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xr:revisionPtr revIDLastSave="0" documentId="13_ncr:1_{666F20D7-3174-4CA0-AE85-1BB707A8B788}" xr6:coauthVersionLast="47" xr6:coauthVersionMax="47" xr10:uidLastSave="{00000000-0000-0000-0000-000000000000}"/>
  <bookViews>
    <workbookView xWindow="-36915" yWindow="-2145" windowWidth="28500" windowHeight="17085" tabRatio="739" activeTab="4" xr2:uid="{00000000-000D-0000-FFFF-FFFF00000000}"/>
  </bookViews>
  <sheets>
    <sheet name="記入フロー・使い方" sheetId="38" r:id="rId1"/>
    <sheet name="シート1" sheetId="31" r:id="rId2"/>
    <sheet name="シート2①" sheetId="17" r:id="rId3"/>
    <sheet name="シート3①" sheetId="28" r:id="rId4"/>
    <sheet name="シート４" sheetId="26" r:id="rId5"/>
    <sheet name="シート5①" sheetId="20" r:id="rId6"/>
  </sheets>
  <definedNames>
    <definedName name="_xlnm.Print_Area" localSheetId="1">シート1!$A$1:$Z$44</definedName>
    <definedName name="_xlnm.Print_Area" localSheetId="2">シート2①!$A$1:$AA$39</definedName>
    <definedName name="_xlnm.Print_Area" localSheetId="3">シート3①!$A$1:$Z$50</definedName>
    <definedName name="_xlnm.Print_Area" localSheetId="4">シート４!$A$1:$K$33</definedName>
    <definedName name="_xlnm.Print_Area" localSheetId="5">シート5①!$A$1:$P$32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7" l="1"/>
  <c r="J14" i="17"/>
  <c r="K14" i="17" s="1"/>
  <c r="J13" i="17"/>
  <c r="R13" i="17"/>
  <c r="X49" i="28" l="1"/>
  <c r="U27" i="28"/>
  <c r="V27" i="28"/>
  <c r="U30" i="28"/>
  <c r="V30" i="28"/>
  <c r="Y37" i="28"/>
  <c r="I15" i="28" l="1"/>
  <c r="V44" i="28" l="1"/>
  <c r="A10" i="28"/>
  <c r="B10" i="28"/>
  <c r="D10" i="28"/>
  <c r="F10" i="28"/>
  <c r="Z15" i="31"/>
  <c r="X13" i="17"/>
  <c r="P20" i="28"/>
  <c r="F15" i="31" l="1"/>
  <c r="F21" i="31" l="1"/>
  <c r="M21" i="31" s="1"/>
  <c r="P12" i="20"/>
  <c r="K12" i="20"/>
  <c r="H12" i="20"/>
  <c r="F17" i="31" l="1"/>
  <c r="I13" i="17" l="1"/>
  <c r="U15" i="31"/>
  <c r="M15" i="31"/>
  <c r="K11" i="20" l="1"/>
  <c r="K15" i="20" s="1"/>
  <c r="H11" i="20"/>
  <c r="H15" i="20" s="1"/>
  <c r="P11" i="20"/>
  <c r="P15" i="20" s="1"/>
  <c r="E37" i="28"/>
  <c r="I34" i="28" s="1"/>
  <c r="Q23" i="28"/>
  <c r="K10" i="28"/>
  <c r="U20" i="28" l="1"/>
  <c r="W15" i="31"/>
  <c r="Z13" i="17"/>
  <c r="U19" i="31"/>
  <c r="W19" i="31" s="1"/>
  <c r="U17" i="31"/>
  <c r="W17" i="31" s="1"/>
  <c r="F19" i="31"/>
  <c r="M19" i="31" s="1"/>
  <c r="M17" i="31"/>
  <c r="K13" i="17" l="1"/>
  <c r="AA13" i="17" s="1"/>
  <c r="G10" i="28" l="1"/>
  <c r="U19" i="28"/>
  <c r="X26" i="28"/>
  <c r="E23" i="28" s="1"/>
  <c r="I16" i="28" s="1"/>
  <c r="Y34" i="28"/>
</calcChain>
</file>

<file path=xl/sharedStrings.xml><?xml version="1.0" encoding="utf-8"?>
<sst xmlns="http://schemas.openxmlformats.org/spreadsheetml/2006/main" count="559" uniqueCount="465">
  <si>
    <t>排出の少ない媒体名(水域・大気)を記入</t>
  </si>
  <si>
    <t>排出される対象物質の情報</t>
    <rPh sb="10" eb="12">
      <t>ジョウホウ</t>
    </rPh>
    <phoneticPr fontId="2"/>
  </si>
  <si>
    <t>対象物質の大気への排出量の算出</t>
    <rPh sb="0" eb="2">
      <t>タイショウ</t>
    </rPh>
    <rPh sb="2" eb="4">
      <t>ブッシツ</t>
    </rPh>
    <rPh sb="5" eb="7">
      <t>タイキ</t>
    </rPh>
    <rPh sb="9" eb="11">
      <t>ハイシュツ</t>
    </rPh>
    <rPh sb="11" eb="12">
      <t>リョウ</t>
    </rPh>
    <rPh sb="13" eb="15">
      <t>サンシュツ</t>
    </rPh>
    <phoneticPr fontId="2"/>
  </si>
  <si>
    <t>対象物質の水域への排出量の算出</t>
    <rPh sb="0" eb="2">
      <t>タイショウ</t>
    </rPh>
    <rPh sb="2" eb="4">
      <t>ブッシツ</t>
    </rPh>
    <rPh sb="5" eb="7">
      <t>スイイキ</t>
    </rPh>
    <rPh sb="9" eb="11">
      <t>ハイシュツ</t>
    </rPh>
    <rPh sb="11" eb="12">
      <t>リョウ</t>
    </rPh>
    <rPh sb="13" eb="15">
      <t>サンシュツ</t>
    </rPh>
    <phoneticPr fontId="2"/>
  </si>
  <si>
    <t>mg-TEQ/年</t>
    <rPh sb="7" eb="8">
      <t>ネン</t>
    </rPh>
    <phoneticPr fontId="2"/>
  </si>
  <si>
    <t>t/年</t>
    <rPh sb="2" eb="3">
      <t>ネン</t>
    </rPh>
    <phoneticPr fontId="2"/>
  </si>
  <si>
    <t>「－」を記入</t>
    <rPh sb="4" eb="6">
      <t>キニュウ</t>
    </rPh>
    <phoneticPr fontId="2"/>
  </si>
  <si>
    <t>「ダイオキシン類」と記入</t>
    <rPh sb="7" eb="8">
      <t>ルイ</t>
    </rPh>
    <rPh sb="10" eb="12">
      <t>キニュウ</t>
    </rPh>
    <phoneticPr fontId="2"/>
  </si>
  <si>
    <t>対象物質の大気への排出量の算出</t>
    <rPh sb="0" eb="2">
      <t>タイショウ</t>
    </rPh>
    <rPh sb="2" eb="4">
      <t>ブッシツ</t>
    </rPh>
    <rPh sb="5" eb="7">
      <t>タイキ</t>
    </rPh>
    <rPh sb="9" eb="11">
      <t>ハイシュツ</t>
    </rPh>
    <rPh sb="11" eb="12">
      <t>リョウ</t>
    </rPh>
    <rPh sb="13" eb="15">
      <t>サンシュツ</t>
    </rPh>
    <phoneticPr fontId="2"/>
  </si>
  <si>
    <t>対象物質の水域への排出量の算出</t>
    <rPh sb="0" eb="2">
      <t>タイショウ</t>
    </rPh>
    <rPh sb="2" eb="4">
      <t>ブッシツ</t>
    </rPh>
    <rPh sb="5" eb="7">
      <t>スイイキ</t>
    </rPh>
    <rPh sb="9" eb="11">
      <t>ハイシュツ</t>
    </rPh>
    <rPh sb="11" eb="12">
      <t>リョウ</t>
    </rPh>
    <rPh sb="13" eb="15">
      <t>サンシュツ</t>
    </rPh>
    <phoneticPr fontId="2"/>
  </si>
  <si>
    <t>対象物質の大気への排出量</t>
    <rPh sb="5" eb="7">
      <t>タイキ</t>
    </rPh>
    <rPh sb="9" eb="11">
      <t>ハイシュツ</t>
    </rPh>
    <rPh sb="11" eb="12">
      <t>リョウ</t>
    </rPh>
    <phoneticPr fontId="2"/>
  </si>
  <si>
    <t>廃棄物発生量</t>
    <rPh sb="0" eb="3">
      <t>ハイキブツ</t>
    </rPh>
    <rPh sb="3" eb="5">
      <t>ハッセイ</t>
    </rPh>
    <rPh sb="5" eb="6">
      <t>リョウ</t>
    </rPh>
    <phoneticPr fontId="2"/>
  </si>
  <si>
    <t>対象物質及びそれを取り扱う工程の名称</t>
    <rPh sb="0" eb="2">
      <t>タイショウ</t>
    </rPh>
    <rPh sb="2" eb="4">
      <t>ブッシツ</t>
    </rPh>
    <rPh sb="4" eb="5">
      <t>オヨ</t>
    </rPh>
    <rPh sb="9" eb="12">
      <t>トリアツカ</t>
    </rPh>
    <rPh sb="13" eb="15">
      <t>コウテイ</t>
    </rPh>
    <rPh sb="16" eb="18">
      <t>メイショウ</t>
    </rPh>
    <phoneticPr fontId="2"/>
  </si>
  <si>
    <t>対象物質を含む原材料、資材等を取り扱う工程の名称</t>
    <rPh sb="0" eb="2">
      <t>タイショウ</t>
    </rPh>
    <rPh sb="2" eb="4">
      <t>ブッシツ</t>
    </rPh>
    <rPh sb="5" eb="6">
      <t>フク</t>
    </rPh>
    <rPh sb="7" eb="8">
      <t>ゲン</t>
    </rPh>
    <rPh sb="8" eb="10">
      <t>ザイリョウ</t>
    </rPh>
    <rPh sb="11" eb="13">
      <t>シザイ</t>
    </rPh>
    <rPh sb="13" eb="14">
      <t>トウ</t>
    </rPh>
    <rPh sb="15" eb="18">
      <t>トリアツカ</t>
    </rPh>
    <rPh sb="19" eb="21">
      <t>コウテイ</t>
    </rPh>
    <rPh sb="22" eb="24">
      <t>メイショウ</t>
    </rPh>
    <phoneticPr fontId="2"/>
  </si>
  <si>
    <t>2Aで取り扱う原材料、資材等に含まれる対象物質名</t>
    <rPh sb="3" eb="6">
      <t>トリアツカ</t>
    </rPh>
    <rPh sb="7" eb="8">
      <t>ゲン</t>
    </rPh>
    <rPh sb="8" eb="10">
      <t>ザイリョウ</t>
    </rPh>
    <rPh sb="11" eb="13">
      <t>シザイ</t>
    </rPh>
    <rPh sb="13" eb="14">
      <t>トウ</t>
    </rPh>
    <rPh sb="15" eb="16">
      <t>フク</t>
    </rPh>
    <rPh sb="19" eb="21">
      <t>タイショウ</t>
    </rPh>
    <rPh sb="21" eb="23">
      <t>ブッシツ</t>
    </rPh>
    <rPh sb="23" eb="24">
      <t>メイ</t>
    </rPh>
    <phoneticPr fontId="2"/>
  </si>
  <si>
    <t>2Bが物質群の場合の個別物質名</t>
    <rPh sb="3" eb="5">
      <t>ブッシツ</t>
    </rPh>
    <rPh sb="5" eb="6">
      <t>グン</t>
    </rPh>
    <rPh sb="7" eb="9">
      <t>バアイ</t>
    </rPh>
    <rPh sb="10" eb="12">
      <t>コベツ</t>
    </rPh>
    <rPh sb="12" eb="14">
      <t>ブッシツ</t>
    </rPh>
    <rPh sb="14" eb="15">
      <t>メイ</t>
    </rPh>
    <phoneticPr fontId="2"/>
  </si>
  <si>
    <t>2Bを含む原材料、資材等の名称</t>
    <rPh sb="3" eb="4">
      <t>フク</t>
    </rPh>
    <phoneticPr fontId="2"/>
  </si>
  <si>
    <t>2B'から2Bへの換算係数</t>
    <rPh sb="9" eb="11">
      <t>カンザン</t>
    </rPh>
    <rPh sb="11" eb="13">
      <t>ケイスウ</t>
    </rPh>
    <phoneticPr fontId="2"/>
  </si>
  <si>
    <t>2Aで発生する2Bを含む廃棄物の名称</t>
    <phoneticPr fontId="2"/>
  </si>
  <si>
    <t>2Aで発生する2Bを含む廃棄物の名称</t>
    <phoneticPr fontId="2"/>
  </si>
  <si>
    <t>b)排出される対象物質がダイオキシン類以外</t>
    <rPh sb="2" eb="4">
      <t>ハイシュツ</t>
    </rPh>
    <rPh sb="7" eb="9">
      <t>タイショウ</t>
    </rPh>
    <rPh sb="9" eb="11">
      <t>ブッシツ</t>
    </rPh>
    <rPh sb="18" eb="19">
      <t>ルイ</t>
    </rPh>
    <rPh sb="19" eb="21">
      <t>イガイ</t>
    </rPh>
    <phoneticPr fontId="2"/>
  </si>
  <si>
    <t>%</t>
    <phoneticPr fontId="2"/>
  </si>
  <si>
    <t>kg/年</t>
  </si>
  <si>
    <t>多い方の潜在排出量</t>
  </si>
  <si>
    <t>kg/年</t>
    <rPh sb="3" eb="4">
      <t>ネン</t>
    </rPh>
    <phoneticPr fontId="2"/>
  </si>
  <si>
    <t>通し番号</t>
  </si>
  <si>
    <t>%</t>
  </si>
  <si>
    <t>mg-TEQ/年</t>
  </si>
  <si>
    <t>a)排出される対象物質がダイオキシン類</t>
    <rPh sb="2" eb="4">
      <t>ハイシュツ</t>
    </rPh>
    <rPh sb="7" eb="9">
      <t>タイショウ</t>
    </rPh>
    <rPh sb="9" eb="11">
      <t>ブッシツ</t>
    </rPh>
    <rPh sb="18" eb="19">
      <t>ルイ</t>
    </rPh>
    <phoneticPr fontId="2"/>
  </si>
  <si>
    <t>対象物質を排出等する施設の名称</t>
    <rPh sb="0" eb="2">
      <t>タイショウ</t>
    </rPh>
    <rPh sb="2" eb="4">
      <t>ブッシツ</t>
    </rPh>
    <rPh sb="5" eb="7">
      <t>ハイシュツ</t>
    </rPh>
    <rPh sb="7" eb="8">
      <t>トウ</t>
    </rPh>
    <rPh sb="10" eb="12">
      <t>シセツ</t>
    </rPh>
    <phoneticPr fontId="2"/>
  </si>
  <si>
    <t>排ガス中のダイオキシン類の濃度</t>
    <rPh sb="0" eb="1">
      <t>ハイ</t>
    </rPh>
    <rPh sb="3" eb="4">
      <t>チュウ</t>
    </rPh>
    <rPh sb="11" eb="12">
      <t>ルイ</t>
    </rPh>
    <rPh sb="13" eb="15">
      <t>ノウド</t>
    </rPh>
    <phoneticPr fontId="2"/>
  </si>
  <si>
    <t>排ガス量</t>
    <rPh sb="0" eb="1">
      <t>ハイ</t>
    </rPh>
    <rPh sb="3" eb="4">
      <t>リョウ</t>
    </rPh>
    <phoneticPr fontId="2"/>
  </si>
  <si>
    <t>ダイオキシン類の大気への排出量</t>
    <rPh sb="6" eb="7">
      <t>ルイ</t>
    </rPh>
    <rPh sb="8" eb="10">
      <t>タイキ</t>
    </rPh>
    <rPh sb="12" eb="14">
      <t>ハイシュツ</t>
    </rPh>
    <rPh sb="14" eb="15">
      <t>リョウ</t>
    </rPh>
    <phoneticPr fontId="2"/>
  </si>
  <si>
    <t>排水中のダイオキシン類の濃度</t>
    <rPh sb="0" eb="1">
      <t>ハイ</t>
    </rPh>
    <rPh sb="1" eb="2">
      <t>ミズ</t>
    </rPh>
    <rPh sb="2" eb="3">
      <t>チュウ</t>
    </rPh>
    <rPh sb="10" eb="11">
      <t>ルイ</t>
    </rPh>
    <rPh sb="12" eb="14">
      <t>ノウド</t>
    </rPh>
    <phoneticPr fontId="2"/>
  </si>
  <si>
    <t>排水量</t>
    <rPh sb="0" eb="1">
      <t>ハイ</t>
    </rPh>
    <rPh sb="1" eb="2">
      <t>ミズ</t>
    </rPh>
    <rPh sb="2" eb="3">
      <t>リョウ</t>
    </rPh>
    <phoneticPr fontId="2"/>
  </si>
  <si>
    <t>ダイオキシン類の水域への排出量</t>
    <rPh sb="6" eb="7">
      <t>ルイ</t>
    </rPh>
    <rPh sb="8" eb="10">
      <t>スイイキ</t>
    </rPh>
    <rPh sb="12" eb="14">
      <t>ハイシュツ</t>
    </rPh>
    <rPh sb="14" eb="15">
      <t>リョウ</t>
    </rPh>
    <phoneticPr fontId="2"/>
  </si>
  <si>
    <t>ダイオキシン類を含む廃棄物の名称</t>
    <rPh sb="6" eb="7">
      <t>ルイ</t>
    </rPh>
    <rPh sb="8" eb="9">
      <t>フク</t>
    </rPh>
    <rPh sb="10" eb="13">
      <t>ハイキブツ</t>
    </rPh>
    <rPh sb="14" eb="16">
      <t>メイショウ</t>
    </rPh>
    <phoneticPr fontId="2"/>
  </si>
  <si>
    <t>廃棄物中のダイオキシン類濃度</t>
    <rPh sb="0" eb="3">
      <t>ハイキブツ</t>
    </rPh>
    <rPh sb="3" eb="4">
      <t>チュウ</t>
    </rPh>
    <rPh sb="11" eb="12">
      <t>ルイ</t>
    </rPh>
    <rPh sb="12" eb="14">
      <t>ノウド</t>
    </rPh>
    <phoneticPr fontId="2"/>
  </si>
  <si>
    <t>廃棄物発生量</t>
    <rPh sb="0" eb="3">
      <t>ハイキブツ</t>
    </rPh>
    <rPh sb="3" eb="5">
      <t>ハッセイ</t>
    </rPh>
    <rPh sb="5" eb="6">
      <t>リョウ</t>
    </rPh>
    <phoneticPr fontId="2"/>
  </si>
  <si>
    <t>pg-TEQ/L</t>
    <phoneticPr fontId="2"/>
  </si>
  <si>
    <t>ng-TEQ/g</t>
    <phoneticPr fontId="2"/>
  </si>
  <si>
    <t>－</t>
    <phoneticPr fontId="2"/>
  </si>
  <si>
    <t>ダイオキシン類</t>
    <rPh sb="6" eb="7">
      <t>ルイ</t>
    </rPh>
    <phoneticPr fontId="2"/>
  </si>
  <si>
    <t>排ガス中の対象物質の濃度</t>
    <rPh sb="0" eb="1">
      <t>ハイ</t>
    </rPh>
    <rPh sb="3" eb="4">
      <t>チュウ</t>
    </rPh>
    <rPh sb="10" eb="12">
      <t>ノウド</t>
    </rPh>
    <phoneticPr fontId="2"/>
  </si>
  <si>
    <t>排ガス量</t>
    <rPh sb="0" eb="1">
      <t>ハイ</t>
    </rPh>
    <rPh sb="3" eb="4">
      <t>リョウ</t>
    </rPh>
    <phoneticPr fontId="2"/>
  </si>
  <si>
    <t>排水中の対象物質の濃度</t>
    <rPh sb="0" eb="1">
      <t>ハイ</t>
    </rPh>
    <rPh sb="1" eb="2">
      <t>ミズ</t>
    </rPh>
    <rPh sb="2" eb="3">
      <t>チュウ</t>
    </rPh>
    <rPh sb="9" eb="11">
      <t>ノウド</t>
    </rPh>
    <phoneticPr fontId="2"/>
  </si>
  <si>
    <t>排水量</t>
    <rPh sb="0" eb="1">
      <t>ハイ</t>
    </rPh>
    <rPh sb="1" eb="2">
      <t>ミズ</t>
    </rPh>
    <rPh sb="2" eb="3">
      <t>リョウ</t>
    </rPh>
    <phoneticPr fontId="2"/>
  </si>
  <si>
    <t>対象物質の水域への排出量</t>
    <rPh sb="5" eb="7">
      <t>スイイキ</t>
    </rPh>
    <rPh sb="9" eb="11">
      <t>ハイシュツ</t>
    </rPh>
    <rPh sb="11" eb="12">
      <t>リョウ</t>
    </rPh>
    <phoneticPr fontId="2"/>
  </si>
  <si>
    <t>対象物質を含む廃棄物の名称</t>
    <rPh sb="5" eb="6">
      <t>フク</t>
    </rPh>
    <rPh sb="7" eb="10">
      <t>ハイキブツ</t>
    </rPh>
    <rPh sb="11" eb="13">
      <t>メイショウ</t>
    </rPh>
    <phoneticPr fontId="2"/>
  </si>
  <si>
    <t>廃棄物中の対象物質濃度</t>
    <rPh sb="0" eb="3">
      <t>ハイキブツ</t>
    </rPh>
    <rPh sb="3" eb="4">
      <t>チュウ</t>
    </rPh>
    <rPh sb="9" eb="11">
      <t>ノウド</t>
    </rPh>
    <phoneticPr fontId="2"/>
  </si>
  <si>
    <t>kg/年</t>
    <phoneticPr fontId="2"/>
  </si>
  <si>
    <t>mg/L</t>
    <phoneticPr fontId="2"/>
  </si>
  <si>
    <t>mg/kg</t>
    <phoneticPr fontId="2"/>
  </si>
  <si>
    <t>kg/年</t>
    <rPh sb="3" eb="4">
      <t>ネン</t>
    </rPh>
    <phoneticPr fontId="2"/>
  </si>
  <si>
    <t>2A</t>
    <phoneticPr fontId="2"/>
  </si>
  <si>
    <t>2B</t>
    <phoneticPr fontId="2"/>
  </si>
  <si>
    <t>2B'</t>
    <phoneticPr fontId="2"/>
  </si>
  <si>
    <t>kg/年</t>
    <rPh sb="3" eb="4">
      <t>ネン</t>
    </rPh>
    <phoneticPr fontId="2"/>
  </si>
  <si>
    <t>①廃棄物中の対象物質含有率がわかる場合</t>
  </si>
  <si>
    <t>②廃棄物中の対象物質含有率がわからない場合</t>
  </si>
  <si>
    <t>3Bが物質群の場合の個別物質名</t>
  </si>
  <si>
    <t>3B'から3Bへの換算係数</t>
  </si>
  <si>
    <t>3Bの環境への最大潜在排出量</t>
  </si>
  <si>
    <t>3Bを含む原材料、資材等の土壌への漏洩量</t>
  </si>
  <si>
    <t>3Bの土壌への排出量</t>
  </si>
  <si>
    <t>=3J×(3K-3L)÷100</t>
  </si>
  <si>
    <t>=3J×3L÷100</t>
  </si>
  <si>
    <t>=3W×3X÷1000</t>
  </si>
  <si>
    <t>①-2-2排ガス・排水処理から廃棄物が発生する場合</t>
  </si>
  <si>
    <t>②-2-2排ガス・排水処理により廃棄物が発生する場合</t>
  </si>
  <si>
    <t>3V</t>
  </si>
  <si>
    <t>②-1排ガス・排水処理を行っていない場合</t>
  </si>
  <si>
    <t>対象物質を含む原材料、資材等を取り扱う工程の名称</t>
  </si>
  <si>
    <t>3Aで取り扱う原材料、資材等に含まれる対象物質名</t>
  </si>
  <si>
    <t>排ガス(排水)量</t>
  </si>
  <si>
    <t>排ガス(排水)中の3Bの濃度</t>
  </si>
  <si>
    <t>排ガス・排水処理で発生する廃棄物の名称</t>
  </si>
  <si>
    <t>多い方の処理後の排出量</t>
  </si>
  <si>
    <t>　　この作業シートは、作業シート２で算出した環境への最大潜在排出量を各環境媒体への排出量に分配するためのものです(1工程、1物質で1枚)。</t>
  </si>
  <si>
    <t>対象物質及びそれを取り扱う工程の名称等</t>
  </si>
  <si>
    <t>土壌への排出量の算出</t>
  </si>
  <si>
    <t>排出の多い媒体への排出量の算出</t>
  </si>
  <si>
    <t>①実測以外の方法で算出する場合</t>
  </si>
  <si>
    <t>少ない方の潜在排出量の算出式</t>
  </si>
  <si>
    <t>少ない方の潜在排出量</t>
  </si>
  <si>
    <t>大気・水域の排出の多い媒体</t>
  </si>
  <si>
    <t>少ない方の排出量</t>
  </si>
  <si>
    <t>3A</t>
  </si>
  <si>
    <t>3B</t>
  </si>
  <si>
    <t>3B'</t>
  </si>
  <si>
    <t>3C</t>
  </si>
  <si>
    <t>3D</t>
  </si>
  <si>
    <t>3E</t>
  </si>
  <si>
    <t>3F</t>
  </si>
  <si>
    <t>3G</t>
  </si>
  <si>
    <t>3H</t>
  </si>
  <si>
    <t>3I</t>
  </si>
  <si>
    <t>3J</t>
  </si>
  <si>
    <t>「2A」を転記</t>
  </si>
  <si>
    <t>「2B」を転記</t>
  </si>
  <si>
    <t>①-2排ガス・排水処理を行っている場合</t>
  </si>
  <si>
    <t>少ない方の処理後の排出量</t>
  </si>
  <si>
    <t>3K</t>
  </si>
  <si>
    <t>3L</t>
  </si>
  <si>
    <t>3M</t>
  </si>
  <si>
    <t>3N</t>
  </si>
  <si>
    <t>3T</t>
  </si>
  <si>
    <t>3U</t>
  </si>
  <si>
    <t>②実測で排出量を算出する場合</t>
  </si>
  <si>
    <t>mg/L</t>
  </si>
  <si>
    <t>3W</t>
  </si>
  <si>
    <t>3X</t>
  </si>
  <si>
    <t>3Y</t>
  </si>
  <si>
    <t>②-2排ガス・排水処理を行っている場合</t>
  </si>
  <si>
    <t>3Z</t>
  </si>
  <si>
    <t>3AA</t>
  </si>
  <si>
    <t>3AB</t>
  </si>
  <si>
    <t>「2B'」を転記</t>
  </si>
  <si>
    <t>①排ガス・排水処理を行っていない場合</t>
  </si>
  <si>
    <t>②排ガス・排水処理を行っている場合</t>
  </si>
  <si>
    <t>②-2排ガス・排水処理から廃棄物が発生する場合</t>
  </si>
  <si>
    <t>原材料、資材等中の3B(3B')の含有率</t>
  </si>
  <si>
    <t>※</t>
  </si>
  <si>
    <t>当該事業所における埋立処分</t>
  </si>
  <si>
    <t>物質番号</t>
    <rPh sb="0" eb="2">
      <t>ブッシツ</t>
    </rPh>
    <rPh sb="2" eb="4">
      <t>バンゴウ</t>
    </rPh>
    <phoneticPr fontId="2"/>
  </si>
  <si>
    <t>5Aa</t>
    <phoneticPr fontId="2"/>
  </si>
  <si>
    <t>5Ca</t>
  </si>
  <si>
    <t>5Da</t>
  </si>
  <si>
    <t>5Ea</t>
  </si>
  <si>
    <t>5Fa</t>
  </si>
  <si>
    <t>5Ga</t>
  </si>
  <si>
    <t>=5Ea×5Fa÷1,000,000</t>
  </si>
  <si>
    <t>5Ba</t>
  </si>
  <si>
    <t>5Bb</t>
  </si>
  <si>
    <t>5Cb</t>
  </si>
  <si>
    <t>5Db</t>
  </si>
  <si>
    <t>5Eb</t>
  </si>
  <si>
    <t>5Fb</t>
  </si>
  <si>
    <t>5Gb</t>
  </si>
  <si>
    <t>5Ib</t>
  </si>
  <si>
    <t>5Jb</t>
  </si>
  <si>
    <t>5Kb</t>
  </si>
  <si>
    <t>5Mb</t>
  </si>
  <si>
    <t>5Nb</t>
  </si>
  <si>
    <t>5Ob</t>
  </si>
  <si>
    <t>=5Eb×5Fb÷1,000,000</t>
  </si>
  <si>
    <t>5Ab</t>
  </si>
  <si>
    <t>排出等される対象物質の名称</t>
    <rPh sb="2" eb="3">
      <t>トウ</t>
    </rPh>
    <rPh sb="11" eb="13">
      <t>メイショウ</t>
    </rPh>
    <phoneticPr fontId="2"/>
  </si>
  <si>
    <t>排出等される対象物質の名称</t>
    <rPh sb="2" eb="3">
      <t>トウ</t>
    </rPh>
    <rPh sb="11" eb="13">
      <t>メイショウ</t>
    </rPh>
    <phoneticPr fontId="2"/>
  </si>
  <si>
    <t>対象物質名</t>
  </si>
  <si>
    <t>　　この作業シートは、排出量、移動量の算出が必要な対象物質の環境への最大潜在排出量を算出するためのものです(1工程、1物質で1枚)。</t>
    <rPh sb="55" eb="57">
      <t>コウテイ</t>
    </rPh>
    <rPh sb="59" eb="61">
      <t>ブッシツ</t>
    </rPh>
    <rPh sb="63" eb="64">
      <t>マイ</t>
    </rPh>
    <phoneticPr fontId="2"/>
  </si>
  <si>
    <t>移動量</t>
    <rPh sb="0" eb="2">
      <t>イドウ</t>
    </rPh>
    <rPh sb="2" eb="3">
      <t>リョウ</t>
    </rPh>
    <phoneticPr fontId="2"/>
  </si>
  <si>
    <t>　　この作業シートは、作業シート２，３で算出した対象物質の排出量及び移動量を集計するためのものです。</t>
    <rPh sb="4" eb="6">
      <t>サギョウ</t>
    </rPh>
    <rPh sb="11" eb="13">
      <t>サギョウ</t>
    </rPh>
    <rPh sb="20" eb="22">
      <t>サンシュツ</t>
    </rPh>
    <rPh sb="24" eb="26">
      <t>タイショウ</t>
    </rPh>
    <rPh sb="26" eb="28">
      <t>ブッシツ</t>
    </rPh>
    <rPh sb="29" eb="31">
      <t>ハイシュツ</t>
    </rPh>
    <rPh sb="31" eb="32">
      <t>リョウ</t>
    </rPh>
    <rPh sb="32" eb="33">
      <t>オヨ</t>
    </rPh>
    <rPh sb="34" eb="36">
      <t>イドウ</t>
    </rPh>
    <rPh sb="36" eb="37">
      <t>リョウ</t>
    </rPh>
    <rPh sb="38" eb="40">
      <t>シュウケイ</t>
    </rPh>
    <phoneticPr fontId="2"/>
  </si>
  <si>
    <t>　　作業シート３の該当部分を抜き出し、対象物質ごとに集計してください。</t>
    <rPh sb="2" eb="4">
      <t>サギョウ</t>
    </rPh>
    <rPh sb="9" eb="11">
      <t>ガイトウ</t>
    </rPh>
    <rPh sb="11" eb="13">
      <t>ブブン</t>
    </rPh>
    <rPh sb="14" eb="17">
      <t>ヌキダ</t>
    </rPh>
    <rPh sb="19" eb="21">
      <t>タイショウ</t>
    </rPh>
    <rPh sb="21" eb="23">
      <t>ブッシツ</t>
    </rPh>
    <rPh sb="26" eb="28">
      <t>シュウケイ</t>
    </rPh>
    <phoneticPr fontId="2"/>
  </si>
  <si>
    <t>排出先の河川、湖沼、
海域等の名称</t>
    <rPh sb="0" eb="2">
      <t>ハイシュツ</t>
    </rPh>
    <rPh sb="2" eb="3">
      <t>サキ</t>
    </rPh>
    <rPh sb="4" eb="6">
      <t>カセン</t>
    </rPh>
    <rPh sb="7" eb="9">
      <t>コショウ</t>
    </rPh>
    <rPh sb="11" eb="13">
      <t>カイイキ</t>
    </rPh>
    <rPh sb="13" eb="14">
      <t>トウ</t>
    </rPh>
    <rPh sb="15" eb="17">
      <t>メイショウ</t>
    </rPh>
    <phoneticPr fontId="2"/>
  </si>
  <si>
    <t>取扱工程名</t>
    <phoneticPr fontId="2"/>
  </si>
  <si>
    <t>排出量</t>
    <rPh sb="0" eb="2">
      <t>ハイシュツ</t>
    </rPh>
    <rPh sb="2" eb="3">
      <t>リョウ</t>
    </rPh>
    <phoneticPr fontId="2"/>
  </si>
  <si>
    <t>大気への排出</t>
    <phoneticPr fontId="2"/>
  </si>
  <si>
    <t>公共用水域への排出</t>
    <phoneticPr fontId="2"/>
  </si>
  <si>
    <t>当該事業所における土壌への排出</t>
    <phoneticPr fontId="2"/>
  </si>
  <si>
    <t>当該事業所における埋立処分</t>
    <phoneticPr fontId="2"/>
  </si>
  <si>
    <t>排出量
kg/年</t>
    <rPh sb="0" eb="2">
      <t>ハイシュツ</t>
    </rPh>
    <rPh sb="2" eb="3">
      <t>リョウ</t>
    </rPh>
    <phoneticPr fontId="2"/>
  </si>
  <si>
    <t>埋立処分量
kg/年</t>
    <rPh sb="0" eb="2">
      <t>ウメタテ</t>
    </rPh>
    <rPh sb="2" eb="4">
      <t>ショブン</t>
    </rPh>
    <rPh sb="4" eb="5">
      <t>リョウ</t>
    </rPh>
    <phoneticPr fontId="2"/>
  </si>
  <si>
    <t>埋立処分を行う場所の種類
(安定型、管理型、遮断型)</t>
    <rPh sb="0" eb="2">
      <t>ウメタテ</t>
    </rPh>
    <rPh sb="2" eb="4">
      <t>ショブン</t>
    </rPh>
    <rPh sb="5" eb="6">
      <t>オコナ</t>
    </rPh>
    <rPh sb="7" eb="9">
      <t>バショ</t>
    </rPh>
    <rPh sb="10" eb="12">
      <t>シュルイ</t>
    </rPh>
    <rPh sb="14" eb="16">
      <t>アンテイ</t>
    </rPh>
    <rPh sb="16" eb="17">
      <t>ガタ</t>
    </rPh>
    <rPh sb="18" eb="21">
      <t>カンリガタ</t>
    </rPh>
    <rPh sb="22" eb="25">
      <t>シャダンガタ</t>
    </rPh>
    <phoneticPr fontId="2"/>
  </si>
  <si>
    <t>4A</t>
    <phoneticPr fontId="2"/>
  </si>
  <si>
    <t>4B</t>
    <phoneticPr fontId="2"/>
  </si>
  <si>
    <t>4C</t>
    <phoneticPr fontId="2"/>
  </si>
  <si>
    <t>4D</t>
    <phoneticPr fontId="2"/>
  </si>
  <si>
    <t>4E</t>
    <phoneticPr fontId="2"/>
  </si>
  <si>
    <t>4F</t>
    <phoneticPr fontId="2"/>
  </si>
  <si>
    <t>4G</t>
    <phoneticPr fontId="2"/>
  </si>
  <si>
    <t>4H</t>
    <phoneticPr fontId="2"/>
  </si>
  <si>
    <t>4I</t>
    <phoneticPr fontId="2"/>
  </si>
  <si>
    <t>4J</t>
    <phoneticPr fontId="2"/>
  </si>
  <si>
    <t>4K</t>
    <phoneticPr fontId="2"/>
  </si>
  <si>
    <t>「3A」を転記</t>
    <rPh sb="5" eb="7">
      <t>テンキ</t>
    </rPh>
    <phoneticPr fontId="2"/>
  </si>
  <si>
    <t>排ガス・排水処理による分解率</t>
  </si>
  <si>
    <t>排ガス・排水処理による除去率</t>
  </si>
  <si>
    <t>1Aの
年間
購入量</t>
  </si>
  <si>
    <t>1Aに含まれる
対象物質名</t>
  </si>
  <si>
    <t>1Aが物質群の場合の個別物質名</t>
  </si>
  <si>
    <t>1A</t>
  </si>
  <si>
    <t>1B</t>
  </si>
  <si>
    <t>1C</t>
  </si>
  <si>
    <t>1D</t>
  </si>
  <si>
    <t>kg/年</t>
    <rPh sb="3" eb="4">
      <t>ネン</t>
    </rPh>
    <phoneticPr fontId="2"/>
  </si>
  <si>
    <t>1Hの
年間
取扱量</t>
  </si>
  <si>
    <t>1Aの
年度末
在庫量</t>
  </si>
  <si>
    <t>=3J
×(100-3K)
÷100</t>
  </si>
  <si>
    <t>処理による分解量</t>
  </si>
  <si>
    <t>kg/年
3O
=3J×(3K-3L)÷100</t>
    <rPh sb="3" eb="4">
      <t>ネン</t>
    </rPh>
    <phoneticPr fontId="2"/>
  </si>
  <si>
    <t>①-2-1排ガス・排水処理により多い方と同じ媒体へ排出される場合</t>
    <rPh sb="16" eb="19">
      <t>オオイホウ</t>
    </rPh>
    <rPh sb="20" eb="21">
      <t>オナ</t>
    </rPh>
    <rPh sb="22" eb="24">
      <t>バイタイ</t>
    </rPh>
    <rPh sb="25" eb="27">
      <t>ハイシュツ</t>
    </rPh>
    <rPh sb="30" eb="32">
      <t>バアイ</t>
    </rPh>
    <phoneticPr fontId="2"/>
  </si>
  <si>
    <t>排ガス・排水処理により多い方と同じ媒体へ排出される量</t>
    <rPh sb="0" eb="1">
      <t>ハイ</t>
    </rPh>
    <rPh sb="4" eb="6">
      <t>ハイスイ</t>
    </rPh>
    <rPh sb="6" eb="8">
      <t>ショリ</t>
    </rPh>
    <rPh sb="11" eb="14">
      <t>オオイホウ</t>
    </rPh>
    <rPh sb="15" eb="16">
      <t>オナ</t>
    </rPh>
    <rPh sb="17" eb="19">
      <t>バイタイ</t>
    </rPh>
    <rPh sb="20" eb="22">
      <t>ハイシュツ</t>
    </rPh>
    <rPh sb="25" eb="26">
      <t>リョウ</t>
    </rPh>
    <phoneticPr fontId="2"/>
  </si>
  <si>
    <t>kg/年
3J'</t>
    <rPh sb="3" eb="4">
      <t>ネン</t>
    </rPh>
    <phoneticPr fontId="2"/>
  </si>
  <si>
    <t>3K'</t>
    <phoneticPr fontId="2"/>
  </si>
  <si>
    <t>3L'</t>
    <phoneticPr fontId="2"/>
  </si>
  <si>
    <t>3M'</t>
    <phoneticPr fontId="2"/>
  </si>
  <si>
    <t>3N'</t>
    <phoneticPr fontId="2"/>
  </si>
  <si>
    <t xml:space="preserve">
3T'</t>
    <phoneticPr fontId="2"/>
  </si>
  <si>
    <t>kg/年
3U'</t>
    <rPh sb="3" eb="4">
      <t>ネン</t>
    </rPh>
    <phoneticPr fontId="2"/>
  </si>
  <si>
    <t xml:space="preserve">
3V'</t>
    <phoneticPr fontId="2"/>
  </si>
  <si>
    <t>排ガス・排水処理により少ない方と同じ媒体へ排出される量</t>
    <rPh sb="16" eb="17">
      <t>オナ</t>
    </rPh>
    <phoneticPr fontId="2"/>
  </si>
  <si>
    <t>kg/年
３AW</t>
    <rPh sb="3" eb="4">
      <t>ネン</t>
    </rPh>
    <phoneticPr fontId="2"/>
  </si>
  <si>
    <t>kg/年
３AX</t>
    <rPh sb="3" eb="4">
      <t>ネン</t>
    </rPh>
    <phoneticPr fontId="2"/>
  </si>
  <si>
    <t>kg/年
３AY</t>
    <rPh sb="3" eb="4">
      <t>ネン</t>
    </rPh>
    <phoneticPr fontId="2"/>
  </si>
  <si>
    <t>水域への排出量</t>
    <phoneticPr fontId="2"/>
  </si>
  <si>
    <t>廃棄物の名称</t>
    <rPh sb="0" eb="3">
      <t>ハイキブツ</t>
    </rPh>
    <rPh sb="4" eb="6">
      <t>メイショウ</t>
    </rPh>
    <phoneticPr fontId="2"/>
  </si>
  <si>
    <t>合計</t>
    <rPh sb="0" eb="2">
      <t>ゴウケイ</t>
    </rPh>
    <phoneticPr fontId="2"/>
  </si>
  <si>
    <t>本工程における排出量、移動量の集計</t>
    <rPh sb="0" eb="1">
      <t>ホン</t>
    </rPh>
    <rPh sb="1" eb="3">
      <t>コウテイ</t>
    </rPh>
    <rPh sb="7" eb="9">
      <t>ハイシュツ</t>
    </rPh>
    <rPh sb="9" eb="10">
      <t>リョウ</t>
    </rPh>
    <rPh sb="11" eb="13">
      <t>イドウ</t>
    </rPh>
    <rPh sb="13" eb="14">
      <t>リョウ</t>
    </rPh>
    <rPh sb="15" eb="17">
      <t>シュウケイ</t>
    </rPh>
    <phoneticPr fontId="2"/>
  </si>
  <si>
    <t>対象物質名</t>
    <rPh sb="0" eb="2">
      <t>タイショウ</t>
    </rPh>
    <rPh sb="2" eb="4">
      <t>ブッシツ</t>
    </rPh>
    <rPh sb="4" eb="5">
      <t>メイ</t>
    </rPh>
    <phoneticPr fontId="2"/>
  </si>
  <si>
    <r>
      <t>m</t>
    </r>
    <r>
      <rPr>
        <vertAlign val="superscript"/>
        <sz val="12"/>
        <rFont val="ＭＳ Ｐゴシック"/>
        <family val="3"/>
        <charset val="128"/>
      </rPr>
      <t>3</t>
    </r>
    <r>
      <rPr>
        <sz val="12"/>
        <rFont val="ＭＳ Ｐゴシック"/>
        <family val="3"/>
        <charset val="128"/>
      </rPr>
      <t>/年</t>
    </r>
    <phoneticPr fontId="2"/>
  </si>
  <si>
    <t>2Bの合計年間使用量</t>
    <rPh sb="3" eb="5">
      <t>ゴウケイ</t>
    </rPh>
    <rPh sb="7" eb="9">
      <t>シヨウ</t>
    </rPh>
    <phoneticPr fontId="2"/>
  </si>
  <si>
    <t>対象物質の年間取扱量の算出</t>
    <rPh sb="5" eb="7">
      <t>ネンカン</t>
    </rPh>
    <phoneticPr fontId="2"/>
  </si>
  <si>
    <t>2Bの年間製造量</t>
    <rPh sb="3" eb="5">
      <t>ネンカン</t>
    </rPh>
    <rPh sb="5" eb="7">
      <t>セイゾウ</t>
    </rPh>
    <rPh sb="7" eb="8">
      <t>リョウ</t>
    </rPh>
    <phoneticPr fontId="2"/>
  </si>
  <si>
    <t>2Bの年間取扱量</t>
    <rPh sb="5" eb="7">
      <t>トリアツカイ</t>
    </rPh>
    <phoneticPr fontId="2"/>
  </si>
  <si>
    <t>2C</t>
    <phoneticPr fontId="2"/>
  </si>
  <si>
    <t>2D</t>
    <phoneticPr fontId="2"/>
  </si>
  <si>
    <t>2E</t>
    <phoneticPr fontId="2"/>
  </si>
  <si>
    <t>2F</t>
    <phoneticPr fontId="2"/>
  </si>
  <si>
    <t>2G</t>
    <phoneticPr fontId="2"/>
  </si>
  <si>
    <t>2H</t>
    <phoneticPr fontId="2"/>
  </si>
  <si>
    <t>2I</t>
    <phoneticPr fontId="2"/>
  </si>
  <si>
    <t>2J</t>
    <phoneticPr fontId="2"/>
  </si>
  <si>
    <t>2K</t>
    <phoneticPr fontId="2"/>
  </si>
  <si>
    <t>2L</t>
    <phoneticPr fontId="2"/>
  </si>
  <si>
    <t>2M</t>
    <phoneticPr fontId="2"/>
  </si>
  <si>
    <t>2N</t>
    <phoneticPr fontId="2"/>
  </si>
  <si>
    <t>2O</t>
    <phoneticPr fontId="2"/>
  </si>
  <si>
    <t>2P</t>
    <phoneticPr fontId="2"/>
  </si>
  <si>
    <t>2Q</t>
    <phoneticPr fontId="2"/>
  </si>
  <si>
    <t>2R</t>
    <phoneticPr fontId="2"/>
  </si>
  <si>
    <t>2S</t>
    <phoneticPr fontId="2"/>
  </si>
  <si>
    <t>2T</t>
    <phoneticPr fontId="2"/>
  </si>
  <si>
    <t>2U</t>
    <phoneticPr fontId="2"/>
  </si>
  <si>
    <t>2V</t>
    <phoneticPr fontId="2"/>
  </si>
  <si>
    <t>2W</t>
    <phoneticPr fontId="2"/>
  </si>
  <si>
    <t>2X</t>
    <phoneticPr fontId="2"/>
  </si>
  <si>
    <t>2Y</t>
    <phoneticPr fontId="2"/>
  </si>
  <si>
    <t>2Z</t>
    <phoneticPr fontId="2"/>
  </si>
  <si>
    <t>2AA</t>
    <phoneticPr fontId="2"/>
  </si>
  <si>
    <t>2AB</t>
    <phoneticPr fontId="2"/>
  </si>
  <si>
    <t>2AC</t>
    <phoneticPr fontId="2"/>
  </si>
  <si>
    <t>2D中の2B(2B')の含有率</t>
    <rPh sb="2" eb="3">
      <t>チュウ</t>
    </rPh>
    <rPh sb="12" eb="14">
      <t>ガンユウ</t>
    </rPh>
    <rPh sb="14" eb="15">
      <t>リツ</t>
    </rPh>
    <phoneticPr fontId="2"/>
  </si>
  <si>
    <t>2Dに含まれる2B(2B')の年間使用量</t>
    <rPh sb="3" eb="4">
      <t>フク</t>
    </rPh>
    <rPh sb="15" eb="17">
      <t>ネンカン</t>
    </rPh>
    <rPh sb="17" eb="19">
      <t>シヨウ</t>
    </rPh>
    <rPh sb="19" eb="20">
      <t>リョウ</t>
    </rPh>
    <phoneticPr fontId="2"/>
  </si>
  <si>
    <t>2Kの製造量</t>
    <rPh sb="3" eb="5">
      <t>セイゾウ</t>
    </rPh>
    <rPh sb="5" eb="6">
      <t>リョウ</t>
    </rPh>
    <phoneticPr fontId="2"/>
  </si>
  <si>
    <t>2K中の2B(2B')の含有率</t>
    <rPh sb="2" eb="3">
      <t>チュウ</t>
    </rPh>
    <rPh sb="12" eb="14">
      <t>ガンユウ</t>
    </rPh>
    <rPh sb="14" eb="15">
      <t>リツ</t>
    </rPh>
    <phoneticPr fontId="2"/>
  </si>
  <si>
    <t>2Sの発生量</t>
    <rPh sb="3" eb="5">
      <t>ハッセイ</t>
    </rPh>
    <rPh sb="5" eb="6">
      <t>リョウ</t>
    </rPh>
    <phoneticPr fontId="2"/>
  </si>
  <si>
    <t>2S中の2B(2B')の含有率</t>
    <rPh sb="2" eb="3">
      <t>チュウ</t>
    </rPh>
    <rPh sb="12" eb="14">
      <t>ガンユウ</t>
    </rPh>
    <rPh sb="14" eb="15">
      <t>リツ</t>
    </rPh>
    <phoneticPr fontId="2"/>
  </si>
  <si>
    <t>2Sの移動等の分類</t>
    <rPh sb="5" eb="6">
      <t>トウ</t>
    </rPh>
    <phoneticPr fontId="2"/>
  </si>
  <si>
    <t>2Xの移動等の分類</t>
    <rPh sb="5" eb="6">
      <t>トウ</t>
    </rPh>
    <phoneticPr fontId="2"/>
  </si>
  <si>
    <t>(2Hの合計)</t>
    <phoneticPr fontId="2"/>
  </si>
  <si>
    <t>＝2C＋2I</t>
    <phoneticPr fontId="2"/>
  </si>
  <si>
    <t>=2L×2M×2G÷100</t>
    <phoneticPr fontId="2"/>
  </si>
  <si>
    <t>(2Nと2Qの合計)</t>
    <phoneticPr fontId="2"/>
  </si>
  <si>
    <t>=2T×2U×2G÷100</t>
    <phoneticPr fontId="2"/>
  </si>
  <si>
    <t>（2Wと2AAの合計)</t>
    <phoneticPr fontId="2"/>
  </si>
  <si>
    <t>=2J-2R-2AB</t>
    <phoneticPr fontId="2"/>
  </si>
  <si>
    <t>対象物質の
環境への最大
潜在排出量の
算出</t>
    <rPh sb="6" eb="8">
      <t>カンキョウ</t>
    </rPh>
    <rPh sb="10" eb="12">
      <t>サイダイ</t>
    </rPh>
    <rPh sb="13" eb="15">
      <t>センザイ</t>
    </rPh>
    <rPh sb="15" eb="18">
      <t>ハイシュツリョウ</t>
    </rPh>
    <rPh sb="20" eb="22">
      <t>サンシュツ</t>
    </rPh>
    <phoneticPr fontId="2"/>
  </si>
  <si>
    <t>2Bの環境への
最大潜在
排出量</t>
    <rPh sb="3" eb="5">
      <t>カンキョウ</t>
    </rPh>
    <rPh sb="8" eb="10">
      <t>サイダイ</t>
    </rPh>
    <rPh sb="10" eb="12">
      <t>センザイ</t>
    </rPh>
    <rPh sb="13" eb="15">
      <t>ハイシュツ</t>
    </rPh>
    <rPh sb="15" eb="16">
      <t>リョウ</t>
    </rPh>
    <phoneticPr fontId="2"/>
  </si>
  <si>
    <t>対象物質の廃棄物に含まれる量の算出</t>
    <rPh sb="0" eb="2">
      <t>タイショウ</t>
    </rPh>
    <rPh sb="2" eb="4">
      <t>ブッシツ</t>
    </rPh>
    <rPh sb="15" eb="17">
      <t>サンシュツ</t>
    </rPh>
    <phoneticPr fontId="2"/>
  </si>
  <si>
    <t>対象物質の廃棄物に含まれる量</t>
    <phoneticPr fontId="2"/>
  </si>
  <si>
    <t>対象物質の廃棄物に含まれる量の算出</t>
    <rPh sb="0" eb="2">
      <t>タイショウ</t>
    </rPh>
    <rPh sb="2" eb="4">
      <t>ブッシツ</t>
    </rPh>
    <rPh sb="15" eb="17">
      <t>サンシュツ</t>
    </rPh>
    <phoneticPr fontId="2"/>
  </si>
  <si>
    <t>ダイオキシン類の廃棄物に含まれる量</t>
    <phoneticPr fontId="2"/>
  </si>
  <si>
    <t>3T中の3Bの廃棄物に含まれる量</t>
  </si>
  <si>
    <t>　 作業シート2,3で算出した大気、水域、土壌への排出量及び廃棄物に含まれる量を届出の分類にわけて集計してください。</t>
    <rPh sb="40" eb="42">
      <t>トドケデ</t>
    </rPh>
    <phoneticPr fontId="2"/>
  </si>
  <si>
    <t>廃棄物に含まれる量</t>
    <phoneticPr fontId="2"/>
  </si>
  <si>
    <t>廃棄物に含まれる量は、事業所の外への移動(移動量)と事業所における埋立処分(排出量)とをわけて記載</t>
  </si>
  <si>
    <t>2X中の2Bの廃棄物に含まれる量の算出式</t>
    <rPh sb="2" eb="3">
      <t>チュウ</t>
    </rPh>
    <rPh sb="17" eb="19">
      <t>サンシュツ</t>
    </rPh>
    <rPh sb="19" eb="20">
      <t>シキ</t>
    </rPh>
    <phoneticPr fontId="2"/>
  </si>
  <si>
    <t>2X中の2Bの廃棄物に含まれる量</t>
    <rPh sb="2" eb="3">
      <t>チュウ</t>
    </rPh>
    <phoneticPr fontId="2"/>
  </si>
  <si>
    <t>対象物質の廃棄物に含まれる量の算出</t>
    <phoneticPr fontId="2"/>
  </si>
  <si>
    <t>2S中の2Bの廃棄物に含まれる量</t>
    <rPh sb="2" eb="3">
      <t>チュウ</t>
    </rPh>
    <phoneticPr fontId="2"/>
  </si>
  <si>
    <t>2Bの廃棄物に含まれる量の合計</t>
    <rPh sb="13" eb="15">
      <t>ゴウケイ</t>
    </rPh>
    <phoneticPr fontId="2"/>
  </si>
  <si>
    <t>作業シート４(排出量・移動量の集計)</t>
    <rPh sb="7" eb="9">
      <t>ハイシュツ</t>
    </rPh>
    <rPh sb="9" eb="10">
      <t>リョウ</t>
    </rPh>
    <rPh sb="11" eb="13">
      <t>イドウ</t>
    </rPh>
    <rPh sb="13" eb="14">
      <t>リョウ</t>
    </rPh>
    <rPh sb="15" eb="17">
      <t>シュウケイ</t>
    </rPh>
    <phoneticPr fontId="2"/>
  </si>
  <si>
    <t>2Dの年間使用量</t>
    <rPh sb="5" eb="7">
      <t>シヨウ</t>
    </rPh>
    <phoneticPr fontId="2"/>
  </si>
  <si>
    <t>作業シート１(取扱量集計及び届出対象事業者・届出対象物質の判定)</t>
  </si>
  <si>
    <t>　　この作業シートは、事業所において製造される対象物質の量及び使用される原材料、資材等に含まれる対象物質の量から対象物質の年間取扱量を算出すること、及び、特別要件施設の有無を確認することにより、排出量、移動量の届出の必要性を判定するものです。</t>
  </si>
  <si>
    <t>対象物質を含む原材料、資材等の年間使用量の算出</t>
  </si>
  <si>
    <t>原材料、資材等に含まれる対象物質の年間使用量の算出</t>
  </si>
  <si>
    <t>対象物質の年間取扱量の算出</t>
  </si>
  <si>
    <t>原材料、
資材等の
名称</t>
  </si>
  <si>
    <t>1Aの
年間
使用量</t>
  </si>
  <si>
    <t>1A中の1H0(1H0')の含有率</t>
  </si>
  <si>
    <t>1H0'から1H0への換算係数</t>
  </si>
  <si>
    <t>1A中の1H0の年間使用量</t>
  </si>
  <si>
    <t>1Hの
年間
製造量</t>
  </si>
  <si>
    <t>1A中の
1Hの年間
使用量</t>
  </si>
  <si>
    <t>1Hの
年間
使用量</t>
  </si>
  <si>
    <t>対象物質の年間取扱量による判定</t>
  </si>
  <si>
    <t>物質区分</t>
  </si>
  <si>
    <t>年間取扱量による
届出対象物質
の判定</t>
  </si>
  <si>
    <t>kg</t>
  </si>
  <si>
    <t>1E</t>
  </si>
  <si>
    <t>1F0</t>
  </si>
  <si>
    <t>1G0</t>
  </si>
  <si>
    <t>1H0</t>
  </si>
  <si>
    <t>1H0’</t>
  </si>
  <si>
    <t>1I</t>
  </si>
  <si>
    <t>1J</t>
  </si>
  <si>
    <t>1K</t>
  </si>
  <si>
    <t>1F</t>
  </si>
  <si>
    <t>1G</t>
  </si>
  <si>
    <t>1H</t>
  </si>
  <si>
    <t>1L</t>
  </si>
  <si>
    <t>1M</t>
  </si>
  <si>
    <t>1N</t>
  </si>
  <si>
    <t>1O</t>
  </si>
  <si>
    <t>1P</t>
  </si>
  <si>
    <t>1Q</t>
  </si>
  <si>
    <t>=1B-1C+1D</t>
  </si>
  <si>
    <t>(1Mの
合計)</t>
  </si>
  <si>
    <t>＝1L+1N</t>
  </si>
  <si>
    <t>1R</t>
  </si>
  <si>
    <t>1S</t>
  </si>
  <si>
    <t>事業所の有する
特別要件施設</t>
    <phoneticPr fontId="2"/>
  </si>
  <si>
    <t>届出対象事業者の判定</t>
    <rPh sb="0" eb="2">
      <t>トドケデ</t>
    </rPh>
    <rPh sb="2" eb="4">
      <t>タイショウ</t>
    </rPh>
    <rPh sb="4" eb="7">
      <t>ジギョウシャ</t>
    </rPh>
    <rPh sb="8" eb="10">
      <t>ハンテイ</t>
    </rPh>
    <phoneticPr fontId="2"/>
  </si>
  <si>
    <t>届出対象事業者・届出対象物質の判定</t>
    <rPh sb="4" eb="7">
      <t>ジギョウシャ</t>
    </rPh>
    <rPh sb="8" eb="10">
      <t>トドケデ</t>
    </rPh>
    <rPh sb="10" eb="12">
      <t>タイショウ</t>
    </rPh>
    <phoneticPr fontId="2"/>
  </si>
  <si>
    <t>下水道への移動</t>
    <rPh sb="0" eb="3">
      <t>ゲスイドウ</t>
    </rPh>
    <rPh sb="5" eb="7">
      <t>イドウ</t>
    </rPh>
    <phoneticPr fontId="2"/>
  </si>
  <si>
    <t>水域への排出量は、公共用水域への排出(排出量)と下水道への移動(移動量)とをわけて記載</t>
  </si>
  <si>
    <t>当該事業所の外への移動</t>
    <rPh sb="6" eb="7">
      <t>ソト</t>
    </rPh>
    <rPh sb="9" eb="11">
      <t>イドウ</t>
    </rPh>
    <phoneticPr fontId="2"/>
  </si>
  <si>
    <t>1Aの
年度初め
在庫量</t>
    <phoneticPr fontId="2"/>
  </si>
  <si>
    <t>特別要件による判定</t>
    <phoneticPr fontId="2"/>
  </si>
  <si>
    <t>この作業シートは特別要件施設から排出される対象物質について、各環境媒体への排出量、移動量を算出するためのものです。</t>
    <phoneticPr fontId="2"/>
  </si>
  <si>
    <t>「2G」を転記</t>
    <phoneticPr fontId="2"/>
  </si>
  <si>
    <t>「2AC」を転記</t>
    <phoneticPr fontId="2"/>
  </si>
  <si>
    <t>②-2-1排ガス・排水処理により多い方と同じ媒体へ排出される場合</t>
    <phoneticPr fontId="2"/>
  </si>
  <si>
    <t>②-1排ガス・排水処理により少ない方と同じ媒体へ排出される場合</t>
    <rPh sb="14" eb="18">
      <t>スクナイホウ</t>
    </rPh>
    <rPh sb="19" eb="20">
      <t>オナ</t>
    </rPh>
    <rPh sb="21" eb="23">
      <t>バイタイ</t>
    </rPh>
    <rPh sb="24" eb="26">
      <t>ハイシュツ</t>
    </rPh>
    <rPh sb="29" eb="31">
      <t>バアイ</t>
    </rPh>
    <phoneticPr fontId="2"/>
  </si>
  <si>
    <t>特別要件施設名</t>
    <phoneticPr fontId="2"/>
  </si>
  <si>
    <t>公共用水域への排出</t>
    <phoneticPr fontId="2"/>
  </si>
  <si>
    <t>下水道への移動</t>
    <phoneticPr fontId="2"/>
  </si>
  <si>
    <t>当該事業所における土壌への排出</t>
  </si>
  <si>
    <t>当該事業所の外への移動</t>
    <phoneticPr fontId="2"/>
  </si>
  <si>
    <t>土壌への排出量</t>
    <rPh sb="0" eb="2">
      <t>ドジョウ</t>
    </rPh>
    <rPh sb="4" eb="6">
      <t>ハイシュツ</t>
    </rPh>
    <rPh sb="6" eb="7">
      <t>リョウ</t>
    </rPh>
    <phoneticPr fontId="2"/>
  </si>
  <si>
    <t>大気への排出</t>
    <rPh sb="0" eb="2">
      <t>タイキ</t>
    </rPh>
    <rPh sb="4" eb="6">
      <t>ハイシュツ</t>
    </rPh>
    <phoneticPr fontId="2"/>
  </si>
  <si>
    <t>大気への排出量</t>
    <rPh sb="6" eb="7">
      <t>リョウ</t>
    </rPh>
    <phoneticPr fontId="2"/>
  </si>
  <si>
    <t>=2E×2F÷100</t>
    <phoneticPr fontId="2"/>
  </si>
  <si>
    <t>=3E×3F÷100</t>
    <phoneticPr fontId="2"/>
  </si>
  <si>
    <t>→3AWに記入</t>
    <rPh sb="5" eb="7">
      <t>キニュウ</t>
    </rPh>
    <phoneticPr fontId="2"/>
  </si>
  <si>
    <t>処理後の排出量</t>
    <rPh sb="0" eb="2">
      <t>ショリ</t>
    </rPh>
    <rPh sb="2" eb="3">
      <t>ゴ</t>
    </rPh>
    <rPh sb="4" eb="6">
      <t>ハイシュツ</t>
    </rPh>
    <rPh sb="6" eb="7">
      <t>リョウ</t>
    </rPh>
    <phoneticPr fontId="2"/>
  </si>
  <si>
    <t>3AC</t>
    <phoneticPr fontId="2"/>
  </si>
  <si>
    <t>※</t>
    <phoneticPr fontId="2"/>
  </si>
  <si>
    <t>kg/年
3AD
※</t>
    <rPh sb="3" eb="4">
      <t>ネン</t>
    </rPh>
    <phoneticPr fontId="2"/>
  </si>
  <si>
    <t>3AE</t>
    <phoneticPr fontId="2"/>
  </si>
  <si>
    <t>3AE中の3Bの廃棄物に含まれる量</t>
    <phoneticPr fontId="2"/>
  </si>
  <si>
    <t>3AEの移動等の分類</t>
    <rPh sb="6" eb="7">
      <t>トウ</t>
    </rPh>
    <phoneticPr fontId="2"/>
  </si>
  <si>
    <t>3AF</t>
    <phoneticPr fontId="2"/>
  </si>
  <si>
    <t>3AG</t>
    <phoneticPr fontId="2"/>
  </si>
  <si>
    <t>3AH</t>
    <phoneticPr fontId="2"/>
  </si>
  <si>
    <t>3AI</t>
    <phoneticPr fontId="2"/>
  </si>
  <si>
    <t>kg/年
3AI'</t>
    <rPh sb="3" eb="4">
      <t>ネン</t>
    </rPh>
    <phoneticPr fontId="2"/>
  </si>
  <si>
    <t>※「多い方の潜在排出量3AI」は「排出の少ない媒体への排出量の算出」方法別に、以下のように算出
　　①-1    ：3AI＝3D－3G－3J
　　①-2-1：3AI＝3D－3G－3M－3N－3O
　　①-2-2：3AI＝3D－3G－3M－3N－3U
　　②-1    ：3AI＝3D－3G－3Y
　　②-2-1：3AI＝3D－3G－3Y－3AC－3AD
　　②-2-2：3AI＝3D－3G－3Y－3AC－3AF</t>
    <phoneticPr fontId="2"/>
  </si>
  <si>
    <t>3AJ</t>
    <phoneticPr fontId="2"/>
  </si>
  <si>
    <t>%
3AJ'</t>
    <phoneticPr fontId="2"/>
  </si>
  <si>
    <t>%
3AK'</t>
    <phoneticPr fontId="2"/>
  </si>
  <si>
    <t>3AK</t>
    <phoneticPr fontId="2"/>
  </si>
  <si>
    <t>3AL</t>
    <phoneticPr fontId="2"/>
  </si>
  <si>
    <t>=3AI×(100-3AJ)÷100</t>
    <phoneticPr fontId="2"/>
  </si>
  <si>
    <t>kg/年
3AL'</t>
    <rPh sb="3" eb="4">
      <t>ネン</t>
    </rPh>
    <phoneticPr fontId="2"/>
  </si>
  <si>
    <t>kg/年
3AM'</t>
    <rPh sb="3" eb="4">
      <t>ネン</t>
    </rPh>
    <phoneticPr fontId="2"/>
  </si>
  <si>
    <t>3AM</t>
    <phoneticPr fontId="2"/>
  </si>
  <si>
    <t>=3AI×3AK÷100</t>
    <phoneticPr fontId="2"/>
  </si>
  <si>
    <t>kg/年
3AN</t>
    <phoneticPr fontId="2"/>
  </si>
  <si>
    <t>=3AI×(3AJ－3AK)÷100</t>
    <phoneticPr fontId="2"/>
  </si>
  <si>
    <t>3AO</t>
    <phoneticPr fontId="2"/>
  </si>
  <si>
    <t xml:space="preserve">
3AO'</t>
    <phoneticPr fontId="2"/>
  </si>
  <si>
    <t>3AO中の3Bの廃棄物に含まれる量</t>
    <phoneticPr fontId="2"/>
  </si>
  <si>
    <t>3AP</t>
    <phoneticPr fontId="2"/>
  </si>
  <si>
    <t>kg/年
3AP'</t>
    <rPh sb="3" eb="4">
      <t>ネン</t>
    </rPh>
    <phoneticPr fontId="2"/>
  </si>
  <si>
    <t>3AOの移動等の分類</t>
    <rPh sb="6" eb="7">
      <t>トウ</t>
    </rPh>
    <phoneticPr fontId="2"/>
  </si>
  <si>
    <t>3AQ</t>
    <phoneticPr fontId="2"/>
  </si>
  <si>
    <t xml:space="preserve">
3AQ'</t>
    <phoneticPr fontId="2"/>
  </si>
  <si>
    <t>3AR</t>
    <phoneticPr fontId="2"/>
  </si>
  <si>
    <t>３AS</t>
    <phoneticPr fontId="2"/>
  </si>
  <si>
    <t>kg/年
３AT</t>
    <rPh sb="3" eb="4">
      <t>ネン</t>
    </rPh>
    <phoneticPr fontId="2"/>
  </si>
  <si>
    <t>kg/年
３AU</t>
    <rPh sb="3" eb="4">
      <t>ネン</t>
    </rPh>
    <phoneticPr fontId="2"/>
  </si>
  <si>
    <t>kg/年
３AV</t>
    <rPh sb="3" eb="4">
      <t>ネン</t>
    </rPh>
    <phoneticPr fontId="2"/>
  </si>
  <si>
    <t>「3AR」を転記</t>
    <rPh sb="6" eb="8">
      <t>テンキ</t>
    </rPh>
    <phoneticPr fontId="2"/>
  </si>
  <si>
    <t>「3AS」を転記</t>
    <rPh sb="6" eb="8">
      <t>テンキ</t>
    </rPh>
    <phoneticPr fontId="2"/>
  </si>
  <si>
    <t>「3AV」を転記</t>
    <phoneticPr fontId="2"/>
  </si>
  <si>
    <t>「3AX」を転記</t>
    <phoneticPr fontId="2"/>
  </si>
  <si>
    <t>「3AT」を転記</t>
    <phoneticPr fontId="2"/>
  </si>
  <si>
    <t>「3AU」を転記</t>
    <phoneticPr fontId="2"/>
  </si>
  <si>
    <t>「3AW」を転記</t>
    <rPh sb="6" eb="8">
      <t>テンキ</t>
    </rPh>
    <phoneticPr fontId="2"/>
  </si>
  <si>
    <t>「3AY」を転記</t>
    <phoneticPr fontId="2"/>
  </si>
  <si>
    <t>5Ha</t>
    <phoneticPr fontId="2"/>
  </si>
  <si>
    <t>5Ia</t>
    <phoneticPr fontId="2"/>
  </si>
  <si>
    <t>5Ja</t>
    <phoneticPr fontId="2"/>
  </si>
  <si>
    <t>=5Ha×5Ia÷1,000,000</t>
    <phoneticPr fontId="2"/>
  </si>
  <si>
    <t>5Ka</t>
    <phoneticPr fontId="2"/>
  </si>
  <si>
    <t>5La</t>
    <phoneticPr fontId="2"/>
  </si>
  <si>
    <t>5Ma</t>
    <phoneticPr fontId="2"/>
  </si>
  <si>
    <t>5Na</t>
    <phoneticPr fontId="2"/>
  </si>
  <si>
    <t>5Oa</t>
    <phoneticPr fontId="2"/>
  </si>
  <si>
    <t>=5La×5Ma</t>
    <phoneticPr fontId="2"/>
  </si>
  <si>
    <t>5Lb</t>
  </si>
  <si>
    <t>5Hb</t>
  </si>
  <si>
    <t>=5Lb×5Mb÷1,000</t>
    <phoneticPr fontId="2"/>
  </si>
  <si>
    <t>=1E×1I÷100</t>
    <phoneticPr fontId="2"/>
  </si>
  <si>
    <t>作業シート</t>
    <rPh sb="0" eb="2">
      <t>サギョウ</t>
    </rPh>
    <phoneticPr fontId="2"/>
  </si>
  <si>
    <t>=5Hb×5Ib÷1,000</t>
    <phoneticPr fontId="2"/>
  </si>
  <si>
    <t>3Tの移動等の分類</t>
    <rPh sb="5" eb="6">
      <t>トウ</t>
    </rPh>
    <phoneticPr fontId="2"/>
  </si>
  <si>
    <t>廃棄物の移動等の分類</t>
    <rPh sb="6" eb="7">
      <t>トウ</t>
    </rPh>
    <phoneticPr fontId="2"/>
  </si>
  <si>
    <t>　　排出量等算出マニュアル第Ⅱ部解説編を参考にして1Aの欄から順に埋めていき、対象物質の年間取扱量の算出、特別要件施設の有無の確認を行い、貴事業者が届出対象事業者となるかどうか、及びどの対象物質が届出対象物質となるかどうかを判定してください。</t>
    <rPh sb="13" eb="14">
      <t>ダイ</t>
    </rPh>
    <rPh sb="15" eb="16">
      <t>ブ</t>
    </rPh>
    <rPh sb="16" eb="18">
      <t>カイセツ</t>
    </rPh>
    <rPh sb="18" eb="19">
      <t>ヘン</t>
    </rPh>
    <rPh sb="69" eb="70">
      <t>キ</t>
    </rPh>
    <rPh sb="70" eb="73">
      <t>ジギョウシャ</t>
    </rPh>
    <rPh sb="76" eb="78">
      <t>タイショウ</t>
    </rPh>
    <rPh sb="78" eb="81">
      <t>ジギョウシャ</t>
    </rPh>
    <rPh sb="89" eb="90">
      <t>オヨ</t>
    </rPh>
    <rPh sb="93" eb="95">
      <t>タイショウ</t>
    </rPh>
    <rPh sb="95" eb="97">
      <t>ブッシツ</t>
    </rPh>
    <rPh sb="98" eb="100">
      <t>トドケデ</t>
    </rPh>
    <rPh sb="100" eb="102">
      <t>タイショウ</t>
    </rPh>
    <rPh sb="102" eb="104">
      <t>ブッシツ</t>
    </rPh>
    <phoneticPr fontId="2"/>
  </si>
  <si>
    <t>　　排出量等算出マニュアル第Ⅱ部解説編を参考にして、2Aから順に埋めていき、環境への最大潜在排出量を算出してください。</t>
    <rPh sb="5" eb="6">
      <t>トウ</t>
    </rPh>
    <phoneticPr fontId="2"/>
  </si>
  <si>
    <t>　　排出量等算出マニュアル第Ⅱ部解説編を参考にして、本シートの流れにそって各環境媒体への排出量を算出してください。</t>
    <rPh sb="5" eb="6">
      <t>トウ</t>
    </rPh>
    <phoneticPr fontId="2"/>
  </si>
  <si>
    <t>特別要件施設による判定</t>
    <rPh sb="0" eb="2">
      <t>トクベツ</t>
    </rPh>
    <rPh sb="2" eb="4">
      <t>ヨウケン</t>
    </rPh>
    <rPh sb="4" eb="6">
      <t>シセツ</t>
    </rPh>
    <rPh sb="9" eb="11">
      <t>ハンテイ</t>
    </rPh>
    <phoneticPr fontId="2"/>
  </si>
  <si>
    <t>特別要件施設がある場合、「届出対象」と記入</t>
    <rPh sb="9" eb="11">
      <t>バアイ</t>
    </rPh>
    <rPh sb="13" eb="15">
      <t>トドケデ</t>
    </rPh>
    <rPh sb="15" eb="17">
      <t>タイショウ</t>
    </rPh>
    <rPh sb="19" eb="21">
      <t>キニュウ</t>
    </rPh>
    <phoneticPr fontId="2"/>
  </si>
  <si>
    <t>「243」と記入</t>
    <rPh sb="6" eb="8">
      <t>キニュウ</t>
    </rPh>
    <phoneticPr fontId="2"/>
  </si>
  <si>
    <t>1Aに含まれる対象物質の管理番号</t>
    <rPh sb="12" eb="14">
      <t>カンリ</t>
    </rPh>
    <phoneticPr fontId="2"/>
  </si>
  <si>
    <t>対象物質の管理番号</t>
    <rPh sb="5" eb="7">
      <t>カンリ</t>
    </rPh>
    <phoneticPr fontId="2"/>
  </si>
  <si>
    <t>管理
番号</t>
    <rPh sb="0" eb="2">
      <t>カンリ</t>
    </rPh>
    <phoneticPr fontId="2"/>
  </si>
  <si>
    <t>対象物質の管理番号</t>
    <rPh sb="0" eb="2">
      <t>タイショウ</t>
    </rPh>
    <rPh sb="2" eb="4">
      <t>ブッシツ</t>
    </rPh>
    <rPh sb="5" eb="7">
      <t>カンリ</t>
    </rPh>
    <rPh sb="7" eb="9">
      <t>バンゴウ</t>
    </rPh>
    <phoneticPr fontId="2"/>
  </si>
  <si>
    <t>一種</t>
  </si>
  <si>
    <t>水域</t>
  </si>
  <si>
    <t>塗料A</t>
    <rPh sb="0" eb="2">
      <t>トリョウ</t>
    </rPh>
    <phoneticPr fontId="2"/>
  </si>
  <si>
    <t>トルエン</t>
  </si>
  <si>
    <t>トルエン</t>
    <phoneticPr fontId="2"/>
  </si>
  <si>
    <t>108-88-3</t>
    <phoneticPr fontId="2"/>
  </si>
  <si>
    <t>塗装</t>
    <rPh sb="0" eb="2">
      <t>トソウ</t>
    </rPh>
    <phoneticPr fontId="2"/>
  </si>
  <si>
    <t>シンナーA</t>
    <phoneticPr fontId="2"/>
  </si>
  <si>
    <t>廃塗料</t>
    <rPh sb="0" eb="1">
      <t>ハイ</t>
    </rPh>
    <rPh sb="1" eb="3">
      <t>トリョウ</t>
    </rPh>
    <phoneticPr fontId="2"/>
  </si>
  <si>
    <t>事業所外移動</t>
    <rPh sb="0" eb="3">
      <t>ジギョウショ</t>
    </rPh>
    <rPh sb="3" eb="4">
      <t>ガイ</t>
    </rPh>
    <rPh sb="4" eb="6">
      <t>イドウ</t>
    </rPh>
    <phoneticPr fontId="2"/>
  </si>
  <si>
    <t>焼却灰</t>
    <rPh sb="0" eb="2">
      <t>ショウキャク</t>
    </rPh>
    <rPh sb="2" eb="3">
      <t>ハイ</t>
    </rPh>
    <phoneticPr fontId="2"/>
  </si>
  <si>
    <t>焼却炉1号機</t>
    <rPh sb="0" eb="2">
      <t>ショウキャク</t>
    </rPh>
    <rPh sb="2" eb="3">
      <t>ロ</t>
    </rPh>
    <rPh sb="4" eb="6">
      <t>ゴウキ</t>
    </rPh>
    <phoneticPr fontId="2"/>
  </si>
  <si>
    <t>焼却炉2号機</t>
    <rPh sb="0" eb="2">
      <t>ショウキャク</t>
    </rPh>
    <rPh sb="2" eb="3">
      <t>ロ</t>
    </rPh>
    <rPh sb="4" eb="6">
      <t>ゴウキ</t>
    </rPh>
    <phoneticPr fontId="2"/>
  </si>
  <si>
    <t>事業所外移動</t>
    <rPh sb="0" eb="6">
      <t>ジギョウショガイイドウ</t>
    </rPh>
    <phoneticPr fontId="2"/>
  </si>
  <si>
    <t>キシレン</t>
    <phoneticPr fontId="2"/>
  </si>
  <si>
    <t>マンガン及びその化合物</t>
    <rPh sb="4" eb="5">
      <t>オヨ</t>
    </rPh>
    <rPh sb="8" eb="11">
      <t>カゴウブツ</t>
    </rPh>
    <phoneticPr fontId="2"/>
  </si>
  <si>
    <t>0.58×2×200</t>
    <phoneticPr fontId="2"/>
  </si>
  <si>
    <t>塗装</t>
  </si>
  <si>
    <r>
      <t>ng-TEQ/Nm</t>
    </r>
    <r>
      <rPr>
        <vertAlign val="superscript"/>
        <sz val="12"/>
        <rFont val="ＭＳ Ｐゴシック"/>
        <family val="3"/>
        <charset val="128"/>
        <scheme val="major"/>
      </rPr>
      <t>3</t>
    </r>
    <phoneticPr fontId="2"/>
  </si>
  <si>
    <r>
      <t>Nm</t>
    </r>
    <r>
      <rPr>
        <vertAlign val="superscript"/>
        <sz val="12"/>
        <rFont val="ＭＳ Ｐゴシック"/>
        <family val="3"/>
        <charset val="128"/>
        <scheme val="major"/>
      </rPr>
      <t>3</t>
    </r>
    <r>
      <rPr>
        <sz val="12"/>
        <rFont val="ＭＳ Ｐゴシック"/>
        <family val="3"/>
        <charset val="128"/>
        <scheme val="major"/>
      </rPr>
      <t>/年</t>
    </r>
    <rPh sb="4" eb="5">
      <t>ネン</t>
    </rPh>
    <phoneticPr fontId="2"/>
  </si>
  <si>
    <r>
      <t>m</t>
    </r>
    <r>
      <rPr>
        <vertAlign val="superscript"/>
        <sz val="12"/>
        <rFont val="ＭＳ Ｐゴシック"/>
        <family val="3"/>
        <charset val="128"/>
        <scheme val="major"/>
      </rPr>
      <t>3</t>
    </r>
    <r>
      <rPr>
        <sz val="12"/>
        <rFont val="ＭＳ Ｐゴシック"/>
        <family val="3"/>
        <charset val="128"/>
        <scheme val="major"/>
      </rPr>
      <t>/年</t>
    </r>
    <rPh sb="3" eb="4">
      <t>ネン</t>
    </rPh>
    <phoneticPr fontId="2"/>
  </si>
  <si>
    <r>
      <t>mg/Nm</t>
    </r>
    <r>
      <rPr>
        <vertAlign val="superscript"/>
        <sz val="12"/>
        <rFont val="ＭＳ Ｐゴシック"/>
        <family val="3"/>
        <charset val="128"/>
        <scheme val="major"/>
      </rPr>
      <t>3</t>
    </r>
    <phoneticPr fontId="2"/>
  </si>
  <si>
    <t>大気・水域の排出の少ない媒体の判定</t>
    <phoneticPr fontId="2"/>
  </si>
  <si>
    <t>①-1排ガス・排水処理を行っていない場合</t>
    <phoneticPr fontId="2"/>
  </si>
  <si>
    <t>2Aで製造される2Bを含む製品や半製品の名称</t>
  </si>
  <si>
    <t>2O中の2Bの製品や半製品としての搬出量等の算出式</t>
    <rPh sb="2" eb="3">
      <t>チュウ</t>
    </rPh>
    <rPh sb="17" eb="19">
      <t>ハンシュツ</t>
    </rPh>
    <rPh sb="19" eb="20">
      <t>リョウ</t>
    </rPh>
    <rPh sb="20" eb="21">
      <t>トウ</t>
    </rPh>
    <rPh sb="22" eb="24">
      <t>サンシュツ</t>
    </rPh>
    <rPh sb="24" eb="25">
      <t>シキ</t>
    </rPh>
    <phoneticPr fontId="2"/>
  </si>
  <si>
    <t>2O中の2Bの製品や半製品としての搬出量等</t>
    <rPh sb="2" eb="3">
      <t>チュウ</t>
    </rPh>
    <rPh sb="20" eb="21">
      <t>トウ</t>
    </rPh>
    <phoneticPr fontId="2"/>
  </si>
  <si>
    <t>対象物質の製品や半製品としての搬出量等の算出</t>
    <rPh sb="18" eb="19">
      <t>トウ</t>
    </rPh>
    <phoneticPr fontId="2"/>
  </si>
  <si>
    <t>2Aで製造される2Bを含む製品や半製品の名称</t>
    <rPh sb="3" eb="5">
      <t>セイゾウ</t>
    </rPh>
    <rPh sb="11" eb="12">
      <t>フク</t>
    </rPh>
    <rPh sb="20" eb="22">
      <t>メイショウ</t>
    </rPh>
    <phoneticPr fontId="2"/>
  </si>
  <si>
    <t>2K中の2Bの製品や半製品としての搬出量等</t>
    <rPh sb="2" eb="3">
      <t>チュウ</t>
    </rPh>
    <rPh sb="17" eb="19">
      <t>ハンシュツ</t>
    </rPh>
    <rPh sb="19" eb="20">
      <t>リョウ</t>
    </rPh>
    <rPh sb="20" eb="21">
      <t>トウ</t>
    </rPh>
    <phoneticPr fontId="2"/>
  </si>
  <si>
    <t>2Bの製品や半製品としての搬出量等の合計</t>
    <rPh sb="13" eb="15">
      <t>ハンシュツ</t>
    </rPh>
    <rPh sb="15" eb="16">
      <t>リョウ</t>
    </rPh>
    <rPh sb="16" eb="17">
      <t>トウ</t>
    </rPh>
    <rPh sb="18" eb="20">
      <t>ゴウケイ</t>
    </rPh>
    <phoneticPr fontId="2"/>
  </si>
  <si>
    <t>②製品や半製品中の対象物質の含有率がわからない場合</t>
  </si>
  <si>
    <t>各シートの使用判断フロー</t>
    <rPh sb="0" eb="1">
      <t>カク</t>
    </rPh>
    <rPh sb="5" eb="7">
      <t>シヨウ</t>
    </rPh>
    <rPh sb="7" eb="9">
      <t>ハンダン</t>
    </rPh>
    <phoneticPr fontId="2"/>
  </si>
  <si>
    <t>計</t>
    <rPh sb="0" eb="1">
      <t>ケイ</t>
    </rPh>
    <phoneticPr fontId="2"/>
  </si>
  <si>
    <t>セルの色について</t>
    <rPh sb="3" eb="4">
      <t>イロ</t>
    </rPh>
    <phoneticPr fontId="2"/>
  </si>
  <si>
    <t>オレンジ色の項目はプルダウンで選択を、黄色の項目は数値を入力してください。（白色の項目は関数となっているため、入力不要です。）</t>
    <rPh sb="4" eb="5">
      <t>イロ</t>
    </rPh>
    <rPh sb="6" eb="8">
      <t>コウモク</t>
    </rPh>
    <rPh sb="15" eb="17">
      <t>センタク</t>
    </rPh>
    <rPh sb="19" eb="21">
      <t>キイロ</t>
    </rPh>
    <rPh sb="22" eb="24">
      <t>コウモク</t>
    </rPh>
    <rPh sb="25" eb="27">
      <t>スウチ</t>
    </rPh>
    <rPh sb="28" eb="30">
      <t>ニュウリョク</t>
    </rPh>
    <rPh sb="38" eb="40">
      <t>ハクショク</t>
    </rPh>
    <rPh sb="41" eb="43">
      <t>コウモク</t>
    </rPh>
    <rPh sb="44" eb="46">
      <t>カンスウ</t>
    </rPh>
    <rPh sb="55" eb="59">
      <t>ニュウリョクフヨウ</t>
    </rPh>
    <phoneticPr fontId="2"/>
  </si>
  <si>
    <t>シートの使用にあたっては、以下フローチャートをもとに、シート1から順に記入してください。</t>
    <rPh sb="4" eb="6">
      <t>シヨウ</t>
    </rPh>
    <rPh sb="13" eb="15">
      <t>イカ</t>
    </rPh>
    <phoneticPr fontId="2"/>
  </si>
  <si>
    <t>1Aに含まれる対象物質のCAS登録番号</t>
    <rPh sb="15" eb="19">
      <t>トウロクバンゴウ</t>
    </rPh>
    <phoneticPr fontId="2"/>
  </si>
  <si>
    <t>対象物質のCAS登録番号</t>
    <rPh sb="8" eb="12">
      <t>トウロクバンゴウ</t>
    </rPh>
    <phoneticPr fontId="2"/>
  </si>
  <si>
    <t>①製品や半製品中の対象物質の含有率がわかる場合</t>
    <phoneticPr fontId="2"/>
  </si>
  <si>
    <t>排出の少ない媒体への排出量の算出</t>
    <phoneticPr fontId="2"/>
  </si>
  <si>
    <r>
      <t>作業シート３(各媒体への排出量の算出)：</t>
    </r>
    <r>
      <rPr>
        <sz val="14"/>
        <color rgb="FFFF0000"/>
        <rFont val="ＭＳ Ｐゴシック"/>
        <family val="3"/>
        <charset val="128"/>
      </rPr>
      <t>①-1排出の少ない媒体への排出で排ガス・排水処理を行っていない場合</t>
    </r>
    <rPh sb="7" eb="8">
      <t>カク</t>
    </rPh>
    <rPh sb="8" eb="10">
      <t>バイタイ</t>
    </rPh>
    <rPh sb="12" eb="14">
      <t>ハイシュツ</t>
    </rPh>
    <rPh sb="14" eb="15">
      <t>リョウ</t>
    </rPh>
    <rPh sb="16" eb="18">
      <t>サンシュツ</t>
    </rPh>
    <rPh sb="36" eb="37">
      <t>ハイ</t>
    </rPh>
    <rPh sb="40" eb="44">
      <t>ハイスイショリ</t>
    </rPh>
    <rPh sb="45" eb="46">
      <t>オコナ</t>
    </rPh>
    <rPh sb="51" eb="53">
      <t>バアイ</t>
    </rPh>
    <phoneticPr fontId="2"/>
  </si>
  <si>
    <r>
      <t>作業シート５(特別要件施設からの排出量・移動量の算出)：</t>
    </r>
    <r>
      <rPr>
        <sz val="14"/>
        <color rgb="FFFF0000"/>
        <rFont val="ＭＳ Ｐゴシック"/>
        <family val="3"/>
        <charset val="128"/>
        <scheme val="major"/>
      </rPr>
      <t>a)排出される対象物質がダイオキシン類の場合</t>
    </r>
    <rPh sb="7" eb="8">
      <t>トク</t>
    </rPh>
    <rPh sb="8" eb="9">
      <t>ベツ</t>
    </rPh>
    <rPh sb="9" eb="11">
      <t>ヨウケン</t>
    </rPh>
    <rPh sb="11" eb="13">
      <t>シセツ</t>
    </rPh>
    <rPh sb="16" eb="18">
      <t>ハイシュツ</t>
    </rPh>
    <rPh sb="18" eb="19">
      <t>リョウ</t>
    </rPh>
    <rPh sb="20" eb="22">
      <t>イドウ</t>
    </rPh>
    <rPh sb="22" eb="23">
      <t>リョウ</t>
    </rPh>
    <rPh sb="24" eb="26">
      <t>サンシュツ</t>
    </rPh>
    <rPh sb="48" eb="50">
      <t>バアイ</t>
    </rPh>
    <phoneticPr fontId="2"/>
  </si>
  <si>
    <t>排出量等算出マニュアル第Ⅱ部解説編を参考にして、5Aaから順に記入していき、各媒体への排出量及び移動量を算出・集計してください。</t>
    <rPh sb="3" eb="4">
      <t>トウ</t>
    </rPh>
    <rPh sb="31" eb="33">
      <t>キニュウ</t>
    </rPh>
    <rPh sb="52" eb="54">
      <t>サンシュツ</t>
    </rPh>
    <rPh sb="55" eb="57">
      <t>シュウケイ</t>
    </rPh>
    <phoneticPr fontId="2"/>
  </si>
  <si>
    <t>特定第一種指定
化学物質の場合：
「特定」を選択</t>
    <rPh sb="22" eb="24">
      <t>センタク</t>
    </rPh>
    <phoneticPr fontId="2"/>
  </si>
  <si>
    <t>第一種指定
化学物質の場合：
「一種」を選択</t>
    <rPh sb="20" eb="22">
      <t>センタク</t>
    </rPh>
    <phoneticPr fontId="2"/>
  </si>
  <si>
    <t>1Pが「特定」：
1O≧0.5ｔ/年のとき
「届出対象」と表示</t>
    <rPh sb="29" eb="31">
      <t>ヒョウジ</t>
    </rPh>
    <phoneticPr fontId="2"/>
  </si>
  <si>
    <r>
      <t>1Pが「一種」：
1O≧1ｔ</t>
    </r>
    <r>
      <rPr>
        <vertAlign val="superscript"/>
        <sz val="12"/>
        <rFont val="ＭＳ Ｐゴシック"/>
        <family val="3"/>
        <charset val="128"/>
      </rPr>
      <t>※</t>
    </r>
    <r>
      <rPr>
        <sz val="12"/>
        <rFont val="ＭＳ Ｐゴシック"/>
        <family val="3"/>
        <charset val="128"/>
      </rPr>
      <t>/年のとき
「届出対象」と表示</t>
    </r>
    <rPh sb="28" eb="30">
      <t>ヒョウジ</t>
    </rPh>
    <phoneticPr fontId="2"/>
  </si>
  <si>
    <t>ダイオキシン類対策特別措置法第２条第２項に規定する特定施設</t>
  </si>
  <si>
    <t>通し
番号</t>
    <phoneticPr fontId="2"/>
  </si>
  <si>
    <t>対象物質のCAS登録番号</t>
    <rPh sb="0" eb="2">
      <t>タイショウ</t>
    </rPh>
    <rPh sb="2" eb="4">
      <t>ブッシツ</t>
    </rPh>
    <rPh sb="8" eb="12">
      <t>トウロクバンゴウ</t>
    </rPh>
    <phoneticPr fontId="2"/>
  </si>
  <si>
    <t>塗装板</t>
    <rPh sb="0" eb="3">
      <t>トソウイタ</t>
    </rPh>
    <phoneticPr fontId="2"/>
  </si>
  <si>
    <t>（算出例では、いずれの分岐点でもYESとなる場合のみ示しています。）</t>
    <rPh sb="22" eb="24">
      <t>バアイ</t>
    </rPh>
    <rPh sb="26" eb="27">
      <t>シメ</t>
    </rPh>
    <phoneticPr fontId="2"/>
  </si>
  <si>
    <r>
      <t>作業シート２(環境への最大潜在排出量の算出)：</t>
    </r>
    <r>
      <rPr>
        <sz val="14"/>
        <color rgb="FFFF0000"/>
        <rFont val="ＭＳ Ｐゴシック"/>
        <family val="3"/>
        <charset val="128"/>
      </rPr>
      <t>①製品や半製品中の対象物質の含有率がわかる場合</t>
    </r>
    <rPh sb="7" eb="9">
      <t>カンキョウ</t>
    </rPh>
    <rPh sb="11" eb="13">
      <t>サイダイ</t>
    </rPh>
    <rPh sb="13" eb="15">
      <t>センザイ</t>
    </rPh>
    <rPh sb="15" eb="17">
      <t>ハイシュツ</t>
    </rPh>
    <rPh sb="17" eb="18">
      <t>リョウ</t>
    </rPh>
    <rPh sb="19" eb="21">
      <t>サンシュツ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</si>
</sst>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00_ "/>
  </numFmts>
  <fonts count="19" x14ac:knownFonts="1">
    <font>
      <sz val="10"/>
      <name val="ＭＳ Ｐ明朝"/>
      <family val="1"/>
      <charset val="128"/>
    </font>
    <font>
      <sz val="10"/>
      <name val="ＭＳ Ｐ明朝"/>
      <family val="1"/>
      <charset val="128"/>
    </font>
    <font>
      <sz val="6"/>
      <name val="ＭＳ Ｐ明朝"/>
      <family val="1"/>
      <charset val="128"/>
    </font>
    <font>
      <sz val="12"/>
      <name val="ＭＳ Ｐゴシック"/>
      <family val="3"/>
      <charset val="128"/>
    </font>
    <font>
      <sz val="14"/>
      <name val="ＭＳ Ｐゴシック"/>
      <family val="3"/>
      <charset val="128"/>
    </font>
    <font>
      <vertAlign val="superscript"/>
      <sz val="12"/>
      <name val="ＭＳ Ｐゴシック"/>
      <family val="3"/>
      <charset val="128"/>
    </font>
    <font>
      <sz val="10"/>
      <name val="ＭＳ Ｐゴシック"/>
      <family val="3"/>
      <charset val="128"/>
    </font>
    <font>
      <sz val="24"/>
      <name val="ＭＳ Ｐゴシック"/>
      <family val="3"/>
      <charset val="128"/>
    </font>
    <font>
      <sz val="12"/>
      <color rgb="FFFF0000"/>
      <name val="ＭＳ Ｐゴシック"/>
      <family val="3"/>
      <charset val="128"/>
    </font>
    <font>
      <sz val="14"/>
      <name val="ＭＳ Ｐゴシック"/>
      <family val="3"/>
      <charset val="128"/>
      <scheme val="major"/>
    </font>
    <font>
      <sz val="12"/>
      <name val="ＭＳ Ｐゴシック"/>
      <family val="3"/>
      <charset val="128"/>
      <scheme val="major"/>
    </font>
    <font>
      <sz val="10"/>
      <name val="ＭＳ Ｐゴシック"/>
      <family val="3"/>
      <charset val="128"/>
      <scheme val="major"/>
    </font>
    <font>
      <vertAlign val="superscript"/>
      <sz val="12"/>
      <name val="ＭＳ Ｐゴシック"/>
      <family val="3"/>
      <charset val="128"/>
      <scheme val="major"/>
    </font>
    <font>
      <sz val="11"/>
      <name val="ＭＳ Ｐゴシック"/>
      <family val="3"/>
      <charset val="128"/>
    </font>
    <font>
      <b/>
      <sz val="12"/>
      <name val="ＭＳ Ｐ明朝"/>
      <family val="1"/>
      <charset val="128"/>
    </font>
    <font>
      <b/>
      <sz val="14"/>
      <name val="ＭＳ Ｐ明朝"/>
      <family val="1"/>
      <charset val="128"/>
    </font>
    <font>
      <sz val="14"/>
      <name val="ＭＳ Ｐ明朝"/>
      <family val="1"/>
      <charset val="128"/>
    </font>
    <font>
      <sz val="14"/>
      <color rgb="FFFF0000"/>
      <name val="ＭＳ Ｐゴシック"/>
      <family val="3"/>
      <charset val="128"/>
    </font>
    <font>
      <sz val="14"/>
      <color rgb="FFFF0000"/>
      <name val="ＭＳ Ｐゴシック"/>
      <family val="3"/>
      <charset val="128"/>
      <scheme val="maj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499984740745262"/>
        <bgColor indexed="64"/>
      </patternFill>
    </fill>
  </fills>
  <borders count="160">
    <border>
      <left/>
      <right/>
      <top/>
      <bottom/>
      <diagonal/>
    </border>
    <border>
      <left/>
      <right style="hair">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dashDot">
        <color indexed="22"/>
      </top>
      <bottom style="dashDot">
        <color indexed="22"/>
      </bottom>
      <diagonal/>
    </border>
    <border>
      <left/>
      <right style="hair">
        <color indexed="64"/>
      </right>
      <top style="dashDot">
        <color indexed="22"/>
      </top>
      <bottom style="dashDot">
        <color indexed="22"/>
      </bottom>
      <diagonal/>
    </border>
    <border>
      <left/>
      <right style="thin">
        <color indexed="64"/>
      </right>
      <top style="dashDot">
        <color indexed="22"/>
      </top>
      <bottom style="dashDot">
        <color indexed="22"/>
      </bottom>
      <diagonal/>
    </border>
    <border>
      <left style="hair">
        <color indexed="64"/>
      </left>
      <right style="hair">
        <color indexed="64"/>
      </right>
      <top style="dashDot">
        <color indexed="22"/>
      </top>
      <bottom style="dashDot">
        <color indexed="22"/>
      </bottom>
      <diagonal/>
    </border>
    <border>
      <left style="thin">
        <color indexed="64"/>
      </left>
      <right style="hair">
        <color indexed="64"/>
      </right>
      <top style="dashDot">
        <color indexed="22"/>
      </top>
      <bottom style="dashDot">
        <color indexed="22"/>
      </bottom>
      <diagonal/>
    </border>
    <border>
      <left style="hair">
        <color indexed="64"/>
      </left>
      <right style="medium">
        <color indexed="64"/>
      </right>
      <top style="dashDot">
        <color indexed="22"/>
      </top>
      <bottom style="dashDot">
        <color indexed="22"/>
      </bottom>
      <diagonal/>
    </border>
    <border>
      <left style="medium">
        <color indexed="64"/>
      </left>
      <right style="hair">
        <color indexed="64"/>
      </right>
      <top style="dashDot">
        <color indexed="22"/>
      </top>
      <bottom style="medium">
        <color indexed="64"/>
      </bottom>
      <diagonal/>
    </border>
    <border>
      <left style="hair">
        <color indexed="64"/>
      </left>
      <right style="hair">
        <color indexed="64"/>
      </right>
      <top style="dashDot">
        <color indexed="22"/>
      </top>
      <bottom style="medium">
        <color indexed="64"/>
      </bottom>
      <diagonal/>
    </border>
    <border>
      <left/>
      <right style="hair">
        <color indexed="64"/>
      </right>
      <top style="dashDot">
        <color indexed="22"/>
      </top>
      <bottom style="medium">
        <color indexed="64"/>
      </bottom>
      <diagonal/>
    </border>
    <border>
      <left/>
      <right style="thin">
        <color indexed="64"/>
      </right>
      <top style="dashDot">
        <color indexed="22"/>
      </top>
      <bottom style="medium">
        <color indexed="64"/>
      </bottom>
      <diagonal/>
    </border>
    <border>
      <left style="thin">
        <color indexed="64"/>
      </left>
      <right style="hair">
        <color indexed="64"/>
      </right>
      <top style="dashDot">
        <color indexed="22"/>
      </top>
      <bottom style="medium">
        <color indexed="64"/>
      </bottom>
      <diagonal/>
    </border>
    <border>
      <left style="hair">
        <color indexed="64"/>
      </left>
      <right style="medium">
        <color indexed="64"/>
      </right>
      <top style="dashDot">
        <color indexed="22"/>
      </top>
      <bottom style="medium">
        <color indexed="64"/>
      </bottom>
      <diagonal/>
    </border>
    <border>
      <left style="hair">
        <color indexed="64"/>
      </left>
      <right style="hair">
        <color indexed="64"/>
      </right>
      <top/>
      <bottom style="dashDot">
        <color indexed="22"/>
      </bottom>
      <diagonal/>
    </border>
    <border>
      <left style="hair">
        <color indexed="64"/>
      </left>
      <right style="hair">
        <color indexed="64"/>
      </right>
      <top style="dashDot">
        <color indexed="22"/>
      </top>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thin">
        <color indexed="64"/>
      </left>
      <right style="hair">
        <color indexed="64"/>
      </right>
      <top/>
      <bottom style="dashDot">
        <color indexed="22"/>
      </bottom>
      <diagonal/>
    </border>
    <border>
      <left style="hair">
        <color indexed="64"/>
      </left>
      <right style="hair">
        <color indexed="64"/>
      </right>
      <top style="hair">
        <color indexed="64"/>
      </top>
      <bottom/>
      <diagonal/>
    </border>
    <border>
      <left style="medium">
        <color indexed="64"/>
      </left>
      <right style="hair">
        <color indexed="64"/>
      </right>
      <top style="dashDot">
        <color indexed="22"/>
      </top>
      <bottom/>
      <diagonal/>
    </border>
    <border>
      <left style="hair">
        <color indexed="64"/>
      </left>
      <right/>
      <top style="dashDot">
        <color indexed="22"/>
      </top>
      <bottom/>
      <diagonal/>
    </border>
    <border>
      <left style="thin">
        <color indexed="64"/>
      </left>
      <right style="hair">
        <color indexed="64"/>
      </right>
      <top style="dashDot">
        <color indexed="22"/>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bottom style="dashDot">
        <color indexed="22"/>
      </bottom>
      <diagonal/>
    </border>
    <border>
      <left style="hair">
        <color indexed="64"/>
      </left>
      <right/>
      <top/>
      <bottom style="dashDot">
        <color indexed="22"/>
      </bottom>
      <diagonal/>
    </border>
    <border>
      <left style="hair">
        <color indexed="64"/>
      </left>
      <right style="medium">
        <color indexed="64"/>
      </right>
      <top/>
      <bottom style="dashDot">
        <color indexed="22"/>
      </bottom>
      <diagonal/>
    </border>
    <border>
      <left style="medium">
        <color indexed="64"/>
      </left>
      <right style="hair">
        <color indexed="64"/>
      </right>
      <top/>
      <bottom style="dashDot">
        <color indexed="22"/>
      </bottom>
      <diagonal/>
    </border>
    <border>
      <left style="medium">
        <color indexed="64"/>
      </left>
      <right/>
      <top style="dashDot">
        <color indexed="22"/>
      </top>
      <bottom/>
      <diagonal/>
    </border>
    <border>
      <left style="hair">
        <color indexed="64"/>
      </left>
      <right style="medium">
        <color indexed="64"/>
      </right>
      <top style="dashDot">
        <color indexed="22"/>
      </top>
      <bottom/>
      <diagonal/>
    </border>
    <border>
      <left style="hair">
        <color indexed="64"/>
      </left>
      <right/>
      <top/>
      <bottom/>
      <diagonal/>
    </border>
    <border>
      <left style="thin">
        <color indexed="64"/>
      </left>
      <right/>
      <top/>
      <bottom/>
      <diagonal/>
    </border>
    <border>
      <left style="medium">
        <color indexed="64"/>
      </left>
      <right/>
      <top/>
      <bottom/>
      <diagonal/>
    </border>
    <border>
      <left style="hair">
        <color indexed="64"/>
      </left>
      <right style="hair">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style="thin">
        <color indexed="64"/>
      </top>
      <bottom/>
      <diagonal/>
    </border>
    <border>
      <left/>
      <right style="hair">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top style="thin">
        <color indexed="64"/>
      </top>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diagonal/>
    </border>
    <border>
      <left/>
      <right style="hair">
        <color indexed="64"/>
      </right>
      <top/>
      <bottom style="dashDot">
        <color indexed="22"/>
      </bottom>
      <diagonal/>
    </border>
    <border>
      <left/>
      <right style="hair">
        <color indexed="64"/>
      </right>
      <top style="dashDot">
        <color indexed="22"/>
      </top>
      <bottom/>
      <diagonal/>
    </border>
    <border>
      <left style="thin">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right/>
      <top/>
      <bottom style="hair">
        <color indexed="64"/>
      </bottom>
      <diagonal/>
    </border>
    <border>
      <left/>
      <right style="medium">
        <color indexed="64"/>
      </right>
      <top style="dashDot">
        <color indexed="22"/>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dashDot">
        <color indexed="22"/>
      </top>
      <bottom style="dashDot">
        <color indexed="22"/>
      </bottom>
      <diagonal/>
    </border>
    <border>
      <left style="hair">
        <color indexed="64"/>
      </left>
      <right style="thin">
        <color indexed="64"/>
      </right>
      <top style="dashDot">
        <color indexed="22"/>
      </top>
      <bottom style="medium">
        <color indexed="64"/>
      </bottom>
      <diagonal/>
    </border>
    <border>
      <left/>
      <right style="medium">
        <color indexed="64"/>
      </right>
      <top style="dashDot">
        <color indexed="22"/>
      </top>
      <bottom style="medium">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dashDot">
        <color indexed="22"/>
      </bottom>
      <diagonal/>
    </border>
    <border>
      <left style="hair">
        <color indexed="64"/>
      </left>
      <right/>
      <top style="hair">
        <color indexed="64"/>
      </top>
      <bottom style="dashDot">
        <color indexed="22"/>
      </bottom>
      <diagonal/>
    </border>
    <border>
      <left/>
      <right style="medium">
        <color indexed="64"/>
      </right>
      <top style="hair">
        <color indexed="64"/>
      </top>
      <bottom style="dashDot">
        <color indexed="22"/>
      </bottom>
      <diagonal/>
    </border>
    <border>
      <left style="medium">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medium">
        <color indexed="64"/>
      </left>
      <right style="hair">
        <color indexed="64"/>
      </right>
      <top style="hair">
        <color indexed="64"/>
      </top>
      <bottom style="dashDot">
        <color indexed="22"/>
      </bottom>
      <diagonal/>
    </border>
    <border>
      <left/>
      <right style="hair">
        <color indexed="64"/>
      </right>
      <top style="hair">
        <color indexed="64"/>
      </top>
      <bottom style="dashDot">
        <color indexed="22"/>
      </bottom>
      <diagonal/>
    </border>
    <border>
      <left style="hair">
        <color indexed="64"/>
      </left>
      <right style="thin">
        <color indexed="64"/>
      </right>
      <top style="hair">
        <color indexed="64"/>
      </top>
      <bottom style="dashDot">
        <color indexed="22"/>
      </bottom>
      <diagonal/>
    </border>
    <border>
      <left/>
      <right style="thin">
        <color indexed="64"/>
      </right>
      <top style="hair">
        <color indexed="64"/>
      </top>
      <bottom style="dashDot">
        <color indexed="22"/>
      </bottom>
      <diagonal/>
    </border>
    <border>
      <left style="thin">
        <color indexed="64"/>
      </left>
      <right style="hair">
        <color indexed="64"/>
      </right>
      <top style="hair">
        <color indexed="64"/>
      </top>
      <bottom style="dashDot">
        <color indexed="22"/>
      </bottom>
      <diagonal/>
    </border>
    <border>
      <left style="hair">
        <color indexed="64"/>
      </left>
      <right style="medium">
        <color indexed="64"/>
      </right>
      <top style="hair">
        <color indexed="64"/>
      </top>
      <bottom style="dashDot">
        <color indexed="22"/>
      </bottom>
      <diagonal/>
    </border>
    <border>
      <left/>
      <right/>
      <top/>
      <bottom style="dashDot">
        <color indexed="22"/>
      </bottom>
      <diagonal/>
    </border>
    <border>
      <left/>
      <right/>
      <top style="dashDot">
        <color indexed="22"/>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style="hair">
        <color indexed="64"/>
      </left>
      <right style="hair">
        <color indexed="64"/>
      </right>
      <top style="medium">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dashDot">
        <color indexed="22"/>
      </bottom>
      <diagonal/>
    </border>
    <border>
      <left style="medium">
        <color indexed="64"/>
      </left>
      <right style="medium">
        <color indexed="64"/>
      </right>
      <top style="dashDot">
        <color indexed="22"/>
      </top>
      <bottom/>
      <diagonal/>
    </border>
    <border>
      <left/>
      <right style="medium">
        <color indexed="64"/>
      </right>
      <top/>
      <bottom style="dashDot">
        <color indexed="22"/>
      </bottom>
      <diagonal/>
    </border>
    <border>
      <left style="thin">
        <color indexed="64"/>
      </left>
      <right style="medium">
        <color indexed="64"/>
      </right>
      <top style="medium">
        <color indexed="64"/>
      </top>
      <bottom/>
      <diagonal/>
    </border>
    <border>
      <left style="hair">
        <color indexed="64"/>
      </left>
      <right style="medium">
        <color indexed="64"/>
      </right>
      <top style="thin">
        <color indexed="64"/>
      </top>
      <bottom/>
      <diagonal/>
    </border>
    <border>
      <left style="medium">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bottom style="thin">
        <color indexed="64"/>
      </bottom>
      <diagonal/>
    </border>
    <border>
      <left style="hair">
        <color indexed="64"/>
      </left>
      <right style="thin">
        <color indexed="64"/>
      </right>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thin">
        <color indexed="64"/>
      </right>
      <top style="dashDot">
        <color theme="0" tint="-0.249977111117893"/>
      </top>
      <bottom style="dashDot">
        <color theme="0" tint="-0.249977111117893"/>
      </bottom>
      <diagonal/>
    </border>
    <border>
      <left style="hair">
        <color indexed="64"/>
      </left>
      <right style="hair">
        <color indexed="64"/>
      </right>
      <top style="dashDot">
        <color theme="0" tint="-0.249977111117893"/>
      </top>
      <bottom style="dashDot">
        <color theme="0" tint="-0.249977111117893"/>
      </bottom>
      <diagonal/>
    </border>
    <border>
      <left style="hair">
        <color indexed="64"/>
      </left>
      <right/>
      <top style="dashDot">
        <color theme="0" tint="-0.249977111117893"/>
      </top>
      <bottom style="dashDot">
        <color theme="0" tint="-0.249977111117893"/>
      </bottom>
      <diagonal/>
    </border>
    <border>
      <left/>
      <right style="thin">
        <color indexed="64"/>
      </right>
      <top style="dashDot">
        <color theme="0" tint="-0.249977111117893"/>
      </top>
      <bottom style="dashDot">
        <color theme="0" tint="-0.249977111117893"/>
      </bottom>
      <diagonal/>
    </border>
    <border>
      <left/>
      <right style="thin">
        <color indexed="64"/>
      </right>
      <top/>
      <bottom style="dashDot">
        <color theme="0" tint="-0.249977111117893"/>
      </bottom>
      <diagonal/>
    </border>
    <border>
      <left style="thin">
        <color indexed="64"/>
      </left>
      <right style="hair">
        <color indexed="64"/>
      </right>
      <top style="thin">
        <color theme="1"/>
      </top>
      <bottom/>
      <diagonal/>
    </border>
    <border>
      <left style="hair">
        <color theme="1"/>
      </left>
      <right style="thin">
        <color indexed="64"/>
      </right>
      <top style="dashDot">
        <color theme="0" tint="-0.249977111117893"/>
      </top>
      <bottom style="dashDot">
        <color theme="0" tint="-0.249977111117893"/>
      </bottom>
      <diagonal/>
    </border>
    <border>
      <left style="hair">
        <color indexed="64"/>
      </left>
      <right style="hair">
        <color theme="1"/>
      </right>
      <top style="dashDot">
        <color theme="0" tint="-0.249977111117893"/>
      </top>
      <bottom style="dashDot">
        <color theme="0" tint="-0.249977111117893"/>
      </bottom>
      <diagonal/>
    </border>
    <border>
      <left style="hair">
        <color indexed="64"/>
      </left>
      <right style="hair">
        <color theme="1"/>
      </right>
      <top/>
      <bottom/>
      <diagonal/>
    </border>
    <border>
      <left style="hair">
        <color indexed="64"/>
      </left>
      <right style="hair">
        <color theme="1"/>
      </right>
      <top/>
      <bottom style="dashDot">
        <color theme="0" tint="-0.249977111117893"/>
      </bottom>
      <diagonal/>
    </border>
    <border>
      <left style="hair">
        <color indexed="64"/>
      </left>
      <right style="hair">
        <color theme="1"/>
      </right>
      <top/>
      <bottom style="medium">
        <color indexed="64"/>
      </bottom>
      <diagonal/>
    </border>
  </borders>
  <cellStyleXfs count="2">
    <xf numFmtId="0" fontId="0" fillId="0" borderId="0"/>
    <xf numFmtId="38" fontId="1" fillId="0" borderId="0" applyFont="0" applyFill="0" applyBorder="0" applyAlignment="0" applyProtection="0"/>
  </cellStyleXfs>
  <cellXfs count="741">
    <xf numFmtId="0" fontId="0" fillId="0" borderId="0" xfId="0"/>
    <xf numFmtId="0" fontId="3" fillId="0" borderId="0" xfId="0" applyFont="1" applyAlignment="1">
      <alignment vertical="top"/>
    </xf>
    <xf numFmtId="0" fontId="4" fillId="0" borderId="0" xfId="0" applyFont="1" applyAlignment="1">
      <alignment vertical="top"/>
    </xf>
    <xf numFmtId="0" fontId="3" fillId="0" borderId="37" xfId="0" quotePrefix="1" applyFont="1" applyBorder="1" applyAlignment="1">
      <alignment horizontal="center" vertical="top" wrapText="1"/>
    </xf>
    <xf numFmtId="0" fontId="3" fillId="0" borderId="0" xfId="0" applyFont="1" applyAlignment="1">
      <alignment horizontal="center" vertical="top" wrapText="1"/>
    </xf>
    <xf numFmtId="0" fontId="3" fillId="0" borderId="0" xfId="0" quotePrefix="1" applyFont="1" applyAlignment="1">
      <alignment horizontal="center" vertical="top" wrapText="1"/>
    </xf>
    <xf numFmtId="0" fontId="3" fillId="0" borderId="0" xfId="0" applyFont="1" applyAlignment="1">
      <alignment vertical="top" wrapText="1"/>
    </xf>
    <xf numFmtId="0" fontId="3" fillId="0" borderId="41" xfId="0" applyFont="1" applyBorder="1" applyAlignment="1">
      <alignment vertical="top" wrapText="1"/>
    </xf>
    <xf numFmtId="0" fontId="3" fillId="0" borderId="42" xfId="0" applyFont="1" applyBorder="1" applyAlignment="1">
      <alignment horizontal="center" vertical="top" wrapText="1"/>
    </xf>
    <xf numFmtId="0" fontId="3" fillId="0" borderId="4" xfId="0" quotePrefix="1" applyFont="1" applyBorder="1" applyAlignment="1">
      <alignment horizontal="center" vertical="top" wrapText="1"/>
    </xf>
    <xf numFmtId="0" fontId="3" fillId="0" borderId="42" xfId="0" quotePrefix="1" applyFont="1" applyBorder="1" applyAlignment="1">
      <alignment horizontal="center" vertical="top" wrapText="1"/>
    </xf>
    <xf numFmtId="0" fontId="3" fillId="0" borderId="43" xfId="0" applyFont="1" applyBorder="1" applyAlignment="1">
      <alignment horizontal="center" vertical="top" wrapText="1"/>
    </xf>
    <xf numFmtId="0" fontId="3" fillId="0" borderId="44" xfId="0" applyFont="1" applyBorder="1" applyAlignment="1">
      <alignment horizontal="center" vertical="top" wrapText="1"/>
    </xf>
    <xf numFmtId="0" fontId="3" fillId="0" borderId="44" xfId="0" quotePrefix="1" applyFont="1" applyBorder="1" applyAlignment="1">
      <alignment horizontal="center" vertical="top" wrapText="1"/>
    </xf>
    <xf numFmtId="0" fontId="3" fillId="0" borderId="45" xfId="0" applyFont="1" applyBorder="1" applyAlignment="1">
      <alignment horizontal="left" vertical="top"/>
    </xf>
    <xf numFmtId="0" fontId="3" fillId="0" borderId="46" xfId="0" applyFont="1" applyBorder="1" applyAlignment="1">
      <alignment horizontal="left" vertical="top"/>
    </xf>
    <xf numFmtId="0" fontId="3" fillId="0" borderId="48" xfId="0" applyFont="1" applyBorder="1" applyAlignment="1">
      <alignment horizontal="left" vertical="top"/>
    </xf>
    <xf numFmtId="0" fontId="3" fillId="0" borderId="49" xfId="0" applyFont="1" applyBorder="1" applyAlignment="1">
      <alignment horizontal="left" vertical="top"/>
    </xf>
    <xf numFmtId="0" fontId="3" fillId="0" borderId="53" xfId="0" applyFont="1" applyBorder="1" applyAlignment="1">
      <alignment vertical="top" wrapText="1"/>
    </xf>
    <xf numFmtId="0" fontId="3" fillId="0" borderId="47" xfId="0" applyFont="1" applyBorder="1" applyAlignment="1">
      <alignment horizontal="left" vertical="top"/>
    </xf>
    <xf numFmtId="0" fontId="3" fillId="0" borderId="57" xfId="0" applyFont="1" applyBorder="1" applyAlignment="1">
      <alignment horizontal="left" vertical="top"/>
    </xf>
    <xf numFmtId="0" fontId="3" fillId="0" borderId="52" xfId="0" applyFont="1" applyBorder="1" applyAlignment="1">
      <alignment horizontal="left" vertical="top"/>
    </xf>
    <xf numFmtId="0" fontId="3" fillId="0" borderId="58" xfId="0" applyFont="1" applyBorder="1" applyAlignment="1">
      <alignment horizontal="left" vertical="top"/>
    </xf>
    <xf numFmtId="0" fontId="3" fillId="0" borderId="51" xfId="0" applyFont="1" applyBorder="1" applyAlignment="1">
      <alignment horizontal="left" vertical="top"/>
    </xf>
    <xf numFmtId="0" fontId="3" fillId="0" borderId="59" xfId="0" applyFont="1" applyBorder="1" applyAlignment="1">
      <alignment horizontal="left" vertical="top"/>
    </xf>
    <xf numFmtId="0" fontId="3" fillId="0" borderId="60" xfId="0" applyFont="1" applyBorder="1" applyAlignment="1">
      <alignment vertical="top" wrapText="1"/>
    </xf>
    <xf numFmtId="0" fontId="3" fillId="0" borderId="37" xfId="0" applyFont="1" applyBorder="1" applyAlignment="1">
      <alignment vertical="top" wrapText="1"/>
    </xf>
    <xf numFmtId="0" fontId="3" fillId="0" borderId="44" xfId="0" applyFont="1" applyBorder="1" applyAlignment="1">
      <alignment vertical="top" wrapText="1"/>
    </xf>
    <xf numFmtId="0" fontId="3" fillId="0" borderId="0" xfId="0" applyFont="1" applyAlignment="1">
      <alignment horizontal="left" vertical="top"/>
    </xf>
    <xf numFmtId="0" fontId="3" fillId="0" borderId="1" xfId="0" applyFont="1" applyBorder="1" applyAlignment="1">
      <alignment vertical="top" wrapText="1"/>
    </xf>
    <xf numFmtId="0" fontId="3" fillId="0" borderId="62" xfId="0" applyFont="1" applyBorder="1" applyAlignment="1">
      <alignment vertical="top" wrapText="1"/>
    </xf>
    <xf numFmtId="0" fontId="3" fillId="0" borderId="43" xfId="0" applyFont="1" applyBorder="1" applyAlignment="1">
      <alignment vertical="top" wrapText="1"/>
    </xf>
    <xf numFmtId="0" fontId="3" fillId="0" borderId="65"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53" xfId="0" applyFont="1" applyBorder="1" applyAlignment="1">
      <alignment horizontal="center" vertical="top" wrapText="1"/>
    </xf>
    <xf numFmtId="0" fontId="3" fillId="0" borderId="41" xfId="0" applyFont="1" applyBorder="1" applyAlignment="1">
      <alignment wrapText="1"/>
    </xf>
    <xf numFmtId="0" fontId="3" fillId="0" borderId="1" xfId="0" applyFont="1" applyBorder="1" applyAlignment="1">
      <alignment horizontal="left"/>
    </xf>
    <xf numFmtId="0" fontId="3" fillId="0" borderId="37" xfId="0" applyFont="1" applyBorder="1" applyAlignment="1">
      <alignment horizontal="left" vertical="top"/>
    </xf>
    <xf numFmtId="0" fontId="3" fillId="0" borderId="44" xfId="0" applyFont="1" applyBorder="1" applyAlignment="1">
      <alignment horizontal="left" vertical="top"/>
    </xf>
    <xf numFmtId="0" fontId="3" fillId="0" borderId="43" xfId="0" applyFont="1" applyBorder="1" applyAlignment="1">
      <alignment horizontal="left"/>
    </xf>
    <xf numFmtId="0" fontId="3" fillId="0" borderId="39" xfId="0" applyFont="1" applyBorder="1" applyAlignment="1">
      <alignment horizontal="left" vertical="top"/>
    </xf>
    <xf numFmtId="0" fontId="3" fillId="0" borderId="1" xfId="0" applyFont="1" applyBorder="1" applyAlignment="1">
      <alignment horizontal="left" vertical="top"/>
    </xf>
    <xf numFmtId="0" fontId="3" fillId="0" borderId="38" xfId="0" applyFont="1" applyBorder="1" applyAlignment="1">
      <alignment horizontal="left" vertical="top"/>
    </xf>
    <xf numFmtId="0" fontId="3" fillId="0" borderId="0" xfId="0" applyFont="1"/>
    <xf numFmtId="0" fontId="3" fillId="0" borderId="22" xfId="0" applyFont="1" applyBorder="1" applyAlignment="1">
      <alignment vertical="top" wrapText="1"/>
    </xf>
    <xf numFmtId="0" fontId="3" fillId="0" borderId="56" xfId="0" applyFont="1" applyBorder="1" applyAlignment="1">
      <alignment vertical="top" wrapText="1"/>
    </xf>
    <xf numFmtId="0" fontId="3" fillId="0" borderId="67" xfId="0" applyFont="1" applyBorder="1" applyAlignment="1">
      <alignment vertical="top" wrapText="1"/>
    </xf>
    <xf numFmtId="0" fontId="3" fillId="0" borderId="55" xfId="0" applyFont="1" applyBorder="1" applyAlignment="1">
      <alignment vertical="top" wrapText="1"/>
    </xf>
    <xf numFmtId="0" fontId="3" fillId="0" borderId="69" xfId="0" applyFont="1" applyBorder="1" applyAlignment="1">
      <alignment horizontal="left" vertical="top"/>
    </xf>
    <xf numFmtId="0" fontId="3" fillId="0" borderId="50" xfId="0" applyFont="1" applyBorder="1" applyAlignment="1">
      <alignment horizontal="left" vertical="top"/>
    </xf>
    <xf numFmtId="0" fontId="3" fillId="0" borderId="25" xfId="0" applyFont="1" applyBorder="1" applyAlignment="1">
      <alignment horizontal="left" vertical="top"/>
    </xf>
    <xf numFmtId="0" fontId="3" fillId="0" borderId="3" xfId="0" applyFont="1" applyBorder="1" applyAlignment="1">
      <alignment horizontal="left" vertical="top"/>
    </xf>
    <xf numFmtId="0" fontId="3" fillId="0" borderId="71" xfId="0" applyFont="1" applyBorder="1" applyAlignment="1">
      <alignment horizontal="center" vertical="top" wrapText="1"/>
    </xf>
    <xf numFmtId="0" fontId="3" fillId="0" borderId="60" xfId="0" applyFont="1" applyBorder="1" applyAlignment="1">
      <alignment horizontal="left"/>
    </xf>
    <xf numFmtId="0" fontId="3" fillId="0" borderId="0" xfId="0" applyFont="1" applyAlignment="1">
      <alignment horizontal="right" vertical="top" wrapText="1"/>
    </xf>
    <xf numFmtId="0" fontId="3" fillId="0" borderId="60" xfId="0" applyFont="1" applyBorder="1" applyAlignment="1">
      <alignment vertical="top"/>
    </xf>
    <xf numFmtId="0" fontId="3" fillId="0" borderId="78" xfId="0" applyFont="1" applyBorder="1" applyAlignment="1">
      <alignment vertical="top" wrapText="1"/>
    </xf>
    <xf numFmtId="0" fontId="3" fillId="0" borderId="3" xfId="0" applyFont="1" applyBorder="1" applyAlignment="1">
      <alignment horizontal="center" vertical="center" wrapText="1"/>
    </xf>
    <xf numFmtId="0" fontId="3" fillId="0" borderId="0" xfId="0" applyFont="1" applyAlignment="1">
      <alignment horizontal="center" wrapText="1"/>
    </xf>
    <xf numFmtId="0" fontId="3" fillId="0" borderId="50" xfId="0" applyFont="1" applyBorder="1" applyAlignment="1">
      <alignment horizontal="left"/>
    </xf>
    <xf numFmtId="0" fontId="3" fillId="0" borderId="58" xfId="0" applyFont="1" applyBorder="1" applyAlignment="1">
      <alignment horizontal="left"/>
    </xf>
    <xf numFmtId="0" fontId="3" fillId="0" borderId="94" xfId="0" applyFont="1" applyBorder="1"/>
    <xf numFmtId="0" fontId="3" fillId="0" borderId="95" xfId="0" applyFont="1" applyBorder="1" applyAlignment="1">
      <alignment horizontal="center" vertical="top" wrapText="1"/>
    </xf>
    <xf numFmtId="0" fontId="3" fillId="0" borderId="37" xfId="0" applyFont="1" applyBorder="1" applyAlignment="1">
      <alignment wrapText="1"/>
    </xf>
    <xf numFmtId="0" fontId="3" fillId="0" borderId="37" xfId="0" applyFont="1" applyBorder="1" applyAlignment="1">
      <alignment horizontal="centerContinuous" vertical="center" wrapText="1"/>
    </xf>
    <xf numFmtId="0" fontId="3" fillId="0" borderId="1" xfId="0" applyFont="1" applyBorder="1" applyAlignment="1">
      <alignment horizontal="centerContinuous" vertical="center" wrapText="1"/>
    </xf>
    <xf numFmtId="0" fontId="3" fillId="0" borderId="1" xfId="0" applyFont="1" applyBorder="1" applyAlignment="1">
      <alignment vertical="top"/>
    </xf>
    <xf numFmtId="0" fontId="3" fillId="0" borderId="54" xfId="0" applyFont="1" applyBorder="1" applyAlignment="1">
      <alignment vertical="top"/>
    </xf>
    <xf numFmtId="0" fontId="3" fillId="0" borderId="98" xfId="0" applyFont="1" applyBorder="1" applyAlignment="1">
      <alignment vertical="top"/>
    </xf>
    <xf numFmtId="0" fontId="3" fillId="0" borderId="64" xfId="0" applyFont="1" applyBorder="1"/>
    <xf numFmtId="0" fontId="3" fillId="0" borderId="99" xfId="0" applyFont="1" applyBorder="1" applyAlignment="1">
      <alignment vertical="top"/>
    </xf>
    <xf numFmtId="0" fontId="3" fillId="0" borderId="80" xfId="0" quotePrefix="1" applyFont="1" applyBorder="1" applyAlignment="1">
      <alignment horizontal="center" vertical="top" wrapText="1"/>
    </xf>
    <xf numFmtId="0" fontId="3" fillId="0" borderId="110" xfId="0" applyFont="1" applyBorder="1" applyAlignment="1">
      <alignment vertical="top" wrapText="1"/>
    </xf>
    <xf numFmtId="0" fontId="3" fillId="0" borderId="113" xfId="0" applyFont="1" applyBorder="1" applyAlignment="1">
      <alignment horizontal="left" vertical="top"/>
    </xf>
    <xf numFmtId="0" fontId="3" fillId="0" borderId="126" xfId="0" applyFont="1" applyBorder="1" applyAlignment="1">
      <alignment vertical="top" wrapText="1"/>
    </xf>
    <xf numFmtId="0" fontId="3" fillId="0" borderId="127" xfId="0" applyFont="1" applyBorder="1" applyAlignment="1">
      <alignment horizontal="left" vertical="top"/>
    </xf>
    <xf numFmtId="0" fontId="3" fillId="0" borderId="128" xfId="0" applyFont="1" applyBorder="1" applyAlignment="1">
      <alignment horizontal="left" vertical="top"/>
    </xf>
    <xf numFmtId="0" fontId="3" fillId="0" borderId="128" xfId="0" applyFont="1" applyBorder="1" applyAlignment="1">
      <alignment horizontal="center" vertical="top" wrapText="1"/>
    </xf>
    <xf numFmtId="0" fontId="7" fillId="0" borderId="0" xfId="0" applyFont="1" applyAlignment="1">
      <alignment vertical="top"/>
    </xf>
    <xf numFmtId="0" fontId="3" fillId="0" borderId="37" xfId="0" applyFont="1" applyBorder="1" applyAlignment="1">
      <alignment horizontal="center" wrapText="1"/>
    </xf>
    <xf numFmtId="0" fontId="3" fillId="0" borderId="5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26"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60"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wrapText="1"/>
    </xf>
    <xf numFmtId="0" fontId="3" fillId="0" borderId="58" xfId="0" quotePrefix="1" applyFont="1" applyBorder="1" applyAlignment="1">
      <alignment horizontal="center" vertical="center" wrapText="1"/>
    </xf>
    <xf numFmtId="0" fontId="3" fillId="0" borderId="18" xfId="0" quotePrefix="1" applyFont="1" applyBorder="1" applyAlignment="1">
      <alignment horizontal="center" vertical="center" wrapText="1"/>
    </xf>
    <xf numFmtId="0" fontId="3" fillId="0" borderId="122" xfId="0" applyFont="1" applyBorder="1" applyAlignment="1">
      <alignment horizontal="center" vertical="center" wrapText="1"/>
    </xf>
    <xf numFmtId="0" fontId="3" fillId="0" borderId="123"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20" xfId="0" applyFont="1" applyBorder="1" applyAlignment="1">
      <alignment horizontal="center" vertical="center"/>
    </xf>
    <xf numFmtId="0" fontId="3" fillId="0" borderId="68" xfId="0" applyFont="1" applyBorder="1" applyAlignment="1">
      <alignment horizontal="center" vertical="center" wrapText="1"/>
    </xf>
    <xf numFmtId="0" fontId="3" fillId="0" borderId="5" xfId="0" applyFont="1" applyBorder="1" applyAlignment="1">
      <alignment horizontal="center" vertical="top" wrapText="1"/>
    </xf>
    <xf numFmtId="0" fontId="3" fillId="0" borderId="4" xfId="0" applyFont="1" applyBorder="1" applyAlignment="1">
      <alignment horizontal="center" vertical="top" wrapText="1"/>
    </xf>
    <xf numFmtId="0" fontId="3" fillId="0" borderId="37" xfId="0" applyFont="1" applyBorder="1" applyAlignment="1">
      <alignment horizontal="center" vertical="top" wrapText="1"/>
    </xf>
    <xf numFmtId="0" fontId="3" fillId="0" borderId="60" xfId="0" applyFont="1" applyBorder="1" applyAlignment="1">
      <alignment horizontal="center" vertical="center" wrapText="1"/>
    </xf>
    <xf numFmtId="0" fontId="3" fillId="0" borderId="0" xfId="0" applyFont="1" applyAlignment="1">
      <alignment horizontal="center" vertical="center" wrapText="1"/>
    </xf>
    <xf numFmtId="0" fontId="3" fillId="0" borderId="3" xfId="0" quotePrefix="1" applyFont="1" applyBorder="1" applyAlignment="1">
      <alignment horizontal="center" vertical="top" wrapText="1"/>
    </xf>
    <xf numFmtId="0" fontId="3" fillId="0" borderId="25"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66" xfId="0" applyFont="1" applyBorder="1" applyAlignment="1">
      <alignment horizontal="center" vertical="top" wrapText="1"/>
    </xf>
    <xf numFmtId="0" fontId="3" fillId="0" borderId="3" xfId="0" applyFont="1" applyBorder="1" applyAlignment="1">
      <alignment horizontal="center" vertical="top" wrapText="1"/>
    </xf>
    <xf numFmtId="0" fontId="3" fillId="0" borderId="70"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5" xfId="0" quotePrefix="1" applyFont="1" applyBorder="1" applyAlignment="1">
      <alignment horizontal="center" vertical="top" wrapText="1"/>
    </xf>
    <xf numFmtId="0" fontId="3" fillId="0" borderId="3" xfId="0" applyFont="1" applyBorder="1" applyAlignment="1">
      <alignment vertical="top" wrapText="1"/>
    </xf>
    <xf numFmtId="0" fontId="3" fillId="0" borderId="53" xfId="0" applyFont="1" applyBorder="1" applyAlignment="1">
      <alignment horizontal="center" wrapText="1"/>
    </xf>
    <xf numFmtId="0" fontId="3" fillId="0" borderId="0" xfId="0" applyFont="1" applyAlignment="1">
      <alignment wrapText="1"/>
    </xf>
    <xf numFmtId="38" fontId="3" fillId="0" borderId="57" xfId="1" applyFont="1" applyBorder="1" applyAlignment="1">
      <alignment horizontal="center" vertical="center" wrapText="1"/>
    </xf>
    <xf numFmtId="38" fontId="3" fillId="0" borderId="25" xfId="1" applyFont="1" applyBorder="1" applyAlignment="1">
      <alignment horizontal="center" vertical="center" wrapText="1"/>
    </xf>
    <xf numFmtId="38" fontId="3" fillId="0" borderId="0" xfId="1" applyFont="1" applyBorder="1" applyAlignment="1">
      <alignment horizontal="center" vertical="center" wrapText="1"/>
    </xf>
    <xf numFmtId="38" fontId="3" fillId="0" borderId="70" xfId="1" applyFont="1" applyBorder="1" applyAlignment="1">
      <alignment horizontal="center" vertical="center" wrapText="1"/>
    </xf>
    <xf numFmtId="0" fontId="3" fillId="0" borderId="128" xfId="0" applyFont="1" applyBorder="1" applyAlignment="1">
      <alignment vertical="top" wrapText="1"/>
    </xf>
    <xf numFmtId="38" fontId="3" fillId="0" borderId="31" xfId="1" applyFont="1" applyBorder="1" applyAlignment="1">
      <alignment horizontal="center" vertical="center" wrapText="1"/>
    </xf>
    <xf numFmtId="38" fontId="3" fillId="0" borderId="18" xfId="1" applyFont="1" applyBorder="1" applyAlignment="1">
      <alignment horizontal="center" vertical="center" wrapText="1"/>
    </xf>
    <xf numFmtId="38" fontId="3" fillId="0" borderId="34" xfId="1" applyFont="1" applyBorder="1" applyAlignment="1">
      <alignment horizontal="center" vertical="center" wrapText="1"/>
    </xf>
    <xf numFmtId="38" fontId="3" fillId="0" borderId="28" xfId="1" applyFont="1" applyBorder="1" applyAlignment="1">
      <alignment horizontal="center" vertical="center" wrapText="1"/>
    </xf>
    <xf numFmtId="38" fontId="3" fillId="0" borderId="19" xfId="1" applyFont="1" applyBorder="1" applyAlignment="1">
      <alignment horizontal="center" vertical="center" wrapText="1"/>
    </xf>
    <xf numFmtId="38" fontId="3" fillId="0" borderId="26" xfId="1" applyFont="1" applyBorder="1" applyAlignment="1">
      <alignment horizontal="center" vertical="center" wrapText="1"/>
    </xf>
    <xf numFmtId="38" fontId="3" fillId="0" borderId="35" xfId="1" applyFont="1" applyBorder="1" applyAlignment="1">
      <alignment horizontal="center" vertical="center" wrapText="1"/>
    </xf>
    <xf numFmtId="38" fontId="3" fillId="0" borderId="123" xfId="1" applyFont="1" applyBorder="1" applyAlignment="1">
      <alignment horizontal="center" vertical="center" wrapText="1"/>
    </xf>
    <xf numFmtId="0" fontId="3" fillId="0" borderId="3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6" xfId="0" applyFont="1" applyBorder="1" applyAlignment="1">
      <alignment horizontal="center" vertical="center" wrapText="1"/>
    </xf>
    <xf numFmtId="0" fontId="6" fillId="0" borderId="0" xfId="0" applyFont="1" applyAlignment="1">
      <alignment vertical="top" wrapText="1"/>
    </xf>
    <xf numFmtId="0" fontId="3" fillId="0" borderId="22" xfId="0" applyFont="1" applyBorder="1" applyAlignment="1">
      <alignment horizontal="center" vertical="center" wrapText="1"/>
    </xf>
    <xf numFmtId="0" fontId="3" fillId="0" borderId="29" xfId="0" applyFont="1" applyBorder="1" applyAlignment="1">
      <alignment horizontal="center" vertical="center" wrapText="1"/>
    </xf>
    <xf numFmtId="176" fontId="3" fillId="0" borderId="25" xfId="1" applyNumberFormat="1" applyFont="1" applyBorder="1" applyAlignment="1">
      <alignment horizontal="right" vertical="center" wrapText="1"/>
    </xf>
    <xf numFmtId="176" fontId="3" fillId="0" borderId="18" xfId="1" applyNumberFormat="1" applyFont="1" applyBorder="1" applyAlignment="1">
      <alignment horizontal="right" vertical="center" wrapText="1"/>
    </xf>
    <xf numFmtId="176" fontId="3" fillId="0" borderId="32" xfId="1" applyNumberFormat="1" applyFont="1" applyBorder="1" applyAlignment="1">
      <alignment horizontal="right" vertical="center" wrapText="1"/>
    </xf>
    <xf numFmtId="176" fontId="3" fillId="0" borderId="19" xfId="1" applyNumberFormat="1" applyFont="1" applyBorder="1" applyAlignment="1">
      <alignment horizontal="right" vertical="center" wrapText="1"/>
    </xf>
    <xf numFmtId="176" fontId="3" fillId="0" borderId="18" xfId="0" applyNumberFormat="1" applyFont="1" applyBorder="1" applyAlignment="1">
      <alignment horizontal="right" vertical="center" wrapText="1"/>
    </xf>
    <xf numFmtId="176" fontId="3" fillId="0" borderId="32" xfId="0" applyNumberFormat="1" applyFont="1" applyBorder="1" applyAlignment="1">
      <alignment horizontal="right" vertical="center" wrapText="1"/>
    </xf>
    <xf numFmtId="176" fontId="3" fillId="0" borderId="19" xfId="0" applyNumberFormat="1" applyFont="1" applyBorder="1" applyAlignment="1">
      <alignment horizontal="right" vertical="center" wrapText="1"/>
    </xf>
    <xf numFmtId="176" fontId="3" fillId="0" borderId="27" xfId="0" applyNumberFormat="1" applyFont="1" applyBorder="1" applyAlignment="1">
      <alignment horizontal="right" vertical="center" wrapText="1"/>
    </xf>
    <xf numFmtId="176" fontId="3" fillId="0" borderId="20" xfId="0" applyNumberFormat="1" applyFont="1" applyBorder="1" applyAlignment="1">
      <alignment horizontal="right" vertical="center" wrapText="1"/>
    </xf>
    <xf numFmtId="176" fontId="3" fillId="0" borderId="23" xfId="0" applyNumberFormat="1" applyFont="1" applyBorder="1" applyAlignment="1">
      <alignment horizontal="right" vertical="center" wrapText="1"/>
    </xf>
    <xf numFmtId="176" fontId="3" fillId="0" borderId="33" xfId="0" applyNumberFormat="1" applyFont="1" applyBorder="1" applyAlignment="1">
      <alignment horizontal="right" vertical="center" wrapText="1"/>
    </xf>
    <xf numFmtId="176" fontId="3" fillId="0" borderId="36" xfId="0" applyNumberFormat="1" applyFont="1" applyBorder="1" applyAlignment="1">
      <alignment horizontal="right" vertical="center" wrapText="1"/>
    </xf>
    <xf numFmtId="176" fontId="3" fillId="0" borderId="30" xfId="0" applyNumberFormat="1" applyFont="1" applyBorder="1" applyAlignment="1">
      <alignment horizontal="right" vertical="center" wrapText="1"/>
    </xf>
    <xf numFmtId="176" fontId="3" fillId="0" borderId="52" xfId="1" applyNumberFormat="1" applyFont="1" applyFill="1" applyBorder="1" applyAlignment="1">
      <alignment horizontal="right" vertical="center" wrapText="1"/>
    </xf>
    <xf numFmtId="176" fontId="3" fillId="0" borderId="27" xfId="1" applyNumberFormat="1" applyFont="1" applyBorder="1" applyAlignment="1">
      <alignment horizontal="right" vertical="center" wrapText="1"/>
    </xf>
    <xf numFmtId="176" fontId="3" fillId="0" borderId="25" xfId="0" applyNumberFormat="1" applyFont="1" applyBorder="1" applyAlignment="1">
      <alignment horizontal="right" vertical="center" wrapText="1"/>
    </xf>
    <xf numFmtId="176" fontId="3" fillId="0" borderId="3" xfId="0" applyNumberFormat="1" applyFont="1" applyBorder="1" applyAlignment="1">
      <alignment horizontal="right" vertical="center" wrapText="1"/>
    </xf>
    <xf numFmtId="176" fontId="3" fillId="0" borderId="37" xfId="0" applyNumberFormat="1" applyFont="1" applyBorder="1" applyAlignment="1">
      <alignment horizontal="right" vertical="center" wrapText="1"/>
    </xf>
    <xf numFmtId="176" fontId="3" fillId="0" borderId="44" xfId="0" applyNumberFormat="1" applyFont="1" applyBorder="1" applyAlignment="1">
      <alignment horizontal="right" vertical="center" wrapText="1"/>
    </xf>
    <xf numFmtId="176" fontId="3" fillId="0" borderId="9" xfId="0" applyNumberFormat="1" applyFont="1" applyBorder="1" applyAlignment="1">
      <alignment horizontal="right" vertical="center" wrapText="1"/>
    </xf>
    <xf numFmtId="176" fontId="8" fillId="0" borderId="20" xfId="0" applyNumberFormat="1" applyFont="1" applyBorder="1" applyAlignment="1">
      <alignment horizontal="right" vertical="center" wrapText="1"/>
    </xf>
    <xf numFmtId="176" fontId="3" fillId="0" borderId="67" xfId="0" applyNumberFormat="1" applyFont="1" applyBorder="1" applyAlignment="1">
      <alignment horizontal="right" vertical="center" wrapText="1"/>
    </xf>
    <xf numFmtId="176" fontId="3" fillId="0" borderId="40" xfId="0" applyNumberFormat="1" applyFont="1" applyBorder="1" applyAlignment="1">
      <alignment horizontal="right" vertical="center" wrapText="1"/>
    </xf>
    <xf numFmtId="176" fontId="3" fillId="0" borderId="50" xfId="0" quotePrefix="1" applyNumberFormat="1" applyFont="1" applyBorder="1" applyAlignment="1">
      <alignment horizontal="right" vertical="center" wrapText="1"/>
    </xf>
    <xf numFmtId="176" fontId="3" fillId="0" borderId="73" xfId="0" applyNumberFormat="1" applyFont="1" applyBorder="1" applyAlignment="1">
      <alignment horizontal="right" vertical="center" wrapText="1"/>
    </xf>
    <xf numFmtId="176" fontId="3" fillId="0" borderId="74" xfId="0" applyNumberFormat="1" applyFont="1" applyBorder="1" applyAlignment="1">
      <alignment horizontal="right" vertical="center" wrapText="1"/>
    </xf>
    <xf numFmtId="176" fontId="3" fillId="0" borderId="54" xfId="0" applyNumberFormat="1" applyFont="1" applyBorder="1" applyAlignment="1">
      <alignment horizontal="right" vertical="center" wrapText="1"/>
    </xf>
    <xf numFmtId="176" fontId="3" fillId="0" borderId="134" xfId="0" applyNumberFormat="1" applyFont="1" applyBorder="1" applyAlignment="1">
      <alignment horizontal="right" vertical="center" wrapText="1"/>
    </xf>
    <xf numFmtId="176" fontId="3" fillId="0" borderId="135" xfId="0" applyNumberFormat="1" applyFont="1" applyBorder="1" applyAlignment="1">
      <alignment horizontal="right" vertical="center" wrapText="1"/>
    </xf>
    <xf numFmtId="176" fontId="3" fillId="0" borderId="130" xfId="0" applyNumberFormat="1" applyFont="1" applyBorder="1" applyAlignment="1">
      <alignment horizontal="right" vertical="center" wrapText="1"/>
    </xf>
    <xf numFmtId="176" fontId="3" fillId="0" borderId="52" xfId="0" applyNumberFormat="1" applyFont="1" applyBorder="1" applyAlignment="1">
      <alignment horizontal="right" vertical="center" wrapText="1"/>
    </xf>
    <xf numFmtId="176" fontId="3" fillId="0" borderId="129" xfId="0" quotePrefix="1" applyNumberFormat="1" applyFont="1" applyBorder="1" applyAlignment="1">
      <alignment horizontal="right" vertical="center" wrapText="1"/>
    </xf>
    <xf numFmtId="14" fontId="3" fillId="0" borderId="0" xfId="0" applyNumberFormat="1" applyFont="1" applyAlignment="1">
      <alignment vertical="top" wrapText="1"/>
    </xf>
    <xf numFmtId="0" fontId="3" fillId="0" borderId="106" xfId="0" applyFont="1" applyBorder="1" applyAlignment="1">
      <alignment horizontal="center" vertical="center" wrapText="1"/>
    </xf>
    <xf numFmtId="0" fontId="3" fillId="0" borderId="0" xfId="0" applyFont="1" applyAlignment="1">
      <alignment vertical="center"/>
    </xf>
    <xf numFmtId="0" fontId="6" fillId="0" borderId="0" xfId="0" applyFont="1" applyAlignment="1">
      <alignment wrapText="1"/>
    </xf>
    <xf numFmtId="0" fontId="3" fillId="0" borderId="3" xfId="0" applyFont="1" applyBorder="1" applyAlignment="1">
      <alignment horizontal="center" wrapText="1"/>
    </xf>
    <xf numFmtId="0" fontId="6" fillId="0" borderId="41" xfId="0" applyFont="1" applyBorder="1" applyAlignment="1">
      <alignment wrapText="1"/>
    </xf>
    <xf numFmtId="0" fontId="6" fillId="0" borderId="43" xfId="0" applyFont="1" applyBorder="1" applyAlignment="1">
      <alignment wrapText="1"/>
    </xf>
    <xf numFmtId="0" fontId="6" fillId="0" borderId="63" xfId="0" applyFont="1" applyBorder="1" applyAlignment="1">
      <alignment wrapText="1"/>
    </xf>
    <xf numFmtId="0" fontId="3" fillId="0" borderId="96" xfId="0" applyFont="1" applyBorder="1" applyAlignment="1">
      <alignment vertical="top" wrapText="1"/>
    </xf>
    <xf numFmtId="0" fontId="3" fillId="0" borderId="97" xfId="0" applyFont="1" applyBorder="1" applyAlignment="1">
      <alignment vertical="top" wrapText="1"/>
    </xf>
    <xf numFmtId="176" fontId="3" fillId="0" borderId="82" xfId="0" applyNumberFormat="1" applyFont="1" applyBorder="1" applyAlignment="1">
      <alignment horizontal="right" vertical="center" wrapText="1"/>
    </xf>
    <xf numFmtId="176" fontId="3" fillId="0" borderId="81" xfId="0" applyNumberFormat="1" applyFont="1" applyBorder="1" applyAlignment="1">
      <alignment horizontal="right" vertical="center" wrapText="1"/>
    </xf>
    <xf numFmtId="176" fontId="3" fillId="0" borderId="3" xfId="0" applyNumberFormat="1" applyFont="1" applyBorder="1" applyAlignment="1">
      <alignment horizontal="right" vertical="center"/>
    </xf>
    <xf numFmtId="176" fontId="3" fillId="0" borderId="106" xfId="0" applyNumberFormat="1" applyFont="1" applyBorder="1" applyAlignment="1">
      <alignment horizontal="right" vertical="center" wrapText="1"/>
    </xf>
    <xf numFmtId="176" fontId="3" fillId="0" borderId="41" xfId="0" applyNumberFormat="1" applyFont="1" applyBorder="1" applyAlignment="1">
      <alignment horizontal="right" vertical="center" wrapText="1"/>
    </xf>
    <xf numFmtId="0" fontId="9" fillId="0" borderId="0" xfId="0" applyFont="1" applyAlignment="1">
      <alignment vertical="top"/>
    </xf>
    <xf numFmtId="0" fontId="10" fillId="0" borderId="0" xfId="0" applyFont="1"/>
    <xf numFmtId="14" fontId="10" fillId="0" borderId="0" xfId="0" applyNumberFormat="1" applyFont="1"/>
    <xf numFmtId="0" fontId="10" fillId="0" borderId="46" xfId="0" applyFont="1" applyBorder="1" applyAlignment="1">
      <alignment horizontal="centerContinuous"/>
    </xf>
    <xf numFmtId="0" fontId="10" fillId="0" borderId="49" xfId="0" applyFont="1" applyBorder="1" applyAlignment="1">
      <alignment horizontal="centerContinuous"/>
    </xf>
    <xf numFmtId="0" fontId="10" fillId="0" borderId="1" xfId="0" applyFont="1" applyBorder="1" applyAlignment="1">
      <alignment horizontal="center" vertical="top" wrapText="1"/>
    </xf>
    <xf numFmtId="0" fontId="10" fillId="0" borderId="0" xfId="0" applyFont="1" applyAlignment="1">
      <alignment horizontal="centerContinuous" vertical="top"/>
    </xf>
    <xf numFmtId="0" fontId="10" fillId="0" borderId="41" xfId="0" applyFont="1" applyBorder="1" applyAlignment="1">
      <alignment horizontal="centerContinuous" vertical="top"/>
    </xf>
    <xf numFmtId="0" fontId="10" fillId="0" borderId="0" xfId="0" applyFont="1" applyAlignment="1">
      <alignment vertical="center" wrapText="1"/>
    </xf>
    <xf numFmtId="0" fontId="10" fillId="0" borderId="0" xfId="0" applyFont="1" applyAlignment="1">
      <alignment horizontal="center" vertical="center"/>
    </xf>
    <xf numFmtId="0" fontId="10" fillId="0" borderId="2" xfId="0" applyFont="1" applyBorder="1" applyAlignment="1">
      <alignment horizontal="center" vertical="top" wrapText="1"/>
    </xf>
    <xf numFmtId="0" fontId="10" fillId="0" borderId="0" xfId="0" applyFont="1" applyAlignment="1">
      <alignment horizontal="center" vertical="top"/>
    </xf>
    <xf numFmtId="0" fontId="10" fillId="0" borderId="108"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3" xfId="0" applyFont="1" applyBorder="1" applyAlignment="1">
      <alignment horizontal="center" vertical="center"/>
    </xf>
    <xf numFmtId="176" fontId="10" fillId="0" borderId="7" xfId="0" applyNumberFormat="1" applyFont="1" applyBorder="1" applyAlignment="1">
      <alignment horizontal="right" vertical="center"/>
    </xf>
    <xf numFmtId="176" fontId="10" fillId="0" borderId="8" xfId="0" applyNumberFormat="1" applyFont="1" applyBorder="1" applyAlignment="1">
      <alignment horizontal="right" vertical="center"/>
    </xf>
    <xf numFmtId="176" fontId="10" fillId="0" borderId="9" xfId="0" applyNumberFormat="1" applyFont="1" applyBorder="1" applyAlignment="1">
      <alignment horizontal="right"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10" fillId="0" borderId="84" xfId="0" applyFont="1" applyBorder="1" applyAlignment="1">
      <alignment horizontal="center" vertical="center"/>
    </xf>
    <xf numFmtId="176" fontId="10" fillId="0" borderId="14" xfId="0" applyNumberFormat="1" applyFont="1" applyBorder="1" applyAlignment="1">
      <alignment horizontal="right" vertical="center"/>
    </xf>
    <xf numFmtId="176" fontId="10" fillId="0" borderId="15" xfId="0" applyNumberFormat="1" applyFont="1" applyBorder="1" applyAlignment="1">
      <alignment horizontal="right" vertical="center"/>
    </xf>
    <xf numFmtId="176" fontId="10" fillId="0" borderId="13" xfId="0" applyNumberFormat="1" applyFont="1" applyBorder="1" applyAlignment="1">
      <alignment horizontal="right" vertical="center"/>
    </xf>
    <xf numFmtId="0" fontId="10" fillId="0" borderId="85" xfId="0" applyFont="1" applyBorder="1" applyAlignment="1">
      <alignment horizontal="center" vertical="center"/>
    </xf>
    <xf numFmtId="0" fontId="10" fillId="0" borderId="118" xfId="0" applyFont="1" applyBorder="1" applyAlignment="1">
      <alignment horizontal="center" vertical="center"/>
    </xf>
    <xf numFmtId="176" fontId="10" fillId="0" borderId="117" xfId="0" applyNumberFormat="1" applyFont="1" applyBorder="1" applyAlignment="1">
      <alignment horizontal="right" vertical="center"/>
    </xf>
    <xf numFmtId="176" fontId="10" fillId="0" borderId="119" xfId="0" applyNumberFormat="1" applyFont="1" applyBorder="1" applyAlignment="1">
      <alignment horizontal="right" vertical="center"/>
    </xf>
    <xf numFmtId="176" fontId="10" fillId="0" borderId="106" xfId="0" applyNumberFormat="1" applyFont="1" applyBorder="1" applyAlignment="1">
      <alignment horizontal="right" vertical="center"/>
    </xf>
    <xf numFmtId="0" fontId="10" fillId="0" borderId="0" xfId="0" applyFont="1" applyAlignment="1">
      <alignment vertical="top"/>
    </xf>
    <xf numFmtId="0" fontId="10" fillId="0" borderId="0" xfId="0" applyFont="1" applyAlignment="1">
      <alignment vertical="top" wrapText="1"/>
    </xf>
    <xf numFmtId="14" fontId="10" fillId="0" borderId="0" xfId="0" applyNumberFormat="1" applyFont="1" applyAlignment="1">
      <alignment vertical="top" wrapText="1"/>
    </xf>
    <xf numFmtId="0" fontId="10" fillId="0" borderId="45" xfId="0" applyFont="1" applyBorder="1" applyAlignment="1">
      <alignment horizontal="left" vertical="top"/>
    </xf>
    <xf numFmtId="0" fontId="10" fillId="0" borderId="46" xfId="0" applyFont="1" applyBorder="1" applyAlignment="1">
      <alignment horizontal="left" vertical="top"/>
    </xf>
    <xf numFmtId="0" fontId="10" fillId="0" borderId="46" xfId="0" applyFont="1" applyBorder="1" applyAlignment="1">
      <alignment horizontal="center" vertical="top" wrapText="1"/>
    </xf>
    <xf numFmtId="0" fontId="10" fillId="0" borderId="47" xfId="0" applyFont="1" applyBorder="1" applyAlignment="1">
      <alignment horizontal="center" vertical="top" wrapText="1"/>
    </xf>
    <xf numFmtId="0" fontId="10" fillId="0" borderId="48" xfId="0" applyFont="1" applyBorder="1" applyAlignment="1">
      <alignment horizontal="left" vertical="top"/>
    </xf>
    <xf numFmtId="0" fontId="10" fillId="0" borderId="49" xfId="0" applyFont="1" applyBorder="1" applyAlignment="1">
      <alignment horizontal="center" vertical="top" wrapText="1"/>
    </xf>
    <xf numFmtId="0" fontId="10" fillId="0" borderId="0" xfId="0" applyFont="1" applyAlignment="1">
      <alignment horizontal="center" vertical="top" wrapText="1"/>
    </xf>
    <xf numFmtId="0" fontId="10" fillId="0" borderId="44" xfId="0" applyFont="1" applyBorder="1" applyAlignment="1">
      <alignment horizontal="center" vertical="top" wrapText="1"/>
    </xf>
    <xf numFmtId="0" fontId="10" fillId="0" borderId="3" xfId="0" applyFont="1" applyBorder="1" applyAlignment="1">
      <alignment horizontal="center" vertical="top" wrapText="1"/>
    </xf>
    <xf numFmtId="0" fontId="10" fillId="0" borderId="5" xfId="0" applyFont="1" applyBorder="1" applyAlignment="1">
      <alignment horizontal="center" vertical="top" wrapText="1"/>
    </xf>
    <xf numFmtId="0" fontId="10" fillId="0" borderId="3" xfId="0" quotePrefix="1" applyFont="1" applyBorder="1" applyAlignment="1">
      <alignment horizontal="center" vertical="top" wrapText="1"/>
    </xf>
    <xf numFmtId="0" fontId="10" fillId="0" borderId="5" xfId="0" quotePrefix="1" applyFont="1" applyBorder="1" applyAlignment="1">
      <alignment horizontal="center" vertical="top" wrapText="1"/>
    </xf>
    <xf numFmtId="0" fontId="10" fillId="0" borderId="116" xfId="0" applyFont="1" applyBorder="1" applyAlignment="1">
      <alignment horizontal="center" vertical="center" wrapText="1"/>
    </xf>
    <xf numFmtId="0" fontId="10" fillId="0" borderId="117" xfId="0" applyFont="1" applyBorder="1" applyAlignment="1">
      <alignment horizontal="center" vertical="center" wrapText="1"/>
    </xf>
    <xf numFmtId="0" fontId="10" fillId="0" borderId="117" xfId="0" quotePrefix="1" applyFont="1" applyBorder="1" applyAlignment="1">
      <alignment horizontal="center" vertical="center" wrapText="1"/>
    </xf>
    <xf numFmtId="0" fontId="10" fillId="0" borderId="11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176" fontId="10" fillId="0" borderId="106" xfId="0" applyNumberFormat="1" applyFont="1" applyBorder="1" applyAlignment="1">
      <alignment horizontal="right" vertical="center" wrapText="1"/>
    </xf>
    <xf numFmtId="176" fontId="10" fillId="0" borderId="9" xfId="0" applyNumberFormat="1" applyFont="1" applyBorder="1" applyAlignment="1">
      <alignment horizontal="right" vertical="center" wrapText="1"/>
    </xf>
    <xf numFmtId="176" fontId="10" fillId="0" borderId="13" xfId="0" applyNumberFormat="1" applyFont="1" applyBorder="1" applyAlignment="1">
      <alignment horizontal="right" vertical="center" wrapText="1"/>
    </xf>
    <xf numFmtId="178" fontId="10" fillId="0" borderId="117" xfId="0" applyNumberFormat="1" applyFont="1" applyBorder="1" applyAlignment="1">
      <alignment horizontal="right" vertical="center" wrapText="1"/>
    </xf>
    <xf numFmtId="177" fontId="10" fillId="0" borderId="9" xfId="0" applyNumberFormat="1" applyFont="1" applyBorder="1" applyAlignment="1">
      <alignment horizontal="right" vertical="center" wrapText="1"/>
    </xf>
    <xf numFmtId="177" fontId="10" fillId="0" borderId="13" xfId="0" applyNumberFormat="1" applyFont="1" applyBorder="1" applyAlignment="1">
      <alignment horizontal="right" vertical="center" wrapText="1"/>
    </xf>
    <xf numFmtId="178" fontId="10" fillId="0" borderId="9" xfId="0" applyNumberFormat="1" applyFont="1" applyBorder="1" applyAlignment="1">
      <alignment horizontal="right" vertical="center" wrapText="1"/>
    </xf>
    <xf numFmtId="178" fontId="10" fillId="0" borderId="13" xfId="0" applyNumberFormat="1" applyFont="1" applyBorder="1" applyAlignment="1">
      <alignment horizontal="right" vertical="center" wrapText="1"/>
    </xf>
    <xf numFmtId="178" fontId="10" fillId="0" borderId="7" xfId="0" applyNumberFormat="1" applyFont="1" applyBorder="1" applyAlignment="1">
      <alignment horizontal="right" vertical="center" wrapText="1"/>
    </xf>
    <xf numFmtId="178" fontId="10" fillId="0" borderId="14" xfId="0" applyNumberFormat="1" applyFont="1" applyBorder="1" applyAlignment="1">
      <alignment horizontal="right" vertical="center" wrapText="1"/>
    </xf>
    <xf numFmtId="178" fontId="10" fillId="0" borderId="10" xfId="0" applyNumberFormat="1" applyFont="1" applyBorder="1" applyAlignment="1">
      <alignment horizontal="right" vertical="center" wrapText="1"/>
    </xf>
    <xf numFmtId="178" fontId="10" fillId="0" borderId="16" xfId="0" applyNumberFormat="1" applyFont="1" applyBorder="1" applyAlignment="1">
      <alignment horizontal="right" vertical="center" wrapText="1"/>
    </xf>
    <xf numFmtId="177" fontId="10" fillId="0" borderId="11" xfId="0" applyNumberFormat="1" applyFont="1" applyBorder="1" applyAlignment="1">
      <alignment horizontal="right" vertical="center" wrapText="1"/>
    </xf>
    <xf numFmtId="177" fontId="10" fillId="0" borderId="17" xfId="0" applyNumberFormat="1" applyFont="1" applyBorder="1" applyAlignment="1">
      <alignment horizontal="right" vertical="center" wrapText="1"/>
    </xf>
    <xf numFmtId="176" fontId="3" fillId="0" borderId="132" xfId="0" applyNumberFormat="1" applyFont="1" applyBorder="1" applyAlignment="1">
      <alignment horizontal="right" vertical="center" wrapText="1"/>
    </xf>
    <xf numFmtId="38" fontId="13" fillId="0" borderId="19" xfId="1" applyFont="1" applyBorder="1" applyAlignment="1">
      <alignment horizontal="center" vertical="center" wrapText="1"/>
    </xf>
    <xf numFmtId="38" fontId="6" fillId="0" borderId="19" xfId="1" applyFont="1" applyBorder="1" applyAlignment="1">
      <alignment horizontal="center" vertical="center" wrapText="1"/>
    </xf>
    <xf numFmtId="0" fontId="3" fillId="2" borderId="39"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37" xfId="0" applyFont="1" applyFill="1" applyBorder="1" applyAlignment="1">
      <alignment horizontal="center" vertical="top" wrapText="1"/>
    </xf>
    <xf numFmtId="0" fontId="3" fillId="2" borderId="37" xfId="0" quotePrefix="1" applyFont="1" applyFill="1" applyBorder="1" applyAlignment="1">
      <alignment horizontal="center" vertical="top" wrapText="1"/>
    </xf>
    <xf numFmtId="0" fontId="3" fillId="2" borderId="4" xfId="0" applyFont="1" applyFill="1" applyBorder="1" applyAlignment="1">
      <alignment horizontal="center" vertical="top" wrapText="1"/>
    </xf>
    <xf numFmtId="38" fontId="3" fillId="0" borderId="77" xfId="1" applyFont="1" applyFill="1" applyBorder="1" applyAlignment="1">
      <alignment horizontal="center" vertical="center" wrapText="1"/>
    </xf>
    <xf numFmtId="38" fontId="3" fillId="0" borderId="25" xfId="1" applyFont="1" applyFill="1" applyBorder="1" applyAlignment="1">
      <alignment horizontal="center" vertical="center" wrapText="1"/>
    </xf>
    <xf numFmtId="176" fontId="3" fillId="0" borderId="25" xfId="1" applyNumberFormat="1" applyFont="1" applyFill="1" applyBorder="1" applyAlignment="1">
      <alignment horizontal="right" vertical="center" wrapText="1"/>
    </xf>
    <xf numFmtId="176" fontId="3" fillId="0" borderId="114" xfId="1" applyNumberFormat="1" applyFont="1" applyFill="1" applyBorder="1" applyAlignment="1">
      <alignment horizontal="right" vertical="center" wrapText="1"/>
    </xf>
    <xf numFmtId="176" fontId="3" fillId="0" borderId="32" xfId="1" applyNumberFormat="1" applyFont="1" applyFill="1" applyBorder="1" applyAlignment="1">
      <alignment horizontal="right" vertical="center" wrapText="1"/>
    </xf>
    <xf numFmtId="38" fontId="3" fillId="0" borderId="24" xfId="1" applyFont="1" applyFill="1" applyBorder="1" applyAlignment="1">
      <alignment horizontal="center" vertical="center" wrapText="1"/>
    </xf>
    <xf numFmtId="38" fontId="3" fillId="0" borderId="18" xfId="1" applyFont="1" applyFill="1" applyBorder="1" applyAlignment="1">
      <alignment horizontal="center" vertical="center" wrapText="1"/>
    </xf>
    <xf numFmtId="176" fontId="3" fillId="0" borderId="18" xfId="1" applyNumberFormat="1" applyFont="1" applyFill="1" applyBorder="1" applyAlignment="1">
      <alignment horizontal="right" vertical="center" wrapText="1"/>
    </xf>
    <xf numFmtId="176" fontId="3" fillId="0" borderId="33" xfId="1" applyNumberFormat="1" applyFont="1" applyFill="1" applyBorder="1" applyAlignment="1">
      <alignment horizontal="right" vertical="center" wrapText="1"/>
    </xf>
    <xf numFmtId="38" fontId="3" fillId="0" borderId="28" xfId="1" applyFont="1" applyFill="1" applyBorder="1" applyAlignment="1">
      <alignment horizontal="center" vertical="center" wrapText="1"/>
    </xf>
    <xf numFmtId="38" fontId="3" fillId="0" borderId="19" xfId="1" applyFont="1" applyFill="1" applyBorder="1" applyAlignment="1">
      <alignment horizontal="center" vertical="center" wrapText="1"/>
    </xf>
    <xf numFmtId="176" fontId="3" fillId="0" borderId="19" xfId="1" applyNumberFormat="1" applyFont="1" applyFill="1" applyBorder="1" applyAlignment="1">
      <alignment horizontal="right" vertical="center" wrapText="1"/>
    </xf>
    <xf numFmtId="38" fontId="6" fillId="0" borderId="19" xfId="1" applyFont="1" applyFill="1" applyBorder="1" applyAlignment="1">
      <alignment horizontal="center" vertical="center" wrapText="1"/>
    </xf>
    <xf numFmtId="176" fontId="3" fillId="0" borderId="32" xfId="0" applyNumberFormat="1" applyFont="1" applyFill="1" applyBorder="1" applyAlignment="1">
      <alignment horizontal="right" vertical="center" wrapText="1"/>
    </xf>
    <xf numFmtId="0" fontId="3" fillId="0" borderId="24" xfId="0" applyFont="1" applyFill="1" applyBorder="1" applyAlignment="1">
      <alignment horizontal="center" vertical="center" wrapText="1"/>
    </xf>
    <xf numFmtId="0" fontId="3" fillId="0" borderId="18" xfId="0" applyFont="1" applyFill="1" applyBorder="1" applyAlignment="1">
      <alignment horizontal="center" vertical="center" wrapText="1"/>
    </xf>
    <xf numFmtId="176" fontId="3" fillId="0" borderId="18" xfId="0" applyNumberFormat="1" applyFont="1" applyFill="1" applyBorder="1" applyAlignment="1">
      <alignment horizontal="right" vertical="center" wrapText="1"/>
    </xf>
    <xf numFmtId="176" fontId="3" fillId="0" borderId="33" xfId="0" applyNumberFormat="1" applyFont="1" applyFill="1" applyBorder="1" applyAlignment="1">
      <alignment horizontal="right" vertical="center" wrapText="1"/>
    </xf>
    <xf numFmtId="176" fontId="3" fillId="0" borderId="27" xfId="0" applyNumberFormat="1" applyFont="1" applyFill="1" applyBorder="1" applyAlignment="1">
      <alignment horizontal="right" vertical="center" wrapText="1"/>
    </xf>
    <xf numFmtId="0" fontId="3" fillId="0" borderId="28" xfId="0" applyFont="1" applyFill="1" applyBorder="1" applyAlignment="1">
      <alignment horizontal="center" vertical="center" wrapText="1"/>
    </xf>
    <xf numFmtId="0" fontId="3" fillId="0" borderId="19" xfId="0" applyFont="1" applyFill="1" applyBorder="1" applyAlignment="1">
      <alignment horizontal="center" vertical="center" wrapText="1"/>
    </xf>
    <xf numFmtId="176" fontId="3" fillId="0" borderId="19" xfId="0" applyNumberFormat="1" applyFont="1" applyFill="1" applyBorder="1" applyAlignment="1">
      <alignment horizontal="right" vertical="center" wrapText="1"/>
    </xf>
    <xf numFmtId="176" fontId="3" fillId="0" borderId="36" xfId="0" applyNumberFormat="1" applyFont="1" applyFill="1" applyBorder="1" applyAlignment="1">
      <alignment horizontal="right" vertical="center" wrapText="1"/>
    </xf>
    <xf numFmtId="0" fontId="3" fillId="2" borderId="2" xfId="0" applyFont="1" applyFill="1" applyBorder="1" applyAlignment="1">
      <alignment horizontal="center" vertical="top" wrapText="1"/>
    </xf>
    <xf numFmtId="0" fontId="3" fillId="2" borderId="0" xfId="0" applyFont="1" applyFill="1" applyAlignment="1">
      <alignment horizontal="center" vertical="top" wrapText="1"/>
    </xf>
    <xf numFmtId="38" fontId="3" fillId="0" borderId="58" xfId="1" applyFont="1" applyFill="1" applyBorder="1" applyAlignment="1">
      <alignment horizontal="center" vertical="center" wrapText="1"/>
    </xf>
    <xf numFmtId="38" fontId="3" fillId="0" borderId="122" xfId="1" applyFont="1" applyFill="1" applyBorder="1" applyAlignment="1">
      <alignment horizontal="center" vertical="center" wrapText="1"/>
    </xf>
    <xf numFmtId="176" fontId="3" fillId="0" borderId="27" xfId="1" applyNumberFormat="1" applyFont="1" applyFill="1" applyBorder="1" applyAlignment="1">
      <alignment horizontal="right" vertical="center" wrapText="1"/>
    </xf>
    <xf numFmtId="0" fontId="3" fillId="2" borderId="70" xfId="0" applyFont="1" applyFill="1" applyBorder="1" applyAlignment="1">
      <alignment horizontal="left" vertical="top"/>
    </xf>
    <xf numFmtId="0" fontId="3" fillId="2" borderId="50" xfId="0" applyFont="1" applyFill="1" applyBorder="1" applyAlignment="1">
      <alignment horizontal="left" vertical="top" wrapText="1"/>
    </xf>
    <xf numFmtId="0" fontId="3" fillId="2" borderId="51" xfId="0" applyFont="1" applyFill="1" applyBorder="1" applyAlignment="1">
      <alignment horizontal="left" vertical="top"/>
    </xf>
    <xf numFmtId="0" fontId="3" fillId="2" borderId="58" xfId="0" applyFont="1" applyFill="1" applyBorder="1" applyAlignment="1">
      <alignment horizontal="left" vertical="top"/>
    </xf>
    <xf numFmtId="0" fontId="3" fillId="2" borderId="25" xfId="0" applyFont="1" applyFill="1" applyBorder="1" applyAlignment="1">
      <alignment horizontal="left" vertical="top"/>
    </xf>
    <xf numFmtId="0" fontId="3" fillId="2" borderId="2" xfId="0" applyFont="1" applyFill="1" applyBorder="1" applyAlignment="1">
      <alignment horizontal="left" vertical="top"/>
    </xf>
    <xf numFmtId="0" fontId="3" fillId="2" borderId="1" xfId="0" applyFont="1" applyFill="1" applyBorder="1" applyAlignment="1">
      <alignment horizontal="left" vertical="top"/>
    </xf>
    <xf numFmtId="0" fontId="3" fillId="2" borderId="44" xfId="0" applyFont="1" applyFill="1" applyBorder="1" applyAlignment="1">
      <alignment horizontal="left" vertical="top"/>
    </xf>
    <xf numFmtId="0" fontId="3" fillId="2" borderId="0" xfId="0" applyFont="1" applyFill="1" applyAlignment="1">
      <alignment horizontal="left" vertical="top"/>
    </xf>
    <xf numFmtId="0" fontId="3" fillId="2" borderId="3" xfId="0" applyFont="1" applyFill="1" applyBorder="1" applyAlignment="1">
      <alignment horizontal="left" vertical="top"/>
    </xf>
    <xf numFmtId="0" fontId="3" fillId="2" borderId="1" xfId="0" applyFont="1" applyFill="1" applyBorder="1" applyAlignment="1">
      <alignment horizontal="center" vertical="top" wrapText="1"/>
    </xf>
    <xf numFmtId="0" fontId="3" fillId="2" borderId="44" xfId="0" applyFont="1" applyFill="1" applyBorder="1" applyAlignment="1">
      <alignment horizontal="center" vertical="top" wrapText="1"/>
    </xf>
    <xf numFmtId="0" fontId="3" fillId="2" borderId="3" xfId="0" quotePrefix="1"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53" xfId="0" applyFont="1" applyFill="1" applyBorder="1" applyAlignment="1">
      <alignment horizontal="centerContinuous" vertical="top" wrapText="1"/>
    </xf>
    <xf numFmtId="0" fontId="3" fillId="2" borderId="93" xfId="0" applyFont="1" applyFill="1" applyBorder="1" applyAlignment="1">
      <alignment horizontal="centerContinuous" vertical="top" wrapText="1"/>
    </xf>
    <xf numFmtId="0" fontId="3" fillId="2" borderId="37" xfId="0" applyFont="1" applyFill="1" applyBorder="1" applyAlignment="1">
      <alignment horizontal="centerContinuous" vertical="top" wrapText="1"/>
    </xf>
    <xf numFmtId="0" fontId="3" fillId="2" borderId="1" xfId="0" applyFont="1" applyFill="1" applyBorder="1" applyAlignment="1">
      <alignment horizontal="centerContinuous" vertical="top" wrapText="1"/>
    </xf>
    <xf numFmtId="0" fontId="3" fillId="2" borderId="37" xfId="0" quotePrefix="1" applyFont="1" applyFill="1" applyBorder="1" applyAlignment="1">
      <alignment horizontal="centerContinuous" vertical="top" wrapText="1"/>
    </xf>
    <xf numFmtId="0" fontId="3" fillId="2" borderId="1" xfId="0" quotePrefix="1" applyFont="1" applyFill="1" applyBorder="1" applyAlignment="1">
      <alignment horizontal="centerContinuous" vertical="top" wrapText="1"/>
    </xf>
    <xf numFmtId="0" fontId="3" fillId="2" borderId="104" xfId="0" applyFont="1" applyFill="1" applyBorder="1" applyAlignment="1">
      <alignment horizontal="centerContinuous" vertical="top" wrapText="1"/>
    </xf>
    <xf numFmtId="0" fontId="3" fillId="2" borderId="105" xfId="0" applyFont="1" applyFill="1" applyBorder="1" applyAlignment="1">
      <alignment horizontal="centerContinuous" vertical="top" wrapText="1"/>
    </xf>
    <xf numFmtId="0" fontId="3" fillId="2" borderId="53" xfId="0" applyFont="1" applyFill="1" applyBorder="1" applyAlignment="1">
      <alignment horizontal="center" vertical="top" wrapText="1"/>
    </xf>
    <xf numFmtId="0" fontId="3" fillId="2" borderId="104" xfId="0" quotePrefix="1" applyFont="1" applyFill="1" applyBorder="1" applyAlignment="1">
      <alignment horizontal="center" vertical="top" wrapText="1"/>
    </xf>
    <xf numFmtId="0" fontId="3" fillId="2" borderId="66" xfId="0" applyFont="1" applyFill="1" applyBorder="1" applyAlignment="1">
      <alignment horizontal="center" vertical="top" wrapText="1"/>
    </xf>
    <xf numFmtId="0" fontId="3" fillId="2" borderId="80" xfId="0" applyFont="1" applyFill="1" applyBorder="1" applyAlignment="1">
      <alignment horizontal="center" vertical="top" wrapText="1"/>
    </xf>
    <xf numFmtId="0" fontId="3" fillId="2" borderId="80" xfId="0" quotePrefix="1" applyFont="1" applyFill="1" applyBorder="1" applyAlignment="1">
      <alignment horizontal="center" vertical="top" wrapText="1"/>
    </xf>
    <xf numFmtId="176" fontId="3" fillId="0" borderId="131" xfId="0" applyNumberFormat="1" applyFont="1" applyFill="1" applyBorder="1" applyAlignment="1">
      <alignment horizontal="right" vertical="center" wrapText="1"/>
    </xf>
    <xf numFmtId="177" fontId="3" fillId="0" borderId="81" xfId="0" applyNumberFormat="1" applyFont="1" applyFill="1" applyBorder="1" applyAlignment="1">
      <alignment horizontal="right" vertical="center" wrapText="1"/>
    </xf>
    <xf numFmtId="0" fontId="3" fillId="0" borderId="3" xfId="0" applyFont="1" applyFill="1" applyBorder="1" applyAlignment="1">
      <alignment horizontal="center" vertical="top" wrapText="1"/>
    </xf>
    <xf numFmtId="0" fontId="3" fillId="2" borderId="48" xfId="0" applyFont="1" applyFill="1" applyBorder="1" applyAlignment="1">
      <alignment horizontal="left" vertical="top"/>
    </xf>
    <xf numFmtId="0" fontId="3" fillId="2" borderId="46" xfId="0" applyFont="1" applyFill="1" applyBorder="1" applyAlignment="1">
      <alignment horizontal="left" vertical="top"/>
    </xf>
    <xf numFmtId="0" fontId="3" fillId="2" borderId="38" xfId="0" applyFont="1" applyFill="1" applyBorder="1" applyAlignment="1">
      <alignment horizontal="centerContinuous" vertical="top" wrapText="1"/>
    </xf>
    <xf numFmtId="0" fontId="3" fillId="2" borderId="0" xfId="0" applyFont="1" applyFill="1" applyAlignment="1">
      <alignment horizontal="centerContinuous" vertical="top" wrapText="1"/>
    </xf>
    <xf numFmtId="0" fontId="3" fillId="2" borderId="98" xfId="0" quotePrefix="1" applyFont="1" applyFill="1" applyBorder="1" applyAlignment="1">
      <alignment horizontal="center" vertical="top" wrapText="1"/>
    </xf>
    <xf numFmtId="0" fontId="3" fillId="2" borderId="78" xfId="0" quotePrefix="1" applyFont="1" applyFill="1" applyBorder="1" applyAlignment="1">
      <alignment horizontal="center" vertical="top" wrapText="1"/>
    </xf>
    <xf numFmtId="0" fontId="3" fillId="2" borderId="111" xfId="0" applyFont="1" applyFill="1" applyBorder="1" applyAlignment="1">
      <alignment horizontal="center" wrapText="1"/>
    </xf>
    <xf numFmtId="0" fontId="3" fillId="2" borderId="5" xfId="0" applyFont="1" applyFill="1" applyBorder="1" applyAlignment="1">
      <alignment horizontal="center" vertical="top" wrapText="1"/>
    </xf>
    <xf numFmtId="0" fontId="3" fillId="2" borderId="102" xfId="0" quotePrefix="1" applyFont="1" applyFill="1" applyBorder="1" applyAlignment="1">
      <alignment horizontal="center" vertical="top" wrapText="1"/>
    </xf>
    <xf numFmtId="0" fontId="3" fillId="2" borderId="101" xfId="0" applyFont="1" applyFill="1" applyBorder="1" applyAlignment="1">
      <alignment horizontal="center" vertical="top" wrapText="1"/>
    </xf>
    <xf numFmtId="0" fontId="3" fillId="2" borderId="100" xfId="0" applyFont="1" applyFill="1" applyBorder="1" applyAlignment="1">
      <alignment horizontal="center" vertical="top" wrapText="1"/>
    </xf>
    <xf numFmtId="0" fontId="3" fillId="2" borderId="4" xfId="0" applyFont="1" applyFill="1" applyBorder="1" applyAlignment="1">
      <alignment vertical="top"/>
    </xf>
    <xf numFmtId="0" fontId="3" fillId="2" borderId="37" xfId="0" applyFont="1" applyFill="1" applyBorder="1" applyAlignment="1">
      <alignment vertical="top" wrapText="1"/>
    </xf>
    <xf numFmtId="0" fontId="3" fillId="2" borderId="1" xfId="0" applyFont="1" applyFill="1" applyBorder="1" applyAlignment="1">
      <alignment vertical="top" wrapText="1"/>
    </xf>
    <xf numFmtId="0" fontId="3" fillId="2" borderId="4" xfId="0" applyFont="1" applyFill="1" applyBorder="1" applyAlignment="1">
      <alignment horizontal="center" vertical="top"/>
    </xf>
    <xf numFmtId="0" fontId="3" fillId="2" borderId="37" xfId="0" applyFont="1" applyFill="1" applyBorder="1" applyAlignment="1">
      <alignment horizontal="centerContinuous" vertical="top"/>
    </xf>
    <xf numFmtId="0" fontId="3" fillId="2" borderId="1" xfId="0" applyFont="1" applyFill="1" applyBorder="1" applyAlignment="1">
      <alignment horizontal="centerContinuous" vertical="top"/>
    </xf>
    <xf numFmtId="0" fontId="3" fillId="2" borderId="3" xfId="0" applyFont="1" applyFill="1" applyBorder="1" applyAlignment="1">
      <alignment horizontal="center" vertical="top"/>
    </xf>
    <xf numFmtId="0" fontId="3" fillId="2" borderId="103" xfId="0" applyFont="1" applyFill="1" applyBorder="1" applyAlignment="1">
      <alignment horizontal="center"/>
    </xf>
    <xf numFmtId="0" fontId="3" fillId="2" borderId="104" xfId="0" applyFont="1" applyFill="1" applyBorder="1" applyAlignment="1">
      <alignment horizontal="centerContinuous"/>
    </xf>
    <xf numFmtId="0" fontId="3" fillId="2" borderId="105" xfId="0" applyFont="1" applyFill="1" applyBorder="1" applyAlignment="1">
      <alignment horizontal="centerContinuous"/>
    </xf>
    <xf numFmtId="0" fontId="3" fillId="2" borderId="80" xfId="0" applyFont="1" applyFill="1" applyBorder="1" applyAlignment="1">
      <alignment horizontal="center" wrapText="1"/>
    </xf>
    <xf numFmtId="0" fontId="3" fillId="2" borderId="80" xfId="0" applyFont="1" applyFill="1" applyBorder="1" applyAlignment="1">
      <alignment horizontal="centerContinuous"/>
    </xf>
    <xf numFmtId="0" fontId="3" fillId="2" borderId="104" xfId="0" applyFont="1" applyFill="1" applyBorder="1" applyAlignment="1">
      <alignment horizontal="centerContinuous" wrapText="1"/>
    </xf>
    <xf numFmtId="0" fontId="3" fillId="2" borderId="97" xfId="0" applyFont="1" applyFill="1" applyBorder="1" applyAlignment="1">
      <alignment horizontal="centerContinuous" wrapText="1"/>
    </xf>
    <xf numFmtId="177" fontId="3" fillId="0" borderId="82" xfId="0" quotePrefix="1" applyNumberFormat="1" applyFont="1" applyFill="1" applyBorder="1" applyAlignment="1">
      <alignment horizontal="right" vertical="center" wrapText="1"/>
    </xf>
    <xf numFmtId="0" fontId="3" fillId="0" borderId="37" xfId="0" applyFont="1" applyFill="1" applyBorder="1" applyAlignment="1">
      <alignment horizontal="center" wrapText="1"/>
    </xf>
    <xf numFmtId="0" fontId="3" fillId="0" borderId="100" xfId="0" applyFont="1" applyFill="1" applyBorder="1" applyAlignment="1">
      <alignment horizontal="center" wrapText="1"/>
    </xf>
    <xf numFmtId="0" fontId="3" fillId="4" borderId="53" xfId="0" applyFont="1" applyFill="1" applyBorder="1" applyAlignment="1">
      <alignment horizontal="center" vertical="top" wrapText="1"/>
    </xf>
    <xf numFmtId="0" fontId="3" fillId="4" borderId="66" xfId="0" applyFont="1" applyFill="1" applyBorder="1" applyAlignment="1">
      <alignment horizontal="center" vertical="top" wrapText="1"/>
    </xf>
    <xf numFmtId="0" fontId="3" fillId="4" borderId="0" xfId="0" applyFont="1" applyFill="1" applyAlignment="1">
      <alignment horizontal="center" vertical="top" wrapText="1"/>
    </xf>
    <xf numFmtId="0" fontId="3" fillId="4" borderId="37" xfId="0" applyFont="1" applyFill="1" applyBorder="1" applyAlignment="1">
      <alignment horizontal="center" vertical="top" wrapText="1"/>
    </xf>
    <xf numFmtId="0" fontId="3" fillId="4" borderId="104" xfId="0" quotePrefix="1" applyFont="1" applyFill="1" applyBorder="1" applyAlignment="1">
      <alignment horizontal="center" vertical="top" wrapText="1"/>
    </xf>
    <xf numFmtId="0" fontId="3" fillId="4" borderId="37" xfId="0" quotePrefix="1" applyFont="1" applyFill="1" applyBorder="1" applyAlignment="1">
      <alignment horizontal="center" vertical="top" wrapText="1"/>
    </xf>
    <xf numFmtId="0" fontId="3" fillId="4" borderId="80" xfId="0" quotePrefix="1" applyFont="1" applyFill="1" applyBorder="1" applyAlignment="1">
      <alignment horizontal="center" vertical="top" wrapText="1"/>
    </xf>
    <xf numFmtId="176" fontId="3" fillId="4" borderId="82" xfId="0" applyNumberFormat="1" applyFont="1" applyFill="1" applyBorder="1" applyAlignment="1">
      <alignment horizontal="right" vertical="center" wrapText="1"/>
    </xf>
    <xf numFmtId="176" fontId="3" fillId="4" borderId="131" xfId="0" applyNumberFormat="1" applyFont="1" applyFill="1" applyBorder="1" applyAlignment="1">
      <alignment horizontal="right" vertical="center" wrapText="1"/>
    </xf>
    <xf numFmtId="176" fontId="3" fillId="4" borderId="110" xfId="0" applyNumberFormat="1" applyFont="1" applyFill="1" applyBorder="1" applyAlignment="1">
      <alignment horizontal="right" vertical="center" wrapText="1"/>
    </xf>
    <xf numFmtId="0" fontId="3" fillId="4" borderId="3" xfId="0" applyFont="1" applyFill="1" applyBorder="1" applyAlignment="1">
      <alignment horizontal="center" vertical="top" wrapText="1"/>
    </xf>
    <xf numFmtId="0" fontId="3" fillId="4" borderId="80" xfId="0" applyFont="1" applyFill="1" applyBorder="1" applyAlignment="1">
      <alignment horizontal="center" vertical="top" wrapText="1"/>
    </xf>
    <xf numFmtId="176" fontId="3" fillId="4" borderId="81" xfId="0" applyNumberFormat="1" applyFont="1" applyFill="1" applyBorder="1" applyAlignment="1">
      <alignment horizontal="right" vertical="center" wrapText="1"/>
    </xf>
    <xf numFmtId="177" fontId="3" fillId="4" borderId="131" xfId="0" applyNumberFormat="1" applyFont="1" applyFill="1" applyBorder="1" applyAlignment="1">
      <alignment horizontal="right" vertical="center" wrapText="1"/>
    </xf>
    <xf numFmtId="0" fontId="3" fillId="4" borderId="80" xfId="0" quotePrefix="1" applyFont="1" applyFill="1" applyBorder="1" applyAlignment="1">
      <alignment horizontal="centerContinuous" vertical="top" wrapText="1"/>
    </xf>
    <xf numFmtId="0" fontId="3" fillId="4" borderId="105" xfId="0" applyFont="1" applyFill="1" applyBorder="1" applyAlignment="1">
      <alignment horizontal="centerContinuous" wrapText="1"/>
    </xf>
    <xf numFmtId="0" fontId="3" fillId="4" borderId="110" xfId="0" applyFont="1" applyFill="1" applyBorder="1" applyAlignment="1">
      <alignment vertical="top" wrapText="1"/>
    </xf>
    <xf numFmtId="0" fontId="3" fillId="4" borderId="3" xfId="0" quotePrefix="1" applyFont="1" applyFill="1" applyBorder="1" applyAlignment="1">
      <alignment horizontal="center" vertical="top" wrapText="1"/>
    </xf>
    <xf numFmtId="0" fontId="3" fillId="4" borderId="100" xfId="0" applyFont="1" applyFill="1" applyBorder="1" applyAlignment="1">
      <alignment horizontal="center" wrapText="1"/>
    </xf>
    <xf numFmtId="0" fontId="3" fillId="4" borderId="3" xfId="0" applyFont="1" applyFill="1" applyBorder="1" applyAlignment="1">
      <alignment horizontal="center" wrapText="1"/>
    </xf>
    <xf numFmtId="0" fontId="3" fillId="4" borderId="80" xfId="0" applyFont="1" applyFill="1" applyBorder="1" applyAlignment="1">
      <alignment vertical="top" wrapText="1"/>
    </xf>
    <xf numFmtId="0" fontId="3" fillId="4" borderId="80" xfId="0" applyFont="1" applyFill="1" applyBorder="1" applyAlignment="1">
      <alignment horizontal="centerContinuous" wrapText="1"/>
    </xf>
    <xf numFmtId="0" fontId="3" fillId="4" borderId="50" xfId="0" applyFont="1" applyFill="1" applyBorder="1" applyAlignment="1">
      <alignment vertical="top" wrapText="1"/>
    </xf>
    <xf numFmtId="0" fontId="3" fillId="4" borderId="63" xfId="0" applyFont="1" applyFill="1" applyBorder="1" applyAlignment="1">
      <alignment vertical="top" wrapText="1"/>
    </xf>
    <xf numFmtId="176" fontId="3" fillId="0" borderId="25" xfId="0" applyNumberFormat="1" applyFont="1" applyFill="1" applyBorder="1" applyAlignment="1">
      <alignment horizontal="right" vertical="center" wrapText="1"/>
    </xf>
    <xf numFmtId="176" fontId="3" fillId="0" borderId="51" xfId="0" applyNumberFormat="1" applyFont="1" applyFill="1" applyBorder="1" applyAlignment="1">
      <alignment horizontal="right" vertical="center" wrapText="1"/>
    </xf>
    <xf numFmtId="0" fontId="3" fillId="2" borderId="6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1" xfId="0" applyFont="1" applyFill="1" applyBorder="1" applyAlignment="1">
      <alignment horizontal="center" vertical="center" wrapText="1"/>
    </xf>
    <xf numFmtId="176" fontId="3" fillId="0" borderId="52" xfId="0" applyNumberFormat="1" applyFont="1" applyFill="1" applyBorder="1" applyAlignment="1">
      <alignment horizontal="right" vertical="center" wrapText="1"/>
    </xf>
    <xf numFmtId="176" fontId="3" fillId="0" borderId="71" xfId="0" applyNumberFormat="1" applyFont="1" applyFill="1" applyBorder="1" applyAlignment="1">
      <alignment horizontal="right" vertical="center" wrapText="1"/>
    </xf>
    <xf numFmtId="176" fontId="3" fillId="0" borderId="129" xfId="0" applyNumberFormat="1" applyFont="1" applyFill="1" applyBorder="1" applyAlignment="1">
      <alignment horizontal="right" vertical="center" wrapText="1"/>
    </xf>
    <xf numFmtId="176" fontId="3" fillId="0" borderId="135" xfId="0" applyNumberFormat="1" applyFont="1" applyFill="1" applyBorder="1" applyAlignment="1">
      <alignment horizontal="right" vertical="center" wrapText="1"/>
    </xf>
    <xf numFmtId="0" fontId="3" fillId="0" borderId="3" xfId="0" applyFont="1" applyFill="1" applyBorder="1" applyAlignment="1">
      <alignment horizontal="center" vertical="center" wrapText="1"/>
    </xf>
    <xf numFmtId="176" fontId="3" fillId="0" borderId="115" xfId="0" applyNumberFormat="1" applyFont="1" applyFill="1" applyBorder="1" applyAlignment="1">
      <alignment horizontal="right" vertical="center" wrapText="1"/>
    </xf>
    <xf numFmtId="0" fontId="3" fillId="0" borderId="37" xfId="0" applyFont="1" applyFill="1" applyBorder="1" applyAlignment="1">
      <alignment horizontal="center" vertical="center" wrapText="1"/>
    </xf>
    <xf numFmtId="0" fontId="3" fillId="0" borderId="126"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4" borderId="18" xfId="0" applyFont="1" applyFill="1" applyBorder="1" applyAlignment="1">
      <alignment horizontal="center" vertical="center" wrapText="1"/>
    </xf>
    <xf numFmtId="176" fontId="3" fillId="4" borderId="18" xfId="0" applyNumberFormat="1" applyFont="1" applyFill="1" applyBorder="1" applyAlignment="1">
      <alignment horizontal="right" vertical="center" wrapText="1"/>
    </xf>
    <xf numFmtId="0" fontId="3" fillId="4" borderId="19" xfId="0" applyFont="1" applyFill="1" applyBorder="1" applyAlignment="1">
      <alignment horizontal="center" vertical="center" wrapText="1"/>
    </xf>
    <xf numFmtId="176" fontId="3" fillId="4" borderId="19" xfId="0" applyNumberFormat="1" applyFont="1" applyFill="1" applyBorder="1" applyAlignment="1">
      <alignment horizontal="right" vertical="center" wrapText="1"/>
    </xf>
    <xf numFmtId="0" fontId="10" fillId="4" borderId="45" xfId="0" applyFont="1" applyFill="1" applyBorder="1" applyAlignment="1">
      <alignment horizontal="left" vertical="top"/>
    </xf>
    <xf numFmtId="0" fontId="10" fillId="4" borderId="46" xfId="0" applyFont="1" applyFill="1" applyBorder="1" applyAlignment="1">
      <alignment horizontal="left" vertical="top"/>
    </xf>
    <xf numFmtId="0" fontId="10" fillId="4" borderId="46" xfId="0" applyFont="1" applyFill="1" applyBorder="1" applyAlignment="1">
      <alignment horizontal="center" vertical="top" wrapText="1"/>
    </xf>
    <xf numFmtId="0" fontId="10" fillId="4" borderId="47" xfId="0" applyFont="1" applyFill="1" applyBorder="1" applyAlignment="1">
      <alignment horizontal="center" vertical="top" wrapText="1"/>
    </xf>
    <xf numFmtId="0" fontId="10" fillId="4" borderId="48" xfId="0" applyFont="1" applyFill="1" applyBorder="1" applyAlignment="1">
      <alignment horizontal="left" vertical="top"/>
    </xf>
    <xf numFmtId="0" fontId="10" fillId="4" borderId="49" xfId="0" applyFont="1" applyFill="1" applyBorder="1" applyAlignment="1">
      <alignment horizontal="center" vertical="top" wrapText="1"/>
    </xf>
    <xf numFmtId="0" fontId="10" fillId="4" borderId="2" xfId="0" applyFont="1" applyFill="1" applyBorder="1" applyAlignment="1">
      <alignment horizontal="center" vertical="top" wrapText="1"/>
    </xf>
    <xf numFmtId="0" fontId="10" fillId="4" borderId="1" xfId="0" applyFont="1" applyFill="1" applyBorder="1" applyAlignment="1">
      <alignment horizontal="center" vertical="top" wrapText="1"/>
    </xf>
    <xf numFmtId="0" fontId="10" fillId="4" borderId="44" xfId="0" applyFont="1" applyFill="1" applyBorder="1" applyAlignment="1">
      <alignment horizontal="center" vertical="top" wrapText="1"/>
    </xf>
    <xf numFmtId="0" fontId="10" fillId="4" borderId="3"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5" xfId="0" applyFont="1" applyFill="1" applyBorder="1" applyAlignment="1">
      <alignment horizontal="center" vertical="top" wrapText="1"/>
    </xf>
    <xf numFmtId="0" fontId="10" fillId="4" borderId="3" xfId="0" quotePrefix="1" applyFont="1" applyFill="1" applyBorder="1" applyAlignment="1">
      <alignment horizontal="center" vertical="top" wrapText="1"/>
    </xf>
    <xf numFmtId="0" fontId="10" fillId="4" borderId="4" xfId="0" quotePrefix="1" applyFont="1" applyFill="1" applyBorder="1" applyAlignment="1">
      <alignment horizontal="center" vertical="top" wrapText="1"/>
    </xf>
    <xf numFmtId="0" fontId="10" fillId="4" borderId="5" xfId="0" quotePrefix="1" applyFont="1" applyFill="1" applyBorder="1" applyAlignment="1">
      <alignment horizontal="center" vertical="top" wrapText="1"/>
    </xf>
    <xf numFmtId="0" fontId="10" fillId="4" borderId="116" xfId="0" applyFont="1" applyFill="1" applyBorder="1" applyAlignment="1">
      <alignment horizontal="center" vertical="center" wrapText="1"/>
    </xf>
    <xf numFmtId="0" fontId="10" fillId="4" borderId="117" xfId="0" applyFont="1" applyFill="1" applyBorder="1" applyAlignment="1">
      <alignment horizontal="center" vertical="center" wrapText="1"/>
    </xf>
    <xf numFmtId="0" fontId="10" fillId="4" borderId="117" xfId="0" quotePrefix="1" applyFont="1" applyFill="1" applyBorder="1" applyAlignment="1">
      <alignment horizontal="center" vertical="center" wrapText="1"/>
    </xf>
    <xf numFmtId="0" fontId="10" fillId="4" borderId="119" xfId="0" applyFont="1" applyFill="1" applyBorder="1" applyAlignment="1">
      <alignment horizontal="center" vertical="center" wrapText="1"/>
    </xf>
    <xf numFmtId="178" fontId="10" fillId="4" borderId="117" xfId="0" applyNumberFormat="1" applyFont="1" applyFill="1" applyBorder="1" applyAlignment="1">
      <alignment horizontal="right" vertical="center" wrapText="1"/>
    </xf>
    <xf numFmtId="176" fontId="10" fillId="4" borderId="106" xfId="0" applyNumberFormat="1" applyFont="1" applyFill="1" applyBorder="1" applyAlignment="1">
      <alignment horizontal="right" vertical="center" wrapText="1"/>
    </xf>
    <xf numFmtId="177" fontId="10" fillId="4" borderId="106" xfId="0" applyNumberFormat="1" applyFont="1" applyFill="1" applyBorder="1" applyAlignment="1">
      <alignment horizontal="right" vertical="center" wrapText="1"/>
    </xf>
    <xf numFmtId="178" fontId="10" fillId="4" borderId="120" xfId="0" applyNumberFormat="1" applyFont="1" applyFill="1" applyBorder="1" applyAlignment="1">
      <alignment horizontal="right" vertical="center" wrapText="1"/>
    </xf>
    <xf numFmtId="178" fontId="10" fillId="4" borderId="106" xfId="0" applyNumberFormat="1" applyFont="1" applyFill="1" applyBorder="1" applyAlignment="1">
      <alignment horizontal="right" vertical="center" wrapText="1"/>
    </xf>
    <xf numFmtId="0" fontId="10" fillId="4" borderId="120" xfId="0" applyFont="1" applyFill="1" applyBorder="1" applyAlignment="1">
      <alignment horizontal="center" vertical="center" wrapText="1"/>
    </xf>
    <xf numFmtId="0" fontId="10" fillId="4" borderId="106" xfId="0" applyFont="1" applyFill="1" applyBorder="1" applyAlignment="1">
      <alignment horizontal="center" vertical="center" wrapText="1"/>
    </xf>
    <xf numFmtId="177" fontId="10" fillId="4" borderId="121" xfId="0" applyNumberFormat="1" applyFont="1" applyFill="1" applyBorder="1" applyAlignment="1">
      <alignment horizontal="right"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178" fontId="10" fillId="4" borderId="7" xfId="0" applyNumberFormat="1" applyFont="1" applyFill="1" applyBorder="1" applyAlignment="1">
      <alignment horizontal="right" vertical="center" wrapText="1"/>
    </xf>
    <xf numFmtId="176" fontId="10" fillId="4" borderId="9" xfId="0" applyNumberFormat="1" applyFont="1" applyFill="1" applyBorder="1" applyAlignment="1">
      <alignment horizontal="right" vertical="center" wrapText="1"/>
    </xf>
    <xf numFmtId="177" fontId="10" fillId="4" borderId="9" xfId="0" applyNumberFormat="1" applyFont="1" applyFill="1" applyBorder="1" applyAlignment="1">
      <alignment horizontal="right" vertical="center" wrapText="1"/>
    </xf>
    <xf numFmtId="178" fontId="10" fillId="4" borderId="10" xfId="0" applyNumberFormat="1" applyFont="1" applyFill="1" applyBorder="1" applyAlignment="1">
      <alignment horizontal="right" vertical="center" wrapText="1"/>
    </xf>
    <xf numFmtId="178" fontId="10" fillId="4" borderId="9" xfId="0" applyNumberFormat="1" applyFont="1" applyFill="1" applyBorder="1" applyAlignment="1">
      <alignment horizontal="right" vertical="center" wrapText="1"/>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177" fontId="10" fillId="4" borderId="11" xfId="0" applyNumberFormat="1" applyFont="1" applyFill="1" applyBorder="1" applyAlignment="1">
      <alignment horizontal="right"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178" fontId="10" fillId="4" borderId="14" xfId="0" applyNumberFormat="1" applyFont="1" applyFill="1" applyBorder="1" applyAlignment="1">
      <alignment horizontal="right" vertical="center" wrapText="1"/>
    </xf>
    <xf numFmtId="176" fontId="10" fillId="4" borderId="13" xfId="0" applyNumberFormat="1" applyFont="1" applyFill="1" applyBorder="1" applyAlignment="1">
      <alignment horizontal="right" vertical="center" wrapText="1"/>
    </xf>
    <xf numFmtId="177" fontId="10" fillId="4" borderId="13" xfId="0" applyNumberFormat="1" applyFont="1" applyFill="1" applyBorder="1" applyAlignment="1">
      <alignment horizontal="right" vertical="center" wrapText="1"/>
    </xf>
    <xf numFmtId="178" fontId="10" fillId="4" borderId="16" xfId="0" applyNumberFormat="1" applyFont="1" applyFill="1" applyBorder="1" applyAlignment="1">
      <alignment horizontal="right" vertical="center" wrapText="1"/>
    </xf>
    <xf numFmtId="178" fontId="10" fillId="4" borderId="13" xfId="0" applyNumberFormat="1" applyFont="1" applyFill="1" applyBorder="1" applyAlignment="1">
      <alignment horizontal="right" vertical="center" wrapText="1"/>
    </xf>
    <xf numFmtId="0" fontId="10" fillId="4" borderId="16" xfId="0" applyFont="1" applyFill="1" applyBorder="1" applyAlignment="1">
      <alignment horizontal="center" vertical="center" wrapText="1"/>
    </xf>
    <xf numFmtId="177" fontId="10" fillId="4" borderId="17" xfId="0" applyNumberFormat="1" applyFont="1" applyFill="1" applyBorder="1" applyAlignment="1">
      <alignment horizontal="right" vertical="center" wrapText="1"/>
    </xf>
    <xf numFmtId="0" fontId="14" fillId="0" borderId="0" xfId="0" applyFont="1"/>
    <xf numFmtId="0" fontId="3" fillId="3" borderId="39" xfId="0" applyFont="1" applyFill="1" applyBorder="1" applyAlignment="1">
      <alignment horizontal="center" vertical="top" wrapText="1"/>
    </xf>
    <xf numFmtId="0" fontId="3" fillId="2" borderId="25" xfId="0" applyFont="1" applyFill="1" applyBorder="1" applyAlignment="1">
      <alignment horizontal="center" vertical="center" wrapText="1"/>
    </xf>
    <xf numFmtId="0" fontId="3" fillId="0" borderId="38" xfId="0" applyFont="1" applyFill="1" applyBorder="1" applyAlignment="1">
      <alignment horizontal="center" vertical="top" wrapText="1"/>
    </xf>
    <xf numFmtId="0" fontId="10" fillId="2" borderId="1" xfId="0" applyFont="1" applyFill="1" applyBorder="1" applyAlignment="1">
      <alignment horizontal="center" vertical="top" wrapText="1"/>
    </xf>
    <xf numFmtId="0" fontId="10" fillId="2" borderId="3" xfId="0" applyFont="1" applyFill="1" applyBorder="1" applyAlignment="1">
      <alignment horizontal="center" vertical="top" wrapText="1"/>
    </xf>
    <xf numFmtId="0" fontId="10" fillId="2" borderId="4" xfId="0" applyFont="1" applyFill="1" applyBorder="1" applyAlignment="1">
      <alignment horizontal="center" vertical="top" wrapText="1"/>
    </xf>
    <xf numFmtId="0" fontId="10" fillId="2" borderId="4" xfId="0" quotePrefix="1" applyFont="1" applyFill="1" applyBorder="1" applyAlignment="1">
      <alignment horizontal="center" vertical="top" wrapText="1"/>
    </xf>
    <xf numFmtId="0" fontId="10" fillId="2" borderId="3" xfId="0" quotePrefix="1" applyFont="1" applyFill="1" applyBorder="1" applyAlignment="1">
      <alignment horizontal="center" vertical="top" wrapText="1"/>
    </xf>
    <xf numFmtId="0" fontId="10" fillId="2" borderId="2" xfId="0" applyFont="1" applyFill="1" applyBorder="1" applyAlignment="1">
      <alignment horizontal="center" vertical="top" wrapText="1"/>
    </xf>
    <xf numFmtId="177" fontId="10" fillId="0" borderId="106" xfId="0" applyNumberFormat="1" applyFont="1" applyFill="1" applyBorder="1" applyAlignment="1">
      <alignment horizontal="right" vertical="center" wrapText="1"/>
    </xf>
    <xf numFmtId="178" fontId="10" fillId="0" borderId="120" xfId="0" applyNumberFormat="1" applyFont="1" applyFill="1" applyBorder="1" applyAlignment="1">
      <alignment horizontal="right" vertical="center" wrapText="1"/>
    </xf>
    <xf numFmtId="176" fontId="10" fillId="0" borderId="106" xfId="0" applyNumberFormat="1" applyFont="1" applyFill="1" applyBorder="1" applyAlignment="1">
      <alignment horizontal="right" vertical="center" wrapText="1"/>
    </xf>
    <xf numFmtId="178" fontId="10" fillId="0" borderId="106" xfId="0" applyNumberFormat="1" applyFont="1" applyFill="1" applyBorder="1" applyAlignment="1">
      <alignment horizontal="right" vertical="center" wrapText="1"/>
    </xf>
    <xf numFmtId="0" fontId="10" fillId="0" borderId="120" xfId="0" applyFont="1" applyFill="1" applyBorder="1" applyAlignment="1">
      <alignment horizontal="center" vertical="center" wrapText="1"/>
    </xf>
    <xf numFmtId="0" fontId="10" fillId="0" borderId="106" xfId="0" applyFont="1" applyFill="1" applyBorder="1" applyAlignment="1">
      <alignment horizontal="center" vertical="center" wrapText="1"/>
    </xf>
    <xf numFmtId="177" fontId="10" fillId="0" borderId="121" xfId="0" applyNumberFormat="1" applyFont="1" applyFill="1" applyBorder="1" applyAlignment="1">
      <alignment horizontal="right" vertical="center" wrapText="1"/>
    </xf>
    <xf numFmtId="177" fontId="10" fillId="0" borderId="9" xfId="0" applyNumberFormat="1" applyFont="1" applyFill="1" applyBorder="1" applyAlignment="1">
      <alignment horizontal="right" vertical="center" wrapText="1"/>
    </xf>
    <xf numFmtId="178" fontId="10" fillId="0" borderId="10" xfId="0" applyNumberFormat="1" applyFont="1" applyFill="1" applyBorder="1" applyAlignment="1">
      <alignment horizontal="right" vertical="center" wrapText="1"/>
    </xf>
    <xf numFmtId="176" fontId="10" fillId="0" borderId="9" xfId="0" applyNumberFormat="1" applyFont="1" applyFill="1" applyBorder="1" applyAlignment="1">
      <alignment horizontal="right" vertical="center" wrapText="1"/>
    </xf>
    <xf numFmtId="178" fontId="10" fillId="0" borderId="9" xfId="0" applyNumberFormat="1" applyFont="1" applyFill="1" applyBorder="1" applyAlignment="1">
      <alignment horizontal="right" vertical="center" wrapText="1"/>
    </xf>
    <xf numFmtId="0" fontId="10" fillId="0" borderId="10" xfId="0" applyFont="1" applyFill="1" applyBorder="1" applyAlignment="1">
      <alignment horizontal="center" vertical="center" wrapText="1"/>
    </xf>
    <xf numFmtId="0" fontId="10" fillId="0" borderId="9" xfId="0" applyFont="1" applyFill="1" applyBorder="1" applyAlignment="1">
      <alignment horizontal="center" vertical="center" wrapText="1"/>
    </xf>
    <xf numFmtId="177" fontId="10" fillId="0" borderId="11" xfId="0" applyNumberFormat="1" applyFont="1" applyFill="1" applyBorder="1" applyAlignment="1">
      <alignment horizontal="right" vertical="center" wrapText="1"/>
    </xf>
    <xf numFmtId="0" fontId="15" fillId="0" borderId="0" xfId="0" applyFont="1"/>
    <xf numFmtId="0" fontId="6" fillId="0" borderId="0" xfId="0" applyFont="1" applyAlignment="1">
      <alignment vertical="top" wrapText="1"/>
    </xf>
    <xf numFmtId="0" fontId="3" fillId="0" borderId="5" xfId="0" applyFont="1" applyBorder="1" applyAlignment="1">
      <alignment horizontal="center" vertical="top" wrapText="1"/>
    </xf>
    <xf numFmtId="0" fontId="6" fillId="0" borderId="0" xfId="0" applyFont="1" applyBorder="1" applyAlignment="1">
      <alignment vertical="top" wrapText="1"/>
    </xf>
    <xf numFmtId="0" fontId="3" fillId="0" borderId="0" xfId="0" applyFont="1" applyBorder="1" applyAlignment="1">
      <alignment vertical="top" wrapText="1"/>
    </xf>
    <xf numFmtId="0" fontId="3" fillId="0" borderId="146" xfId="0" applyFont="1" applyBorder="1" applyAlignment="1">
      <alignment horizontal="left" vertical="top"/>
    </xf>
    <xf numFmtId="0" fontId="3" fillId="2" borderId="37" xfId="0" applyFont="1" applyFill="1" applyBorder="1" applyAlignment="1">
      <alignment horizontal="center" vertical="top" wrapText="1"/>
    </xf>
    <xf numFmtId="0" fontId="16" fillId="0" borderId="0" xfId="0" applyFont="1"/>
    <xf numFmtId="0" fontId="3" fillId="3" borderId="4" xfId="0" applyFont="1" applyFill="1" applyBorder="1" applyAlignment="1">
      <alignment horizontal="center" vertical="top" wrapText="1"/>
    </xf>
    <xf numFmtId="0" fontId="3" fillId="0" borderId="48" xfId="0" applyFont="1" applyFill="1" applyBorder="1" applyAlignment="1">
      <alignment horizontal="left" vertical="top"/>
    </xf>
    <xf numFmtId="0" fontId="3" fillId="0" borderId="46" xfId="0" applyFont="1" applyFill="1" applyBorder="1" applyAlignment="1">
      <alignment horizontal="left" vertical="top"/>
    </xf>
    <xf numFmtId="0" fontId="3" fillId="0" borderId="124" xfId="0" applyFont="1" applyFill="1" applyBorder="1" applyAlignment="1">
      <alignment horizontal="left" vertical="top"/>
    </xf>
    <xf numFmtId="0" fontId="3" fillId="0" borderId="125" xfId="0" applyFont="1" applyFill="1" applyBorder="1" applyAlignment="1">
      <alignment horizontal="left" vertical="top"/>
    </xf>
    <xf numFmtId="0" fontId="3" fillId="0" borderId="0" xfId="0" applyFont="1" applyFill="1" applyAlignment="1">
      <alignment horizontal="center" vertical="top" wrapText="1"/>
    </xf>
    <xf numFmtId="0" fontId="3" fillId="0" borderId="0" xfId="0" applyFont="1" applyAlignment="1">
      <alignment horizontal="left" vertical="center"/>
    </xf>
    <xf numFmtId="0" fontId="3" fillId="2" borderId="45" xfId="0" applyFont="1" applyFill="1" applyBorder="1" applyAlignment="1">
      <alignment horizontal="left" vertical="top"/>
    </xf>
    <xf numFmtId="0" fontId="3" fillId="2" borderId="52" xfId="0" applyFont="1" applyFill="1" applyBorder="1" applyAlignment="1">
      <alignment horizontal="centerContinuous" vertical="top" wrapText="1"/>
    </xf>
    <xf numFmtId="0" fontId="3" fillId="2" borderId="50" xfId="0" applyFont="1" applyFill="1" applyBorder="1" applyAlignment="1">
      <alignment horizontal="centerContinuous" vertical="top" wrapText="1"/>
    </xf>
    <xf numFmtId="0" fontId="3" fillId="2" borderId="109" xfId="0" applyFont="1" applyFill="1" applyBorder="1" applyAlignment="1">
      <alignment horizontal="center" vertical="top" wrapText="1"/>
    </xf>
    <xf numFmtId="0" fontId="3" fillId="0" borderId="25" xfId="0" applyFont="1" applyFill="1" applyBorder="1" applyAlignment="1">
      <alignment horizontal="center" vertical="center" wrapText="1"/>
    </xf>
    <xf numFmtId="0" fontId="3" fillId="0" borderId="80" xfId="0" applyFont="1" applyFill="1" applyBorder="1" applyAlignment="1">
      <alignment horizontal="center" wrapText="1"/>
    </xf>
    <xf numFmtId="0" fontId="10" fillId="0" borderId="116" xfId="0" applyFont="1" applyFill="1" applyBorder="1" applyAlignment="1">
      <alignment horizontal="center" vertical="center"/>
    </xf>
    <xf numFmtId="0" fontId="10" fillId="0" borderId="117"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1" fillId="3" borderId="92" xfId="0" applyFont="1" applyFill="1" applyBorder="1" applyAlignment="1">
      <alignment horizontal="center" vertical="center" wrapText="1"/>
    </xf>
    <xf numFmtId="0" fontId="10" fillId="3" borderId="41" xfId="0" applyFont="1" applyFill="1" applyBorder="1" applyAlignment="1">
      <alignment horizontal="center" vertical="center"/>
    </xf>
    <xf numFmtId="0" fontId="10" fillId="3" borderId="41" xfId="0" applyFont="1" applyFill="1" applyBorder="1" applyAlignment="1">
      <alignment horizontal="center" vertical="top"/>
    </xf>
    <xf numFmtId="0" fontId="10" fillId="2" borderId="86" xfId="0" applyFont="1" applyFill="1" applyBorder="1"/>
    <xf numFmtId="0" fontId="10" fillId="2" borderId="87" xfId="0" applyFont="1" applyFill="1" applyBorder="1"/>
    <xf numFmtId="0" fontId="10" fillId="2" borderId="46" xfId="0" applyFont="1" applyFill="1" applyBorder="1" applyAlignment="1">
      <alignment horizontal="centerContinuous"/>
    </xf>
    <xf numFmtId="0" fontId="10" fillId="2" borderId="47" xfId="0" applyFont="1" applyFill="1" applyBorder="1" applyAlignment="1">
      <alignment horizontal="centerContinuous"/>
    </xf>
    <xf numFmtId="0" fontId="10" fillId="2" borderId="88" xfId="0" applyFont="1" applyFill="1" applyBorder="1" applyAlignment="1">
      <alignment horizontal="centerContinuous" wrapText="1"/>
    </xf>
    <xf numFmtId="0" fontId="10" fillId="2" borderId="88" xfId="0" applyFont="1" applyFill="1" applyBorder="1" applyAlignment="1">
      <alignment horizontal="centerContinuous"/>
    </xf>
    <xf numFmtId="0" fontId="10" fillId="2" borderId="3" xfId="0" applyFont="1" applyFill="1" applyBorder="1" applyAlignment="1">
      <alignment vertical="center" wrapText="1"/>
    </xf>
    <xf numFmtId="0" fontId="10" fillId="2" borderId="89" xfId="0" applyFont="1" applyFill="1" applyBorder="1" applyAlignment="1">
      <alignment vertical="center" wrapText="1"/>
    </xf>
    <xf numFmtId="0" fontId="10" fillId="2" borderId="50" xfId="0" applyFont="1" applyFill="1" applyBorder="1" applyAlignment="1">
      <alignment horizontal="center" vertical="top" wrapText="1"/>
    </xf>
    <xf numFmtId="0" fontId="10" fillId="2" borderId="51" xfId="0" applyFont="1" applyFill="1" applyBorder="1" applyAlignment="1">
      <alignment horizontal="center" vertical="top" wrapText="1"/>
    </xf>
    <xf numFmtId="0" fontId="10" fillId="2" borderId="90" xfId="0" applyFont="1" applyFill="1" applyBorder="1" applyAlignment="1">
      <alignment horizontal="centerContinuous" vertical="top"/>
    </xf>
    <xf numFmtId="0" fontId="10" fillId="2" borderId="91" xfId="0" applyFont="1" applyFill="1" applyBorder="1" applyAlignment="1">
      <alignment horizontal="centerContinuous" vertical="top"/>
    </xf>
    <xf numFmtId="0" fontId="10" fillId="2" borderId="2" xfId="0" applyFont="1" applyFill="1" applyBorder="1" applyAlignment="1">
      <alignment horizontal="center" vertical="center"/>
    </xf>
    <xf numFmtId="0" fontId="11" fillId="2" borderId="1" xfId="0" applyFont="1" applyFill="1" applyBorder="1" applyAlignment="1">
      <alignment vertical="center"/>
    </xf>
    <xf numFmtId="0" fontId="11" fillId="2" borderId="89" xfId="0" applyFont="1" applyFill="1" applyBorder="1" applyAlignment="1">
      <alignment vertical="center"/>
    </xf>
    <xf numFmtId="0" fontId="10" fillId="2" borderId="1"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0" fillId="2" borderId="89"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top"/>
    </xf>
    <xf numFmtId="0" fontId="10" fillId="2" borderId="89" xfId="0" applyFont="1" applyFill="1" applyBorder="1" applyAlignment="1">
      <alignment horizontal="center" vertical="top"/>
    </xf>
    <xf numFmtId="0" fontId="10" fillId="2" borderId="44" xfId="0" applyFont="1" applyFill="1" applyBorder="1" applyAlignment="1">
      <alignment horizontal="center" vertical="top"/>
    </xf>
    <xf numFmtId="0" fontId="11" fillId="2" borderId="3" xfId="0" applyFont="1" applyFill="1" applyBorder="1" applyAlignment="1">
      <alignment horizontal="center" vertical="top" wrapText="1"/>
    </xf>
    <xf numFmtId="0" fontId="10" fillId="2" borderId="25"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3" xfId="0" applyFont="1" applyFill="1" applyBorder="1" applyAlignment="1">
      <alignment horizontal="center" vertical="top"/>
    </xf>
    <xf numFmtId="176" fontId="3" fillId="0" borderId="25" xfId="0" applyNumberFormat="1" applyFont="1" applyFill="1" applyBorder="1" applyAlignment="1">
      <alignment horizontal="right" vertical="center" wrapText="1"/>
    </xf>
    <xf numFmtId="176" fontId="3" fillId="0" borderId="150" xfId="0" applyNumberFormat="1" applyFont="1" applyFill="1" applyBorder="1" applyAlignment="1">
      <alignment horizontal="right" vertical="center" wrapText="1"/>
    </xf>
    <xf numFmtId="176" fontId="3" fillId="0" borderId="149" xfId="0" applyNumberFormat="1" applyFont="1" applyFill="1" applyBorder="1" applyAlignment="1">
      <alignment horizontal="right" vertical="center" wrapText="1"/>
    </xf>
    <xf numFmtId="176" fontId="3" fillId="0" borderId="151" xfId="0" applyNumberFormat="1" applyFont="1" applyBorder="1" applyAlignment="1">
      <alignment horizontal="right" vertical="center" wrapText="1"/>
    </xf>
    <xf numFmtId="176" fontId="3" fillId="0" borderId="152" xfId="0" applyNumberFormat="1" applyFont="1" applyBorder="1" applyAlignment="1">
      <alignment horizontal="right" vertical="center" wrapText="1"/>
    </xf>
    <xf numFmtId="176" fontId="3" fillId="0" borderId="153" xfId="0" applyNumberFormat="1" applyFont="1" applyBorder="1" applyAlignment="1">
      <alignment horizontal="right" vertical="center" wrapText="1"/>
    </xf>
    <xf numFmtId="176" fontId="3" fillId="0" borderId="134" xfId="0" applyNumberFormat="1" applyFont="1" applyFill="1" applyBorder="1" applyAlignment="1">
      <alignment horizontal="right" vertical="center" wrapText="1"/>
    </xf>
    <xf numFmtId="176" fontId="3" fillId="0" borderId="128" xfId="0" applyNumberFormat="1" applyFont="1" applyFill="1" applyBorder="1" applyAlignment="1">
      <alignment horizontal="right" vertical="center" wrapText="1"/>
    </xf>
    <xf numFmtId="0" fontId="3" fillId="0" borderId="154" xfId="0" applyFont="1" applyBorder="1" applyAlignment="1">
      <alignment horizontal="center" vertical="center" wrapText="1"/>
    </xf>
    <xf numFmtId="176" fontId="3" fillId="0" borderId="155" xfId="0" applyNumberFormat="1" applyFont="1" applyBorder="1" applyAlignment="1">
      <alignment horizontal="right" vertical="center" wrapText="1"/>
    </xf>
    <xf numFmtId="176" fontId="3" fillId="0" borderId="156" xfId="0" applyNumberFormat="1" applyFont="1" applyBorder="1" applyAlignment="1">
      <alignment horizontal="right" vertical="center" wrapText="1"/>
    </xf>
    <xf numFmtId="176" fontId="3" fillId="0" borderId="157" xfId="0" applyNumberFormat="1" applyFont="1" applyBorder="1" applyAlignment="1">
      <alignment horizontal="right" vertical="center" wrapText="1"/>
    </xf>
    <xf numFmtId="176" fontId="3" fillId="0" borderId="158" xfId="0" applyNumberFormat="1" applyFont="1" applyBorder="1" applyAlignment="1">
      <alignment horizontal="right" vertical="center" wrapText="1"/>
    </xf>
    <xf numFmtId="176" fontId="3" fillId="0" borderId="159" xfId="0" applyNumberFormat="1" applyFont="1" applyBorder="1" applyAlignment="1">
      <alignment horizontal="right" vertical="center" wrapText="1"/>
    </xf>
    <xf numFmtId="176" fontId="3" fillId="0" borderId="0" xfId="0" applyNumberFormat="1" applyFont="1" applyAlignment="1">
      <alignment vertical="top" wrapText="1"/>
    </xf>
    <xf numFmtId="0" fontId="3" fillId="2" borderId="25" xfId="0" applyFont="1" applyFill="1" applyBorder="1" applyAlignment="1">
      <alignment horizontal="center" vertical="top"/>
    </xf>
    <xf numFmtId="0" fontId="3" fillId="2" borderId="7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2" borderId="3" xfId="0" applyFont="1" applyFill="1" applyBorder="1" applyAlignment="1">
      <alignment horizontal="center" vertical="top" wrapText="1"/>
    </xf>
    <xf numFmtId="176" fontId="3" fillId="0" borderId="25" xfId="0" applyNumberFormat="1" applyFont="1" applyFill="1" applyBorder="1" applyAlignment="1">
      <alignment horizontal="right" vertical="center" wrapText="1"/>
    </xf>
    <xf numFmtId="0" fontId="3" fillId="2" borderId="66" xfId="0" applyFont="1" applyFill="1" applyBorder="1" applyAlignment="1">
      <alignment horizontal="center" vertical="top" wrapText="1"/>
    </xf>
    <xf numFmtId="176" fontId="3" fillId="0" borderId="40" xfId="0" applyNumberFormat="1" applyFont="1" applyFill="1" applyBorder="1" applyAlignment="1">
      <alignment horizontal="right" vertical="center" wrapText="1"/>
    </xf>
    <xf numFmtId="0" fontId="3" fillId="4" borderId="6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25" xfId="0" applyFont="1" applyFill="1" applyBorder="1" applyAlignment="1">
      <alignment vertical="center"/>
    </xf>
    <xf numFmtId="176" fontId="3" fillId="4" borderId="52" xfId="0" quotePrefix="1" applyNumberFormat="1" applyFont="1" applyFill="1" applyBorder="1" applyAlignment="1">
      <alignment vertical="center"/>
    </xf>
    <xf numFmtId="176" fontId="3" fillId="4" borderId="50" xfId="0" quotePrefix="1" applyNumberFormat="1" applyFont="1" applyFill="1" applyBorder="1" applyAlignment="1">
      <alignment vertical="center"/>
    </xf>
    <xf numFmtId="176" fontId="3" fillId="4" borderId="25" xfId="0" applyNumberFormat="1" applyFont="1" applyFill="1" applyBorder="1" applyAlignment="1">
      <alignment vertical="center"/>
    </xf>
    <xf numFmtId="0" fontId="3" fillId="4" borderId="18" xfId="0" applyFont="1" applyFill="1" applyBorder="1" applyAlignment="1">
      <alignment vertical="center"/>
    </xf>
    <xf numFmtId="176" fontId="3" fillId="4" borderId="32" xfId="0" quotePrefix="1" applyNumberFormat="1" applyFont="1" applyFill="1" applyBorder="1" applyAlignment="1">
      <alignment vertical="center"/>
    </xf>
    <xf numFmtId="176" fontId="3" fillId="4" borderId="73" xfId="0" quotePrefix="1" applyNumberFormat="1" applyFont="1" applyFill="1" applyBorder="1" applyAlignment="1">
      <alignment vertical="center"/>
    </xf>
    <xf numFmtId="176" fontId="3" fillId="4" borderId="18" xfId="0" applyNumberFormat="1" applyFont="1" applyFill="1" applyBorder="1" applyAlignment="1">
      <alignment vertical="center"/>
    </xf>
    <xf numFmtId="176" fontId="3" fillId="4" borderId="27" xfId="0" applyNumberFormat="1" applyFont="1" applyFill="1" applyBorder="1" applyAlignment="1">
      <alignment horizontal="right" vertical="center" wrapText="1"/>
    </xf>
    <xf numFmtId="176" fontId="3" fillId="4" borderId="74" xfId="0" applyNumberFormat="1" applyFont="1" applyFill="1" applyBorder="1" applyAlignment="1">
      <alignment horizontal="right" vertical="center" wrapText="1"/>
    </xf>
    <xf numFmtId="176" fontId="3" fillId="4" borderId="32" xfId="0" applyNumberFormat="1" applyFont="1" applyFill="1" applyBorder="1" applyAlignment="1">
      <alignment horizontal="right" vertical="center" wrapText="1"/>
    </xf>
    <xf numFmtId="176" fontId="3" fillId="4" borderId="73" xfId="0" applyNumberFormat="1" applyFont="1" applyFill="1" applyBorder="1" applyAlignment="1">
      <alignment horizontal="right" vertical="center" wrapText="1"/>
    </xf>
    <xf numFmtId="0" fontId="3" fillId="4" borderId="20" xfId="0" applyFont="1" applyFill="1" applyBorder="1" applyAlignment="1">
      <alignment horizontal="center" vertical="center" wrapText="1"/>
    </xf>
    <xf numFmtId="176" fontId="3" fillId="4" borderId="23" xfId="0" applyNumberFormat="1" applyFont="1" applyFill="1" applyBorder="1" applyAlignment="1">
      <alignment horizontal="right" vertical="center" wrapText="1"/>
    </xf>
    <xf numFmtId="176" fontId="3" fillId="4" borderId="54" xfId="0" applyNumberFormat="1" applyFont="1" applyFill="1" applyBorder="1" applyAlignment="1">
      <alignment horizontal="right" vertical="center" wrapText="1"/>
    </xf>
    <xf numFmtId="176" fontId="3" fillId="4" borderId="20" xfId="0" applyNumberFormat="1" applyFont="1" applyFill="1" applyBorder="1" applyAlignment="1">
      <alignment horizontal="right" vertical="center" wrapText="1"/>
    </xf>
    <xf numFmtId="176" fontId="3" fillId="0" borderId="3" xfId="0" applyNumberFormat="1" applyFont="1" applyFill="1" applyBorder="1" applyAlignment="1">
      <alignment horizontal="right" vertical="center" wrapText="1"/>
    </xf>
    <xf numFmtId="0" fontId="3" fillId="0" borderId="40" xfId="0" applyFont="1" applyFill="1" applyBorder="1" applyAlignment="1">
      <alignment horizontal="center" vertical="center" wrapText="1"/>
    </xf>
    <xf numFmtId="0" fontId="3" fillId="0" borderId="5" xfId="0" applyFont="1" applyBorder="1" applyAlignment="1">
      <alignment horizontal="center" vertical="top" wrapText="1"/>
    </xf>
    <xf numFmtId="0" fontId="3" fillId="0" borderId="102" xfId="0" applyFont="1" applyBorder="1" applyAlignment="1">
      <alignment horizontal="center" vertical="top" wrapText="1"/>
    </xf>
    <xf numFmtId="0" fontId="3" fillId="0" borderId="147"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48"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3" borderId="70"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0" borderId="114" xfId="0" applyFont="1" applyBorder="1" applyAlignment="1">
      <alignment horizontal="center" vertical="top" wrapText="1"/>
    </xf>
    <xf numFmtId="0" fontId="3" fillId="2" borderId="25" xfId="0" applyFont="1" applyFill="1" applyBorder="1" applyAlignment="1">
      <alignment horizontal="center" vertical="top" wrapText="1"/>
    </xf>
    <xf numFmtId="0" fontId="6" fillId="2" borderId="3" xfId="0" applyFont="1" applyFill="1" applyBorder="1" applyAlignment="1">
      <alignment vertical="top"/>
    </xf>
    <xf numFmtId="0" fontId="3" fillId="0" borderId="51" xfId="0" applyFont="1" applyBorder="1" applyAlignment="1">
      <alignment horizontal="center" vertical="top" wrapText="1"/>
    </xf>
    <xf numFmtId="0" fontId="6" fillId="0" borderId="44" xfId="0" applyFont="1" applyBorder="1" applyAlignment="1">
      <alignment vertical="top"/>
    </xf>
    <xf numFmtId="0" fontId="3" fillId="3" borderId="77"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0" borderId="52" xfId="0" applyFont="1" applyFill="1" applyBorder="1" applyAlignment="1">
      <alignment horizontal="center" vertical="top" wrapText="1"/>
    </xf>
    <xf numFmtId="0" fontId="3" fillId="0" borderId="37" xfId="0" applyFont="1" applyFill="1" applyBorder="1" applyAlignment="1">
      <alignment horizontal="center" vertical="top" wrapText="1"/>
    </xf>
    <xf numFmtId="0" fontId="3" fillId="2" borderId="70" xfId="0" applyFont="1" applyFill="1" applyBorder="1" applyAlignment="1">
      <alignment horizontal="center" vertical="top" wrapText="1"/>
    </xf>
    <xf numFmtId="0" fontId="6" fillId="2" borderId="2" xfId="0" applyFont="1" applyFill="1" applyBorder="1" applyAlignment="1">
      <alignment vertical="top"/>
    </xf>
    <xf numFmtId="0" fontId="6" fillId="0" borderId="5" xfId="0" applyFont="1" applyBorder="1" applyAlignment="1">
      <alignment vertical="top"/>
    </xf>
    <xf numFmtId="0" fontId="3" fillId="0" borderId="5" xfId="0" quotePrefix="1" applyFont="1" applyBorder="1" applyAlignment="1">
      <alignment horizontal="center" vertical="top" wrapText="1"/>
    </xf>
    <xf numFmtId="0" fontId="6" fillId="0" borderId="5" xfId="0" applyFont="1" applyBorder="1" applyAlignment="1">
      <alignment horizontal="center" vertical="top" wrapText="1"/>
    </xf>
    <xf numFmtId="0" fontId="3" fillId="0" borderId="115" xfId="0" applyFont="1" applyBorder="1" applyAlignment="1">
      <alignment horizontal="center" vertical="top" wrapText="1"/>
    </xf>
    <xf numFmtId="0" fontId="6" fillId="0" borderId="89" xfId="0" applyFont="1" applyBorder="1" applyAlignment="1">
      <alignment vertical="top"/>
    </xf>
    <xf numFmtId="0" fontId="3" fillId="2" borderId="77" xfId="0" applyFont="1" applyFill="1" applyBorder="1" applyAlignment="1">
      <alignment horizontal="center" vertical="top" wrapText="1"/>
    </xf>
    <xf numFmtId="0" fontId="6" fillId="2" borderId="4" xfId="0" applyFont="1" applyFill="1" applyBorder="1" applyAlignment="1">
      <alignment vertical="top"/>
    </xf>
    <xf numFmtId="0" fontId="3" fillId="0" borderId="137" xfId="0" applyFont="1" applyBorder="1" applyAlignment="1">
      <alignment horizontal="left" vertical="top" wrapText="1"/>
    </xf>
    <xf numFmtId="0" fontId="3" fillId="0" borderId="42" xfId="0" applyFont="1" applyBorder="1" applyAlignment="1">
      <alignment horizontal="left" vertical="top" wrapText="1"/>
    </xf>
    <xf numFmtId="0" fontId="3" fillId="2" borderId="3" xfId="0" quotePrefix="1" applyFont="1" applyFill="1" applyBorder="1" applyAlignment="1">
      <alignment horizontal="center" vertical="top" wrapText="1"/>
    </xf>
    <xf numFmtId="0" fontId="6" fillId="2" borderId="80" xfId="0" applyFont="1" applyFill="1" applyBorder="1" applyAlignment="1">
      <alignment horizontal="center" vertical="top" wrapText="1"/>
    </xf>
    <xf numFmtId="0" fontId="3" fillId="2" borderId="53" xfId="0" applyFont="1" applyFill="1" applyBorder="1" applyAlignment="1">
      <alignment horizontal="center" vertical="center" wrapText="1"/>
    </xf>
    <xf numFmtId="0" fontId="3" fillId="2" borderId="93" xfId="0" applyFont="1" applyFill="1" applyBorder="1" applyAlignment="1">
      <alignment horizontal="center" vertical="center" wrapText="1"/>
    </xf>
    <xf numFmtId="0" fontId="3" fillId="2" borderId="104" xfId="0" applyFont="1" applyFill="1" applyBorder="1" applyAlignment="1">
      <alignment horizontal="center" vertical="center" wrapText="1"/>
    </xf>
    <xf numFmtId="0" fontId="3" fillId="2" borderId="105"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3" fillId="4" borderId="93" xfId="0" applyFont="1" applyFill="1" applyBorder="1" applyAlignment="1">
      <alignment horizontal="center" vertical="center" wrapText="1"/>
    </xf>
    <xf numFmtId="0" fontId="3" fillId="4" borderId="104" xfId="0" applyFont="1" applyFill="1" applyBorder="1" applyAlignment="1">
      <alignment horizontal="center" vertical="center" wrapText="1"/>
    </xf>
    <xf numFmtId="0" fontId="3" fillId="4" borderId="105" xfId="0" applyFont="1" applyFill="1" applyBorder="1" applyAlignment="1">
      <alignment horizontal="center" vertical="center" wrapText="1"/>
    </xf>
    <xf numFmtId="0" fontId="3" fillId="0" borderId="58" xfId="0" applyFont="1" applyBorder="1" applyAlignment="1">
      <alignment horizontal="left" wrapText="1"/>
    </xf>
    <xf numFmtId="0" fontId="3" fillId="0" borderId="0" xfId="0" applyFont="1" applyAlignment="1">
      <alignment horizontal="left" wrapText="1"/>
    </xf>
    <xf numFmtId="0" fontId="3" fillId="0" borderId="60" xfId="0" applyFont="1" applyBorder="1" applyAlignment="1">
      <alignment horizontal="left" vertical="center" wrapText="1"/>
    </xf>
    <xf numFmtId="0" fontId="3" fillId="0" borderId="0" xfId="0" applyFont="1" applyAlignment="1">
      <alignment horizontal="left" vertical="center" wrapText="1"/>
    </xf>
    <xf numFmtId="0" fontId="3" fillId="2" borderId="112"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112" xfId="0" applyFont="1" applyFill="1" applyBorder="1" applyAlignment="1">
      <alignment horizontal="center" vertical="center"/>
    </xf>
    <xf numFmtId="0" fontId="3" fillId="2" borderId="125" xfId="0" applyFont="1" applyFill="1" applyBorder="1" applyAlignment="1">
      <alignment horizontal="center" vertical="center"/>
    </xf>
    <xf numFmtId="0" fontId="3" fillId="2" borderId="113" xfId="0" applyFont="1" applyFill="1" applyBorder="1" applyAlignment="1">
      <alignment horizontal="center" vertical="center"/>
    </xf>
    <xf numFmtId="176" fontId="3" fillId="0" borderId="107" xfId="0" applyNumberFormat="1" applyFont="1" applyBorder="1" applyAlignment="1">
      <alignment horizontal="right" vertical="center" wrapText="1"/>
    </xf>
    <xf numFmtId="176" fontId="3" fillId="0" borderId="108" xfId="0" applyNumberFormat="1" applyFont="1" applyBorder="1" applyAlignment="1">
      <alignment horizontal="right" vertical="center" wrapText="1"/>
    </xf>
    <xf numFmtId="176" fontId="3" fillId="0" borderId="27" xfId="0" applyNumberFormat="1" applyFont="1" applyBorder="1" applyAlignment="1">
      <alignment horizontal="right" vertical="center" wrapText="1"/>
    </xf>
    <xf numFmtId="176" fontId="3" fillId="0" borderId="79" xfId="0" applyNumberFormat="1" applyFont="1" applyBorder="1" applyAlignment="1">
      <alignment horizontal="right" vertical="center" wrapText="1"/>
    </xf>
    <xf numFmtId="176" fontId="3" fillId="0" borderId="32" xfId="0" applyNumberFormat="1" applyFont="1" applyBorder="1" applyAlignment="1">
      <alignment horizontal="right" vertical="center" wrapText="1"/>
    </xf>
    <xf numFmtId="176" fontId="3" fillId="0" borderId="136" xfId="0" applyNumberFormat="1" applyFont="1" applyBorder="1" applyAlignment="1">
      <alignment horizontal="right" vertical="center" wrapText="1"/>
    </xf>
    <xf numFmtId="0" fontId="3" fillId="0" borderId="25" xfId="0" applyFont="1" applyFill="1" applyBorder="1" applyAlignment="1">
      <alignment vertical="top" wrapText="1"/>
    </xf>
    <xf numFmtId="0" fontId="6" fillId="0" borderId="3" xfId="0" applyFont="1" applyFill="1" applyBorder="1" applyAlignment="1">
      <alignment vertical="top" wrapText="1"/>
    </xf>
    <xf numFmtId="0" fontId="3" fillId="2" borderId="3" xfId="0" applyFont="1" applyFill="1" applyBorder="1" applyAlignment="1">
      <alignment horizontal="center" vertical="top" wrapText="1"/>
    </xf>
    <xf numFmtId="0" fontId="6" fillId="2" borderId="3" xfId="0" applyFont="1" applyFill="1" applyBorder="1" applyAlignment="1">
      <alignment horizontal="center" vertical="top"/>
    </xf>
    <xf numFmtId="0" fontId="3" fillId="2" borderId="37" xfId="0" applyFont="1" applyFill="1" applyBorder="1" applyAlignment="1">
      <alignment horizontal="center" vertical="top" wrapText="1"/>
    </xf>
    <xf numFmtId="0" fontId="6" fillId="2" borderId="41" xfId="0" applyFont="1" applyFill="1" applyBorder="1" applyAlignment="1">
      <alignment horizontal="center" vertical="top" wrapText="1"/>
    </xf>
    <xf numFmtId="0" fontId="6" fillId="2" borderId="37" xfId="0" applyFont="1" applyFill="1" applyBorder="1" applyAlignment="1">
      <alignment horizontal="center" vertical="top" wrapText="1"/>
    </xf>
    <xf numFmtId="0" fontId="6" fillId="2" borderId="3" xfId="0" applyFont="1" applyFill="1" applyBorder="1" applyAlignment="1">
      <alignment horizontal="center" vertical="top" wrapText="1"/>
    </xf>
    <xf numFmtId="176" fontId="3" fillId="0" borderId="62" xfId="0" applyNumberFormat="1" applyFont="1" applyBorder="1" applyAlignment="1">
      <alignment horizontal="right" vertical="center" wrapText="1"/>
    </xf>
    <xf numFmtId="176" fontId="3" fillId="0" borderId="133" xfId="0" applyNumberFormat="1" applyFont="1" applyBorder="1" applyAlignment="1">
      <alignment horizontal="right" vertical="center"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176" fontId="3" fillId="0" borderId="129" xfId="0" quotePrefix="1" applyNumberFormat="1" applyFont="1" applyFill="1" applyBorder="1" applyAlignment="1">
      <alignment horizontal="right" vertical="center" wrapText="1"/>
    </xf>
    <xf numFmtId="176" fontId="3" fillId="0" borderId="130" xfId="0" quotePrefix="1" applyNumberFormat="1" applyFont="1" applyFill="1" applyBorder="1" applyAlignment="1">
      <alignment horizontal="right" vertical="center" wrapText="1"/>
    </xf>
    <xf numFmtId="176" fontId="3" fillId="0" borderId="59" xfId="0" quotePrefix="1" applyNumberFormat="1" applyFont="1" applyFill="1" applyBorder="1" applyAlignment="1">
      <alignment horizontal="right" vertical="center" wrapText="1"/>
    </xf>
    <xf numFmtId="176" fontId="3" fillId="0" borderId="50" xfId="0" quotePrefix="1" applyNumberFormat="1" applyFont="1" applyFill="1" applyBorder="1" applyAlignment="1">
      <alignment horizontal="right" vertical="center" wrapText="1"/>
    </xf>
    <xf numFmtId="176" fontId="3" fillId="0" borderId="55" xfId="0" quotePrefix="1" applyNumberFormat="1" applyFont="1" applyFill="1" applyBorder="1" applyAlignment="1">
      <alignment horizontal="right" vertical="center" wrapText="1"/>
    </xf>
    <xf numFmtId="176" fontId="3" fillId="0" borderId="54" xfId="0" quotePrefix="1" applyNumberFormat="1" applyFont="1" applyFill="1" applyBorder="1" applyAlignment="1">
      <alignment horizontal="right" vertical="center" wrapText="1"/>
    </xf>
    <xf numFmtId="176" fontId="3" fillId="0" borderId="114" xfId="0" quotePrefix="1" applyNumberFormat="1" applyFont="1" applyFill="1" applyBorder="1" applyAlignment="1">
      <alignment horizontal="right" vertical="center" wrapText="1"/>
    </xf>
    <xf numFmtId="176" fontId="3" fillId="0" borderId="30" xfId="0" quotePrefix="1" applyNumberFormat="1" applyFont="1" applyFill="1" applyBorder="1" applyAlignment="1">
      <alignment horizontal="right" vertical="center" wrapText="1"/>
    </xf>
    <xf numFmtId="176" fontId="3" fillId="0" borderId="129" xfId="0" applyNumberFormat="1" applyFont="1" applyFill="1" applyBorder="1" applyAlignment="1">
      <alignment horizontal="right" vertical="center" wrapText="1"/>
    </xf>
    <xf numFmtId="176" fontId="3" fillId="0" borderId="130" xfId="0" applyNumberFormat="1" applyFont="1" applyFill="1" applyBorder="1" applyAlignment="1">
      <alignment horizontal="right" vertical="center" wrapText="1"/>
    </xf>
    <xf numFmtId="176" fontId="3" fillId="0" borderId="25" xfId="0" applyNumberFormat="1" applyFont="1" applyBorder="1" applyAlignment="1">
      <alignment horizontal="right" vertical="center" wrapText="1"/>
    </xf>
    <xf numFmtId="176" fontId="3" fillId="0" borderId="40" xfId="0" applyNumberFormat="1" applyFont="1" applyBorder="1" applyAlignment="1">
      <alignment horizontal="right" vertical="center" wrapText="1"/>
    </xf>
    <xf numFmtId="0" fontId="3" fillId="0" borderId="7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54" xfId="0" applyFont="1" applyFill="1" applyBorder="1" applyAlignment="1">
      <alignment horizontal="center" vertical="center" wrapText="1"/>
    </xf>
    <xf numFmtId="176" fontId="3" fillId="0" borderId="25" xfId="0" applyNumberFormat="1" applyFont="1" applyFill="1" applyBorder="1" applyAlignment="1">
      <alignment horizontal="right" vertical="center" wrapText="1"/>
    </xf>
    <xf numFmtId="176" fontId="3" fillId="0" borderId="20" xfId="0" applyNumberFormat="1" applyFont="1" applyFill="1" applyBorder="1" applyAlignment="1">
      <alignment horizontal="right" vertical="center" wrapText="1"/>
    </xf>
    <xf numFmtId="176" fontId="3" fillId="0" borderId="115" xfId="0" applyNumberFormat="1" applyFont="1" applyFill="1" applyBorder="1" applyAlignment="1">
      <alignment horizontal="right" vertical="center" wrapText="1"/>
    </xf>
    <xf numFmtId="176" fontId="3" fillId="0" borderId="143" xfId="0" applyNumberFormat="1" applyFont="1" applyFill="1" applyBorder="1" applyAlignment="1">
      <alignment horizontal="right" vertical="center" wrapText="1"/>
    </xf>
    <xf numFmtId="177" fontId="3" fillId="0" borderId="129" xfId="0" applyNumberFormat="1" applyFont="1" applyFill="1" applyBorder="1" applyAlignment="1">
      <alignment horizontal="right" vertical="center" wrapText="1"/>
    </xf>
    <xf numFmtId="177" fontId="3" fillId="0" borderId="130" xfId="0" applyNumberFormat="1" applyFont="1" applyFill="1" applyBorder="1" applyAlignment="1">
      <alignment horizontal="right" vertical="center" wrapText="1"/>
    </xf>
    <xf numFmtId="176" fontId="3" fillId="0" borderId="144" xfId="0" applyNumberFormat="1" applyFont="1" applyBorder="1" applyAlignment="1">
      <alignment horizontal="right" vertical="center" wrapText="1"/>
    </xf>
    <xf numFmtId="176" fontId="3" fillId="0" borderId="145" xfId="0" applyNumberFormat="1" applyFont="1" applyBorder="1" applyAlignment="1">
      <alignment horizontal="right" vertical="center" wrapText="1"/>
    </xf>
    <xf numFmtId="0" fontId="3" fillId="0" borderId="58" xfId="0" applyFont="1" applyBorder="1" applyAlignment="1">
      <alignment horizontal="left" vertical="top" wrapText="1"/>
    </xf>
    <xf numFmtId="0" fontId="6" fillId="0" borderId="58" xfId="0" applyFont="1" applyBorder="1" applyAlignment="1">
      <alignment vertical="top" wrapText="1"/>
    </xf>
    <xf numFmtId="0" fontId="6" fillId="0" borderId="92" xfId="0" applyFont="1" applyBorder="1" applyAlignment="1">
      <alignment vertical="top" wrapText="1"/>
    </xf>
    <xf numFmtId="0" fontId="6" fillId="0" borderId="0" xfId="0" applyFont="1" applyAlignment="1">
      <alignment vertical="top" wrapText="1"/>
    </xf>
    <xf numFmtId="0" fontId="6" fillId="0" borderId="41" xfId="0" applyFont="1" applyBorder="1" applyAlignment="1">
      <alignment vertical="top" wrapText="1"/>
    </xf>
    <xf numFmtId="0" fontId="3" fillId="0" borderId="104" xfId="0" quotePrefix="1" applyFont="1" applyBorder="1" applyAlignment="1">
      <alignment horizontal="center" vertical="top" wrapText="1"/>
    </xf>
    <xf numFmtId="0" fontId="6" fillId="0" borderId="105" xfId="0" applyFont="1" applyBorder="1" applyAlignment="1">
      <alignment horizontal="center" wrapText="1"/>
    </xf>
    <xf numFmtId="0" fontId="6" fillId="0" borderId="112" xfId="0" applyFont="1" applyBorder="1" applyAlignment="1">
      <alignment horizontal="center" vertical="top" wrapText="1"/>
    </xf>
    <xf numFmtId="0" fontId="6" fillId="0" borderId="91" xfId="0" applyFont="1" applyBorder="1" applyAlignment="1">
      <alignment horizontal="center" wrapText="1"/>
    </xf>
    <xf numFmtId="176" fontId="3" fillId="0" borderId="114" xfId="0" applyNumberFormat="1" applyFont="1" applyBorder="1" applyAlignment="1">
      <alignment horizontal="right" vertical="center" wrapText="1"/>
    </xf>
    <xf numFmtId="176" fontId="3" fillId="0" borderId="142" xfId="0" applyNumberFormat="1" applyFont="1" applyBorder="1" applyAlignment="1">
      <alignment horizontal="right" vertical="center" wrapText="1"/>
    </xf>
    <xf numFmtId="176" fontId="3" fillId="0" borderId="70" xfId="0" applyNumberFormat="1" applyFont="1" applyFill="1" applyBorder="1" applyAlignment="1">
      <alignment horizontal="right" vertical="center" wrapText="1"/>
    </xf>
    <xf numFmtId="176" fontId="3" fillId="0" borderId="61" xfId="0" applyNumberFormat="1" applyFont="1" applyFill="1" applyBorder="1" applyAlignment="1">
      <alignment horizontal="right" vertical="center" wrapText="1"/>
    </xf>
    <xf numFmtId="0" fontId="3" fillId="2" borderId="66" xfId="0" applyFont="1" applyFill="1" applyBorder="1" applyAlignment="1">
      <alignment horizontal="center" vertical="top" wrapText="1"/>
    </xf>
    <xf numFmtId="0" fontId="3" fillId="0" borderId="66" xfId="0" applyFont="1" applyBorder="1" applyAlignment="1">
      <alignment horizontal="center" vertical="top" wrapText="1"/>
    </xf>
    <xf numFmtId="0" fontId="3" fillId="0" borderId="3" xfId="0" applyFont="1" applyBorder="1" applyAlignment="1">
      <alignment horizontal="center" vertical="top" wrapText="1"/>
    </xf>
    <xf numFmtId="0" fontId="3" fillId="0" borderId="60" xfId="0" applyFont="1" applyBorder="1" applyAlignment="1">
      <alignment horizontal="left" wrapText="1"/>
    </xf>
    <xf numFmtId="0" fontId="6" fillId="0" borderId="60" xfId="0" applyFont="1" applyBorder="1"/>
    <xf numFmtId="0" fontId="6" fillId="0" borderId="41" xfId="0" applyFont="1" applyBorder="1"/>
    <xf numFmtId="0" fontId="6" fillId="0" borderId="0" xfId="0" applyFont="1"/>
    <xf numFmtId="0" fontId="3" fillId="2" borderId="138"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0" borderId="0" xfId="0" applyFont="1" applyAlignment="1">
      <alignment wrapText="1"/>
    </xf>
    <xf numFmtId="0" fontId="6" fillId="0" borderId="0" xfId="0" applyFont="1" applyAlignment="1">
      <alignment wrapText="1"/>
    </xf>
    <xf numFmtId="0" fontId="6" fillId="0" borderId="41" xfId="0" applyFont="1" applyBorder="1" applyAlignment="1">
      <alignment wrapText="1"/>
    </xf>
    <xf numFmtId="176" fontId="3" fillId="4" borderId="52" xfId="0" applyNumberFormat="1" applyFont="1" applyFill="1" applyBorder="1" applyAlignment="1">
      <alignment horizontal="right" vertical="center" wrapText="1"/>
    </xf>
    <xf numFmtId="176" fontId="3" fillId="4" borderId="62" xfId="0" applyNumberFormat="1" applyFont="1" applyFill="1" applyBorder="1" applyAlignment="1">
      <alignment horizontal="right" vertical="center" wrapText="1"/>
    </xf>
    <xf numFmtId="0" fontId="3" fillId="0" borderId="53" xfId="0" applyFont="1" applyBorder="1" applyAlignment="1">
      <alignment wrapText="1"/>
    </xf>
    <xf numFmtId="0" fontId="6" fillId="0" borderId="93" xfId="0" applyFont="1" applyBorder="1" applyAlignment="1">
      <alignment wrapText="1"/>
    </xf>
    <xf numFmtId="0" fontId="3" fillId="0" borderId="43" xfId="0" applyFont="1" applyBorder="1" applyAlignment="1">
      <alignment wrapText="1"/>
    </xf>
    <xf numFmtId="0" fontId="3" fillId="4" borderId="53" xfId="0" applyFont="1" applyFill="1" applyBorder="1" applyAlignment="1">
      <alignment horizontal="center" wrapText="1"/>
    </xf>
    <xf numFmtId="0" fontId="6" fillId="4" borderId="93" xfId="0" applyFont="1" applyFill="1" applyBorder="1" applyAlignment="1">
      <alignment horizontal="center" wrapText="1"/>
    </xf>
    <xf numFmtId="0" fontId="6" fillId="4" borderId="37" xfId="0" applyFont="1" applyFill="1" applyBorder="1" applyAlignment="1">
      <alignment horizontal="center" wrapText="1"/>
    </xf>
    <xf numFmtId="0" fontId="6" fillId="4" borderId="1" xfId="0" applyFont="1" applyFill="1" applyBorder="1" applyAlignment="1">
      <alignment horizontal="center" wrapText="1"/>
    </xf>
    <xf numFmtId="0" fontId="3" fillId="0" borderId="61" xfId="0" applyFont="1" applyFill="1" applyBorder="1" applyAlignment="1">
      <alignment horizontal="center" vertical="center" wrapText="1"/>
    </xf>
    <xf numFmtId="176" fontId="3" fillId="4" borderId="114" xfId="0" applyNumberFormat="1" applyFont="1" applyFill="1" applyBorder="1" applyAlignment="1">
      <alignment horizontal="right" vertical="center" wrapText="1"/>
    </xf>
    <xf numFmtId="176" fontId="3" fillId="4" borderId="142" xfId="0" applyNumberFormat="1" applyFont="1" applyFill="1" applyBorder="1" applyAlignment="1">
      <alignment horizontal="right" vertical="center" wrapText="1"/>
    </xf>
    <xf numFmtId="176" fontId="3" fillId="4" borderId="70" xfId="0" applyNumberFormat="1" applyFont="1" applyFill="1" applyBorder="1" applyAlignment="1">
      <alignment horizontal="right" vertical="center" wrapText="1"/>
    </xf>
    <xf numFmtId="176" fontId="3" fillId="4" borderId="61" xfId="0" applyNumberFormat="1" applyFont="1" applyFill="1" applyBorder="1" applyAlignment="1">
      <alignment horizontal="right" vertical="center" wrapText="1"/>
    </xf>
    <xf numFmtId="176" fontId="3" fillId="4" borderId="129" xfId="0" applyNumberFormat="1" applyFont="1" applyFill="1" applyBorder="1" applyAlignment="1">
      <alignment horizontal="right" vertical="center" wrapText="1"/>
    </xf>
    <xf numFmtId="176" fontId="3" fillId="4" borderId="130" xfId="0" applyNumberFormat="1" applyFont="1" applyFill="1" applyBorder="1" applyAlignment="1">
      <alignment horizontal="right" vertical="center" wrapText="1"/>
    </xf>
    <xf numFmtId="0" fontId="3" fillId="2" borderId="52" xfId="0" applyFont="1" applyFill="1" applyBorder="1" applyAlignment="1">
      <alignment horizontal="center" vertical="center"/>
    </xf>
    <xf numFmtId="0" fontId="3" fillId="2" borderId="50" xfId="0" applyFont="1" applyFill="1" applyBorder="1" applyAlignment="1">
      <alignment horizontal="center" vertical="center"/>
    </xf>
    <xf numFmtId="176" fontId="3" fillId="4" borderId="70" xfId="0" quotePrefix="1" applyNumberFormat="1" applyFont="1" applyFill="1" applyBorder="1" applyAlignment="1">
      <alignment horizontal="right" vertical="center" wrapText="1"/>
    </xf>
    <xf numFmtId="176" fontId="3" fillId="4" borderId="2" xfId="0" quotePrefix="1" applyNumberFormat="1" applyFont="1" applyFill="1" applyBorder="1" applyAlignment="1">
      <alignment horizontal="right" vertical="center" wrapText="1"/>
    </xf>
    <xf numFmtId="176" fontId="3" fillId="4" borderId="29" xfId="0" quotePrefix="1" applyNumberFormat="1" applyFont="1" applyFill="1" applyBorder="1" applyAlignment="1">
      <alignment horizontal="right" vertical="center" wrapText="1"/>
    </xf>
    <xf numFmtId="176" fontId="3" fillId="4" borderId="128" xfId="0" applyNumberFormat="1" applyFont="1" applyFill="1" applyBorder="1" applyAlignment="1">
      <alignment horizontal="right" vertical="center" wrapText="1"/>
    </xf>
    <xf numFmtId="176" fontId="3" fillId="4" borderId="114" xfId="0" quotePrefix="1" applyNumberFormat="1" applyFont="1" applyFill="1" applyBorder="1" applyAlignment="1">
      <alignment horizontal="right" vertical="center" wrapText="1"/>
    </xf>
    <xf numFmtId="176" fontId="3" fillId="4" borderId="5" xfId="0" quotePrefix="1" applyNumberFormat="1" applyFont="1" applyFill="1" applyBorder="1" applyAlignment="1">
      <alignment horizontal="right" vertical="center" wrapText="1"/>
    </xf>
    <xf numFmtId="176" fontId="3" fillId="4" borderId="30" xfId="0" quotePrefix="1" applyNumberFormat="1" applyFont="1" applyFill="1" applyBorder="1" applyAlignment="1">
      <alignment horizontal="right" vertical="center" wrapText="1"/>
    </xf>
    <xf numFmtId="0" fontId="3" fillId="3" borderId="109" xfId="0" applyFont="1" applyFill="1" applyBorder="1" applyAlignment="1">
      <alignment horizontal="center" vertical="top" wrapText="1"/>
    </xf>
    <xf numFmtId="0" fontId="3" fillId="3" borderId="139" xfId="0" applyFont="1" applyFill="1" applyBorder="1" applyAlignment="1">
      <alignment horizontal="center" vertical="top" wrapText="1"/>
    </xf>
    <xf numFmtId="0" fontId="3" fillId="0" borderId="103" xfId="0" applyFont="1" applyFill="1" applyBorder="1" applyAlignment="1">
      <alignment horizontal="center" vertical="top" wrapText="1"/>
    </xf>
    <xf numFmtId="0" fontId="3" fillId="0" borderId="140" xfId="0" applyFont="1" applyFill="1" applyBorder="1" applyAlignment="1">
      <alignment horizontal="center" vertical="top" wrapText="1"/>
    </xf>
    <xf numFmtId="0" fontId="3" fillId="0" borderId="60" xfId="0" applyFont="1" applyBorder="1" applyAlignment="1">
      <alignment wrapText="1"/>
    </xf>
    <xf numFmtId="176" fontId="3" fillId="0" borderId="40" xfId="0" applyNumberFormat="1" applyFont="1" applyFill="1" applyBorder="1" applyAlignment="1">
      <alignment horizontal="right" vertical="center" wrapText="1"/>
    </xf>
    <xf numFmtId="176" fontId="3" fillId="4" borderId="25" xfId="0" quotePrefix="1" applyNumberFormat="1" applyFont="1" applyFill="1" applyBorder="1" applyAlignment="1">
      <alignment horizontal="right" vertical="center" wrapText="1"/>
    </xf>
    <xf numFmtId="176" fontId="3" fillId="4" borderId="40" xfId="0" quotePrefix="1" applyNumberFormat="1" applyFont="1" applyFill="1" applyBorder="1" applyAlignment="1">
      <alignment horizontal="right" vertical="center" wrapText="1"/>
    </xf>
    <xf numFmtId="176" fontId="3" fillId="4" borderId="129" xfId="0" quotePrefix="1" applyNumberFormat="1" applyFont="1" applyFill="1" applyBorder="1" applyAlignment="1">
      <alignment horizontal="right" vertical="center" wrapText="1"/>
    </xf>
    <xf numFmtId="176" fontId="3" fillId="4" borderId="130" xfId="0" quotePrefix="1" applyNumberFormat="1" applyFont="1" applyFill="1" applyBorder="1" applyAlignment="1">
      <alignment horizontal="right" vertical="center" wrapText="1"/>
    </xf>
    <xf numFmtId="0" fontId="10" fillId="2" borderId="141" xfId="0" applyFont="1" applyFill="1" applyBorder="1" applyAlignment="1">
      <alignment horizontal="center" vertical="top" wrapText="1"/>
    </xf>
    <xf numFmtId="0" fontId="11" fillId="2" borderId="2" xfId="0" applyFont="1" applyFill="1" applyBorder="1" applyAlignment="1">
      <alignment horizontal="center"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495300</xdr:colOff>
      <xdr:row>20</xdr:row>
      <xdr:rowOff>146050</xdr:rowOff>
    </xdr:from>
    <xdr:to>
      <xdr:col>6</xdr:col>
      <xdr:colOff>44450</xdr:colOff>
      <xdr:row>27</xdr:row>
      <xdr:rowOff>15250</xdr:rowOff>
    </xdr:to>
    <xdr:sp macro="" textlink="">
      <xdr:nvSpPr>
        <xdr:cNvPr id="71" name="フローチャート: 処理 70">
          <a:extLst>
            <a:ext uri="{FF2B5EF4-FFF2-40B4-BE49-F238E27FC236}">
              <a16:creationId xmlns:a16="http://schemas.microsoft.com/office/drawing/2014/main" id="{D77E96C9-5928-4209-B140-8C78E4B1BC40}"/>
            </a:ext>
          </a:extLst>
        </xdr:cNvPr>
        <xdr:cNvSpPr/>
      </xdr:nvSpPr>
      <xdr:spPr bwMode="auto">
        <a:xfrm>
          <a:off x="1612900" y="2736850"/>
          <a:ext cx="1784350" cy="936000"/>
        </a:xfrm>
        <a:prstGeom prst="flowChartProcess">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solidFill>
              <a:sysClr val="windowText" lastClr="000000"/>
            </a:solidFill>
          </a:endParaRPr>
        </a:p>
      </xdr:txBody>
    </xdr:sp>
    <xdr:clientData/>
  </xdr:twoCellAnchor>
  <xdr:twoCellAnchor>
    <xdr:from>
      <xdr:col>4</xdr:col>
      <xdr:colOff>266700</xdr:colOff>
      <xdr:row>45</xdr:row>
      <xdr:rowOff>155575</xdr:rowOff>
    </xdr:from>
    <xdr:to>
      <xdr:col>4</xdr:col>
      <xdr:colOff>266700</xdr:colOff>
      <xdr:row>65</xdr:row>
      <xdr:rowOff>53975</xdr:rowOff>
    </xdr:to>
    <xdr:cxnSp macro="">
      <xdr:nvCxnSpPr>
        <xdr:cNvPr id="38" name="直線コネクタ 37">
          <a:extLst>
            <a:ext uri="{FF2B5EF4-FFF2-40B4-BE49-F238E27FC236}">
              <a16:creationId xmlns:a16="http://schemas.microsoft.com/office/drawing/2014/main" id="{C91FAD5C-1648-43A3-8247-40765C246A5B}"/>
            </a:ext>
          </a:extLst>
        </xdr:cNvPr>
        <xdr:cNvCxnSpPr/>
      </xdr:nvCxnSpPr>
      <xdr:spPr bwMode="auto">
        <a:xfrm>
          <a:off x="2489200" y="6823075"/>
          <a:ext cx="0" cy="30734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4</xdr:col>
      <xdr:colOff>266700</xdr:colOff>
      <xdr:row>27</xdr:row>
      <xdr:rowOff>15875</xdr:rowOff>
    </xdr:from>
    <xdr:to>
      <xdr:col>4</xdr:col>
      <xdr:colOff>266700</xdr:colOff>
      <xdr:row>39</xdr:row>
      <xdr:rowOff>53975</xdr:rowOff>
    </xdr:to>
    <xdr:cxnSp macro="">
      <xdr:nvCxnSpPr>
        <xdr:cNvPr id="42" name="直線コネクタ 41">
          <a:extLst>
            <a:ext uri="{FF2B5EF4-FFF2-40B4-BE49-F238E27FC236}">
              <a16:creationId xmlns:a16="http://schemas.microsoft.com/office/drawing/2014/main" id="{DFB8E8ED-5CE3-4060-9342-4B56B97ECE38}"/>
            </a:ext>
          </a:extLst>
        </xdr:cNvPr>
        <xdr:cNvCxnSpPr/>
      </xdr:nvCxnSpPr>
      <xdr:spPr bwMode="auto">
        <a:xfrm>
          <a:off x="2489200" y="3825875"/>
          <a:ext cx="0" cy="19431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4</xdr:col>
      <xdr:colOff>266700</xdr:colOff>
      <xdr:row>8</xdr:row>
      <xdr:rowOff>110467</xdr:rowOff>
    </xdr:from>
    <xdr:to>
      <xdr:col>4</xdr:col>
      <xdr:colOff>266700</xdr:colOff>
      <xdr:row>20</xdr:row>
      <xdr:rowOff>147253</xdr:rowOff>
    </xdr:to>
    <xdr:cxnSp macro="">
      <xdr:nvCxnSpPr>
        <xdr:cNvPr id="47" name="直線コネクタ 46">
          <a:extLst>
            <a:ext uri="{FF2B5EF4-FFF2-40B4-BE49-F238E27FC236}">
              <a16:creationId xmlns:a16="http://schemas.microsoft.com/office/drawing/2014/main" id="{BB6406AA-6C27-453F-B0F5-8063CB138FA2}"/>
            </a:ext>
          </a:extLst>
        </xdr:cNvPr>
        <xdr:cNvCxnSpPr/>
      </xdr:nvCxnSpPr>
      <xdr:spPr bwMode="auto">
        <a:xfrm>
          <a:off x="2526424" y="1529364"/>
          <a:ext cx="0" cy="184982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481479</xdr:colOff>
      <xdr:row>11</xdr:row>
      <xdr:rowOff>97118</xdr:rowOff>
    </xdr:from>
    <xdr:to>
      <xdr:col>7</xdr:col>
      <xdr:colOff>43329</xdr:colOff>
      <xdr:row>19</xdr:row>
      <xdr:rowOff>50800</xdr:rowOff>
    </xdr:to>
    <xdr:sp macro="" textlink="">
      <xdr:nvSpPr>
        <xdr:cNvPr id="5" name="フローチャート: 判断 4">
          <a:extLst>
            <a:ext uri="{FF2B5EF4-FFF2-40B4-BE49-F238E27FC236}">
              <a16:creationId xmlns:a16="http://schemas.microsoft.com/office/drawing/2014/main" id="{5A18D329-463B-CA25-4490-644CBDB6F5BC}"/>
            </a:ext>
          </a:extLst>
        </xdr:cNvPr>
        <xdr:cNvSpPr/>
      </xdr:nvSpPr>
      <xdr:spPr bwMode="auto">
        <a:xfrm>
          <a:off x="1041773" y="1292412"/>
          <a:ext cx="2923615" cy="1148976"/>
        </a:xfrm>
        <a:prstGeom prst="flowChartDecision">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製品又は半製品中の対象物質の含有率がわかるか</a:t>
          </a:r>
        </a:p>
      </xdr:txBody>
    </xdr:sp>
    <xdr:clientData/>
  </xdr:twoCellAnchor>
  <xdr:twoCellAnchor>
    <xdr:from>
      <xdr:col>1</xdr:col>
      <xdr:colOff>368300</xdr:colOff>
      <xdr:row>21</xdr:row>
      <xdr:rowOff>120650</xdr:rowOff>
    </xdr:from>
    <xdr:to>
      <xdr:col>4</xdr:col>
      <xdr:colOff>44450</xdr:colOff>
      <xdr:row>26</xdr:row>
      <xdr:rowOff>19050</xdr:rowOff>
    </xdr:to>
    <xdr:sp macro="" textlink="">
      <xdr:nvSpPr>
        <xdr:cNvPr id="3" name="フローチャート: 処理 2">
          <a:extLst>
            <a:ext uri="{FF2B5EF4-FFF2-40B4-BE49-F238E27FC236}">
              <a16:creationId xmlns:a16="http://schemas.microsoft.com/office/drawing/2014/main" id="{5D3E67FC-9859-4EE6-A45A-A0F062454B32}"/>
            </a:ext>
          </a:extLst>
        </xdr:cNvPr>
        <xdr:cNvSpPr/>
      </xdr:nvSpPr>
      <xdr:spPr bwMode="auto">
        <a:xfrm>
          <a:off x="927100" y="2863850"/>
          <a:ext cx="1352550" cy="660400"/>
        </a:xfrm>
        <a:prstGeom prst="flowChartProcess">
          <a:avLst/>
        </a:prstGeom>
        <a:solidFill>
          <a:srgbClr val="FFFFFF"/>
        </a:solid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0">
              <a:solidFill>
                <a:sysClr val="windowText" lastClr="000000"/>
              </a:solidFill>
            </a:rPr>
            <a:t>シート</a:t>
          </a:r>
          <a:r>
            <a:rPr kumimoji="1" lang="en-US" altLang="ja-JP" sz="1100" b="0">
              <a:solidFill>
                <a:sysClr val="windowText" lastClr="000000"/>
              </a:solidFill>
            </a:rPr>
            <a:t>2</a:t>
          </a:r>
          <a:r>
            <a:rPr kumimoji="1" lang="ja-JP" altLang="en-US" sz="1100" b="0">
              <a:solidFill>
                <a:sysClr val="windowText" lastClr="000000"/>
              </a:solidFill>
            </a:rPr>
            <a:t>①を記入</a:t>
          </a:r>
        </a:p>
      </xdr:txBody>
    </xdr:sp>
    <xdr:clientData/>
  </xdr:twoCellAnchor>
  <xdr:twoCellAnchor>
    <xdr:from>
      <xdr:col>1</xdr:col>
      <xdr:colOff>501650</xdr:colOff>
      <xdr:row>28</xdr:row>
      <xdr:rowOff>149225</xdr:rowOff>
    </xdr:from>
    <xdr:to>
      <xdr:col>7</xdr:col>
      <xdr:colOff>31750</xdr:colOff>
      <xdr:row>37</xdr:row>
      <xdr:rowOff>73025</xdr:rowOff>
    </xdr:to>
    <xdr:sp macro="" textlink="">
      <xdr:nvSpPr>
        <xdr:cNvPr id="6" name="フローチャート: 判断 5">
          <a:extLst>
            <a:ext uri="{FF2B5EF4-FFF2-40B4-BE49-F238E27FC236}">
              <a16:creationId xmlns:a16="http://schemas.microsoft.com/office/drawing/2014/main" id="{1E7285B5-1ED5-4EF7-9CCB-11846D6DC374}"/>
            </a:ext>
          </a:extLst>
        </xdr:cNvPr>
        <xdr:cNvSpPr/>
      </xdr:nvSpPr>
      <xdr:spPr bwMode="auto">
        <a:xfrm>
          <a:off x="1057275" y="4117975"/>
          <a:ext cx="2863850" cy="1352550"/>
        </a:xfrm>
        <a:prstGeom prst="flowChartDecision">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大気・水域の排出の少ない媒体は排ガス・排水処理を行っていないか</a:t>
          </a:r>
        </a:p>
      </xdr:txBody>
    </xdr:sp>
    <xdr:clientData/>
  </xdr:twoCellAnchor>
  <xdr:twoCellAnchor>
    <xdr:from>
      <xdr:col>3</xdr:col>
      <xdr:colOff>146050</xdr:colOff>
      <xdr:row>47</xdr:row>
      <xdr:rowOff>130175</xdr:rowOff>
    </xdr:from>
    <xdr:to>
      <xdr:col>5</xdr:col>
      <xdr:colOff>381000</xdr:colOff>
      <xdr:row>52</xdr:row>
      <xdr:rowOff>22225</xdr:rowOff>
    </xdr:to>
    <xdr:sp macro="" textlink="">
      <xdr:nvSpPr>
        <xdr:cNvPr id="9" name="フローチャート: 処理 8">
          <a:extLst>
            <a:ext uri="{FF2B5EF4-FFF2-40B4-BE49-F238E27FC236}">
              <a16:creationId xmlns:a16="http://schemas.microsoft.com/office/drawing/2014/main" id="{A79CEFB1-02B0-47E7-B992-62BD385E543D}"/>
            </a:ext>
          </a:extLst>
        </xdr:cNvPr>
        <xdr:cNvSpPr/>
      </xdr:nvSpPr>
      <xdr:spPr bwMode="auto">
        <a:xfrm>
          <a:off x="1812925" y="7115175"/>
          <a:ext cx="1346200" cy="685800"/>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シート</a:t>
          </a:r>
          <a:r>
            <a:rPr kumimoji="1" lang="en-US" altLang="ja-JP" sz="1100" b="1"/>
            <a:t>4</a:t>
          </a:r>
          <a:r>
            <a:rPr kumimoji="1" lang="ja-JP" altLang="en-US" sz="1100"/>
            <a:t>を記入</a:t>
          </a:r>
        </a:p>
      </xdr:txBody>
    </xdr:sp>
    <xdr:clientData/>
  </xdr:twoCellAnchor>
  <xdr:twoCellAnchor>
    <xdr:from>
      <xdr:col>1</xdr:col>
      <xdr:colOff>501650</xdr:colOff>
      <xdr:row>55</xdr:row>
      <xdr:rowOff>15875</xdr:rowOff>
    </xdr:from>
    <xdr:to>
      <xdr:col>7</xdr:col>
      <xdr:colOff>31750</xdr:colOff>
      <xdr:row>63</xdr:row>
      <xdr:rowOff>98425</xdr:rowOff>
    </xdr:to>
    <xdr:sp macro="" textlink="">
      <xdr:nvSpPr>
        <xdr:cNvPr id="11" name="フローチャート: 判断 10">
          <a:extLst>
            <a:ext uri="{FF2B5EF4-FFF2-40B4-BE49-F238E27FC236}">
              <a16:creationId xmlns:a16="http://schemas.microsoft.com/office/drawing/2014/main" id="{B841E79B-BA6E-4685-9494-6CD5AAEB9E29}"/>
            </a:ext>
          </a:extLst>
        </xdr:cNvPr>
        <xdr:cNvSpPr/>
      </xdr:nvSpPr>
      <xdr:spPr bwMode="auto">
        <a:xfrm>
          <a:off x="1057275" y="8270875"/>
          <a:ext cx="2863850" cy="1352550"/>
        </a:xfrm>
        <a:prstGeom prst="flowChartDecision">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特別要件施設の場合、排出される対象物質はダイオキシン類か</a:t>
          </a:r>
        </a:p>
      </xdr:txBody>
    </xdr:sp>
    <xdr:clientData/>
  </xdr:twoCellAnchor>
  <xdr:twoCellAnchor>
    <xdr:from>
      <xdr:col>2</xdr:col>
      <xdr:colOff>546100</xdr:colOff>
      <xdr:row>65</xdr:row>
      <xdr:rowOff>47625</xdr:rowOff>
    </xdr:from>
    <xdr:to>
      <xdr:col>2</xdr:col>
      <xdr:colOff>546100</xdr:colOff>
      <xdr:row>70</xdr:row>
      <xdr:rowOff>117475</xdr:rowOff>
    </xdr:to>
    <xdr:cxnSp macro="">
      <xdr:nvCxnSpPr>
        <xdr:cNvPr id="48" name="直線コネクタ 47">
          <a:extLst>
            <a:ext uri="{FF2B5EF4-FFF2-40B4-BE49-F238E27FC236}">
              <a16:creationId xmlns:a16="http://schemas.microsoft.com/office/drawing/2014/main" id="{A8A2D29F-2FD8-4972-A6BE-D64438A3A45D}"/>
            </a:ext>
          </a:extLst>
        </xdr:cNvPr>
        <xdr:cNvCxnSpPr/>
      </xdr:nvCxnSpPr>
      <xdr:spPr bwMode="auto">
        <a:xfrm>
          <a:off x="1657350" y="9890125"/>
          <a:ext cx="0" cy="8636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6</xdr:col>
      <xdr:colOff>25400</xdr:colOff>
      <xdr:row>65</xdr:row>
      <xdr:rowOff>53975</xdr:rowOff>
    </xdr:from>
    <xdr:to>
      <xdr:col>6</xdr:col>
      <xdr:colOff>25400</xdr:colOff>
      <xdr:row>70</xdr:row>
      <xdr:rowOff>73025</xdr:rowOff>
    </xdr:to>
    <xdr:cxnSp macro="">
      <xdr:nvCxnSpPr>
        <xdr:cNvPr id="50" name="直線コネクタ 49">
          <a:extLst>
            <a:ext uri="{FF2B5EF4-FFF2-40B4-BE49-F238E27FC236}">
              <a16:creationId xmlns:a16="http://schemas.microsoft.com/office/drawing/2014/main" id="{371B689A-3604-4D47-AA74-11163DFFD02B}"/>
            </a:ext>
          </a:extLst>
        </xdr:cNvPr>
        <xdr:cNvCxnSpPr/>
      </xdr:nvCxnSpPr>
      <xdr:spPr bwMode="auto">
        <a:xfrm>
          <a:off x="3359150" y="9896475"/>
          <a:ext cx="0" cy="812800"/>
        </a:xfrm>
        <a:prstGeom prst="line">
          <a:avLst/>
        </a:prstGeom>
        <a:solidFill>
          <a:srgbClr val="FFFFFF"/>
        </a:solidFill>
        <a:ln w="9525" cap="flat" cmpd="sng" algn="ctr">
          <a:solidFill>
            <a:schemeClr val="tx1"/>
          </a:solidFill>
          <a:prstDash val="solid"/>
          <a:round/>
          <a:headEnd type="none" w="med" len="med"/>
          <a:tailEnd type="none" w="med" len="med"/>
        </a:ln>
        <a:effectLst/>
      </xdr:spPr>
    </xdr:cxnSp>
    <xdr:clientData/>
  </xdr:twoCellAnchor>
  <xdr:twoCellAnchor>
    <xdr:from>
      <xdr:col>2</xdr:col>
      <xdr:colOff>533400</xdr:colOff>
      <xdr:row>65</xdr:row>
      <xdr:rowOff>53975</xdr:rowOff>
    </xdr:from>
    <xdr:to>
      <xdr:col>6</xdr:col>
      <xdr:colOff>25400</xdr:colOff>
      <xdr:row>65</xdr:row>
      <xdr:rowOff>53975</xdr:rowOff>
    </xdr:to>
    <xdr:cxnSp macro="">
      <xdr:nvCxnSpPr>
        <xdr:cNvPr id="51" name="直線コネクタ 50">
          <a:extLst>
            <a:ext uri="{FF2B5EF4-FFF2-40B4-BE49-F238E27FC236}">
              <a16:creationId xmlns:a16="http://schemas.microsoft.com/office/drawing/2014/main" id="{15E9A082-C057-4986-A981-14A140E0F5B5}"/>
            </a:ext>
          </a:extLst>
        </xdr:cNvPr>
        <xdr:cNvCxnSpPr/>
      </xdr:nvCxnSpPr>
      <xdr:spPr bwMode="auto">
        <a:xfrm>
          <a:off x="1644650" y="9896475"/>
          <a:ext cx="1714500" cy="0"/>
        </a:xfrm>
        <a:prstGeom prst="line">
          <a:avLst/>
        </a:prstGeom>
        <a:solidFill>
          <a:srgbClr val="FFFFFF"/>
        </a:solidFill>
        <a:ln w="9525" cap="flat" cmpd="sng" algn="ctr">
          <a:solidFill>
            <a:schemeClr val="tx1"/>
          </a:solidFill>
          <a:prstDash val="solid"/>
          <a:round/>
          <a:headEnd type="none" w="med" len="med"/>
          <a:tailEnd type="none" w="med" len="med"/>
        </a:ln>
        <a:effectLst/>
      </xdr:spPr>
    </xdr:cxnSp>
    <xdr:clientData/>
  </xdr:twoCellAnchor>
  <xdr:twoCellAnchor>
    <xdr:from>
      <xdr:col>4</xdr:col>
      <xdr:colOff>495300</xdr:colOff>
      <xdr:row>66</xdr:row>
      <xdr:rowOff>53975</xdr:rowOff>
    </xdr:from>
    <xdr:to>
      <xdr:col>7</xdr:col>
      <xdr:colOff>171450</xdr:colOff>
      <xdr:row>70</xdr:row>
      <xdr:rowOff>111125</xdr:rowOff>
    </xdr:to>
    <xdr:sp macro="" textlink="">
      <xdr:nvSpPr>
        <xdr:cNvPr id="13" name="フローチャート: 処理 12">
          <a:extLst>
            <a:ext uri="{FF2B5EF4-FFF2-40B4-BE49-F238E27FC236}">
              <a16:creationId xmlns:a16="http://schemas.microsoft.com/office/drawing/2014/main" id="{FABD6D3B-D62A-42A6-91D7-C86C43F0C1B5}"/>
            </a:ext>
          </a:extLst>
        </xdr:cNvPr>
        <xdr:cNvSpPr/>
      </xdr:nvSpPr>
      <xdr:spPr bwMode="auto">
        <a:xfrm>
          <a:off x="2717800" y="10055225"/>
          <a:ext cx="1343025" cy="692150"/>
        </a:xfrm>
        <a:prstGeom prst="flowChartProcess">
          <a:avLst/>
        </a:prstGeom>
        <a:solidFill>
          <a:srgbClr val="FFFFFF"/>
        </a:solid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0">
              <a:solidFill>
                <a:sysClr val="windowText" lastClr="000000"/>
              </a:solidFill>
            </a:rPr>
            <a:t>シート</a:t>
          </a:r>
          <a:r>
            <a:rPr kumimoji="1" lang="en-US" altLang="ja-JP" sz="1100" b="0">
              <a:solidFill>
                <a:sysClr val="windowText" lastClr="000000"/>
              </a:solidFill>
            </a:rPr>
            <a:t>5</a:t>
          </a:r>
          <a:r>
            <a:rPr kumimoji="1" lang="ja-JP" altLang="en-US" sz="1100" b="0">
              <a:solidFill>
                <a:sysClr val="windowText" lastClr="000000"/>
              </a:solidFill>
            </a:rPr>
            <a:t>②を記入</a:t>
          </a:r>
        </a:p>
      </xdr:txBody>
    </xdr:sp>
    <xdr:clientData/>
  </xdr:twoCellAnchor>
  <xdr:twoCellAnchor>
    <xdr:from>
      <xdr:col>2</xdr:col>
      <xdr:colOff>52295</xdr:colOff>
      <xdr:row>19</xdr:row>
      <xdr:rowOff>59765</xdr:rowOff>
    </xdr:from>
    <xdr:to>
      <xdr:col>2</xdr:col>
      <xdr:colOff>485589</xdr:colOff>
      <xdr:row>21</xdr:row>
      <xdr:rowOff>59765</xdr:rowOff>
    </xdr:to>
    <xdr:sp macro="" textlink="">
      <xdr:nvSpPr>
        <xdr:cNvPr id="74" name="テキスト ボックス 73">
          <a:extLst>
            <a:ext uri="{FF2B5EF4-FFF2-40B4-BE49-F238E27FC236}">
              <a16:creationId xmlns:a16="http://schemas.microsoft.com/office/drawing/2014/main" id="{D48662B3-9C43-6EA2-456D-F92641D13690}"/>
            </a:ext>
          </a:extLst>
        </xdr:cNvPr>
        <xdr:cNvSpPr txBox="1"/>
      </xdr:nvSpPr>
      <xdr:spPr>
        <a:xfrm>
          <a:off x="1172883" y="2450353"/>
          <a:ext cx="433294" cy="298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YES</a:t>
          </a:r>
          <a:endParaRPr kumimoji="1" lang="ja-JP" altLang="en-US" sz="1200" b="1">
            <a:solidFill>
              <a:srgbClr val="FF0000"/>
            </a:solidFill>
          </a:endParaRPr>
        </a:p>
      </xdr:txBody>
    </xdr:sp>
    <xdr:clientData/>
  </xdr:twoCellAnchor>
  <xdr:twoCellAnchor>
    <xdr:from>
      <xdr:col>6</xdr:col>
      <xdr:colOff>107577</xdr:colOff>
      <xdr:row>19</xdr:row>
      <xdr:rowOff>62753</xdr:rowOff>
    </xdr:from>
    <xdr:to>
      <xdr:col>6</xdr:col>
      <xdr:colOff>540871</xdr:colOff>
      <xdr:row>21</xdr:row>
      <xdr:rowOff>62753</xdr:rowOff>
    </xdr:to>
    <xdr:sp macro="" textlink="">
      <xdr:nvSpPr>
        <xdr:cNvPr id="75" name="テキスト ボックス 74">
          <a:extLst>
            <a:ext uri="{FF2B5EF4-FFF2-40B4-BE49-F238E27FC236}">
              <a16:creationId xmlns:a16="http://schemas.microsoft.com/office/drawing/2014/main" id="{F434F1A9-EE8F-4C7E-9D0E-2863243A5D0A}"/>
            </a:ext>
          </a:extLst>
        </xdr:cNvPr>
        <xdr:cNvSpPr txBox="1"/>
      </xdr:nvSpPr>
      <xdr:spPr>
        <a:xfrm>
          <a:off x="3469342" y="2453341"/>
          <a:ext cx="433294" cy="298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0070C0"/>
              </a:solidFill>
            </a:rPr>
            <a:t>NO</a:t>
          </a:r>
          <a:endParaRPr kumimoji="1" lang="ja-JP" altLang="en-US" sz="1200" b="1">
            <a:solidFill>
              <a:srgbClr val="0070C0"/>
            </a:solidFill>
          </a:endParaRPr>
        </a:p>
      </xdr:txBody>
    </xdr:sp>
    <xdr:clientData/>
  </xdr:twoCellAnchor>
  <xdr:twoCellAnchor>
    <xdr:from>
      <xdr:col>2</xdr:col>
      <xdr:colOff>55283</xdr:colOff>
      <xdr:row>38</xdr:row>
      <xdr:rowOff>25399</xdr:rowOff>
    </xdr:from>
    <xdr:to>
      <xdr:col>2</xdr:col>
      <xdr:colOff>488577</xdr:colOff>
      <xdr:row>40</xdr:row>
      <xdr:rowOff>25400</xdr:rowOff>
    </xdr:to>
    <xdr:sp macro="" textlink="">
      <xdr:nvSpPr>
        <xdr:cNvPr id="76" name="テキスト ボックス 75">
          <a:extLst>
            <a:ext uri="{FF2B5EF4-FFF2-40B4-BE49-F238E27FC236}">
              <a16:creationId xmlns:a16="http://schemas.microsoft.com/office/drawing/2014/main" id="{58234097-B97A-421A-A8C2-F42AC89579E0}"/>
            </a:ext>
          </a:extLst>
        </xdr:cNvPr>
        <xdr:cNvSpPr txBox="1"/>
      </xdr:nvSpPr>
      <xdr:spPr>
        <a:xfrm>
          <a:off x="1175871" y="5254811"/>
          <a:ext cx="433294" cy="298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YES</a:t>
          </a:r>
          <a:endParaRPr kumimoji="1" lang="ja-JP" altLang="en-US" sz="1200" b="1">
            <a:solidFill>
              <a:srgbClr val="FF0000"/>
            </a:solidFill>
          </a:endParaRPr>
        </a:p>
      </xdr:txBody>
    </xdr:sp>
    <xdr:clientData/>
  </xdr:twoCellAnchor>
  <xdr:twoCellAnchor>
    <xdr:from>
      <xdr:col>6</xdr:col>
      <xdr:colOff>110565</xdr:colOff>
      <xdr:row>38</xdr:row>
      <xdr:rowOff>28387</xdr:rowOff>
    </xdr:from>
    <xdr:to>
      <xdr:col>6</xdr:col>
      <xdr:colOff>543859</xdr:colOff>
      <xdr:row>40</xdr:row>
      <xdr:rowOff>28388</xdr:rowOff>
    </xdr:to>
    <xdr:sp macro="" textlink="">
      <xdr:nvSpPr>
        <xdr:cNvPr id="77" name="テキスト ボックス 76">
          <a:extLst>
            <a:ext uri="{FF2B5EF4-FFF2-40B4-BE49-F238E27FC236}">
              <a16:creationId xmlns:a16="http://schemas.microsoft.com/office/drawing/2014/main" id="{E44750FE-1D2A-43B2-953A-1ADB37760684}"/>
            </a:ext>
          </a:extLst>
        </xdr:cNvPr>
        <xdr:cNvSpPr txBox="1"/>
      </xdr:nvSpPr>
      <xdr:spPr>
        <a:xfrm>
          <a:off x="3472330" y="5257799"/>
          <a:ext cx="433294" cy="298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0070C0"/>
              </a:solidFill>
            </a:rPr>
            <a:t>NO</a:t>
          </a:r>
          <a:endParaRPr kumimoji="1" lang="ja-JP" altLang="en-US" sz="1200" b="1">
            <a:solidFill>
              <a:srgbClr val="0070C0"/>
            </a:solidFill>
          </a:endParaRPr>
        </a:p>
      </xdr:txBody>
    </xdr:sp>
    <xdr:clientData/>
  </xdr:twoCellAnchor>
  <xdr:twoCellAnchor>
    <xdr:from>
      <xdr:col>2</xdr:col>
      <xdr:colOff>80683</xdr:colOff>
      <xdr:row>64</xdr:row>
      <xdr:rowOff>73210</xdr:rowOff>
    </xdr:from>
    <xdr:to>
      <xdr:col>2</xdr:col>
      <xdr:colOff>513977</xdr:colOff>
      <xdr:row>66</xdr:row>
      <xdr:rowOff>73211</xdr:rowOff>
    </xdr:to>
    <xdr:sp macro="" textlink="">
      <xdr:nvSpPr>
        <xdr:cNvPr id="78" name="テキスト ボックス 77">
          <a:extLst>
            <a:ext uri="{FF2B5EF4-FFF2-40B4-BE49-F238E27FC236}">
              <a16:creationId xmlns:a16="http://schemas.microsoft.com/office/drawing/2014/main" id="{61325023-86DB-4E4A-B899-E74D3D58D900}"/>
            </a:ext>
          </a:extLst>
        </xdr:cNvPr>
        <xdr:cNvSpPr txBox="1"/>
      </xdr:nvSpPr>
      <xdr:spPr>
        <a:xfrm>
          <a:off x="1201271" y="9187328"/>
          <a:ext cx="433294" cy="298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YES</a:t>
          </a:r>
          <a:endParaRPr kumimoji="1" lang="ja-JP" altLang="en-US" sz="1200" b="1">
            <a:solidFill>
              <a:srgbClr val="FF0000"/>
            </a:solidFill>
          </a:endParaRPr>
        </a:p>
      </xdr:txBody>
    </xdr:sp>
    <xdr:clientData/>
  </xdr:twoCellAnchor>
  <xdr:twoCellAnchor>
    <xdr:from>
      <xdr:col>6</xdr:col>
      <xdr:colOff>135965</xdr:colOff>
      <xdr:row>64</xdr:row>
      <xdr:rowOff>76198</xdr:rowOff>
    </xdr:from>
    <xdr:to>
      <xdr:col>7</xdr:col>
      <xdr:colOff>8965</xdr:colOff>
      <xdr:row>66</xdr:row>
      <xdr:rowOff>76199</xdr:rowOff>
    </xdr:to>
    <xdr:sp macro="" textlink="">
      <xdr:nvSpPr>
        <xdr:cNvPr id="79" name="テキスト ボックス 78">
          <a:extLst>
            <a:ext uri="{FF2B5EF4-FFF2-40B4-BE49-F238E27FC236}">
              <a16:creationId xmlns:a16="http://schemas.microsoft.com/office/drawing/2014/main" id="{71BB677F-A3DE-4494-B612-B09D84270B29}"/>
            </a:ext>
          </a:extLst>
        </xdr:cNvPr>
        <xdr:cNvSpPr txBox="1"/>
      </xdr:nvSpPr>
      <xdr:spPr>
        <a:xfrm>
          <a:off x="3497730" y="9190316"/>
          <a:ext cx="433294" cy="298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0070C0"/>
              </a:solidFill>
            </a:rPr>
            <a:t>NO</a:t>
          </a:r>
          <a:endParaRPr kumimoji="1" lang="ja-JP" altLang="en-US" sz="1200" b="1">
            <a:solidFill>
              <a:srgbClr val="0070C0"/>
            </a:solidFill>
          </a:endParaRPr>
        </a:p>
      </xdr:txBody>
    </xdr:sp>
    <xdr:clientData/>
  </xdr:twoCellAnchor>
  <xdr:twoCellAnchor editAs="oneCell">
    <xdr:from>
      <xdr:col>1</xdr:col>
      <xdr:colOff>0</xdr:colOff>
      <xdr:row>79</xdr:row>
      <xdr:rowOff>0</xdr:rowOff>
    </xdr:from>
    <xdr:to>
      <xdr:col>18</xdr:col>
      <xdr:colOff>503050</xdr:colOff>
      <xdr:row>115</xdr:row>
      <xdr:rowOff>28955</xdr:rowOff>
    </xdr:to>
    <xdr:pic>
      <xdr:nvPicPr>
        <xdr:cNvPr id="80" name="図 79">
          <a:extLst>
            <a:ext uri="{FF2B5EF4-FFF2-40B4-BE49-F238E27FC236}">
              <a16:creationId xmlns:a16="http://schemas.microsoft.com/office/drawing/2014/main" id="{BEAB0E18-D8DD-9B9D-1D67-E6F42267190F}"/>
            </a:ext>
          </a:extLst>
        </xdr:cNvPr>
        <xdr:cNvPicPr>
          <a:picLocks noChangeAspect="1"/>
        </xdr:cNvPicPr>
      </xdr:nvPicPr>
      <xdr:blipFill>
        <a:blip xmlns:r="http://schemas.openxmlformats.org/officeDocument/2006/relationships" r:embed="rId1"/>
        <a:stretch>
          <a:fillRect/>
        </a:stretch>
      </xdr:blipFill>
      <xdr:spPr>
        <a:xfrm>
          <a:off x="560294" y="11146118"/>
          <a:ext cx="10031225" cy="5410955"/>
        </a:xfrm>
        <a:prstGeom prst="rect">
          <a:avLst/>
        </a:prstGeom>
      </xdr:spPr>
    </xdr:pic>
    <xdr:clientData/>
  </xdr:twoCellAnchor>
  <xdr:twoCellAnchor>
    <xdr:from>
      <xdr:col>0</xdr:col>
      <xdr:colOff>372409</xdr:colOff>
      <xdr:row>83</xdr:row>
      <xdr:rowOff>78441</xdr:rowOff>
    </xdr:from>
    <xdr:to>
      <xdr:col>3</xdr:col>
      <xdr:colOff>350558</xdr:colOff>
      <xdr:row>104</xdr:row>
      <xdr:rowOff>78440</xdr:rowOff>
    </xdr:to>
    <xdr:sp macro="" textlink="">
      <xdr:nvSpPr>
        <xdr:cNvPr id="81" name="正方形/長方形 80">
          <a:extLst>
            <a:ext uri="{FF2B5EF4-FFF2-40B4-BE49-F238E27FC236}">
              <a16:creationId xmlns:a16="http://schemas.microsoft.com/office/drawing/2014/main" id="{64DADB62-FF2E-0F4C-9392-9875BD08DE01}"/>
            </a:ext>
          </a:extLst>
        </xdr:cNvPr>
        <xdr:cNvSpPr/>
      </xdr:nvSpPr>
      <xdr:spPr bwMode="auto">
        <a:xfrm>
          <a:off x="372409" y="12808323"/>
          <a:ext cx="1659031" cy="3294529"/>
        </a:xfrm>
        <a:prstGeom prst="rect">
          <a:avLst/>
        </a:prstGeom>
        <a:noFill/>
        <a:ln w="28575" cap="flat" cmpd="sng" algn="ctr">
          <a:solidFill>
            <a:srgbClr val="00B05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74706</xdr:colOff>
      <xdr:row>83</xdr:row>
      <xdr:rowOff>44823</xdr:rowOff>
    </xdr:from>
    <xdr:to>
      <xdr:col>9</xdr:col>
      <xdr:colOff>242047</xdr:colOff>
      <xdr:row>104</xdr:row>
      <xdr:rowOff>112059</xdr:rowOff>
    </xdr:to>
    <xdr:sp macro="" textlink="">
      <xdr:nvSpPr>
        <xdr:cNvPr id="82" name="正方形/長方形 81">
          <a:extLst>
            <a:ext uri="{FF2B5EF4-FFF2-40B4-BE49-F238E27FC236}">
              <a16:creationId xmlns:a16="http://schemas.microsoft.com/office/drawing/2014/main" id="{0CDA19BA-B9BC-4151-B63B-D7BE4691852B}"/>
            </a:ext>
          </a:extLst>
        </xdr:cNvPr>
        <xdr:cNvSpPr/>
      </xdr:nvSpPr>
      <xdr:spPr bwMode="auto">
        <a:xfrm>
          <a:off x="3996765" y="11788588"/>
          <a:ext cx="1287929" cy="3204883"/>
        </a:xfrm>
        <a:prstGeom prst="rect">
          <a:avLst/>
        </a:prstGeom>
        <a:noFill/>
        <a:ln w="28575" cap="flat" cmpd="sng" algn="ctr">
          <a:solidFill>
            <a:srgbClr val="00B05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204695</xdr:colOff>
      <xdr:row>94</xdr:row>
      <xdr:rowOff>77695</xdr:rowOff>
    </xdr:from>
    <xdr:to>
      <xdr:col>18</xdr:col>
      <xdr:colOff>372036</xdr:colOff>
      <xdr:row>110</xdr:row>
      <xdr:rowOff>1</xdr:rowOff>
    </xdr:to>
    <xdr:sp macro="" textlink="">
      <xdr:nvSpPr>
        <xdr:cNvPr id="83" name="正方形/長方形 82">
          <a:extLst>
            <a:ext uri="{FF2B5EF4-FFF2-40B4-BE49-F238E27FC236}">
              <a16:creationId xmlns:a16="http://schemas.microsoft.com/office/drawing/2014/main" id="{173BFDB5-FF30-489C-A88F-AFB417CD2E03}"/>
            </a:ext>
          </a:extLst>
        </xdr:cNvPr>
        <xdr:cNvSpPr/>
      </xdr:nvSpPr>
      <xdr:spPr bwMode="auto">
        <a:xfrm>
          <a:off x="9169401" y="13464989"/>
          <a:ext cx="1287929" cy="2312894"/>
        </a:xfrm>
        <a:prstGeom prst="rect">
          <a:avLst/>
        </a:prstGeom>
        <a:noFill/>
        <a:ln w="28575" cap="flat" cmpd="sng" algn="ctr">
          <a:solidFill>
            <a:srgbClr val="00B05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81337</xdr:colOff>
      <xdr:row>78</xdr:row>
      <xdr:rowOff>29882</xdr:rowOff>
    </xdr:from>
    <xdr:to>
      <xdr:col>4</xdr:col>
      <xdr:colOff>552824</xdr:colOff>
      <xdr:row>83</xdr:row>
      <xdr:rowOff>78441</xdr:rowOff>
    </xdr:to>
    <xdr:cxnSp macro="">
      <xdr:nvCxnSpPr>
        <xdr:cNvPr id="85" name="直線コネクタ 84">
          <a:extLst>
            <a:ext uri="{FF2B5EF4-FFF2-40B4-BE49-F238E27FC236}">
              <a16:creationId xmlns:a16="http://schemas.microsoft.com/office/drawing/2014/main" id="{2BEA742B-B79C-4934-73F0-A89901FEBC95}"/>
            </a:ext>
          </a:extLst>
        </xdr:cNvPr>
        <xdr:cNvCxnSpPr>
          <a:stCxn id="81" idx="0"/>
        </xdr:cNvCxnSpPr>
      </xdr:nvCxnSpPr>
      <xdr:spPr bwMode="auto">
        <a:xfrm flipV="1">
          <a:off x="1201925" y="11975353"/>
          <a:ext cx="1592075" cy="832970"/>
        </a:xfrm>
        <a:prstGeom prst="line">
          <a:avLst/>
        </a:prstGeom>
        <a:solidFill>
          <a:srgbClr val="FFFFFF"/>
        </a:solidFill>
        <a:ln w="28575" cap="flat" cmpd="sng" algn="ctr">
          <a:solidFill>
            <a:srgbClr val="00B050"/>
          </a:solidFill>
          <a:prstDash val="solid"/>
          <a:round/>
          <a:headEnd type="none" w="med" len="med"/>
          <a:tailEnd type="none" w="med" len="med"/>
        </a:ln>
        <a:effectLst/>
      </xdr:spPr>
    </xdr:cxnSp>
    <xdr:clientData/>
  </xdr:twoCellAnchor>
  <xdr:twoCellAnchor>
    <xdr:from>
      <xdr:col>9</xdr:col>
      <xdr:colOff>239059</xdr:colOff>
      <xdr:row>77</xdr:row>
      <xdr:rowOff>134471</xdr:rowOff>
    </xdr:from>
    <xdr:to>
      <xdr:col>14</xdr:col>
      <xdr:colOff>358588</xdr:colOff>
      <xdr:row>84</xdr:row>
      <xdr:rowOff>119529</xdr:rowOff>
    </xdr:to>
    <xdr:cxnSp macro="">
      <xdr:nvCxnSpPr>
        <xdr:cNvPr id="86" name="直線コネクタ 85">
          <a:extLst>
            <a:ext uri="{FF2B5EF4-FFF2-40B4-BE49-F238E27FC236}">
              <a16:creationId xmlns:a16="http://schemas.microsoft.com/office/drawing/2014/main" id="{F4FBAA3E-9922-4B64-907C-44DB2AFB5D17}"/>
            </a:ext>
          </a:extLst>
        </xdr:cNvPr>
        <xdr:cNvCxnSpPr/>
      </xdr:nvCxnSpPr>
      <xdr:spPr bwMode="auto">
        <a:xfrm flipV="1">
          <a:off x="5281706" y="11310471"/>
          <a:ext cx="2921000" cy="1060823"/>
        </a:xfrm>
        <a:prstGeom prst="line">
          <a:avLst/>
        </a:prstGeom>
        <a:solidFill>
          <a:srgbClr val="FFFFFF"/>
        </a:solidFill>
        <a:ln w="28575" cap="flat" cmpd="sng" algn="ctr">
          <a:solidFill>
            <a:srgbClr val="00B050"/>
          </a:solidFill>
          <a:prstDash val="solid"/>
          <a:round/>
          <a:headEnd type="none" w="med" len="med"/>
          <a:tailEnd type="none" w="med" len="med"/>
        </a:ln>
        <a:effectLst/>
      </xdr:spPr>
    </xdr:cxnSp>
    <xdr:clientData/>
  </xdr:twoCellAnchor>
  <xdr:twoCellAnchor>
    <xdr:from>
      <xdr:col>18</xdr:col>
      <xdr:colOff>354106</xdr:colOff>
      <xdr:row>97</xdr:row>
      <xdr:rowOff>25400</xdr:rowOff>
    </xdr:from>
    <xdr:to>
      <xdr:col>19</xdr:col>
      <xdr:colOff>328706</xdr:colOff>
      <xdr:row>99</xdr:row>
      <xdr:rowOff>7471</xdr:rowOff>
    </xdr:to>
    <xdr:cxnSp macro="">
      <xdr:nvCxnSpPr>
        <xdr:cNvPr id="88" name="直線コネクタ 87">
          <a:extLst>
            <a:ext uri="{FF2B5EF4-FFF2-40B4-BE49-F238E27FC236}">
              <a16:creationId xmlns:a16="http://schemas.microsoft.com/office/drawing/2014/main" id="{13D6673C-B7B0-4646-A46F-A6BEA98D304D}"/>
            </a:ext>
          </a:extLst>
        </xdr:cNvPr>
        <xdr:cNvCxnSpPr/>
      </xdr:nvCxnSpPr>
      <xdr:spPr bwMode="auto">
        <a:xfrm>
          <a:off x="10439400" y="14219518"/>
          <a:ext cx="534894" cy="280894"/>
        </a:xfrm>
        <a:prstGeom prst="line">
          <a:avLst/>
        </a:prstGeom>
        <a:solidFill>
          <a:srgbClr val="FFFFFF"/>
        </a:solidFill>
        <a:ln w="28575" cap="flat" cmpd="sng" algn="ctr">
          <a:solidFill>
            <a:srgbClr val="00B050"/>
          </a:solidFill>
          <a:prstDash val="solid"/>
          <a:round/>
          <a:headEnd type="none" w="med" len="med"/>
          <a:tailEnd type="none" w="med" len="med"/>
        </a:ln>
        <a:effectLst/>
      </xdr:spPr>
    </xdr:cxnSp>
    <xdr:clientData/>
  </xdr:twoCellAnchor>
  <xdr:twoCellAnchor>
    <xdr:from>
      <xdr:col>5</xdr:col>
      <xdr:colOff>0</xdr:colOff>
      <xdr:row>77</xdr:row>
      <xdr:rowOff>2</xdr:rowOff>
    </xdr:from>
    <xdr:to>
      <xdr:col>9</xdr:col>
      <xdr:colOff>463177</xdr:colOff>
      <xdr:row>78</xdr:row>
      <xdr:rowOff>149411</xdr:rowOff>
    </xdr:to>
    <xdr:sp macro="" textlink="">
      <xdr:nvSpPr>
        <xdr:cNvPr id="90" name="テキスト ボックス 89">
          <a:extLst>
            <a:ext uri="{FF2B5EF4-FFF2-40B4-BE49-F238E27FC236}">
              <a16:creationId xmlns:a16="http://schemas.microsoft.com/office/drawing/2014/main" id="{7B81E7E7-B33D-27D3-6755-E39B6A6B2CAB}"/>
            </a:ext>
          </a:extLst>
        </xdr:cNvPr>
        <xdr:cNvSpPr txBox="1"/>
      </xdr:nvSpPr>
      <xdr:spPr>
        <a:xfrm>
          <a:off x="2801471" y="11176002"/>
          <a:ext cx="2704353" cy="328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オレンジ色セル：プルダウン選択</a:t>
          </a:r>
        </a:p>
      </xdr:txBody>
    </xdr:sp>
    <xdr:clientData/>
  </xdr:twoCellAnchor>
  <xdr:twoCellAnchor>
    <xdr:from>
      <xdr:col>14</xdr:col>
      <xdr:colOff>413870</xdr:colOff>
      <xdr:row>76</xdr:row>
      <xdr:rowOff>32872</xdr:rowOff>
    </xdr:from>
    <xdr:to>
      <xdr:col>19</xdr:col>
      <xdr:colOff>537883</xdr:colOff>
      <xdr:row>78</xdr:row>
      <xdr:rowOff>2987</xdr:rowOff>
    </xdr:to>
    <xdr:sp macro="" textlink="">
      <xdr:nvSpPr>
        <xdr:cNvPr id="91" name="テキスト ボックス 90">
          <a:extLst>
            <a:ext uri="{FF2B5EF4-FFF2-40B4-BE49-F238E27FC236}">
              <a16:creationId xmlns:a16="http://schemas.microsoft.com/office/drawing/2014/main" id="{52A7CE1A-AA62-44CA-98C0-6D3231EC894E}"/>
            </a:ext>
          </a:extLst>
        </xdr:cNvPr>
        <xdr:cNvSpPr txBox="1"/>
      </xdr:nvSpPr>
      <xdr:spPr>
        <a:xfrm>
          <a:off x="8257988" y="11029578"/>
          <a:ext cx="2925483" cy="328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黄色セル：使用者が入力（数値など）</a:t>
          </a:r>
        </a:p>
      </xdr:txBody>
    </xdr:sp>
    <xdr:clientData/>
  </xdr:twoCellAnchor>
  <xdr:twoCellAnchor>
    <xdr:from>
      <xdr:col>19</xdr:col>
      <xdr:colOff>155388</xdr:colOff>
      <xdr:row>99</xdr:row>
      <xdr:rowOff>35861</xdr:rowOff>
    </xdr:from>
    <xdr:to>
      <xdr:col>24</xdr:col>
      <xdr:colOff>279400</xdr:colOff>
      <xdr:row>104</xdr:row>
      <xdr:rowOff>37353</xdr:rowOff>
    </xdr:to>
    <xdr:sp macro="" textlink="">
      <xdr:nvSpPr>
        <xdr:cNvPr id="92" name="テキスト ボックス 91">
          <a:extLst>
            <a:ext uri="{FF2B5EF4-FFF2-40B4-BE49-F238E27FC236}">
              <a16:creationId xmlns:a16="http://schemas.microsoft.com/office/drawing/2014/main" id="{3948513C-1281-49C7-B34C-293C7C2AD479}"/>
            </a:ext>
          </a:extLst>
        </xdr:cNvPr>
        <xdr:cNvSpPr txBox="1"/>
      </xdr:nvSpPr>
      <xdr:spPr>
        <a:xfrm>
          <a:off x="10800976" y="14528802"/>
          <a:ext cx="2925483" cy="748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白色セル：関数による自動入力</a:t>
          </a:r>
          <a:endParaRPr kumimoji="1" lang="en-US" altLang="ja-JP" sz="1400" b="1"/>
        </a:p>
        <a:p>
          <a:r>
            <a:rPr kumimoji="1" lang="ja-JP" altLang="en-US" sz="1400" b="1"/>
            <a:t>　　　　　　　（使用者は入力不要）</a:t>
          </a:r>
        </a:p>
      </xdr:txBody>
    </xdr:sp>
    <xdr:clientData/>
  </xdr:twoCellAnchor>
  <xdr:twoCellAnchor>
    <xdr:from>
      <xdr:col>3</xdr:col>
      <xdr:colOff>146050</xdr:colOff>
      <xdr:row>5</xdr:row>
      <xdr:rowOff>63500</xdr:rowOff>
    </xdr:from>
    <xdr:to>
      <xdr:col>5</xdr:col>
      <xdr:colOff>381000</xdr:colOff>
      <xdr:row>9</xdr:row>
      <xdr:rowOff>114300</xdr:rowOff>
    </xdr:to>
    <xdr:sp macro="" textlink="">
      <xdr:nvSpPr>
        <xdr:cNvPr id="2" name="フローチャート: 処理 1">
          <a:extLst>
            <a:ext uri="{FF2B5EF4-FFF2-40B4-BE49-F238E27FC236}">
              <a16:creationId xmlns:a16="http://schemas.microsoft.com/office/drawing/2014/main" id="{765C5FCB-E502-5E12-F249-9AFB922F157B}"/>
            </a:ext>
          </a:extLst>
        </xdr:cNvPr>
        <xdr:cNvSpPr/>
      </xdr:nvSpPr>
      <xdr:spPr bwMode="auto">
        <a:xfrm>
          <a:off x="1822450" y="368300"/>
          <a:ext cx="1352550" cy="660400"/>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シート</a:t>
          </a:r>
          <a:r>
            <a:rPr kumimoji="1" lang="en-US" altLang="ja-JP" sz="1100"/>
            <a:t>1</a:t>
          </a:r>
          <a:r>
            <a:rPr kumimoji="1" lang="ja-JP" altLang="en-US" sz="1100"/>
            <a:t>を記入</a:t>
          </a:r>
        </a:p>
      </xdr:txBody>
    </xdr:sp>
    <xdr:clientData/>
  </xdr:twoCellAnchor>
  <xdr:twoCellAnchor>
    <xdr:from>
      <xdr:col>2</xdr:col>
      <xdr:colOff>488294</xdr:colOff>
      <xdr:row>39</xdr:row>
      <xdr:rowOff>45764</xdr:rowOff>
    </xdr:from>
    <xdr:to>
      <xdr:col>6</xdr:col>
      <xdr:colOff>46969</xdr:colOff>
      <xdr:row>45</xdr:row>
      <xdr:rowOff>151086</xdr:rowOff>
    </xdr:to>
    <xdr:sp macro="" textlink="">
      <xdr:nvSpPr>
        <xdr:cNvPr id="20" name="フローチャート: 処理 19">
          <a:extLst>
            <a:ext uri="{FF2B5EF4-FFF2-40B4-BE49-F238E27FC236}">
              <a16:creationId xmlns:a16="http://schemas.microsoft.com/office/drawing/2014/main" id="{C518D956-818D-41CA-B3E4-573FD4434147}"/>
            </a:ext>
          </a:extLst>
        </xdr:cNvPr>
        <xdr:cNvSpPr/>
      </xdr:nvSpPr>
      <xdr:spPr bwMode="auto">
        <a:xfrm>
          <a:off x="1618156" y="6148333"/>
          <a:ext cx="1818399" cy="1011839"/>
        </a:xfrm>
        <a:prstGeom prst="flowChartProcess">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solidFill>
              <a:sysClr val="windowText" lastClr="000000"/>
            </a:solidFill>
          </a:endParaRPr>
        </a:p>
      </xdr:txBody>
    </xdr:sp>
    <xdr:clientData/>
  </xdr:twoCellAnchor>
  <xdr:twoCellAnchor>
    <xdr:from>
      <xdr:col>4</xdr:col>
      <xdr:colOff>501650</xdr:colOff>
      <xdr:row>21</xdr:row>
      <xdr:rowOff>120650</xdr:rowOff>
    </xdr:from>
    <xdr:to>
      <xdr:col>7</xdr:col>
      <xdr:colOff>177800</xdr:colOff>
      <xdr:row>26</xdr:row>
      <xdr:rowOff>19050</xdr:rowOff>
    </xdr:to>
    <xdr:sp macro="" textlink="">
      <xdr:nvSpPr>
        <xdr:cNvPr id="4" name="フローチャート: 処理 3">
          <a:extLst>
            <a:ext uri="{FF2B5EF4-FFF2-40B4-BE49-F238E27FC236}">
              <a16:creationId xmlns:a16="http://schemas.microsoft.com/office/drawing/2014/main" id="{5ECD4F53-FC6C-43A1-B996-E1FFAFC82AB5}"/>
            </a:ext>
          </a:extLst>
        </xdr:cNvPr>
        <xdr:cNvSpPr/>
      </xdr:nvSpPr>
      <xdr:spPr bwMode="auto">
        <a:xfrm>
          <a:off x="2736850" y="2863850"/>
          <a:ext cx="1352550" cy="660400"/>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シート</a:t>
          </a:r>
          <a:r>
            <a:rPr kumimoji="1" lang="en-US" altLang="ja-JP" sz="1100" b="1"/>
            <a:t>2</a:t>
          </a:r>
          <a:r>
            <a:rPr kumimoji="1" lang="ja-JP" altLang="en-US" sz="1100" b="1"/>
            <a:t>②</a:t>
          </a:r>
          <a:r>
            <a:rPr kumimoji="1" lang="ja-JP" altLang="en-US" sz="1100"/>
            <a:t>を記入</a:t>
          </a:r>
        </a:p>
      </xdr:txBody>
    </xdr:sp>
    <xdr:clientData/>
  </xdr:twoCellAnchor>
  <xdr:twoCellAnchor>
    <xdr:from>
      <xdr:col>1</xdr:col>
      <xdr:colOff>431800</xdr:colOff>
      <xdr:row>40</xdr:row>
      <xdr:rowOff>66675</xdr:rowOff>
    </xdr:from>
    <xdr:to>
      <xdr:col>4</xdr:col>
      <xdr:colOff>107950</xdr:colOff>
      <xdr:row>44</xdr:row>
      <xdr:rowOff>117475</xdr:rowOff>
    </xdr:to>
    <xdr:sp macro="" textlink="">
      <xdr:nvSpPr>
        <xdr:cNvPr id="7" name="フローチャート: 処理 6">
          <a:extLst>
            <a:ext uri="{FF2B5EF4-FFF2-40B4-BE49-F238E27FC236}">
              <a16:creationId xmlns:a16="http://schemas.microsoft.com/office/drawing/2014/main" id="{64A8D457-5FEF-4CF6-904A-D8D495C18D00}"/>
            </a:ext>
          </a:extLst>
        </xdr:cNvPr>
        <xdr:cNvSpPr/>
      </xdr:nvSpPr>
      <xdr:spPr bwMode="auto">
        <a:xfrm>
          <a:off x="987425" y="5940425"/>
          <a:ext cx="1343025" cy="685800"/>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シート</a:t>
          </a:r>
          <a:r>
            <a:rPr kumimoji="1" lang="en-US" altLang="ja-JP" sz="1100" b="1"/>
            <a:t>3</a:t>
          </a:r>
          <a:r>
            <a:rPr kumimoji="1" lang="ja-JP" altLang="en-US" sz="1100" b="1"/>
            <a:t>①</a:t>
          </a:r>
          <a:r>
            <a:rPr kumimoji="1" lang="ja-JP" altLang="en-US" sz="1100"/>
            <a:t>を記入</a:t>
          </a:r>
        </a:p>
      </xdr:txBody>
    </xdr:sp>
    <xdr:clientData/>
  </xdr:twoCellAnchor>
  <xdr:twoCellAnchor>
    <xdr:from>
      <xdr:col>1</xdr:col>
      <xdr:colOff>400050</xdr:colOff>
      <xdr:row>66</xdr:row>
      <xdr:rowOff>53975</xdr:rowOff>
    </xdr:from>
    <xdr:to>
      <xdr:col>4</xdr:col>
      <xdr:colOff>76200</xdr:colOff>
      <xdr:row>70</xdr:row>
      <xdr:rowOff>111125</xdr:rowOff>
    </xdr:to>
    <xdr:sp macro="" textlink="">
      <xdr:nvSpPr>
        <xdr:cNvPr id="12" name="フローチャート: 処理 11">
          <a:extLst>
            <a:ext uri="{FF2B5EF4-FFF2-40B4-BE49-F238E27FC236}">
              <a16:creationId xmlns:a16="http://schemas.microsoft.com/office/drawing/2014/main" id="{0ECA7E98-9AC1-470C-BFCE-081424CF5D16}"/>
            </a:ext>
          </a:extLst>
        </xdr:cNvPr>
        <xdr:cNvSpPr/>
      </xdr:nvSpPr>
      <xdr:spPr bwMode="auto">
        <a:xfrm>
          <a:off x="955675" y="10055225"/>
          <a:ext cx="1343025" cy="692150"/>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シート</a:t>
          </a:r>
          <a:r>
            <a:rPr kumimoji="1" lang="en-US" altLang="ja-JP" sz="1100" b="1"/>
            <a:t>5</a:t>
          </a:r>
          <a:r>
            <a:rPr kumimoji="1" lang="ja-JP" altLang="en-US" sz="1100" b="1"/>
            <a:t>①</a:t>
          </a:r>
          <a:r>
            <a:rPr kumimoji="1" lang="ja-JP" altLang="en-US" sz="1100"/>
            <a:t>を記入</a:t>
          </a:r>
        </a:p>
      </xdr:txBody>
    </xdr:sp>
    <xdr:clientData/>
  </xdr:twoCellAnchor>
  <xdr:twoCellAnchor>
    <xdr:from>
      <xdr:col>4</xdr:col>
      <xdr:colOff>469900</xdr:colOff>
      <xdr:row>40</xdr:row>
      <xdr:rowOff>53975</xdr:rowOff>
    </xdr:from>
    <xdr:to>
      <xdr:col>7</xdr:col>
      <xdr:colOff>146050</xdr:colOff>
      <xdr:row>44</xdr:row>
      <xdr:rowOff>111125</xdr:rowOff>
    </xdr:to>
    <xdr:sp macro="" textlink="">
      <xdr:nvSpPr>
        <xdr:cNvPr id="8" name="フローチャート: 処理 7">
          <a:extLst>
            <a:ext uri="{FF2B5EF4-FFF2-40B4-BE49-F238E27FC236}">
              <a16:creationId xmlns:a16="http://schemas.microsoft.com/office/drawing/2014/main" id="{DA25ADA5-C705-4BBF-A59B-FE7118F5F069}"/>
            </a:ext>
          </a:extLst>
        </xdr:cNvPr>
        <xdr:cNvSpPr/>
      </xdr:nvSpPr>
      <xdr:spPr bwMode="auto">
        <a:xfrm>
          <a:off x="2692400" y="5927725"/>
          <a:ext cx="1343025" cy="692150"/>
        </a:xfrm>
        <a:prstGeom prst="flowChartProcess">
          <a:avLst/>
        </a:prstGeom>
        <a:solidFill>
          <a:srgbClr val="FFFFFF"/>
        </a:solid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0">
              <a:solidFill>
                <a:sysClr val="windowText" lastClr="000000"/>
              </a:solidFill>
            </a:rPr>
            <a:t>シート</a:t>
          </a:r>
          <a:r>
            <a:rPr kumimoji="1" lang="en-US" altLang="ja-JP" sz="1100" b="0">
              <a:solidFill>
                <a:sysClr val="windowText" lastClr="000000"/>
              </a:solidFill>
            </a:rPr>
            <a:t>3</a:t>
          </a:r>
          <a:r>
            <a:rPr kumimoji="1" lang="ja-JP" altLang="en-US" sz="1100" b="0">
              <a:solidFill>
                <a:sysClr val="windowText" lastClr="000000"/>
              </a:solidFill>
            </a:rPr>
            <a:t>②を記入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340285</xdr:colOff>
      <xdr:row>6</xdr:row>
      <xdr:rowOff>42582</xdr:rowOff>
    </xdr:from>
    <xdr:to>
      <xdr:col>2</xdr:col>
      <xdr:colOff>619685</xdr:colOff>
      <xdr:row>6</xdr:row>
      <xdr:rowOff>201332</xdr:rowOff>
    </xdr:to>
    <xdr:sp macro="" textlink="">
      <xdr:nvSpPr>
        <xdr:cNvPr id="27663" name="Line 1">
          <a:extLst>
            <a:ext uri="{FF2B5EF4-FFF2-40B4-BE49-F238E27FC236}">
              <a16:creationId xmlns:a16="http://schemas.microsoft.com/office/drawing/2014/main" id="{00000000-0008-0000-0000-00000F6C0000}"/>
            </a:ext>
          </a:extLst>
        </xdr:cNvPr>
        <xdr:cNvSpPr>
          <a:spLocks noChangeShapeType="1"/>
        </xdr:cNvSpPr>
      </xdr:nvSpPr>
      <xdr:spPr bwMode="auto">
        <a:xfrm flipH="1">
          <a:off x="1494491" y="1320053"/>
          <a:ext cx="279400" cy="158750"/>
        </a:xfrm>
        <a:prstGeom prst="line">
          <a:avLst/>
        </a:prstGeom>
        <a:noFill/>
        <a:ln w="9525">
          <a:solidFill>
            <a:srgbClr val="000000"/>
          </a:solidFill>
          <a:round/>
          <a:headEnd/>
          <a:tailEnd type="triangle" w="med" len="med"/>
        </a:ln>
      </xdr:spPr>
    </xdr:sp>
    <xdr:clientData/>
  </xdr:twoCellAnchor>
  <xdr:oneCellAnchor>
    <xdr:from>
      <xdr:col>3</xdr:col>
      <xdr:colOff>0</xdr:colOff>
      <xdr:row>5</xdr:row>
      <xdr:rowOff>123825</xdr:rowOff>
    </xdr:from>
    <xdr:ext cx="5429884" cy="218586"/>
    <xdr:sp macro="" textlink="">
      <xdr:nvSpPr>
        <xdr:cNvPr id="27650" name="Text Box 2">
          <a:extLst>
            <a:ext uri="{FF2B5EF4-FFF2-40B4-BE49-F238E27FC236}">
              <a16:creationId xmlns:a16="http://schemas.microsoft.com/office/drawing/2014/main" id="{00000000-0008-0000-0000-0000026C0000}"/>
            </a:ext>
          </a:extLst>
        </xdr:cNvPr>
        <xdr:cNvSpPr txBox="1">
          <a:spLocks noChangeArrowheads="1"/>
        </xdr:cNvSpPr>
      </xdr:nvSpPr>
      <xdr:spPr bwMode="auto">
        <a:xfrm>
          <a:off x="1591235" y="1229472"/>
          <a:ext cx="5429884"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原材料等を購入せずに、貯蔵施設等に受入のみしている場合などは、搬入量を記載</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191476</xdr:colOff>
      <xdr:row>7</xdr:row>
      <xdr:rowOff>243498</xdr:rowOff>
    </xdr:from>
    <xdr:to>
      <xdr:col>12</xdr:col>
      <xdr:colOff>2197</xdr:colOff>
      <xdr:row>7</xdr:row>
      <xdr:rowOff>243498</xdr:rowOff>
    </xdr:to>
    <xdr:sp macro="" textlink="">
      <xdr:nvSpPr>
        <xdr:cNvPr id="15397" name="Line 1">
          <a:extLst>
            <a:ext uri="{FF2B5EF4-FFF2-40B4-BE49-F238E27FC236}">
              <a16:creationId xmlns:a16="http://schemas.microsoft.com/office/drawing/2014/main" id="{00000000-0008-0000-0100-0000253C0000}"/>
            </a:ext>
          </a:extLst>
        </xdr:cNvPr>
        <xdr:cNvSpPr>
          <a:spLocks noChangeShapeType="1"/>
        </xdr:cNvSpPr>
      </xdr:nvSpPr>
      <xdr:spPr bwMode="auto">
        <a:xfrm>
          <a:off x="9438053" y="1877402"/>
          <a:ext cx="257663" cy="0"/>
        </a:xfrm>
        <a:prstGeom prst="line">
          <a:avLst/>
        </a:prstGeom>
        <a:noFill/>
        <a:ln w="9525">
          <a:solidFill>
            <a:srgbClr val="FF0000"/>
          </a:solidFill>
          <a:round/>
          <a:headEnd/>
          <a:tailEnd type="triangle" w="med" len="med"/>
        </a:ln>
      </xdr:spPr>
    </xdr:sp>
    <xdr:clientData/>
  </xdr:twoCellAnchor>
  <xdr:twoCellAnchor>
    <xdr:from>
      <xdr:col>11</xdr:col>
      <xdr:colOff>190500</xdr:colOff>
      <xdr:row>7</xdr:row>
      <xdr:rowOff>247650</xdr:rowOff>
    </xdr:from>
    <xdr:to>
      <xdr:col>11</xdr:col>
      <xdr:colOff>190500</xdr:colOff>
      <xdr:row>24</xdr:row>
      <xdr:rowOff>525037</xdr:rowOff>
    </xdr:to>
    <xdr:sp macro="" textlink="">
      <xdr:nvSpPr>
        <xdr:cNvPr id="15398" name="Line 2">
          <a:extLst>
            <a:ext uri="{FF2B5EF4-FFF2-40B4-BE49-F238E27FC236}">
              <a16:creationId xmlns:a16="http://schemas.microsoft.com/office/drawing/2014/main" id="{00000000-0008-0000-0100-0000263C0000}"/>
            </a:ext>
          </a:extLst>
        </xdr:cNvPr>
        <xdr:cNvSpPr>
          <a:spLocks noChangeShapeType="1"/>
        </xdr:cNvSpPr>
      </xdr:nvSpPr>
      <xdr:spPr bwMode="auto">
        <a:xfrm>
          <a:off x="9436720" y="1864577"/>
          <a:ext cx="0" cy="5862289"/>
        </a:xfrm>
        <a:prstGeom prst="line">
          <a:avLst/>
        </a:prstGeom>
        <a:noFill/>
        <a:ln w="9525">
          <a:solidFill>
            <a:schemeClr val="tx1"/>
          </a:solidFill>
          <a:round/>
          <a:headEnd/>
          <a:tailEnd/>
        </a:ln>
      </xdr:spPr>
    </xdr:sp>
    <xdr:clientData/>
  </xdr:twoCellAnchor>
  <xdr:twoCellAnchor>
    <xdr:from>
      <xdr:col>11</xdr:col>
      <xdr:colOff>197827</xdr:colOff>
      <xdr:row>24</xdr:row>
      <xdr:rowOff>529002</xdr:rowOff>
    </xdr:from>
    <xdr:to>
      <xdr:col>12</xdr:col>
      <xdr:colOff>16852</xdr:colOff>
      <xdr:row>24</xdr:row>
      <xdr:rowOff>529002</xdr:rowOff>
    </xdr:to>
    <xdr:sp macro="" textlink="">
      <xdr:nvSpPr>
        <xdr:cNvPr id="15399" name="Line 3">
          <a:extLst>
            <a:ext uri="{FF2B5EF4-FFF2-40B4-BE49-F238E27FC236}">
              <a16:creationId xmlns:a16="http://schemas.microsoft.com/office/drawing/2014/main" id="{00000000-0008-0000-0100-0000273C0000}"/>
            </a:ext>
          </a:extLst>
        </xdr:cNvPr>
        <xdr:cNvSpPr>
          <a:spLocks noChangeShapeType="1"/>
        </xdr:cNvSpPr>
      </xdr:nvSpPr>
      <xdr:spPr bwMode="auto">
        <a:xfrm>
          <a:off x="9444404" y="7592156"/>
          <a:ext cx="265967" cy="0"/>
        </a:xfrm>
        <a:prstGeom prst="line">
          <a:avLst/>
        </a:prstGeom>
        <a:noFill/>
        <a:ln w="9525">
          <a:solidFill>
            <a:schemeClr val="bg1">
              <a:lumMod val="75000"/>
            </a:schemeClr>
          </a:solidFill>
          <a:round/>
          <a:headEnd/>
          <a:tailEnd type="triangle" w="med" len="med"/>
        </a:ln>
      </xdr:spPr>
    </xdr:sp>
    <xdr:clientData/>
  </xdr:twoCellAnchor>
  <xdr:twoCellAnchor>
    <xdr:from>
      <xdr:col>18</xdr:col>
      <xdr:colOff>223024</xdr:colOff>
      <xdr:row>7</xdr:row>
      <xdr:rowOff>285750</xdr:rowOff>
    </xdr:from>
    <xdr:to>
      <xdr:col>19</xdr:col>
      <xdr:colOff>6350</xdr:colOff>
      <xdr:row>7</xdr:row>
      <xdr:rowOff>285750</xdr:rowOff>
    </xdr:to>
    <xdr:sp macro="" textlink="">
      <xdr:nvSpPr>
        <xdr:cNvPr id="15405" name="Line 9">
          <a:extLst>
            <a:ext uri="{FF2B5EF4-FFF2-40B4-BE49-F238E27FC236}">
              <a16:creationId xmlns:a16="http://schemas.microsoft.com/office/drawing/2014/main" id="{00000000-0008-0000-0100-00002D3C0000}"/>
            </a:ext>
          </a:extLst>
        </xdr:cNvPr>
        <xdr:cNvSpPr>
          <a:spLocks noChangeShapeType="1"/>
        </xdr:cNvSpPr>
      </xdr:nvSpPr>
      <xdr:spPr bwMode="auto">
        <a:xfrm>
          <a:off x="14306085" y="1902677"/>
          <a:ext cx="229375" cy="0"/>
        </a:xfrm>
        <a:prstGeom prst="line">
          <a:avLst/>
        </a:prstGeom>
        <a:noFill/>
        <a:ln w="9525">
          <a:solidFill>
            <a:srgbClr val="FF0000"/>
          </a:solidFill>
          <a:round/>
          <a:headEnd/>
          <a:tailEnd type="triangle" w="med" len="med"/>
        </a:ln>
      </xdr:spPr>
    </xdr:sp>
    <xdr:clientData/>
  </xdr:twoCellAnchor>
  <xdr:twoCellAnchor>
    <xdr:from>
      <xdr:col>18</xdr:col>
      <xdr:colOff>216087</xdr:colOff>
      <xdr:row>7</xdr:row>
      <xdr:rowOff>288072</xdr:rowOff>
    </xdr:from>
    <xdr:to>
      <xdr:col>18</xdr:col>
      <xdr:colOff>216087</xdr:colOff>
      <xdr:row>24</xdr:row>
      <xdr:rowOff>552915</xdr:rowOff>
    </xdr:to>
    <xdr:sp macro="" textlink="">
      <xdr:nvSpPr>
        <xdr:cNvPr id="15406" name="Line 10">
          <a:extLst>
            <a:ext uri="{FF2B5EF4-FFF2-40B4-BE49-F238E27FC236}">
              <a16:creationId xmlns:a16="http://schemas.microsoft.com/office/drawing/2014/main" id="{00000000-0008-0000-0100-00002E3C0000}"/>
            </a:ext>
          </a:extLst>
        </xdr:cNvPr>
        <xdr:cNvSpPr>
          <a:spLocks noChangeShapeType="1"/>
        </xdr:cNvSpPr>
      </xdr:nvSpPr>
      <xdr:spPr bwMode="auto">
        <a:xfrm>
          <a:off x="14299148" y="1904999"/>
          <a:ext cx="0" cy="5849745"/>
        </a:xfrm>
        <a:prstGeom prst="line">
          <a:avLst/>
        </a:prstGeom>
        <a:noFill/>
        <a:ln w="9525">
          <a:solidFill>
            <a:srgbClr val="FF0000"/>
          </a:solidFill>
          <a:round/>
          <a:headEnd/>
          <a:tailEnd/>
        </a:ln>
      </xdr:spPr>
    </xdr:sp>
    <xdr:clientData/>
  </xdr:twoCellAnchor>
  <xdr:twoCellAnchor>
    <xdr:from>
      <xdr:col>18</xdr:col>
      <xdr:colOff>213732</xdr:colOff>
      <xdr:row>24</xdr:row>
      <xdr:rowOff>552450</xdr:rowOff>
    </xdr:from>
    <xdr:to>
      <xdr:col>19</xdr:col>
      <xdr:colOff>0</xdr:colOff>
      <xdr:row>24</xdr:row>
      <xdr:rowOff>552450</xdr:rowOff>
    </xdr:to>
    <xdr:sp macro="" textlink="">
      <xdr:nvSpPr>
        <xdr:cNvPr id="15407" name="Line 11">
          <a:extLst>
            <a:ext uri="{FF2B5EF4-FFF2-40B4-BE49-F238E27FC236}">
              <a16:creationId xmlns:a16="http://schemas.microsoft.com/office/drawing/2014/main" id="{00000000-0008-0000-0100-00002F3C0000}"/>
            </a:ext>
          </a:extLst>
        </xdr:cNvPr>
        <xdr:cNvSpPr>
          <a:spLocks noChangeShapeType="1"/>
        </xdr:cNvSpPr>
      </xdr:nvSpPr>
      <xdr:spPr bwMode="auto">
        <a:xfrm>
          <a:off x="14296793" y="7754279"/>
          <a:ext cx="232317" cy="0"/>
        </a:xfrm>
        <a:prstGeom prst="line">
          <a:avLst/>
        </a:prstGeom>
        <a:noFill/>
        <a:ln w="9525">
          <a:solidFill>
            <a:srgbClr val="FF0000"/>
          </a:solidFill>
          <a:round/>
          <a:headEnd/>
          <a:tailEnd type="triangle" w="med" len="med"/>
        </a:ln>
      </xdr:spPr>
    </xdr:sp>
    <xdr:clientData/>
  </xdr:twoCellAnchor>
  <xdr:twoCellAnchor>
    <xdr:from>
      <xdr:col>24</xdr:col>
      <xdr:colOff>28575</xdr:colOff>
      <xdr:row>7</xdr:row>
      <xdr:rowOff>361950</xdr:rowOff>
    </xdr:from>
    <xdr:to>
      <xdr:col>25</xdr:col>
      <xdr:colOff>0</xdr:colOff>
      <xdr:row>7</xdr:row>
      <xdr:rowOff>361950</xdr:rowOff>
    </xdr:to>
    <xdr:sp macro="" textlink="">
      <xdr:nvSpPr>
        <xdr:cNvPr id="15408" name="Line 12">
          <a:extLst>
            <a:ext uri="{FF2B5EF4-FFF2-40B4-BE49-F238E27FC236}">
              <a16:creationId xmlns:a16="http://schemas.microsoft.com/office/drawing/2014/main" id="{00000000-0008-0000-0100-0000303C0000}"/>
            </a:ext>
          </a:extLst>
        </xdr:cNvPr>
        <xdr:cNvSpPr>
          <a:spLocks noChangeShapeType="1"/>
        </xdr:cNvSpPr>
      </xdr:nvSpPr>
      <xdr:spPr bwMode="auto">
        <a:xfrm>
          <a:off x="18630900" y="1990725"/>
          <a:ext cx="457200" cy="0"/>
        </a:xfrm>
        <a:prstGeom prst="line">
          <a:avLst/>
        </a:prstGeom>
        <a:noFill/>
        <a:ln w="9525">
          <a:solidFill>
            <a:srgbClr val="FF0000"/>
          </a:solidFill>
          <a:round/>
          <a:headEnd/>
          <a:tailEnd type="triangle" w="med" len="med"/>
        </a:ln>
      </xdr:spPr>
    </xdr:sp>
    <xdr:clientData/>
  </xdr:twoCellAnchor>
  <xdr:twoCellAnchor>
    <xdr:from>
      <xdr:col>24</xdr:col>
      <xdr:colOff>276997</xdr:colOff>
      <xdr:row>7</xdr:row>
      <xdr:rowOff>361951</xdr:rowOff>
    </xdr:from>
    <xdr:to>
      <xdr:col>24</xdr:col>
      <xdr:colOff>276997</xdr:colOff>
      <xdr:row>24</xdr:row>
      <xdr:rowOff>627257</xdr:rowOff>
    </xdr:to>
    <xdr:sp macro="" textlink="">
      <xdr:nvSpPr>
        <xdr:cNvPr id="15409" name="Line 13">
          <a:extLst>
            <a:ext uri="{FF2B5EF4-FFF2-40B4-BE49-F238E27FC236}">
              <a16:creationId xmlns:a16="http://schemas.microsoft.com/office/drawing/2014/main" id="{00000000-0008-0000-0100-0000313C0000}"/>
            </a:ext>
          </a:extLst>
        </xdr:cNvPr>
        <xdr:cNvSpPr>
          <a:spLocks noChangeShapeType="1"/>
        </xdr:cNvSpPr>
      </xdr:nvSpPr>
      <xdr:spPr bwMode="auto">
        <a:xfrm>
          <a:off x="18402375" y="1978878"/>
          <a:ext cx="0" cy="5850208"/>
        </a:xfrm>
        <a:prstGeom prst="line">
          <a:avLst/>
        </a:prstGeom>
        <a:noFill/>
        <a:ln w="9525">
          <a:solidFill>
            <a:srgbClr val="FF0000"/>
          </a:solidFill>
          <a:round/>
          <a:headEnd/>
          <a:tailEnd/>
        </a:ln>
      </xdr:spPr>
    </xdr:sp>
    <xdr:clientData/>
  </xdr:twoCellAnchor>
  <xdr:twoCellAnchor>
    <xdr:from>
      <xdr:col>24</xdr:col>
      <xdr:colOff>19050</xdr:colOff>
      <xdr:row>24</xdr:row>
      <xdr:rowOff>628650</xdr:rowOff>
    </xdr:from>
    <xdr:to>
      <xdr:col>24</xdr:col>
      <xdr:colOff>276225</xdr:colOff>
      <xdr:row>24</xdr:row>
      <xdr:rowOff>628650</xdr:rowOff>
    </xdr:to>
    <xdr:sp macro="" textlink="">
      <xdr:nvSpPr>
        <xdr:cNvPr id="15410" name="Line 14">
          <a:extLst>
            <a:ext uri="{FF2B5EF4-FFF2-40B4-BE49-F238E27FC236}">
              <a16:creationId xmlns:a16="http://schemas.microsoft.com/office/drawing/2014/main" id="{00000000-0008-0000-0100-0000323C0000}"/>
            </a:ext>
          </a:extLst>
        </xdr:cNvPr>
        <xdr:cNvSpPr>
          <a:spLocks noChangeShapeType="1"/>
        </xdr:cNvSpPr>
      </xdr:nvSpPr>
      <xdr:spPr bwMode="auto">
        <a:xfrm>
          <a:off x="18621375" y="8210550"/>
          <a:ext cx="257175" cy="0"/>
        </a:xfrm>
        <a:prstGeom prst="line">
          <a:avLst/>
        </a:prstGeom>
        <a:noFill/>
        <a:ln w="9525">
          <a:solidFill>
            <a:srgbClr val="FF0000"/>
          </a:solidFill>
          <a:round/>
          <a:headEnd/>
          <a:tailEnd type="triangle" w="med" len="med"/>
        </a:ln>
      </xdr:spPr>
    </xdr:sp>
    <xdr:clientData/>
  </xdr:twoCellAnchor>
  <xdr:oneCellAnchor>
    <xdr:from>
      <xdr:col>24</xdr:col>
      <xdr:colOff>219075</xdr:colOff>
      <xdr:row>29</xdr:row>
      <xdr:rowOff>104775</xdr:rowOff>
    </xdr:from>
    <xdr:ext cx="1099019" cy="752001"/>
    <xdr:sp macro="" textlink="">
      <xdr:nvSpPr>
        <xdr:cNvPr id="15377" name="Text Box 17">
          <a:extLst>
            <a:ext uri="{FF2B5EF4-FFF2-40B4-BE49-F238E27FC236}">
              <a16:creationId xmlns:a16="http://schemas.microsoft.com/office/drawing/2014/main" id="{00000000-0008-0000-0100-0000113C0000}"/>
            </a:ext>
          </a:extLst>
        </xdr:cNvPr>
        <xdr:cNvSpPr txBox="1">
          <a:spLocks noChangeArrowheads="1"/>
        </xdr:cNvSpPr>
      </xdr:nvSpPr>
      <xdr:spPr bwMode="auto">
        <a:xfrm>
          <a:off x="18036428" y="9652187"/>
          <a:ext cx="1099019" cy="752001"/>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移動等の分類ごと</a:t>
          </a:r>
        </a:p>
        <a:p>
          <a:pPr algn="l"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に作業シート３</a:t>
          </a:r>
        </a:p>
        <a:p>
          <a:pPr algn="l"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AX</a:t>
          </a:r>
          <a:r>
            <a:rPr lang="ja-JP" altLang="en-GB" sz="11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p>
        <a:p>
          <a:pPr algn="l"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AY</a:t>
          </a:r>
          <a:r>
            <a:rPr lang="ja-JP" altLang="en-GB" sz="11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に記入</a:t>
          </a:r>
        </a:p>
      </xdr:txBody>
    </xdr:sp>
    <xdr:clientData/>
  </xdr:oneCellAnchor>
  <xdr:twoCellAnchor>
    <xdr:from>
      <xdr:col>24</xdr:col>
      <xdr:colOff>57150</xdr:colOff>
      <xdr:row>11</xdr:row>
      <xdr:rowOff>114300</xdr:rowOff>
    </xdr:from>
    <xdr:to>
      <xdr:col>24</xdr:col>
      <xdr:colOff>209550</xdr:colOff>
      <xdr:row>39</xdr:row>
      <xdr:rowOff>0</xdr:rowOff>
    </xdr:to>
    <xdr:sp macro="" textlink="">
      <xdr:nvSpPr>
        <xdr:cNvPr id="15414" name="AutoShape 18">
          <a:extLst>
            <a:ext uri="{FF2B5EF4-FFF2-40B4-BE49-F238E27FC236}">
              <a16:creationId xmlns:a16="http://schemas.microsoft.com/office/drawing/2014/main" id="{00000000-0008-0000-0100-0000363C0000}"/>
            </a:ext>
          </a:extLst>
        </xdr:cNvPr>
        <xdr:cNvSpPr>
          <a:spLocks/>
        </xdr:cNvSpPr>
      </xdr:nvSpPr>
      <xdr:spPr bwMode="auto">
        <a:xfrm>
          <a:off x="18659475" y="3238500"/>
          <a:ext cx="152400" cy="9372600"/>
        </a:xfrm>
        <a:prstGeom prst="rightBrace">
          <a:avLst>
            <a:gd name="adj1" fmla="val 512500"/>
            <a:gd name="adj2" fmla="val 72153"/>
          </a:avLst>
        </a:prstGeom>
        <a:noFill/>
        <a:ln w="9525">
          <a:solidFill>
            <a:srgbClr val="969696"/>
          </a:solidFill>
          <a:round/>
          <a:headEnd/>
          <a:tailEnd/>
        </a:ln>
      </xdr:spPr>
    </xdr:sp>
    <xdr:clientData/>
  </xdr:twoCellAnchor>
  <xdr:twoCellAnchor>
    <xdr:from>
      <xdr:col>16</xdr:col>
      <xdr:colOff>14654</xdr:colOff>
      <xdr:row>7</xdr:row>
      <xdr:rowOff>285750</xdr:rowOff>
    </xdr:from>
    <xdr:to>
      <xdr:col>16</xdr:col>
      <xdr:colOff>456143</xdr:colOff>
      <xdr:row>7</xdr:row>
      <xdr:rowOff>285750</xdr:rowOff>
    </xdr:to>
    <xdr:sp macro="" textlink="">
      <xdr:nvSpPr>
        <xdr:cNvPr id="2" name="Line 4">
          <a:extLst>
            <a:ext uri="{FF2B5EF4-FFF2-40B4-BE49-F238E27FC236}">
              <a16:creationId xmlns:a16="http://schemas.microsoft.com/office/drawing/2014/main" id="{225A428C-CBF1-4533-A410-243F879566BE}"/>
            </a:ext>
          </a:extLst>
        </xdr:cNvPr>
        <xdr:cNvSpPr>
          <a:spLocks noChangeShapeType="1"/>
        </xdr:cNvSpPr>
      </xdr:nvSpPr>
      <xdr:spPr bwMode="auto">
        <a:xfrm>
          <a:off x="13027269" y="1919654"/>
          <a:ext cx="441489" cy="0"/>
        </a:xfrm>
        <a:prstGeom prst="line">
          <a:avLst/>
        </a:prstGeom>
        <a:noFill/>
        <a:ln w="9525">
          <a:solidFill>
            <a:srgbClr val="FF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15</xdr:row>
      <xdr:rowOff>171450</xdr:rowOff>
    </xdr:from>
    <xdr:to>
      <xdr:col>2</xdr:col>
      <xdr:colOff>0</xdr:colOff>
      <xdr:row>15</xdr:row>
      <xdr:rowOff>171450</xdr:rowOff>
    </xdr:to>
    <xdr:sp macro="" textlink="">
      <xdr:nvSpPr>
        <xdr:cNvPr id="23798" name="Line 1">
          <a:extLst>
            <a:ext uri="{FF2B5EF4-FFF2-40B4-BE49-F238E27FC236}">
              <a16:creationId xmlns:a16="http://schemas.microsoft.com/office/drawing/2014/main" id="{00000000-0008-0000-0200-0000F65C0000}"/>
            </a:ext>
          </a:extLst>
        </xdr:cNvPr>
        <xdr:cNvSpPr>
          <a:spLocks noChangeShapeType="1"/>
        </xdr:cNvSpPr>
      </xdr:nvSpPr>
      <xdr:spPr bwMode="auto">
        <a:xfrm>
          <a:off x="1333500" y="4191000"/>
          <a:ext cx="200025" cy="0"/>
        </a:xfrm>
        <a:prstGeom prst="line">
          <a:avLst/>
        </a:prstGeom>
        <a:noFill/>
        <a:ln w="9525">
          <a:solidFill>
            <a:srgbClr val="FF0000"/>
          </a:solidFill>
          <a:round/>
          <a:headEnd/>
          <a:tailEnd type="triangle" w="med" len="med"/>
        </a:ln>
      </xdr:spPr>
    </xdr:sp>
    <xdr:clientData/>
  </xdr:twoCellAnchor>
  <xdr:twoCellAnchor>
    <xdr:from>
      <xdr:col>1</xdr:col>
      <xdr:colOff>228600</xdr:colOff>
      <xdr:row>15</xdr:row>
      <xdr:rowOff>180975</xdr:rowOff>
    </xdr:from>
    <xdr:to>
      <xdr:col>1</xdr:col>
      <xdr:colOff>228600</xdr:colOff>
      <xdr:row>32</xdr:row>
      <xdr:rowOff>323850</xdr:rowOff>
    </xdr:to>
    <xdr:sp macro="" textlink="">
      <xdr:nvSpPr>
        <xdr:cNvPr id="23799" name="Line 2">
          <a:extLst>
            <a:ext uri="{FF2B5EF4-FFF2-40B4-BE49-F238E27FC236}">
              <a16:creationId xmlns:a16="http://schemas.microsoft.com/office/drawing/2014/main" id="{00000000-0008-0000-0200-0000F75C0000}"/>
            </a:ext>
          </a:extLst>
        </xdr:cNvPr>
        <xdr:cNvSpPr>
          <a:spLocks noChangeShapeType="1"/>
        </xdr:cNvSpPr>
      </xdr:nvSpPr>
      <xdr:spPr bwMode="auto">
        <a:xfrm>
          <a:off x="1333500" y="4200525"/>
          <a:ext cx="0" cy="5657850"/>
        </a:xfrm>
        <a:prstGeom prst="line">
          <a:avLst/>
        </a:prstGeom>
        <a:noFill/>
        <a:ln w="9525">
          <a:solidFill>
            <a:srgbClr val="FF0000"/>
          </a:solidFill>
          <a:round/>
          <a:headEnd/>
          <a:tailEnd/>
        </a:ln>
      </xdr:spPr>
    </xdr:sp>
    <xdr:clientData/>
  </xdr:twoCellAnchor>
  <xdr:twoCellAnchor>
    <xdr:from>
      <xdr:col>1</xdr:col>
      <xdr:colOff>228600</xdr:colOff>
      <xdr:row>32</xdr:row>
      <xdr:rowOff>342900</xdr:rowOff>
    </xdr:from>
    <xdr:to>
      <xdr:col>2</xdr:col>
      <xdr:colOff>0</xdr:colOff>
      <xdr:row>32</xdr:row>
      <xdr:rowOff>342900</xdr:rowOff>
    </xdr:to>
    <xdr:sp macro="" textlink="">
      <xdr:nvSpPr>
        <xdr:cNvPr id="23800" name="Line 3">
          <a:extLst>
            <a:ext uri="{FF2B5EF4-FFF2-40B4-BE49-F238E27FC236}">
              <a16:creationId xmlns:a16="http://schemas.microsoft.com/office/drawing/2014/main" id="{00000000-0008-0000-0200-0000F85C0000}"/>
            </a:ext>
          </a:extLst>
        </xdr:cNvPr>
        <xdr:cNvSpPr>
          <a:spLocks noChangeShapeType="1"/>
        </xdr:cNvSpPr>
      </xdr:nvSpPr>
      <xdr:spPr bwMode="auto">
        <a:xfrm>
          <a:off x="1333500" y="9877425"/>
          <a:ext cx="200025" cy="0"/>
        </a:xfrm>
        <a:prstGeom prst="line">
          <a:avLst/>
        </a:prstGeom>
        <a:noFill/>
        <a:ln w="9525">
          <a:solidFill>
            <a:srgbClr val="FF0000"/>
          </a:solidFill>
          <a:round/>
          <a:headEnd/>
          <a:tailEnd type="triangle" w="med" len="med"/>
        </a:ln>
      </xdr:spPr>
    </xdr:sp>
    <xdr:clientData/>
  </xdr:twoCellAnchor>
  <xdr:twoCellAnchor>
    <xdr:from>
      <xdr:col>5</xdr:col>
      <xdr:colOff>200025</xdr:colOff>
      <xdr:row>14</xdr:row>
      <xdr:rowOff>295275</xdr:rowOff>
    </xdr:from>
    <xdr:to>
      <xdr:col>6</xdr:col>
      <xdr:colOff>9525</xdr:colOff>
      <xdr:row>14</xdr:row>
      <xdr:rowOff>295275</xdr:rowOff>
    </xdr:to>
    <xdr:sp macro="" textlink="">
      <xdr:nvSpPr>
        <xdr:cNvPr id="23801" name="Line 4">
          <a:extLst>
            <a:ext uri="{FF2B5EF4-FFF2-40B4-BE49-F238E27FC236}">
              <a16:creationId xmlns:a16="http://schemas.microsoft.com/office/drawing/2014/main" id="{00000000-0008-0000-0200-0000F95C0000}"/>
            </a:ext>
          </a:extLst>
        </xdr:cNvPr>
        <xdr:cNvSpPr>
          <a:spLocks noChangeShapeType="1"/>
        </xdr:cNvSpPr>
      </xdr:nvSpPr>
      <xdr:spPr bwMode="auto">
        <a:xfrm>
          <a:off x="3971925" y="3648075"/>
          <a:ext cx="400050" cy="0"/>
        </a:xfrm>
        <a:prstGeom prst="line">
          <a:avLst/>
        </a:prstGeom>
        <a:noFill/>
        <a:ln w="9525">
          <a:solidFill>
            <a:srgbClr val="FF0000"/>
          </a:solidFill>
          <a:round/>
          <a:headEnd/>
          <a:tailEnd type="triangle" w="med" len="med"/>
        </a:ln>
      </xdr:spPr>
    </xdr:sp>
    <xdr:clientData/>
  </xdr:twoCellAnchor>
  <xdr:twoCellAnchor>
    <xdr:from>
      <xdr:col>5</xdr:col>
      <xdr:colOff>209550</xdr:colOff>
      <xdr:row>14</xdr:row>
      <xdr:rowOff>295276</xdr:rowOff>
    </xdr:from>
    <xdr:to>
      <xdr:col>5</xdr:col>
      <xdr:colOff>209550</xdr:colOff>
      <xdr:row>19</xdr:row>
      <xdr:rowOff>219507</xdr:rowOff>
    </xdr:to>
    <xdr:sp macro="" textlink="">
      <xdr:nvSpPr>
        <xdr:cNvPr id="23802" name="Line 5">
          <a:extLst>
            <a:ext uri="{FF2B5EF4-FFF2-40B4-BE49-F238E27FC236}">
              <a16:creationId xmlns:a16="http://schemas.microsoft.com/office/drawing/2014/main" id="{00000000-0008-0000-0200-0000FA5C0000}"/>
            </a:ext>
          </a:extLst>
        </xdr:cNvPr>
        <xdr:cNvSpPr>
          <a:spLocks noChangeShapeType="1"/>
        </xdr:cNvSpPr>
      </xdr:nvSpPr>
      <xdr:spPr bwMode="auto">
        <a:xfrm>
          <a:off x="3807883" y="3611387"/>
          <a:ext cx="0" cy="1813552"/>
        </a:xfrm>
        <a:prstGeom prst="line">
          <a:avLst/>
        </a:prstGeom>
        <a:noFill/>
        <a:ln w="9525">
          <a:solidFill>
            <a:srgbClr val="FF0000"/>
          </a:solidFill>
          <a:round/>
          <a:headEnd/>
          <a:tailEnd/>
        </a:ln>
      </xdr:spPr>
    </xdr:sp>
    <xdr:clientData/>
  </xdr:twoCellAnchor>
  <xdr:twoCellAnchor>
    <xdr:from>
      <xdr:col>5</xdr:col>
      <xdr:colOff>209550</xdr:colOff>
      <xdr:row>22</xdr:row>
      <xdr:rowOff>219075</xdr:rowOff>
    </xdr:from>
    <xdr:to>
      <xdr:col>6</xdr:col>
      <xdr:colOff>0</xdr:colOff>
      <xdr:row>22</xdr:row>
      <xdr:rowOff>219075</xdr:rowOff>
    </xdr:to>
    <xdr:sp macro="" textlink="">
      <xdr:nvSpPr>
        <xdr:cNvPr id="23803" name="Line 6">
          <a:extLst>
            <a:ext uri="{FF2B5EF4-FFF2-40B4-BE49-F238E27FC236}">
              <a16:creationId xmlns:a16="http://schemas.microsoft.com/office/drawing/2014/main" id="{00000000-0008-0000-0200-0000FB5C0000}"/>
            </a:ext>
          </a:extLst>
        </xdr:cNvPr>
        <xdr:cNvSpPr>
          <a:spLocks noChangeShapeType="1"/>
        </xdr:cNvSpPr>
      </xdr:nvSpPr>
      <xdr:spPr bwMode="auto">
        <a:xfrm>
          <a:off x="3981450" y="6486525"/>
          <a:ext cx="38100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0</xdr:colOff>
      <xdr:row>22</xdr:row>
      <xdr:rowOff>342900</xdr:rowOff>
    </xdr:from>
    <xdr:to>
      <xdr:col>11</xdr:col>
      <xdr:colOff>19050</xdr:colOff>
      <xdr:row>22</xdr:row>
      <xdr:rowOff>342900</xdr:rowOff>
    </xdr:to>
    <xdr:sp macro="" textlink="">
      <xdr:nvSpPr>
        <xdr:cNvPr id="23804" name="Line 7">
          <a:extLst>
            <a:ext uri="{FF2B5EF4-FFF2-40B4-BE49-F238E27FC236}">
              <a16:creationId xmlns:a16="http://schemas.microsoft.com/office/drawing/2014/main" id="{00000000-0008-0000-0200-0000FC5C0000}"/>
            </a:ext>
          </a:extLst>
        </xdr:cNvPr>
        <xdr:cNvSpPr>
          <a:spLocks noChangeShapeType="1"/>
        </xdr:cNvSpPr>
      </xdr:nvSpPr>
      <xdr:spPr bwMode="auto">
        <a:xfrm>
          <a:off x="8029575" y="6610350"/>
          <a:ext cx="714375"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371475</xdr:colOff>
      <xdr:row>22</xdr:row>
      <xdr:rowOff>352425</xdr:rowOff>
    </xdr:from>
    <xdr:to>
      <xdr:col>10</xdr:col>
      <xdr:colOff>371475</xdr:colOff>
      <xdr:row>29</xdr:row>
      <xdr:rowOff>219075</xdr:rowOff>
    </xdr:to>
    <xdr:sp macro="" textlink="">
      <xdr:nvSpPr>
        <xdr:cNvPr id="23805" name="Line 8">
          <a:extLst>
            <a:ext uri="{FF2B5EF4-FFF2-40B4-BE49-F238E27FC236}">
              <a16:creationId xmlns:a16="http://schemas.microsoft.com/office/drawing/2014/main" id="{00000000-0008-0000-0200-0000FD5C0000}"/>
            </a:ext>
          </a:extLst>
        </xdr:cNvPr>
        <xdr:cNvSpPr>
          <a:spLocks noChangeShapeType="1"/>
        </xdr:cNvSpPr>
      </xdr:nvSpPr>
      <xdr:spPr bwMode="auto">
        <a:xfrm>
          <a:off x="8401050" y="6619875"/>
          <a:ext cx="0" cy="2238375"/>
        </a:xfrm>
        <a:prstGeom prst="line">
          <a:avLst/>
        </a:prstGeom>
        <a:noFill/>
        <a:ln w="9525">
          <a:solidFill>
            <a:schemeClr val="bg1">
              <a:lumMod val="75000"/>
            </a:schemeClr>
          </a:solidFill>
          <a:round/>
          <a:headEnd/>
          <a:tailEnd/>
        </a:ln>
      </xdr:spPr>
    </xdr:sp>
    <xdr:clientData/>
  </xdr:twoCellAnchor>
  <xdr:twoCellAnchor>
    <xdr:from>
      <xdr:col>10</xdr:col>
      <xdr:colOff>371475</xdr:colOff>
      <xdr:row>29</xdr:row>
      <xdr:rowOff>219075</xdr:rowOff>
    </xdr:from>
    <xdr:to>
      <xdr:col>11</xdr:col>
      <xdr:colOff>9525</xdr:colOff>
      <xdr:row>29</xdr:row>
      <xdr:rowOff>219075</xdr:rowOff>
    </xdr:to>
    <xdr:sp macro="" textlink="">
      <xdr:nvSpPr>
        <xdr:cNvPr id="23806" name="Line 9">
          <a:extLst>
            <a:ext uri="{FF2B5EF4-FFF2-40B4-BE49-F238E27FC236}">
              <a16:creationId xmlns:a16="http://schemas.microsoft.com/office/drawing/2014/main" id="{00000000-0008-0000-0200-0000FE5C0000}"/>
            </a:ext>
          </a:extLst>
        </xdr:cNvPr>
        <xdr:cNvSpPr>
          <a:spLocks noChangeShapeType="1"/>
        </xdr:cNvSpPr>
      </xdr:nvSpPr>
      <xdr:spPr bwMode="auto">
        <a:xfrm>
          <a:off x="8401050" y="8858250"/>
          <a:ext cx="333375" cy="0"/>
        </a:xfrm>
        <a:prstGeom prst="line">
          <a:avLst/>
        </a:prstGeom>
        <a:noFill/>
        <a:ln w="9525">
          <a:solidFill>
            <a:srgbClr val="000000"/>
          </a:solidFill>
          <a:round/>
          <a:headEnd/>
          <a:tailEnd type="triangle" w="med" len="med"/>
        </a:ln>
      </xdr:spPr>
    </xdr:sp>
    <xdr:clientData/>
  </xdr:twoCellAnchor>
  <xdr:twoCellAnchor>
    <xdr:from>
      <xdr:col>14</xdr:col>
      <xdr:colOff>276225</xdr:colOff>
      <xdr:row>14</xdr:row>
      <xdr:rowOff>295275</xdr:rowOff>
    </xdr:from>
    <xdr:to>
      <xdr:col>14</xdr:col>
      <xdr:colOff>276225</xdr:colOff>
      <xdr:row>34</xdr:row>
      <xdr:rowOff>0</xdr:rowOff>
    </xdr:to>
    <xdr:sp macro="" textlink="">
      <xdr:nvSpPr>
        <xdr:cNvPr id="23808" name="Line 11">
          <a:extLst>
            <a:ext uri="{FF2B5EF4-FFF2-40B4-BE49-F238E27FC236}">
              <a16:creationId xmlns:a16="http://schemas.microsoft.com/office/drawing/2014/main" id="{00000000-0008-0000-0200-0000005D0000}"/>
            </a:ext>
          </a:extLst>
        </xdr:cNvPr>
        <xdr:cNvSpPr>
          <a:spLocks noChangeShapeType="1"/>
        </xdr:cNvSpPr>
      </xdr:nvSpPr>
      <xdr:spPr bwMode="auto">
        <a:xfrm>
          <a:off x="11331575" y="3597275"/>
          <a:ext cx="0" cy="6607175"/>
        </a:xfrm>
        <a:prstGeom prst="line">
          <a:avLst/>
        </a:prstGeom>
        <a:noFill/>
        <a:ln w="9525">
          <a:solidFill>
            <a:srgbClr val="FF0000"/>
          </a:solidFill>
          <a:round/>
          <a:headEnd/>
          <a:tailEnd/>
        </a:ln>
      </xdr:spPr>
    </xdr:sp>
    <xdr:clientData/>
  </xdr:twoCellAnchor>
  <xdr:twoCellAnchor>
    <xdr:from>
      <xdr:col>5</xdr:col>
      <xdr:colOff>0</xdr:colOff>
      <xdr:row>33</xdr:row>
      <xdr:rowOff>171450</xdr:rowOff>
    </xdr:from>
    <xdr:to>
      <xdr:col>6</xdr:col>
      <xdr:colOff>0</xdr:colOff>
      <xdr:row>33</xdr:row>
      <xdr:rowOff>171450</xdr:rowOff>
    </xdr:to>
    <xdr:sp macro="" textlink="">
      <xdr:nvSpPr>
        <xdr:cNvPr id="23809" name="Line 13">
          <a:extLst>
            <a:ext uri="{FF2B5EF4-FFF2-40B4-BE49-F238E27FC236}">
              <a16:creationId xmlns:a16="http://schemas.microsoft.com/office/drawing/2014/main" id="{00000000-0008-0000-0200-0000015D0000}"/>
            </a:ext>
          </a:extLst>
        </xdr:cNvPr>
        <xdr:cNvSpPr>
          <a:spLocks noChangeShapeType="1"/>
        </xdr:cNvSpPr>
      </xdr:nvSpPr>
      <xdr:spPr bwMode="auto">
        <a:xfrm>
          <a:off x="3771900" y="10258425"/>
          <a:ext cx="590550" cy="0"/>
        </a:xfrm>
        <a:prstGeom prst="line">
          <a:avLst/>
        </a:prstGeom>
        <a:noFill/>
        <a:ln w="9525">
          <a:solidFill>
            <a:srgbClr val="FF0000"/>
          </a:solidFill>
          <a:round/>
          <a:headEnd/>
          <a:tailEnd type="triangle" w="med" len="med"/>
        </a:ln>
      </xdr:spPr>
    </xdr:sp>
    <xdr:clientData/>
  </xdr:twoCellAnchor>
  <xdr:twoCellAnchor>
    <xdr:from>
      <xdr:col>5</xdr:col>
      <xdr:colOff>171450</xdr:colOff>
      <xdr:row>33</xdr:row>
      <xdr:rowOff>171450</xdr:rowOff>
    </xdr:from>
    <xdr:to>
      <xdr:col>5</xdr:col>
      <xdr:colOff>171450</xdr:colOff>
      <xdr:row>36</xdr:row>
      <xdr:rowOff>476250</xdr:rowOff>
    </xdr:to>
    <xdr:sp macro="" textlink="">
      <xdr:nvSpPr>
        <xdr:cNvPr id="23810" name="Line 14">
          <a:extLst>
            <a:ext uri="{FF2B5EF4-FFF2-40B4-BE49-F238E27FC236}">
              <a16:creationId xmlns:a16="http://schemas.microsoft.com/office/drawing/2014/main" id="{00000000-0008-0000-0200-0000025D0000}"/>
            </a:ext>
          </a:extLst>
        </xdr:cNvPr>
        <xdr:cNvSpPr>
          <a:spLocks noChangeShapeType="1"/>
        </xdr:cNvSpPr>
      </xdr:nvSpPr>
      <xdr:spPr bwMode="auto">
        <a:xfrm>
          <a:off x="3943350" y="10258425"/>
          <a:ext cx="0" cy="1095375"/>
        </a:xfrm>
        <a:prstGeom prst="line">
          <a:avLst/>
        </a:prstGeom>
        <a:noFill/>
        <a:ln w="9525">
          <a:solidFill>
            <a:schemeClr val="bg1">
              <a:lumMod val="75000"/>
            </a:schemeClr>
          </a:solidFill>
          <a:round/>
          <a:headEnd/>
          <a:tailEnd/>
        </a:ln>
      </xdr:spPr>
    </xdr:sp>
    <xdr:clientData/>
  </xdr:twoCellAnchor>
  <xdr:twoCellAnchor>
    <xdr:from>
      <xdr:col>5</xdr:col>
      <xdr:colOff>171450</xdr:colOff>
      <xdr:row>36</xdr:row>
      <xdr:rowOff>457200</xdr:rowOff>
    </xdr:from>
    <xdr:to>
      <xdr:col>6</xdr:col>
      <xdr:colOff>0</xdr:colOff>
      <xdr:row>36</xdr:row>
      <xdr:rowOff>457200</xdr:rowOff>
    </xdr:to>
    <xdr:sp macro="" textlink="">
      <xdr:nvSpPr>
        <xdr:cNvPr id="23811" name="Line 15">
          <a:extLst>
            <a:ext uri="{FF2B5EF4-FFF2-40B4-BE49-F238E27FC236}">
              <a16:creationId xmlns:a16="http://schemas.microsoft.com/office/drawing/2014/main" id="{00000000-0008-0000-0200-0000035D0000}"/>
            </a:ext>
          </a:extLst>
        </xdr:cNvPr>
        <xdr:cNvSpPr>
          <a:spLocks noChangeShapeType="1"/>
        </xdr:cNvSpPr>
      </xdr:nvSpPr>
      <xdr:spPr bwMode="auto">
        <a:xfrm>
          <a:off x="3943350" y="11334750"/>
          <a:ext cx="41910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28575</xdr:colOff>
      <xdr:row>40</xdr:row>
      <xdr:rowOff>171450</xdr:rowOff>
    </xdr:from>
    <xdr:to>
      <xdr:col>11</xdr:col>
      <xdr:colOff>0</xdr:colOff>
      <xdr:row>40</xdr:row>
      <xdr:rowOff>171450</xdr:rowOff>
    </xdr:to>
    <xdr:sp macro="" textlink="">
      <xdr:nvSpPr>
        <xdr:cNvPr id="23812" name="Line 16">
          <a:extLst>
            <a:ext uri="{FF2B5EF4-FFF2-40B4-BE49-F238E27FC236}">
              <a16:creationId xmlns:a16="http://schemas.microsoft.com/office/drawing/2014/main" id="{00000000-0008-0000-0200-0000045D0000}"/>
            </a:ext>
          </a:extLst>
        </xdr:cNvPr>
        <xdr:cNvSpPr>
          <a:spLocks noChangeShapeType="1"/>
        </xdr:cNvSpPr>
      </xdr:nvSpPr>
      <xdr:spPr bwMode="auto">
        <a:xfrm>
          <a:off x="8058150" y="12525375"/>
          <a:ext cx="66675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371475</xdr:colOff>
      <xdr:row>40</xdr:row>
      <xdr:rowOff>171450</xdr:rowOff>
    </xdr:from>
    <xdr:to>
      <xdr:col>10</xdr:col>
      <xdr:colOff>371475</xdr:colOff>
      <xdr:row>43</xdr:row>
      <xdr:rowOff>466725</xdr:rowOff>
    </xdr:to>
    <xdr:sp macro="" textlink="">
      <xdr:nvSpPr>
        <xdr:cNvPr id="23814" name="Line 18">
          <a:extLst>
            <a:ext uri="{FF2B5EF4-FFF2-40B4-BE49-F238E27FC236}">
              <a16:creationId xmlns:a16="http://schemas.microsoft.com/office/drawing/2014/main" id="{00000000-0008-0000-0200-0000065D0000}"/>
            </a:ext>
          </a:extLst>
        </xdr:cNvPr>
        <xdr:cNvSpPr>
          <a:spLocks noChangeShapeType="1"/>
        </xdr:cNvSpPr>
      </xdr:nvSpPr>
      <xdr:spPr bwMode="auto">
        <a:xfrm>
          <a:off x="8401050" y="12525375"/>
          <a:ext cx="0" cy="1343025"/>
        </a:xfrm>
        <a:prstGeom prst="line">
          <a:avLst/>
        </a:prstGeom>
        <a:noFill/>
        <a:ln w="9525">
          <a:solidFill>
            <a:schemeClr val="bg1">
              <a:lumMod val="75000"/>
            </a:schemeClr>
          </a:solidFill>
          <a:round/>
          <a:headEnd/>
          <a:tailEnd/>
        </a:ln>
      </xdr:spPr>
    </xdr:sp>
    <xdr:clientData/>
  </xdr:twoCellAnchor>
  <xdr:twoCellAnchor>
    <xdr:from>
      <xdr:col>10</xdr:col>
      <xdr:colOff>371475</xdr:colOff>
      <xdr:row>43</xdr:row>
      <xdr:rowOff>457200</xdr:rowOff>
    </xdr:from>
    <xdr:to>
      <xdr:col>11</xdr:col>
      <xdr:colOff>0</xdr:colOff>
      <xdr:row>43</xdr:row>
      <xdr:rowOff>457200</xdr:rowOff>
    </xdr:to>
    <xdr:sp macro="" textlink="">
      <xdr:nvSpPr>
        <xdr:cNvPr id="23815" name="Line 19">
          <a:extLst>
            <a:ext uri="{FF2B5EF4-FFF2-40B4-BE49-F238E27FC236}">
              <a16:creationId xmlns:a16="http://schemas.microsoft.com/office/drawing/2014/main" id="{00000000-0008-0000-0200-0000075D0000}"/>
            </a:ext>
          </a:extLst>
        </xdr:cNvPr>
        <xdr:cNvSpPr>
          <a:spLocks noChangeShapeType="1"/>
        </xdr:cNvSpPr>
      </xdr:nvSpPr>
      <xdr:spPr bwMode="auto">
        <a:xfrm>
          <a:off x="8401050" y="13858875"/>
          <a:ext cx="323850" cy="0"/>
        </a:xfrm>
        <a:prstGeom prst="line">
          <a:avLst/>
        </a:prstGeom>
        <a:noFill/>
        <a:ln w="9525">
          <a:solidFill>
            <a:schemeClr val="bg1">
              <a:lumMod val="75000"/>
            </a:schemeClr>
          </a:solidFill>
          <a:round/>
          <a:headEnd/>
          <a:tailEnd type="triangle" w="med" len="med"/>
        </a:ln>
      </xdr:spPr>
    </xdr:sp>
    <xdr:clientData/>
  </xdr:twoCellAnchor>
  <xdr:twoCellAnchor>
    <xdr:from>
      <xdr:col>17</xdr:col>
      <xdr:colOff>266700</xdr:colOff>
      <xdr:row>18</xdr:row>
      <xdr:rowOff>276225</xdr:rowOff>
    </xdr:from>
    <xdr:to>
      <xdr:col>18</xdr:col>
      <xdr:colOff>0</xdr:colOff>
      <xdr:row>18</xdr:row>
      <xdr:rowOff>276225</xdr:rowOff>
    </xdr:to>
    <xdr:sp macro="" textlink="">
      <xdr:nvSpPr>
        <xdr:cNvPr id="23816" name="Line 20">
          <a:extLst>
            <a:ext uri="{FF2B5EF4-FFF2-40B4-BE49-F238E27FC236}">
              <a16:creationId xmlns:a16="http://schemas.microsoft.com/office/drawing/2014/main" id="{00000000-0008-0000-0200-0000085D0000}"/>
            </a:ext>
          </a:extLst>
        </xdr:cNvPr>
        <xdr:cNvSpPr>
          <a:spLocks noChangeShapeType="1"/>
        </xdr:cNvSpPr>
      </xdr:nvSpPr>
      <xdr:spPr bwMode="auto">
        <a:xfrm>
          <a:off x="14344650" y="4991100"/>
          <a:ext cx="323850" cy="0"/>
        </a:xfrm>
        <a:prstGeom prst="line">
          <a:avLst/>
        </a:prstGeom>
        <a:noFill/>
        <a:ln w="9525">
          <a:solidFill>
            <a:srgbClr val="FF0000"/>
          </a:solidFill>
          <a:round/>
          <a:headEnd/>
          <a:tailEnd type="triangle" w="med" len="med"/>
        </a:ln>
      </xdr:spPr>
    </xdr:sp>
    <xdr:clientData/>
  </xdr:twoCellAnchor>
  <xdr:twoCellAnchor>
    <xdr:from>
      <xdr:col>22</xdr:col>
      <xdr:colOff>228600</xdr:colOff>
      <xdr:row>25</xdr:row>
      <xdr:rowOff>447675</xdr:rowOff>
    </xdr:from>
    <xdr:to>
      <xdr:col>23</xdr:col>
      <xdr:colOff>0</xdr:colOff>
      <xdr:row>25</xdr:row>
      <xdr:rowOff>447675</xdr:rowOff>
    </xdr:to>
    <xdr:sp macro="" textlink="">
      <xdr:nvSpPr>
        <xdr:cNvPr id="23817" name="Line 21">
          <a:extLst>
            <a:ext uri="{FF2B5EF4-FFF2-40B4-BE49-F238E27FC236}">
              <a16:creationId xmlns:a16="http://schemas.microsoft.com/office/drawing/2014/main" id="{00000000-0008-0000-0200-0000095D0000}"/>
            </a:ext>
          </a:extLst>
        </xdr:cNvPr>
        <xdr:cNvSpPr>
          <a:spLocks noChangeShapeType="1"/>
        </xdr:cNvSpPr>
      </xdr:nvSpPr>
      <xdr:spPr bwMode="auto">
        <a:xfrm>
          <a:off x="19469100" y="7610475"/>
          <a:ext cx="333375" cy="0"/>
        </a:xfrm>
        <a:prstGeom prst="line">
          <a:avLst/>
        </a:prstGeom>
        <a:noFill/>
        <a:ln w="9525">
          <a:solidFill>
            <a:srgbClr val="FF0000"/>
          </a:solidFill>
          <a:round/>
          <a:headEnd/>
          <a:tailEnd type="triangle" w="med" len="med"/>
        </a:ln>
      </xdr:spPr>
    </xdr:sp>
    <xdr:clientData/>
  </xdr:twoCellAnchor>
  <xdr:twoCellAnchor>
    <xdr:from>
      <xdr:col>22</xdr:col>
      <xdr:colOff>228600</xdr:colOff>
      <xdr:row>25</xdr:row>
      <xdr:rowOff>447675</xdr:rowOff>
    </xdr:from>
    <xdr:to>
      <xdr:col>22</xdr:col>
      <xdr:colOff>228600</xdr:colOff>
      <xdr:row>33</xdr:row>
      <xdr:rowOff>142875</xdr:rowOff>
    </xdr:to>
    <xdr:sp macro="" textlink="">
      <xdr:nvSpPr>
        <xdr:cNvPr id="23818" name="Line 22">
          <a:extLst>
            <a:ext uri="{FF2B5EF4-FFF2-40B4-BE49-F238E27FC236}">
              <a16:creationId xmlns:a16="http://schemas.microsoft.com/office/drawing/2014/main" id="{00000000-0008-0000-0200-00000A5D0000}"/>
            </a:ext>
          </a:extLst>
        </xdr:cNvPr>
        <xdr:cNvSpPr>
          <a:spLocks noChangeShapeType="1"/>
        </xdr:cNvSpPr>
      </xdr:nvSpPr>
      <xdr:spPr bwMode="auto">
        <a:xfrm>
          <a:off x="19469100" y="7610475"/>
          <a:ext cx="0" cy="2619375"/>
        </a:xfrm>
        <a:prstGeom prst="line">
          <a:avLst/>
        </a:prstGeom>
        <a:noFill/>
        <a:ln w="9525">
          <a:solidFill>
            <a:srgbClr val="FF0000"/>
          </a:solidFill>
          <a:round/>
          <a:headEnd/>
          <a:tailEnd/>
        </a:ln>
      </xdr:spPr>
    </xdr:sp>
    <xdr:clientData/>
  </xdr:twoCellAnchor>
  <xdr:twoCellAnchor>
    <xdr:from>
      <xdr:col>22</xdr:col>
      <xdr:colOff>228600</xdr:colOff>
      <xdr:row>33</xdr:row>
      <xdr:rowOff>142875</xdr:rowOff>
    </xdr:from>
    <xdr:to>
      <xdr:col>23</xdr:col>
      <xdr:colOff>9525</xdr:colOff>
      <xdr:row>33</xdr:row>
      <xdr:rowOff>142875</xdr:rowOff>
    </xdr:to>
    <xdr:sp macro="" textlink="">
      <xdr:nvSpPr>
        <xdr:cNvPr id="23819" name="Line 23">
          <a:extLst>
            <a:ext uri="{FF2B5EF4-FFF2-40B4-BE49-F238E27FC236}">
              <a16:creationId xmlns:a16="http://schemas.microsoft.com/office/drawing/2014/main" id="{00000000-0008-0000-0200-00000B5D0000}"/>
            </a:ext>
          </a:extLst>
        </xdr:cNvPr>
        <xdr:cNvSpPr>
          <a:spLocks noChangeShapeType="1"/>
        </xdr:cNvSpPr>
      </xdr:nvSpPr>
      <xdr:spPr bwMode="auto">
        <a:xfrm>
          <a:off x="19469100" y="10229850"/>
          <a:ext cx="342900" cy="0"/>
        </a:xfrm>
        <a:prstGeom prst="line">
          <a:avLst/>
        </a:prstGeom>
        <a:noFill/>
        <a:ln w="9525">
          <a:solidFill>
            <a:srgbClr val="FF0000"/>
          </a:solidFill>
          <a:round/>
          <a:headEnd/>
          <a:tailEnd type="triangle" w="med" len="med"/>
        </a:ln>
      </xdr:spPr>
    </xdr:sp>
    <xdr:clientData/>
  </xdr:twoCellAnchor>
  <xdr:twoCellAnchor>
    <xdr:from>
      <xdr:col>17</xdr:col>
      <xdr:colOff>266700</xdr:colOff>
      <xdr:row>18</xdr:row>
      <xdr:rowOff>276225</xdr:rowOff>
    </xdr:from>
    <xdr:to>
      <xdr:col>17</xdr:col>
      <xdr:colOff>266700</xdr:colOff>
      <xdr:row>27</xdr:row>
      <xdr:rowOff>0</xdr:rowOff>
    </xdr:to>
    <xdr:sp macro="" textlink="">
      <xdr:nvSpPr>
        <xdr:cNvPr id="23820" name="Line 24">
          <a:extLst>
            <a:ext uri="{FF2B5EF4-FFF2-40B4-BE49-F238E27FC236}">
              <a16:creationId xmlns:a16="http://schemas.microsoft.com/office/drawing/2014/main" id="{00000000-0008-0000-0200-00000C5D0000}"/>
            </a:ext>
          </a:extLst>
        </xdr:cNvPr>
        <xdr:cNvSpPr>
          <a:spLocks noChangeShapeType="1"/>
        </xdr:cNvSpPr>
      </xdr:nvSpPr>
      <xdr:spPr bwMode="auto">
        <a:xfrm>
          <a:off x="14344650" y="4991100"/>
          <a:ext cx="0" cy="3028950"/>
        </a:xfrm>
        <a:prstGeom prst="line">
          <a:avLst/>
        </a:prstGeom>
        <a:noFill/>
        <a:ln w="9525">
          <a:solidFill>
            <a:srgbClr val="FF0000"/>
          </a:solidFill>
          <a:round/>
          <a:headEnd/>
          <a:tailEnd/>
        </a:ln>
      </xdr:spPr>
    </xdr:sp>
    <xdr:clientData/>
  </xdr:twoCellAnchor>
  <xdr:twoCellAnchor>
    <xdr:from>
      <xdr:col>17</xdr:col>
      <xdr:colOff>266700</xdr:colOff>
      <xdr:row>26</xdr:row>
      <xdr:rowOff>228600</xdr:rowOff>
    </xdr:from>
    <xdr:to>
      <xdr:col>18</xdr:col>
      <xdr:colOff>0</xdr:colOff>
      <xdr:row>26</xdr:row>
      <xdr:rowOff>228600</xdr:rowOff>
    </xdr:to>
    <xdr:sp macro="" textlink="">
      <xdr:nvSpPr>
        <xdr:cNvPr id="23821" name="Line 25">
          <a:extLst>
            <a:ext uri="{FF2B5EF4-FFF2-40B4-BE49-F238E27FC236}">
              <a16:creationId xmlns:a16="http://schemas.microsoft.com/office/drawing/2014/main" id="{00000000-0008-0000-0200-00000D5D0000}"/>
            </a:ext>
          </a:extLst>
        </xdr:cNvPr>
        <xdr:cNvSpPr>
          <a:spLocks noChangeShapeType="1"/>
        </xdr:cNvSpPr>
      </xdr:nvSpPr>
      <xdr:spPr bwMode="auto">
        <a:xfrm>
          <a:off x="14344650" y="8010525"/>
          <a:ext cx="323850" cy="0"/>
        </a:xfrm>
        <a:prstGeom prst="line">
          <a:avLst/>
        </a:prstGeom>
        <a:noFill/>
        <a:ln w="9525">
          <a:solidFill>
            <a:srgbClr val="FF0000"/>
          </a:solidFill>
          <a:round/>
          <a:headEnd/>
          <a:tailEnd type="triangle" w="med" len="med"/>
        </a:ln>
      </xdr:spPr>
    </xdr:sp>
    <xdr:clientData/>
  </xdr:twoCellAnchor>
  <xdr:twoCellAnchor>
    <xdr:from>
      <xdr:col>8</xdr:col>
      <xdr:colOff>841375</xdr:colOff>
      <xdr:row>14</xdr:row>
      <xdr:rowOff>276225</xdr:rowOff>
    </xdr:from>
    <xdr:to>
      <xdr:col>15</xdr:col>
      <xdr:colOff>28575</xdr:colOff>
      <xdr:row>14</xdr:row>
      <xdr:rowOff>276225</xdr:rowOff>
    </xdr:to>
    <xdr:sp macro="" textlink="">
      <xdr:nvSpPr>
        <xdr:cNvPr id="23822" name="Line 26">
          <a:extLst>
            <a:ext uri="{FF2B5EF4-FFF2-40B4-BE49-F238E27FC236}">
              <a16:creationId xmlns:a16="http://schemas.microsoft.com/office/drawing/2014/main" id="{00000000-0008-0000-0200-00000E5D0000}"/>
            </a:ext>
          </a:extLst>
        </xdr:cNvPr>
        <xdr:cNvSpPr>
          <a:spLocks noChangeShapeType="1"/>
        </xdr:cNvSpPr>
      </xdr:nvSpPr>
      <xdr:spPr bwMode="auto">
        <a:xfrm>
          <a:off x="6873875" y="3578225"/>
          <a:ext cx="4629150" cy="0"/>
        </a:xfrm>
        <a:prstGeom prst="line">
          <a:avLst/>
        </a:prstGeom>
        <a:noFill/>
        <a:ln w="9525">
          <a:solidFill>
            <a:srgbClr val="FF0000"/>
          </a:solidFill>
          <a:round/>
          <a:headEnd/>
          <a:tailEnd type="triangle" w="med" len="med"/>
        </a:ln>
      </xdr:spPr>
    </xdr:sp>
    <xdr:clientData/>
  </xdr:twoCellAnchor>
  <xdr:twoCellAnchor>
    <xdr:from>
      <xdr:col>8</xdr:col>
      <xdr:colOff>876300</xdr:colOff>
      <xdr:row>33</xdr:row>
      <xdr:rowOff>219075</xdr:rowOff>
    </xdr:from>
    <xdr:to>
      <xdr:col>14</xdr:col>
      <xdr:colOff>266700</xdr:colOff>
      <xdr:row>33</xdr:row>
      <xdr:rowOff>219075</xdr:rowOff>
    </xdr:to>
    <xdr:sp macro="" textlink="">
      <xdr:nvSpPr>
        <xdr:cNvPr id="23824" name="Line 28">
          <a:extLst>
            <a:ext uri="{FF2B5EF4-FFF2-40B4-BE49-F238E27FC236}">
              <a16:creationId xmlns:a16="http://schemas.microsoft.com/office/drawing/2014/main" id="{00000000-0008-0000-0200-0000105D0000}"/>
            </a:ext>
          </a:extLst>
        </xdr:cNvPr>
        <xdr:cNvSpPr>
          <a:spLocks noChangeShapeType="1"/>
        </xdr:cNvSpPr>
      </xdr:nvSpPr>
      <xdr:spPr bwMode="auto">
        <a:xfrm>
          <a:off x="7210425" y="10306050"/>
          <a:ext cx="4667250" cy="0"/>
        </a:xfrm>
        <a:prstGeom prst="line">
          <a:avLst/>
        </a:prstGeom>
        <a:noFill/>
        <a:ln w="9525">
          <a:solidFill>
            <a:srgbClr val="FF0000"/>
          </a:solidFill>
          <a:round/>
          <a:headEnd/>
          <a:tailEnd type="triangle" w="med" len="med"/>
        </a:ln>
      </xdr:spPr>
    </xdr:sp>
    <xdr:clientData/>
  </xdr:twoCellAnchor>
  <xdr:oneCellAnchor>
    <xdr:from>
      <xdr:col>1</xdr:col>
      <xdr:colOff>152400</xdr:colOff>
      <xdr:row>14</xdr:row>
      <xdr:rowOff>533400</xdr:rowOff>
    </xdr:from>
    <xdr:ext cx="172355" cy="218586"/>
    <xdr:sp macro="" textlink="">
      <xdr:nvSpPr>
        <xdr:cNvPr id="23582" name="Text Box 30">
          <a:extLst>
            <a:ext uri="{FF2B5EF4-FFF2-40B4-BE49-F238E27FC236}">
              <a16:creationId xmlns:a16="http://schemas.microsoft.com/office/drawing/2014/main" id="{00000000-0008-0000-0200-00001E5C0000}"/>
            </a:ext>
          </a:extLst>
        </xdr:cNvPr>
        <xdr:cNvSpPr txBox="1">
          <a:spLocks noChangeArrowheads="1"/>
        </xdr:cNvSpPr>
      </xdr:nvSpPr>
      <xdr:spPr bwMode="auto">
        <a:xfrm>
          <a:off x="1205753" y="3842871"/>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①</a:t>
          </a:r>
        </a:p>
      </xdr:txBody>
    </xdr:sp>
    <xdr:clientData/>
  </xdr:oneCellAnchor>
  <xdr:oneCellAnchor>
    <xdr:from>
      <xdr:col>1</xdr:col>
      <xdr:colOff>66675</xdr:colOff>
      <xdr:row>33</xdr:row>
      <xdr:rowOff>0</xdr:rowOff>
    </xdr:from>
    <xdr:ext cx="172355" cy="218586"/>
    <xdr:sp macro="" textlink="">
      <xdr:nvSpPr>
        <xdr:cNvPr id="23583" name="Text Box 31">
          <a:extLst>
            <a:ext uri="{FF2B5EF4-FFF2-40B4-BE49-F238E27FC236}">
              <a16:creationId xmlns:a16="http://schemas.microsoft.com/office/drawing/2014/main" id="{00000000-0008-0000-0200-00001F5C0000}"/>
            </a:ext>
          </a:extLst>
        </xdr:cNvPr>
        <xdr:cNvSpPr txBox="1">
          <a:spLocks noChangeArrowheads="1"/>
        </xdr:cNvSpPr>
      </xdr:nvSpPr>
      <xdr:spPr bwMode="auto">
        <a:xfrm>
          <a:off x="1120028" y="997323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p>
      </xdr:txBody>
    </xdr:sp>
    <xdr:clientData/>
  </xdr:oneCellAnchor>
  <xdr:oneCellAnchor>
    <xdr:from>
      <xdr:col>5</xdr:col>
      <xdr:colOff>257175</xdr:colOff>
      <xdr:row>14</xdr:row>
      <xdr:rowOff>66675</xdr:rowOff>
    </xdr:from>
    <xdr:ext cx="326243" cy="218586"/>
    <xdr:sp macro="" textlink="">
      <xdr:nvSpPr>
        <xdr:cNvPr id="23584" name="Text Box 32">
          <a:extLst>
            <a:ext uri="{FF2B5EF4-FFF2-40B4-BE49-F238E27FC236}">
              <a16:creationId xmlns:a16="http://schemas.microsoft.com/office/drawing/2014/main" id="{00000000-0008-0000-0200-0000205C0000}"/>
            </a:ext>
          </a:extLst>
        </xdr:cNvPr>
        <xdr:cNvSpPr txBox="1">
          <a:spLocks noChangeArrowheads="1"/>
        </xdr:cNvSpPr>
      </xdr:nvSpPr>
      <xdr:spPr bwMode="auto">
        <a:xfrm>
          <a:off x="3843057" y="3376146"/>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①</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-1</a:t>
          </a:r>
        </a:p>
      </xdr:txBody>
    </xdr:sp>
    <xdr:clientData/>
  </xdr:oneCellAnchor>
  <xdr:oneCellAnchor>
    <xdr:from>
      <xdr:col>5</xdr:col>
      <xdr:colOff>219075</xdr:colOff>
      <xdr:row>22</xdr:row>
      <xdr:rowOff>276225</xdr:rowOff>
    </xdr:from>
    <xdr:ext cx="326243" cy="218586"/>
    <xdr:sp macro="" textlink="">
      <xdr:nvSpPr>
        <xdr:cNvPr id="23585" name="Text Box 33">
          <a:extLst>
            <a:ext uri="{FF2B5EF4-FFF2-40B4-BE49-F238E27FC236}">
              <a16:creationId xmlns:a16="http://schemas.microsoft.com/office/drawing/2014/main" id="{00000000-0008-0000-0200-0000215C0000}"/>
            </a:ext>
          </a:extLst>
        </xdr:cNvPr>
        <xdr:cNvSpPr txBox="1">
          <a:spLocks noChangeArrowheads="1"/>
        </xdr:cNvSpPr>
      </xdr:nvSpPr>
      <xdr:spPr bwMode="auto">
        <a:xfrm>
          <a:off x="3804957" y="6476813"/>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①</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a:t>
          </a:r>
        </a:p>
      </xdr:txBody>
    </xdr:sp>
    <xdr:clientData/>
  </xdr:oneCellAnchor>
  <xdr:oneCellAnchor>
    <xdr:from>
      <xdr:col>22</xdr:col>
      <xdr:colOff>85725</xdr:colOff>
      <xdr:row>25</xdr:row>
      <xdr:rowOff>219075</xdr:rowOff>
    </xdr:from>
    <xdr:ext cx="326243" cy="218586"/>
    <xdr:sp macro="" textlink="">
      <xdr:nvSpPr>
        <xdr:cNvPr id="23586" name="Text Box 34">
          <a:extLst>
            <a:ext uri="{FF2B5EF4-FFF2-40B4-BE49-F238E27FC236}">
              <a16:creationId xmlns:a16="http://schemas.microsoft.com/office/drawing/2014/main" id="{00000000-0008-0000-0200-0000225C0000}"/>
            </a:ext>
          </a:extLst>
        </xdr:cNvPr>
        <xdr:cNvSpPr txBox="1">
          <a:spLocks noChangeArrowheads="1"/>
        </xdr:cNvSpPr>
      </xdr:nvSpPr>
      <xdr:spPr bwMode="auto">
        <a:xfrm>
          <a:off x="18426019" y="7308663"/>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-1</a:t>
          </a:r>
        </a:p>
      </xdr:txBody>
    </xdr:sp>
    <xdr:clientData/>
  </xdr:oneCellAnchor>
  <xdr:oneCellAnchor>
    <xdr:from>
      <xdr:col>22</xdr:col>
      <xdr:colOff>180975</xdr:colOff>
      <xdr:row>33</xdr:row>
      <xdr:rowOff>180975</xdr:rowOff>
    </xdr:from>
    <xdr:ext cx="326243" cy="218586"/>
    <xdr:sp macro="" textlink="">
      <xdr:nvSpPr>
        <xdr:cNvPr id="23587" name="Text Box 35">
          <a:extLst>
            <a:ext uri="{FF2B5EF4-FFF2-40B4-BE49-F238E27FC236}">
              <a16:creationId xmlns:a16="http://schemas.microsoft.com/office/drawing/2014/main" id="{00000000-0008-0000-0200-0000235C0000}"/>
            </a:ext>
          </a:extLst>
        </xdr:cNvPr>
        <xdr:cNvSpPr txBox="1">
          <a:spLocks noChangeArrowheads="1"/>
        </xdr:cNvSpPr>
      </xdr:nvSpPr>
      <xdr:spPr bwMode="auto">
        <a:xfrm>
          <a:off x="18521269" y="10154210"/>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a:t>
          </a:r>
        </a:p>
      </xdr:txBody>
    </xdr:sp>
    <xdr:clientData/>
  </xdr:oneCellAnchor>
  <xdr:oneCellAnchor>
    <xdr:from>
      <xdr:col>10</xdr:col>
      <xdr:colOff>28575</xdr:colOff>
      <xdr:row>22</xdr:row>
      <xdr:rowOff>66675</xdr:rowOff>
    </xdr:from>
    <xdr:ext cx="480131" cy="218586"/>
    <xdr:sp macro="" textlink="">
      <xdr:nvSpPr>
        <xdr:cNvPr id="23588" name="Text Box 36">
          <a:extLst>
            <a:ext uri="{FF2B5EF4-FFF2-40B4-BE49-F238E27FC236}">
              <a16:creationId xmlns:a16="http://schemas.microsoft.com/office/drawing/2014/main" id="{00000000-0008-0000-0200-0000245C0000}"/>
            </a:ext>
          </a:extLst>
        </xdr:cNvPr>
        <xdr:cNvSpPr txBox="1">
          <a:spLocks noChangeArrowheads="1"/>
        </xdr:cNvSpPr>
      </xdr:nvSpPr>
      <xdr:spPr bwMode="auto">
        <a:xfrm>
          <a:off x="7670987" y="6267263"/>
          <a:ext cx="480131"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①</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-2-1</a:t>
          </a:r>
        </a:p>
      </xdr:txBody>
    </xdr:sp>
    <xdr:clientData/>
  </xdr:oneCellAnchor>
  <xdr:oneCellAnchor>
    <xdr:from>
      <xdr:col>10</xdr:col>
      <xdr:colOff>123825</xdr:colOff>
      <xdr:row>30</xdr:row>
      <xdr:rowOff>28575</xdr:rowOff>
    </xdr:from>
    <xdr:ext cx="480131" cy="218586"/>
    <xdr:sp macro="" textlink="">
      <xdr:nvSpPr>
        <xdr:cNvPr id="23589" name="Text Box 37">
          <a:extLst>
            <a:ext uri="{FF2B5EF4-FFF2-40B4-BE49-F238E27FC236}">
              <a16:creationId xmlns:a16="http://schemas.microsoft.com/office/drawing/2014/main" id="{00000000-0008-0000-0200-0000255C0000}"/>
            </a:ext>
          </a:extLst>
        </xdr:cNvPr>
        <xdr:cNvSpPr txBox="1">
          <a:spLocks noChangeArrowheads="1"/>
        </xdr:cNvSpPr>
      </xdr:nvSpPr>
      <xdr:spPr bwMode="auto">
        <a:xfrm>
          <a:off x="7766237" y="8828928"/>
          <a:ext cx="480131"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①</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-2-2</a:t>
          </a:r>
        </a:p>
      </xdr:txBody>
    </xdr:sp>
    <xdr:clientData/>
  </xdr:oneCellAnchor>
  <xdr:oneCellAnchor>
    <xdr:from>
      <xdr:col>10</xdr:col>
      <xdr:colOff>104775</xdr:colOff>
      <xdr:row>39</xdr:row>
      <xdr:rowOff>447675</xdr:rowOff>
    </xdr:from>
    <xdr:ext cx="480131" cy="218586"/>
    <xdr:sp macro="" textlink="">
      <xdr:nvSpPr>
        <xdr:cNvPr id="23590" name="Text Box 38">
          <a:extLst>
            <a:ext uri="{FF2B5EF4-FFF2-40B4-BE49-F238E27FC236}">
              <a16:creationId xmlns:a16="http://schemas.microsoft.com/office/drawing/2014/main" id="{00000000-0008-0000-0200-0000265C0000}"/>
            </a:ext>
          </a:extLst>
        </xdr:cNvPr>
        <xdr:cNvSpPr txBox="1">
          <a:spLocks noChangeArrowheads="1"/>
        </xdr:cNvSpPr>
      </xdr:nvSpPr>
      <xdr:spPr bwMode="auto">
        <a:xfrm>
          <a:off x="7747187" y="12094322"/>
          <a:ext cx="480131"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-2-1</a:t>
          </a:r>
        </a:p>
      </xdr:txBody>
    </xdr:sp>
    <xdr:clientData/>
  </xdr:oneCellAnchor>
  <xdr:oneCellAnchor>
    <xdr:from>
      <xdr:col>10</xdr:col>
      <xdr:colOff>104775</xdr:colOff>
      <xdr:row>44</xdr:row>
      <xdr:rowOff>47625</xdr:rowOff>
    </xdr:from>
    <xdr:ext cx="480131" cy="218586"/>
    <xdr:sp macro="" textlink="">
      <xdr:nvSpPr>
        <xdr:cNvPr id="23591" name="Text Box 39">
          <a:extLst>
            <a:ext uri="{FF2B5EF4-FFF2-40B4-BE49-F238E27FC236}">
              <a16:creationId xmlns:a16="http://schemas.microsoft.com/office/drawing/2014/main" id="{00000000-0008-0000-0200-0000275C0000}"/>
            </a:ext>
          </a:extLst>
        </xdr:cNvPr>
        <xdr:cNvSpPr txBox="1">
          <a:spLocks noChangeArrowheads="1"/>
        </xdr:cNvSpPr>
      </xdr:nvSpPr>
      <xdr:spPr bwMode="auto">
        <a:xfrm>
          <a:off x="7747187" y="13830860"/>
          <a:ext cx="480131"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-2-2</a:t>
          </a:r>
        </a:p>
      </xdr:txBody>
    </xdr:sp>
    <xdr:clientData/>
  </xdr:oneCellAnchor>
  <xdr:oneCellAnchor>
    <xdr:from>
      <xdr:col>5</xdr:col>
      <xdr:colOff>161925</xdr:colOff>
      <xdr:row>32</xdr:row>
      <xdr:rowOff>457200</xdr:rowOff>
    </xdr:from>
    <xdr:ext cx="326243" cy="218586"/>
    <xdr:sp macro="" textlink="">
      <xdr:nvSpPr>
        <xdr:cNvPr id="23592" name="Text Box 40">
          <a:extLst>
            <a:ext uri="{FF2B5EF4-FFF2-40B4-BE49-F238E27FC236}">
              <a16:creationId xmlns:a16="http://schemas.microsoft.com/office/drawing/2014/main" id="{00000000-0008-0000-0200-0000285C0000}"/>
            </a:ext>
          </a:extLst>
        </xdr:cNvPr>
        <xdr:cNvSpPr txBox="1">
          <a:spLocks noChangeArrowheads="1"/>
        </xdr:cNvSpPr>
      </xdr:nvSpPr>
      <xdr:spPr bwMode="auto">
        <a:xfrm>
          <a:off x="3747807" y="9892553"/>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-1</a:t>
          </a:r>
        </a:p>
      </xdr:txBody>
    </xdr:sp>
    <xdr:clientData/>
  </xdr:oneCellAnchor>
  <xdr:oneCellAnchor>
    <xdr:from>
      <xdr:col>5</xdr:col>
      <xdr:colOff>180975</xdr:colOff>
      <xdr:row>36</xdr:row>
      <xdr:rowOff>504825</xdr:rowOff>
    </xdr:from>
    <xdr:ext cx="326243" cy="218586"/>
    <xdr:sp macro="" textlink="">
      <xdr:nvSpPr>
        <xdr:cNvPr id="23593" name="Text Box 41">
          <a:extLst>
            <a:ext uri="{FF2B5EF4-FFF2-40B4-BE49-F238E27FC236}">
              <a16:creationId xmlns:a16="http://schemas.microsoft.com/office/drawing/2014/main" id="{00000000-0008-0000-0200-0000295C0000}"/>
            </a:ext>
          </a:extLst>
        </xdr:cNvPr>
        <xdr:cNvSpPr txBox="1">
          <a:spLocks noChangeArrowheads="1"/>
        </xdr:cNvSpPr>
      </xdr:nvSpPr>
      <xdr:spPr bwMode="auto">
        <a:xfrm>
          <a:off x="3766857" y="11255001"/>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a:t>
          </a:r>
        </a:p>
      </xdr:txBody>
    </xdr:sp>
    <xdr:clientData/>
  </xdr:oneCellAnchor>
  <xdr:oneCellAnchor>
    <xdr:from>
      <xdr:col>17</xdr:col>
      <xdr:colOff>257175</xdr:colOff>
      <xdr:row>18</xdr:row>
      <xdr:rowOff>76200</xdr:rowOff>
    </xdr:from>
    <xdr:ext cx="172355" cy="218586"/>
    <xdr:sp macro="" textlink="">
      <xdr:nvSpPr>
        <xdr:cNvPr id="23594" name="Text Box 42">
          <a:extLst>
            <a:ext uri="{FF2B5EF4-FFF2-40B4-BE49-F238E27FC236}">
              <a16:creationId xmlns:a16="http://schemas.microsoft.com/office/drawing/2014/main" id="{00000000-0008-0000-0200-00002A5C0000}"/>
            </a:ext>
          </a:extLst>
        </xdr:cNvPr>
        <xdr:cNvSpPr txBox="1">
          <a:spLocks noChangeArrowheads="1"/>
        </xdr:cNvSpPr>
      </xdr:nvSpPr>
      <xdr:spPr bwMode="auto">
        <a:xfrm>
          <a:off x="13659410" y="4737847"/>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①</a:t>
          </a:r>
        </a:p>
      </xdr:txBody>
    </xdr:sp>
    <xdr:clientData/>
  </xdr:oneCellAnchor>
  <xdr:oneCellAnchor>
    <xdr:from>
      <xdr:col>17</xdr:col>
      <xdr:colOff>295275</xdr:colOff>
      <xdr:row>27</xdr:row>
      <xdr:rowOff>47625</xdr:rowOff>
    </xdr:from>
    <xdr:ext cx="172355" cy="218586"/>
    <xdr:sp macro="" textlink="">
      <xdr:nvSpPr>
        <xdr:cNvPr id="23595" name="Text Box 43">
          <a:extLst>
            <a:ext uri="{FF2B5EF4-FFF2-40B4-BE49-F238E27FC236}">
              <a16:creationId xmlns:a16="http://schemas.microsoft.com/office/drawing/2014/main" id="{00000000-0008-0000-0200-00002B5C0000}"/>
            </a:ext>
          </a:extLst>
        </xdr:cNvPr>
        <xdr:cNvSpPr txBox="1">
          <a:spLocks noChangeArrowheads="1"/>
        </xdr:cNvSpPr>
      </xdr:nvSpPr>
      <xdr:spPr bwMode="auto">
        <a:xfrm>
          <a:off x="13697510" y="798139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p>
      </xdr:txBody>
    </xdr:sp>
    <xdr:clientData/>
  </xdr:oneCellAnchor>
  <xdr:oneCellAnchor>
    <xdr:from>
      <xdr:col>6</xdr:col>
      <xdr:colOff>114300</xdr:colOff>
      <xdr:row>14</xdr:row>
      <xdr:rowOff>142875</xdr:rowOff>
    </xdr:from>
    <xdr:ext cx="1540550" cy="218586"/>
    <xdr:sp macro="" textlink="">
      <xdr:nvSpPr>
        <xdr:cNvPr id="23596" name="Text Box 44">
          <a:extLst>
            <a:ext uri="{FF2B5EF4-FFF2-40B4-BE49-F238E27FC236}">
              <a16:creationId xmlns:a16="http://schemas.microsoft.com/office/drawing/2014/main" id="{00000000-0008-0000-0200-00002C5C0000}"/>
            </a:ext>
          </a:extLst>
        </xdr:cNvPr>
        <xdr:cNvSpPr txBox="1">
          <a:spLocks noChangeArrowheads="1"/>
        </xdr:cNvSpPr>
      </xdr:nvSpPr>
      <xdr:spPr bwMode="auto">
        <a:xfrm>
          <a:off x="4267947" y="3452346"/>
          <a:ext cx="1540550"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少ない方の排出量＝</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J</a:t>
          </a:r>
        </a:p>
      </xdr:txBody>
    </xdr:sp>
    <xdr:clientData/>
  </xdr:oneCellAnchor>
  <xdr:oneCellAnchor>
    <xdr:from>
      <xdr:col>24</xdr:col>
      <xdr:colOff>292100</xdr:colOff>
      <xdr:row>25</xdr:row>
      <xdr:rowOff>123825</xdr:rowOff>
    </xdr:from>
    <xdr:ext cx="480131" cy="418704"/>
    <xdr:sp macro="" textlink="">
      <xdr:nvSpPr>
        <xdr:cNvPr id="23597" name="Text Box 45">
          <a:extLst>
            <a:ext uri="{FF2B5EF4-FFF2-40B4-BE49-F238E27FC236}">
              <a16:creationId xmlns:a16="http://schemas.microsoft.com/office/drawing/2014/main" id="{00000000-0008-0000-0200-00002D5C0000}"/>
            </a:ext>
          </a:extLst>
        </xdr:cNvPr>
        <xdr:cNvSpPr txBox="1">
          <a:spLocks noChangeArrowheads="1"/>
        </xdr:cNvSpPr>
      </xdr:nvSpPr>
      <xdr:spPr bwMode="auto">
        <a:xfrm>
          <a:off x="20199350" y="7204075"/>
          <a:ext cx="480131"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3J'(</a:t>
          </a:r>
          <a:r>
            <a:rPr lang="el-GR"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α)</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へ記入</a:t>
          </a:r>
        </a:p>
      </xdr:txBody>
    </xdr:sp>
    <xdr:clientData/>
  </xdr:oneCellAnchor>
  <xdr:oneCellAnchor>
    <xdr:from>
      <xdr:col>6</xdr:col>
      <xdr:colOff>228600</xdr:colOff>
      <xdr:row>33</xdr:row>
      <xdr:rowOff>104775</xdr:rowOff>
    </xdr:from>
    <xdr:ext cx="1547796" cy="218586"/>
    <xdr:sp macro="" textlink="">
      <xdr:nvSpPr>
        <xdr:cNvPr id="23599" name="Text Box 47">
          <a:extLst>
            <a:ext uri="{FF2B5EF4-FFF2-40B4-BE49-F238E27FC236}">
              <a16:creationId xmlns:a16="http://schemas.microsoft.com/office/drawing/2014/main" id="{00000000-0008-0000-0200-00002F5C0000}"/>
            </a:ext>
          </a:extLst>
        </xdr:cNvPr>
        <xdr:cNvSpPr txBox="1">
          <a:spLocks noChangeArrowheads="1"/>
        </xdr:cNvSpPr>
      </xdr:nvSpPr>
      <xdr:spPr bwMode="auto">
        <a:xfrm>
          <a:off x="4382247" y="10078010"/>
          <a:ext cx="1547796"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少ない方の排出量＝</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Y</a:t>
          </a:r>
        </a:p>
      </xdr:txBody>
    </xdr:sp>
    <xdr:clientData/>
  </xdr:oneCellAnchor>
  <xdr:oneCellAnchor>
    <xdr:from>
      <xdr:col>18</xdr:col>
      <xdr:colOff>447675</xdr:colOff>
      <xdr:row>18</xdr:row>
      <xdr:rowOff>161925</xdr:rowOff>
    </xdr:from>
    <xdr:ext cx="1453411" cy="218586"/>
    <xdr:sp macro="" textlink="">
      <xdr:nvSpPr>
        <xdr:cNvPr id="23601" name="Text Box 49">
          <a:extLst>
            <a:ext uri="{FF2B5EF4-FFF2-40B4-BE49-F238E27FC236}">
              <a16:creationId xmlns:a16="http://schemas.microsoft.com/office/drawing/2014/main" id="{00000000-0008-0000-0200-0000315C0000}"/>
            </a:ext>
          </a:extLst>
        </xdr:cNvPr>
        <xdr:cNvSpPr txBox="1">
          <a:spLocks noChangeArrowheads="1"/>
        </xdr:cNvSpPr>
      </xdr:nvSpPr>
      <xdr:spPr bwMode="auto">
        <a:xfrm>
          <a:off x="14417675" y="4816475"/>
          <a:ext cx="1453411"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多い方の排出量＝</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AI</a:t>
          </a:r>
        </a:p>
      </xdr:txBody>
    </xdr:sp>
    <xdr:clientData/>
  </xdr:oneCellAnchor>
  <xdr:twoCellAnchor>
    <xdr:from>
      <xdr:col>17</xdr:col>
      <xdr:colOff>9525</xdr:colOff>
      <xdr:row>13</xdr:row>
      <xdr:rowOff>152400</xdr:rowOff>
    </xdr:from>
    <xdr:to>
      <xdr:col>18</xdr:col>
      <xdr:colOff>0</xdr:colOff>
      <xdr:row>17</xdr:row>
      <xdr:rowOff>152400</xdr:rowOff>
    </xdr:to>
    <xdr:cxnSp macro="">
      <xdr:nvCxnSpPr>
        <xdr:cNvPr id="23844" name="AutoShape 50">
          <a:extLst>
            <a:ext uri="{FF2B5EF4-FFF2-40B4-BE49-F238E27FC236}">
              <a16:creationId xmlns:a16="http://schemas.microsoft.com/office/drawing/2014/main" id="{00000000-0008-0000-0200-0000245D0000}"/>
            </a:ext>
          </a:extLst>
        </xdr:cNvPr>
        <xdr:cNvCxnSpPr>
          <a:cxnSpLocks noChangeShapeType="1"/>
          <a:stCxn id="23846" idx="3"/>
          <a:endCxn id="23845" idx="1"/>
        </xdr:cNvCxnSpPr>
      </xdr:nvCxnSpPr>
      <xdr:spPr bwMode="auto">
        <a:xfrm flipV="1">
          <a:off x="14087475" y="3276600"/>
          <a:ext cx="581025" cy="1295400"/>
        </a:xfrm>
        <a:prstGeom prst="bentConnector3">
          <a:avLst>
            <a:gd name="adj1" fmla="val 49093"/>
          </a:avLst>
        </a:prstGeom>
        <a:noFill/>
        <a:ln w="9525">
          <a:solidFill>
            <a:srgbClr val="000000"/>
          </a:solidFill>
          <a:prstDash val="dash"/>
          <a:miter lim="800000"/>
          <a:headEnd/>
          <a:tailEnd type="triangle" w="med" len="med"/>
        </a:ln>
      </xdr:spPr>
    </xdr:cxnSp>
    <xdr:clientData/>
  </xdr:twoCellAnchor>
  <xdr:twoCellAnchor>
    <xdr:from>
      <xdr:col>18</xdr:col>
      <xdr:colOff>0</xdr:colOff>
      <xdr:row>13</xdr:row>
      <xdr:rowOff>0</xdr:rowOff>
    </xdr:from>
    <xdr:to>
      <xdr:col>18</xdr:col>
      <xdr:colOff>609600</xdr:colOff>
      <xdr:row>14</xdr:row>
      <xdr:rowOff>66675</xdr:rowOff>
    </xdr:to>
    <xdr:sp macro="" textlink="">
      <xdr:nvSpPr>
        <xdr:cNvPr id="23845" name="Rectangle 51">
          <a:extLst>
            <a:ext uri="{FF2B5EF4-FFF2-40B4-BE49-F238E27FC236}">
              <a16:creationId xmlns:a16="http://schemas.microsoft.com/office/drawing/2014/main" id="{00000000-0008-0000-0200-0000255D0000}"/>
            </a:ext>
          </a:extLst>
        </xdr:cNvPr>
        <xdr:cNvSpPr>
          <a:spLocks noChangeArrowheads="1"/>
        </xdr:cNvSpPr>
      </xdr:nvSpPr>
      <xdr:spPr bwMode="auto">
        <a:xfrm>
          <a:off x="14668500" y="3124200"/>
          <a:ext cx="609600" cy="295275"/>
        </a:xfrm>
        <a:prstGeom prst="rect">
          <a:avLst/>
        </a:prstGeom>
        <a:noFill/>
        <a:ln w="9525">
          <a:noFill/>
          <a:miter lim="800000"/>
          <a:headEnd/>
          <a:tailEnd/>
        </a:ln>
      </xdr:spPr>
    </xdr:sp>
    <xdr:clientData/>
  </xdr:twoCellAnchor>
  <xdr:twoCellAnchor>
    <xdr:from>
      <xdr:col>16</xdr:col>
      <xdr:colOff>695325</xdr:colOff>
      <xdr:row>16</xdr:row>
      <xdr:rowOff>161925</xdr:rowOff>
    </xdr:from>
    <xdr:to>
      <xdr:col>17</xdr:col>
      <xdr:colOff>9525</xdr:colOff>
      <xdr:row>17</xdr:row>
      <xdr:rowOff>323850</xdr:rowOff>
    </xdr:to>
    <xdr:sp macro="" textlink="">
      <xdr:nvSpPr>
        <xdr:cNvPr id="23846" name="Rectangle 52">
          <a:extLst>
            <a:ext uri="{FF2B5EF4-FFF2-40B4-BE49-F238E27FC236}">
              <a16:creationId xmlns:a16="http://schemas.microsoft.com/office/drawing/2014/main" id="{00000000-0008-0000-0200-0000265D0000}"/>
            </a:ext>
          </a:extLst>
        </xdr:cNvPr>
        <xdr:cNvSpPr>
          <a:spLocks noChangeArrowheads="1"/>
        </xdr:cNvSpPr>
      </xdr:nvSpPr>
      <xdr:spPr bwMode="auto">
        <a:xfrm>
          <a:off x="14039850" y="4391025"/>
          <a:ext cx="47625" cy="323850"/>
        </a:xfrm>
        <a:prstGeom prst="rect">
          <a:avLst/>
        </a:prstGeom>
        <a:noFill/>
        <a:ln w="9525">
          <a:noFill/>
          <a:miter lim="800000"/>
          <a:headEnd/>
          <a:tailEnd/>
        </a:ln>
      </xdr:spPr>
    </xdr:sp>
    <xdr:clientData/>
  </xdr:twoCellAnchor>
  <xdr:twoCellAnchor>
    <xdr:from>
      <xdr:col>1</xdr:col>
      <xdr:colOff>0</xdr:colOff>
      <xdr:row>20</xdr:row>
      <xdr:rowOff>0</xdr:rowOff>
    </xdr:from>
    <xdr:to>
      <xdr:col>1</xdr:col>
      <xdr:colOff>228600</xdr:colOff>
      <xdr:row>20</xdr:row>
      <xdr:rowOff>0</xdr:rowOff>
    </xdr:to>
    <xdr:sp macro="" textlink="">
      <xdr:nvSpPr>
        <xdr:cNvPr id="23847" name="Line 53">
          <a:extLst>
            <a:ext uri="{FF2B5EF4-FFF2-40B4-BE49-F238E27FC236}">
              <a16:creationId xmlns:a16="http://schemas.microsoft.com/office/drawing/2014/main" id="{00000000-0008-0000-0200-0000275D0000}"/>
            </a:ext>
          </a:extLst>
        </xdr:cNvPr>
        <xdr:cNvSpPr>
          <a:spLocks noChangeShapeType="1"/>
        </xdr:cNvSpPr>
      </xdr:nvSpPr>
      <xdr:spPr bwMode="auto">
        <a:xfrm>
          <a:off x="1104900" y="5495925"/>
          <a:ext cx="228600" cy="0"/>
        </a:xfrm>
        <a:prstGeom prst="line">
          <a:avLst/>
        </a:prstGeom>
        <a:noFill/>
        <a:ln w="9525">
          <a:solidFill>
            <a:srgbClr val="FF0000"/>
          </a:solidFill>
          <a:round/>
          <a:headEnd/>
          <a:tailEnd/>
        </a:ln>
      </xdr:spPr>
    </xdr:sp>
    <xdr:clientData/>
  </xdr:twoCellAnchor>
  <xdr:twoCellAnchor>
    <xdr:from>
      <xdr:col>24</xdr:col>
      <xdr:colOff>60325</xdr:colOff>
      <xdr:row>25</xdr:row>
      <xdr:rowOff>219075</xdr:rowOff>
    </xdr:from>
    <xdr:to>
      <xdr:col>24</xdr:col>
      <xdr:colOff>244475</xdr:colOff>
      <xdr:row>25</xdr:row>
      <xdr:rowOff>219075</xdr:rowOff>
    </xdr:to>
    <xdr:sp macro="" textlink="">
      <xdr:nvSpPr>
        <xdr:cNvPr id="23851" name="Line 60">
          <a:extLst>
            <a:ext uri="{FF2B5EF4-FFF2-40B4-BE49-F238E27FC236}">
              <a16:creationId xmlns:a16="http://schemas.microsoft.com/office/drawing/2014/main" id="{00000000-0008-0000-0200-00002B5D0000}"/>
            </a:ext>
          </a:extLst>
        </xdr:cNvPr>
        <xdr:cNvSpPr>
          <a:spLocks noChangeShapeType="1"/>
        </xdr:cNvSpPr>
      </xdr:nvSpPr>
      <xdr:spPr bwMode="auto">
        <a:xfrm>
          <a:off x="19967575" y="7299325"/>
          <a:ext cx="184150" cy="0"/>
        </a:xfrm>
        <a:prstGeom prst="line">
          <a:avLst/>
        </a:prstGeom>
        <a:noFill/>
        <a:ln w="9525">
          <a:solidFill>
            <a:srgbClr val="000000"/>
          </a:solidFill>
          <a:round/>
          <a:headEnd/>
          <a:tailEnd type="triangle" w="med" len="med"/>
        </a:ln>
      </xdr:spPr>
    </xdr:sp>
    <xdr:clientData/>
  </xdr:twoCellAnchor>
  <xdr:twoCellAnchor editAs="oneCell">
    <xdr:from>
      <xdr:col>1</xdr:col>
      <xdr:colOff>298451</xdr:colOff>
      <xdr:row>21</xdr:row>
      <xdr:rowOff>396874</xdr:rowOff>
    </xdr:from>
    <xdr:to>
      <xdr:col>3</xdr:col>
      <xdr:colOff>590551</xdr:colOff>
      <xdr:row>25</xdr:row>
      <xdr:rowOff>485774</xdr:rowOff>
    </xdr:to>
    <xdr:sp macro="" textlink="">
      <xdr:nvSpPr>
        <xdr:cNvPr id="23613" name="Text Box 61">
          <a:extLst>
            <a:ext uri="{FF2B5EF4-FFF2-40B4-BE49-F238E27FC236}">
              <a16:creationId xmlns:a16="http://schemas.microsoft.com/office/drawing/2014/main" id="{00000000-0008-0000-0200-00003D5C0000}"/>
            </a:ext>
          </a:extLst>
        </xdr:cNvPr>
        <xdr:cNvSpPr txBox="1">
          <a:spLocks noChangeArrowheads="1"/>
        </xdr:cNvSpPr>
      </xdr:nvSpPr>
      <xdr:spPr bwMode="auto">
        <a:xfrm>
          <a:off x="1352551" y="6048374"/>
          <a:ext cx="1498600" cy="15144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多い方の排ガス・排水</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処理により少ない方と</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同じ媒体に排出される</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場合の記入欄</a:t>
          </a:r>
        </a:p>
        <a:p>
          <a:pPr algn="l" rtl="0">
            <a:defRPr sz="1000"/>
          </a:pP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これ以降の欄も同様</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
          </a:r>
        </a:p>
      </xdr:txBody>
    </xdr:sp>
    <xdr:clientData/>
  </xdr:twoCellAnchor>
  <xdr:oneCellAnchor>
    <xdr:from>
      <xdr:col>2</xdr:col>
      <xdr:colOff>638175</xdr:colOff>
      <xdr:row>21</xdr:row>
      <xdr:rowOff>28575</xdr:rowOff>
    </xdr:from>
    <xdr:ext cx="643253" cy="423193"/>
    <xdr:sp macro="" textlink="">
      <xdr:nvSpPr>
        <xdr:cNvPr id="23614" name="Text Box 62">
          <a:extLst>
            <a:ext uri="{FF2B5EF4-FFF2-40B4-BE49-F238E27FC236}">
              <a16:creationId xmlns:a16="http://schemas.microsoft.com/office/drawing/2014/main" id="{00000000-0008-0000-0200-00003E5C0000}"/>
            </a:ext>
          </a:extLst>
        </xdr:cNvPr>
        <xdr:cNvSpPr txBox="1">
          <a:spLocks noChangeArrowheads="1"/>
        </xdr:cNvSpPr>
      </xdr:nvSpPr>
      <xdr:spPr bwMode="auto">
        <a:xfrm>
          <a:off x="2094940" y="5691281"/>
          <a:ext cx="643253" cy="423193"/>
        </a:xfrm>
        <a:prstGeom prst="rect">
          <a:avLst/>
        </a:prstGeom>
        <a:noFill/>
        <a:ln w="9525">
          <a:noFill/>
          <a:miter lim="800000"/>
          <a:headEnd/>
          <a:tailEnd/>
        </a:ln>
      </xdr:spPr>
      <xdr:txBody>
        <a:bodyPr wrap="none" lIns="27432" tIns="22860" rIns="0" bIns="0" anchor="t" upright="1">
          <a:spAutoFit/>
        </a:bodyPr>
        <a:lstStyle/>
        <a:p>
          <a:pPr algn="l" rtl="0">
            <a:defRPr sz="1000"/>
          </a:pPr>
          <a:r>
            <a:rPr lang="el-GR" altLang="ja-JP" sz="2400" b="0" i="0" u="none" strike="noStrike" baseline="0">
              <a:solidFill>
                <a:srgbClr val="000000"/>
              </a:solidFill>
              <a:latin typeface="ＭＳ Ｐゴシック" panose="020B0600070205080204" pitchFamily="50" charset="-128"/>
              <a:ea typeface="ＭＳ Ｐゴシック" panose="020B0600070205080204" pitchFamily="50" charset="-128"/>
            </a:rPr>
            <a:t>α→</a:t>
          </a:r>
        </a:p>
      </xdr:txBody>
    </xdr:sp>
    <xdr:clientData/>
  </xdr:oneCellAnchor>
  <xdr:oneCellAnchor>
    <xdr:from>
      <xdr:col>6</xdr:col>
      <xdr:colOff>0</xdr:colOff>
      <xdr:row>15</xdr:row>
      <xdr:rowOff>28575</xdr:rowOff>
    </xdr:from>
    <xdr:ext cx="1867691" cy="385234"/>
    <xdr:sp macro="" textlink="">
      <xdr:nvSpPr>
        <xdr:cNvPr id="23615" name="Text Box 63">
          <a:extLst>
            <a:ext uri="{FF2B5EF4-FFF2-40B4-BE49-F238E27FC236}">
              <a16:creationId xmlns:a16="http://schemas.microsoft.com/office/drawing/2014/main" id="{00000000-0008-0000-0200-00003F5C0000}"/>
            </a:ext>
          </a:extLst>
        </xdr:cNvPr>
        <xdr:cNvSpPr txBox="1">
          <a:spLocks noChangeArrowheads="1"/>
        </xdr:cNvSpPr>
      </xdr:nvSpPr>
      <xdr:spPr bwMode="auto">
        <a:xfrm>
          <a:off x="4153647" y="4002928"/>
          <a:ext cx="1867691"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多い方の処理により少ない方と</a:t>
          </a:r>
        </a:p>
        <a:p>
          <a:pPr algn="l"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同じ媒体へ排出される量 ＝</a:t>
          </a:r>
          <a:r>
            <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J'</a:t>
          </a:r>
        </a:p>
      </xdr:txBody>
    </xdr:sp>
    <xdr:clientData/>
  </xdr:oneCellAnchor>
  <xdr:oneCellAnchor>
    <xdr:from>
      <xdr:col>21</xdr:col>
      <xdr:colOff>619125</xdr:colOff>
      <xdr:row>17</xdr:row>
      <xdr:rowOff>9525</xdr:rowOff>
    </xdr:from>
    <xdr:ext cx="3016467" cy="818942"/>
    <xdr:sp macro="" textlink="">
      <xdr:nvSpPr>
        <xdr:cNvPr id="23616" name="Text Box 64">
          <a:extLst>
            <a:ext uri="{FF2B5EF4-FFF2-40B4-BE49-F238E27FC236}">
              <a16:creationId xmlns:a16="http://schemas.microsoft.com/office/drawing/2014/main" id="{00000000-0008-0000-0200-0000405C0000}"/>
            </a:ext>
          </a:extLst>
        </xdr:cNvPr>
        <xdr:cNvSpPr txBox="1">
          <a:spLocks noChangeArrowheads="1"/>
        </xdr:cNvSpPr>
      </xdr:nvSpPr>
      <xdr:spPr bwMode="auto">
        <a:xfrm>
          <a:off x="18048007" y="4379819"/>
          <a:ext cx="3016467" cy="818942"/>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多い方が大気の場合は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水域の場合は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AU</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AV</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に記入</a:t>
          </a:r>
        </a:p>
        <a:p>
          <a:pPr algn="l" rtl="0">
            <a:defRPr sz="1000"/>
          </a:pP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排ガス・排水処理なしの場合：</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AI</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3AI')</a:t>
          </a:r>
        </a:p>
        <a:p>
          <a:pPr algn="l" rtl="0">
            <a:defRPr sz="1000"/>
          </a:pP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排ガス・排水処理ありの場合：</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AL</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3AL')</a:t>
          </a:r>
        </a:p>
      </xdr:txBody>
    </xdr:sp>
    <xdr:clientData/>
  </xdr:oneCellAnchor>
  <xdr:twoCellAnchor>
    <xdr:from>
      <xdr:col>9</xdr:col>
      <xdr:colOff>304800</xdr:colOff>
      <xdr:row>15</xdr:row>
      <xdr:rowOff>38100</xdr:rowOff>
    </xdr:from>
    <xdr:to>
      <xdr:col>9</xdr:col>
      <xdr:colOff>809625</xdr:colOff>
      <xdr:row>15</xdr:row>
      <xdr:rowOff>38100</xdr:rowOff>
    </xdr:to>
    <xdr:sp macro="" textlink="">
      <xdr:nvSpPr>
        <xdr:cNvPr id="23856" name="Line 65">
          <a:extLst>
            <a:ext uri="{FF2B5EF4-FFF2-40B4-BE49-F238E27FC236}">
              <a16:creationId xmlns:a16="http://schemas.microsoft.com/office/drawing/2014/main" id="{00000000-0008-0000-0200-0000305D0000}"/>
            </a:ext>
          </a:extLst>
        </xdr:cNvPr>
        <xdr:cNvSpPr>
          <a:spLocks noChangeShapeType="1"/>
        </xdr:cNvSpPr>
      </xdr:nvSpPr>
      <xdr:spPr bwMode="auto">
        <a:xfrm>
          <a:off x="7524750" y="4057650"/>
          <a:ext cx="504825" cy="0"/>
        </a:xfrm>
        <a:prstGeom prst="line">
          <a:avLst/>
        </a:prstGeom>
        <a:noFill/>
        <a:ln w="9525">
          <a:solidFill>
            <a:srgbClr val="000000"/>
          </a:solidFill>
          <a:round/>
          <a:headEnd/>
          <a:tailEnd type="triangle" w="med" len="med"/>
        </a:ln>
      </xdr:spPr>
    </xdr:sp>
    <xdr:clientData/>
  </xdr:twoCellAnchor>
  <xdr:oneCellAnchor>
    <xdr:from>
      <xdr:col>12</xdr:col>
      <xdr:colOff>390525</xdr:colOff>
      <xdr:row>22</xdr:row>
      <xdr:rowOff>66675</xdr:rowOff>
    </xdr:from>
    <xdr:ext cx="509627" cy="418704"/>
    <xdr:sp macro="" textlink="">
      <xdr:nvSpPr>
        <xdr:cNvPr id="23618" name="Text Box 66">
          <a:extLst>
            <a:ext uri="{FF2B5EF4-FFF2-40B4-BE49-F238E27FC236}">
              <a16:creationId xmlns:a16="http://schemas.microsoft.com/office/drawing/2014/main" id="{00000000-0008-0000-0200-0000425C0000}"/>
            </a:ext>
          </a:extLst>
        </xdr:cNvPr>
        <xdr:cNvSpPr txBox="1">
          <a:spLocks noChangeArrowheads="1"/>
        </xdr:cNvSpPr>
      </xdr:nvSpPr>
      <xdr:spPr bwMode="auto">
        <a:xfrm>
          <a:off x="9833349" y="6267263"/>
          <a:ext cx="509627"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3AI'(</a:t>
          </a:r>
          <a:r>
            <a:rPr lang="el-GR"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β)</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へ記入</a:t>
          </a:r>
        </a:p>
      </xdr:txBody>
    </xdr:sp>
    <xdr:clientData/>
  </xdr:oneCellAnchor>
  <xdr:twoCellAnchor>
    <xdr:from>
      <xdr:col>12</xdr:col>
      <xdr:colOff>123825</xdr:colOff>
      <xdr:row>22</xdr:row>
      <xdr:rowOff>180975</xdr:rowOff>
    </xdr:from>
    <xdr:to>
      <xdr:col>12</xdr:col>
      <xdr:colOff>361950</xdr:colOff>
      <xdr:row>22</xdr:row>
      <xdr:rowOff>180975</xdr:rowOff>
    </xdr:to>
    <xdr:sp macro="" textlink="">
      <xdr:nvSpPr>
        <xdr:cNvPr id="23858" name="Line 67">
          <a:extLst>
            <a:ext uri="{FF2B5EF4-FFF2-40B4-BE49-F238E27FC236}">
              <a16:creationId xmlns:a16="http://schemas.microsoft.com/office/drawing/2014/main" id="{00000000-0008-0000-0200-0000325D0000}"/>
            </a:ext>
          </a:extLst>
        </xdr:cNvPr>
        <xdr:cNvSpPr>
          <a:spLocks noChangeShapeType="1"/>
        </xdr:cNvSpPr>
      </xdr:nvSpPr>
      <xdr:spPr bwMode="auto">
        <a:xfrm>
          <a:off x="10048875" y="6448425"/>
          <a:ext cx="238125" cy="0"/>
        </a:xfrm>
        <a:prstGeom prst="line">
          <a:avLst/>
        </a:prstGeom>
        <a:noFill/>
        <a:ln w="9525">
          <a:solidFill>
            <a:srgbClr val="000000"/>
          </a:solidFill>
          <a:round/>
          <a:headEnd/>
          <a:tailEnd type="triangle" w="med" len="med"/>
        </a:ln>
      </xdr:spPr>
    </xdr:sp>
    <xdr:clientData/>
  </xdr:twoCellAnchor>
  <xdr:oneCellAnchor>
    <xdr:from>
      <xdr:col>12</xdr:col>
      <xdr:colOff>381000</xdr:colOff>
      <xdr:row>40</xdr:row>
      <xdr:rowOff>66675</xdr:rowOff>
    </xdr:from>
    <xdr:ext cx="509627" cy="418704"/>
    <xdr:sp macro="" textlink="">
      <xdr:nvSpPr>
        <xdr:cNvPr id="23622" name="Text Box 70">
          <a:extLst>
            <a:ext uri="{FF2B5EF4-FFF2-40B4-BE49-F238E27FC236}">
              <a16:creationId xmlns:a16="http://schemas.microsoft.com/office/drawing/2014/main" id="{00000000-0008-0000-0200-0000465C0000}"/>
            </a:ext>
          </a:extLst>
        </xdr:cNvPr>
        <xdr:cNvSpPr txBox="1">
          <a:spLocks noChangeArrowheads="1"/>
        </xdr:cNvSpPr>
      </xdr:nvSpPr>
      <xdr:spPr bwMode="auto">
        <a:xfrm>
          <a:off x="9823824" y="12273616"/>
          <a:ext cx="509627"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3AI'(</a:t>
          </a:r>
          <a:r>
            <a:rPr lang="el-GR"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β)</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へ記入</a:t>
          </a:r>
        </a:p>
      </xdr:txBody>
    </xdr:sp>
    <xdr:clientData/>
  </xdr:oneCellAnchor>
  <xdr:twoCellAnchor>
    <xdr:from>
      <xdr:col>12</xdr:col>
      <xdr:colOff>114300</xdr:colOff>
      <xdr:row>40</xdr:row>
      <xdr:rowOff>219075</xdr:rowOff>
    </xdr:from>
    <xdr:to>
      <xdr:col>12</xdr:col>
      <xdr:colOff>352425</xdr:colOff>
      <xdr:row>40</xdr:row>
      <xdr:rowOff>219075</xdr:rowOff>
    </xdr:to>
    <xdr:sp macro="" textlink="">
      <xdr:nvSpPr>
        <xdr:cNvPr id="23860" name="Line 71">
          <a:extLst>
            <a:ext uri="{FF2B5EF4-FFF2-40B4-BE49-F238E27FC236}">
              <a16:creationId xmlns:a16="http://schemas.microsoft.com/office/drawing/2014/main" id="{00000000-0008-0000-0200-0000345D0000}"/>
            </a:ext>
          </a:extLst>
        </xdr:cNvPr>
        <xdr:cNvSpPr>
          <a:spLocks noChangeShapeType="1"/>
        </xdr:cNvSpPr>
      </xdr:nvSpPr>
      <xdr:spPr bwMode="auto">
        <a:xfrm>
          <a:off x="10039350" y="12573000"/>
          <a:ext cx="238125" cy="0"/>
        </a:xfrm>
        <a:prstGeom prst="line">
          <a:avLst/>
        </a:prstGeom>
        <a:noFill/>
        <a:ln w="9525">
          <a:solidFill>
            <a:srgbClr val="000000"/>
          </a:solidFill>
          <a:round/>
          <a:headEnd/>
          <a:tailEnd type="triangle" w="med" len="med"/>
        </a:ln>
      </xdr:spPr>
    </xdr:sp>
    <xdr:clientData/>
  </xdr:twoCellAnchor>
  <xdr:twoCellAnchor editAs="oneCell">
    <xdr:from>
      <xdr:col>15</xdr:col>
      <xdr:colOff>28575</xdr:colOff>
      <xdr:row>21</xdr:row>
      <xdr:rowOff>447675</xdr:rowOff>
    </xdr:from>
    <xdr:to>
      <xdr:col>16</xdr:col>
      <xdr:colOff>63500</xdr:colOff>
      <xdr:row>26</xdr:row>
      <xdr:rowOff>123825</xdr:rowOff>
    </xdr:to>
    <xdr:sp macro="" textlink="">
      <xdr:nvSpPr>
        <xdr:cNvPr id="23626" name="Text Box 74">
          <a:extLst>
            <a:ext uri="{FF2B5EF4-FFF2-40B4-BE49-F238E27FC236}">
              <a16:creationId xmlns:a16="http://schemas.microsoft.com/office/drawing/2014/main" id="{00000000-0008-0000-0200-00004A5C0000}"/>
            </a:ext>
          </a:extLst>
        </xdr:cNvPr>
        <xdr:cNvSpPr txBox="1">
          <a:spLocks noChangeArrowheads="1"/>
        </xdr:cNvSpPr>
      </xdr:nvSpPr>
      <xdr:spPr bwMode="auto">
        <a:xfrm>
          <a:off x="12118975" y="6162675"/>
          <a:ext cx="1333500" cy="17494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少ない方の排ガス</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・排水処理により</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多い方と同じ媒体</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に排出される</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場合の記入欄</a:t>
          </a:r>
        </a:p>
        <a:p>
          <a:pPr algn="l" rtl="0">
            <a:defRPr sz="1000"/>
          </a:pP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これ以降の欄も</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同様</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
          </a:r>
        </a:p>
      </xdr:txBody>
    </xdr:sp>
    <xdr:clientData/>
  </xdr:twoCellAnchor>
  <xdr:oneCellAnchor>
    <xdr:from>
      <xdr:col>15</xdr:col>
      <xdr:colOff>419100</xdr:colOff>
      <xdr:row>21</xdr:row>
      <xdr:rowOff>66675</xdr:rowOff>
    </xdr:from>
    <xdr:ext cx="643253" cy="423193"/>
    <xdr:sp macro="" textlink="">
      <xdr:nvSpPr>
        <xdr:cNvPr id="23627" name="Text Box 75">
          <a:extLst>
            <a:ext uri="{FF2B5EF4-FFF2-40B4-BE49-F238E27FC236}">
              <a16:creationId xmlns:a16="http://schemas.microsoft.com/office/drawing/2014/main" id="{00000000-0008-0000-0200-00004B5C0000}"/>
            </a:ext>
          </a:extLst>
        </xdr:cNvPr>
        <xdr:cNvSpPr txBox="1">
          <a:spLocks noChangeArrowheads="1"/>
        </xdr:cNvSpPr>
      </xdr:nvSpPr>
      <xdr:spPr bwMode="auto">
        <a:xfrm>
          <a:off x="11886453" y="5729381"/>
          <a:ext cx="643253" cy="423193"/>
        </a:xfrm>
        <a:prstGeom prst="rect">
          <a:avLst/>
        </a:prstGeom>
        <a:noFill/>
        <a:ln w="9525">
          <a:noFill/>
          <a:miter lim="800000"/>
          <a:headEnd/>
          <a:tailEnd/>
        </a:ln>
      </xdr:spPr>
      <xdr:txBody>
        <a:bodyPr wrap="none" lIns="27432" tIns="22860" rIns="0" bIns="0" anchor="t" upright="1">
          <a:spAutoFit/>
        </a:bodyPr>
        <a:lstStyle/>
        <a:p>
          <a:pPr algn="l" rtl="0">
            <a:defRPr sz="1000"/>
          </a:pPr>
          <a:r>
            <a:rPr lang="el-GR" altLang="ja-JP" sz="2400" b="0" i="0" u="none" strike="noStrike" baseline="0">
              <a:solidFill>
                <a:srgbClr val="000000"/>
              </a:solidFill>
              <a:latin typeface="ＭＳ Ｐゴシック" panose="020B0600070205080204" pitchFamily="50" charset="-128"/>
              <a:ea typeface="ＭＳ Ｐゴシック" panose="020B0600070205080204" pitchFamily="50" charset="-128"/>
            </a:rPr>
            <a:t>β→</a:t>
          </a:r>
        </a:p>
      </xdr:txBody>
    </xdr:sp>
    <xdr:clientData/>
  </xdr:oneCellAnchor>
  <xdr:oneCellAnchor>
    <xdr:from>
      <xdr:col>18</xdr:col>
      <xdr:colOff>47625</xdr:colOff>
      <xdr:row>19</xdr:row>
      <xdr:rowOff>38100</xdr:rowOff>
    </xdr:from>
    <xdr:ext cx="2219967" cy="418704"/>
    <xdr:sp macro="" textlink="">
      <xdr:nvSpPr>
        <xdr:cNvPr id="23628" name="Text Box 76">
          <a:extLst>
            <a:ext uri="{FF2B5EF4-FFF2-40B4-BE49-F238E27FC236}">
              <a16:creationId xmlns:a16="http://schemas.microsoft.com/office/drawing/2014/main" id="{00000000-0008-0000-0200-00004C5C0000}"/>
            </a:ext>
          </a:extLst>
        </xdr:cNvPr>
        <xdr:cNvSpPr txBox="1">
          <a:spLocks noChangeArrowheads="1"/>
        </xdr:cNvSpPr>
      </xdr:nvSpPr>
      <xdr:spPr bwMode="auto">
        <a:xfrm>
          <a:off x="14017625" y="5232400"/>
          <a:ext cx="2219967"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少ない方の処理により多い方と</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同じ媒体へ排出される量　　＝</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AI'</a:t>
          </a:r>
        </a:p>
      </xdr:txBody>
    </xdr:sp>
    <xdr:clientData/>
  </xdr:oneCellAnchor>
  <xdr:twoCellAnchor>
    <xdr:from>
      <xdr:col>21</xdr:col>
      <xdr:colOff>180975</xdr:colOff>
      <xdr:row>18</xdr:row>
      <xdr:rowOff>276225</xdr:rowOff>
    </xdr:from>
    <xdr:to>
      <xdr:col>21</xdr:col>
      <xdr:colOff>457200</xdr:colOff>
      <xdr:row>18</xdr:row>
      <xdr:rowOff>466725</xdr:rowOff>
    </xdr:to>
    <xdr:sp macro="" textlink="">
      <xdr:nvSpPr>
        <xdr:cNvPr id="23864" name="Line 78">
          <a:extLst>
            <a:ext uri="{FF2B5EF4-FFF2-40B4-BE49-F238E27FC236}">
              <a16:creationId xmlns:a16="http://schemas.microsoft.com/office/drawing/2014/main" id="{00000000-0008-0000-0200-0000385D0000}"/>
            </a:ext>
          </a:extLst>
        </xdr:cNvPr>
        <xdr:cNvSpPr>
          <a:spLocks noChangeShapeType="1"/>
        </xdr:cNvSpPr>
      </xdr:nvSpPr>
      <xdr:spPr bwMode="auto">
        <a:xfrm flipV="1">
          <a:off x="18468975" y="4991100"/>
          <a:ext cx="276225" cy="190500"/>
        </a:xfrm>
        <a:prstGeom prst="line">
          <a:avLst/>
        </a:prstGeom>
        <a:noFill/>
        <a:ln w="9525">
          <a:solidFill>
            <a:srgbClr val="000000"/>
          </a:solidFill>
          <a:round/>
          <a:headEnd/>
          <a:tailEnd type="triangle" w="med" len="med"/>
        </a:ln>
      </xdr:spPr>
    </xdr:sp>
    <xdr:clientData/>
  </xdr:twoCellAnchor>
  <xdr:twoCellAnchor>
    <xdr:from>
      <xdr:col>20</xdr:col>
      <xdr:colOff>676275</xdr:colOff>
      <xdr:row>19</xdr:row>
      <xdr:rowOff>28575</xdr:rowOff>
    </xdr:from>
    <xdr:to>
      <xdr:col>21</xdr:col>
      <xdr:colOff>1038225</xdr:colOff>
      <xdr:row>22</xdr:row>
      <xdr:rowOff>0</xdr:rowOff>
    </xdr:to>
    <xdr:sp macro="" textlink="">
      <xdr:nvSpPr>
        <xdr:cNvPr id="23868" name="Line 90">
          <a:extLst>
            <a:ext uri="{FF2B5EF4-FFF2-40B4-BE49-F238E27FC236}">
              <a16:creationId xmlns:a16="http://schemas.microsoft.com/office/drawing/2014/main" id="{00000000-0008-0000-0200-00003C5D0000}"/>
            </a:ext>
          </a:extLst>
        </xdr:cNvPr>
        <xdr:cNvSpPr>
          <a:spLocks noChangeShapeType="1"/>
        </xdr:cNvSpPr>
      </xdr:nvSpPr>
      <xdr:spPr bwMode="auto">
        <a:xfrm flipV="1">
          <a:off x="17907000" y="5295900"/>
          <a:ext cx="1333500" cy="971550"/>
        </a:xfrm>
        <a:prstGeom prst="line">
          <a:avLst/>
        </a:prstGeom>
        <a:noFill/>
        <a:ln w="9525">
          <a:solidFill>
            <a:srgbClr val="000000"/>
          </a:solidFill>
          <a:round/>
          <a:headEnd/>
          <a:tailEnd type="triangle" w="med" len="med"/>
        </a:ln>
      </xdr:spPr>
    </xdr:sp>
    <xdr:clientData/>
  </xdr:twoCellAnchor>
  <xdr:twoCellAnchor>
    <xdr:from>
      <xdr:col>21</xdr:col>
      <xdr:colOff>809625</xdr:colOff>
      <xdr:row>31</xdr:row>
      <xdr:rowOff>152400</xdr:rowOff>
    </xdr:from>
    <xdr:to>
      <xdr:col>21</xdr:col>
      <xdr:colOff>904875</xdr:colOff>
      <xdr:row>36</xdr:row>
      <xdr:rowOff>447675</xdr:rowOff>
    </xdr:to>
    <xdr:sp macro="" textlink="">
      <xdr:nvSpPr>
        <xdr:cNvPr id="23870" name="AutoShape 92">
          <a:extLst>
            <a:ext uri="{FF2B5EF4-FFF2-40B4-BE49-F238E27FC236}">
              <a16:creationId xmlns:a16="http://schemas.microsoft.com/office/drawing/2014/main" id="{00000000-0008-0000-0200-00003E5D0000}"/>
            </a:ext>
          </a:extLst>
        </xdr:cNvPr>
        <xdr:cNvSpPr>
          <a:spLocks/>
        </xdr:cNvSpPr>
      </xdr:nvSpPr>
      <xdr:spPr bwMode="auto">
        <a:xfrm>
          <a:off x="19097625" y="9277350"/>
          <a:ext cx="95250" cy="2047875"/>
        </a:xfrm>
        <a:prstGeom prst="leftBrace">
          <a:avLst>
            <a:gd name="adj1" fmla="val 179167"/>
            <a:gd name="adj2" fmla="val 50000"/>
          </a:avLst>
        </a:prstGeom>
        <a:noFill/>
        <a:ln w="9525">
          <a:solidFill>
            <a:srgbClr val="000000"/>
          </a:solidFill>
          <a:round/>
          <a:headEnd/>
          <a:tailEnd/>
        </a:ln>
      </xdr:spPr>
    </xdr:sp>
    <xdr:clientData/>
  </xdr:twoCellAnchor>
  <xdr:oneCellAnchor>
    <xdr:from>
      <xdr:col>20</xdr:col>
      <xdr:colOff>619125</xdr:colOff>
      <xdr:row>32</xdr:row>
      <xdr:rowOff>304800</xdr:rowOff>
    </xdr:from>
    <xdr:ext cx="983411" cy="618824"/>
    <xdr:sp macro="" textlink="">
      <xdr:nvSpPr>
        <xdr:cNvPr id="23645" name="Text Box 93">
          <a:extLst>
            <a:ext uri="{FF2B5EF4-FFF2-40B4-BE49-F238E27FC236}">
              <a16:creationId xmlns:a16="http://schemas.microsoft.com/office/drawing/2014/main" id="{00000000-0008-0000-0200-00005D5C0000}"/>
            </a:ext>
          </a:extLst>
        </xdr:cNvPr>
        <xdr:cNvSpPr txBox="1">
          <a:spLocks noChangeArrowheads="1"/>
        </xdr:cNvSpPr>
      </xdr:nvSpPr>
      <xdr:spPr bwMode="auto">
        <a:xfrm>
          <a:off x="17033875" y="9740900"/>
          <a:ext cx="983411" cy="61882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3AP</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3AP'</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を</a:t>
          </a:r>
        </a:p>
        <a:p>
          <a:pPr algn="l" rtl="0">
            <a:defRPr sz="1000"/>
          </a:pP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AX</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AY</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に記入</a:t>
          </a:r>
        </a:p>
      </xdr:txBody>
    </xdr:sp>
    <xdr:clientData/>
  </xdr:oneCellAnchor>
  <xdr:twoCellAnchor>
    <xdr:from>
      <xdr:col>5</xdr:col>
      <xdr:colOff>0</xdr:colOff>
      <xdr:row>22</xdr:row>
      <xdr:rowOff>219075</xdr:rowOff>
    </xdr:from>
    <xdr:to>
      <xdr:col>5</xdr:col>
      <xdr:colOff>104775</xdr:colOff>
      <xdr:row>22</xdr:row>
      <xdr:rowOff>219075</xdr:rowOff>
    </xdr:to>
    <xdr:sp macro="" textlink="">
      <xdr:nvSpPr>
        <xdr:cNvPr id="23874" name="Line 97">
          <a:extLst>
            <a:ext uri="{FF2B5EF4-FFF2-40B4-BE49-F238E27FC236}">
              <a16:creationId xmlns:a16="http://schemas.microsoft.com/office/drawing/2014/main" id="{00000000-0008-0000-0200-0000425D0000}"/>
            </a:ext>
          </a:extLst>
        </xdr:cNvPr>
        <xdr:cNvSpPr>
          <a:spLocks noChangeShapeType="1"/>
        </xdr:cNvSpPr>
      </xdr:nvSpPr>
      <xdr:spPr bwMode="auto">
        <a:xfrm>
          <a:off x="3771900" y="6486525"/>
          <a:ext cx="104775" cy="0"/>
        </a:xfrm>
        <a:prstGeom prst="line">
          <a:avLst/>
        </a:prstGeom>
        <a:noFill/>
        <a:ln w="9525">
          <a:solidFill>
            <a:srgbClr val="FF0000"/>
          </a:solidFill>
          <a:prstDash val="dash"/>
          <a:round/>
          <a:headEnd/>
          <a:tailEnd/>
        </a:ln>
      </xdr:spPr>
    </xdr:sp>
    <xdr:clientData/>
  </xdr:twoCellAnchor>
  <xdr:twoCellAnchor>
    <xdr:from>
      <xdr:col>5</xdr:col>
      <xdr:colOff>123825</xdr:colOff>
      <xdr:row>15</xdr:row>
      <xdr:rowOff>200025</xdr:rowOff>
    </xdr:from>
    <xdr:to>
      <xdr:col>5</xdr:col>
      <xdr:colOff>123825</xdr:colOff>
      <xdr:row>22</xdr:row>
      <xdr:rowOff>231913</xdr:rowOff>
    </xdr:to>
    <xdr:sp macro="" textlink="">
      <xdr:nvSpPr>
        <xdr:cNvPr id="23875" name="Line 98">
          <a:extLst>
            <a:ext uri="{FF2B5EF4-FFF2-40B4-BE49-F238E27FC236}">
              <a16:creationId xmlns:a16="http://schemas.microsoft.com/office/drawing/2014/main" id="{00000000-0008-0000-0200-0000435D0000}"/>
            </a:ext>
          </a:extLst>
        </xdr:cNvPr>
        <xdr:cNvSpPr>
          <a:spLocks noChangeShapeType="1"/>
        </xdr:cNvSpPr>
      </xdr:nvSpPr>
      <xdr:spPr bwMode="auto">
        <a:xfrm>
          <a:off x="3723999" y="4164634"/>
          <a:ext cx="0" cy="2251627"/>
        </a:xfrm>
        <a:prstGeom prst="line">
          <a:avLst/>
        </a:prstGeom>
        <a:noFill/>
        <a:ln w="9525">
          <a:solidFill>
            <a:srgbClr val="FF0000"/>
          </a:solidFill>
          <a:prstDash val="dash"/>
          <a:round/>
          <a:headEnd/>
          <a:tailEnd/>
        </a:ln>
      </xdr:spPr>
      <xdr:txBody>
        <a:bodyPr/>
        <a:lstStyle/>
        <a:p>
          <a:endParaRPr lang="ja-JP" altLang="en-US"/>
        </a:p>
      </xdr:txBody>
    </xdr:sp>
    <xdr:clientData/>
  </xdr:twoCellAnchor>
  <xdr:twoCellAnchor>
    <xdr:from>
      <xdr:col>5</xdr:col>
      <xdr:colOff>114300</xdr:colOff>
      <xdr:row>25</xdr:row>
      <xdr:rowOff>304800</xdr:rowOff>
    </xdr:from>
    <xdr:to>
      <xdr:col>6</xdr:col>
      <xdr:colOff>0</xdr:colOff>
      <xdr:row>25</xdr:row>
      <xdr:rowOff>304800</xdr:rowOff>
    </xdr:to>
    <xdr:sp macro="" textlink="">
      <xdr:nvSpPr>
        <xdr:cNvPr id="23876" name="Line 99">
          <a:extLst>
            <a:ext uri="{FF2B5EF4-FFF2-40B4-BE49-F238E27FC236}">
              <a16:creationId xmlns:a16="http://schemas.microsoft.com/office/drawing/2014/main" id="{00000000-0008-0000-0200-0000445D0000}"/>
            </a:ext>
          </a:extLst>
        </xdr:cNvPr>
        <xdr:cNvSpPr>
          <a:spLocks noChangeShapeType="1"/>
        </xdr:cNvSpPr>
      </xdr:nvSpPr>
      <xdr:spPr bwMode="auto">
        <a:xfrm>
          <a:off x="3886200" y="7467600"/>
          <a:ext cx="476250"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5</xdr:col>
      <xdr:colOff>142875</xdr:colOff>
      <xdr:row>16</xdr:row>
      <xdr:rowOff>0</xdr:rowOff>
    </xdr:from>
    <xdr:to>
      <xdr:col>6</xdr:col>
      <xdr:colOff>28575</xdr:colOff>
      <xdr:row>16</xdr:row>
      <xdr:rowOff>0</xdr:rowOff>
    </xdr:to>
    <xdr:sp macro="" textlink="">
      <xdr:nvSpPr>
        <xdr:cNvPr id="23877" name="Line 100">
          <a:extLst>
            <a:ext uri="{FF2B5EF4-FFF2-40B4-BE49-F238E27FC236}">
              <a16:creationId xmlns:a16="http://schemas.microsoft.com/office/drawing/2014/main" id="{00000000-0008-0000-0200-0000455D0000}"/>
            </a:ext>
          </a:extLst>
        </xdr:cNvPr>
        <xdr:cNvSpPr>
          <a:spLocks noChangeShapeType="1"/>
        </xdr:cNvSpPr>
      </xdr:nvSpPr>
      <xdr:spPr bwMode="auto">
        <a:xfrm>
          <a:off x="3914775" y="4229100"/>
          <a:ext cx="476250" cy="0"/>
        </a:xfrm>
        <a:prstGeom prst="line">
          <a:avLst/>
        </a:prstGeom>
        <a:noFill/>
        <a:ln w="9525">
          <a:solidFill>
            <a:srgbClr val="FF0000"/>
          </a:solidFill>
          <a:prstDash val="dash"/>
          <a:round/>
          <a:headEnd/>
          <a:tailEnd type="triangle" w="med" len="med"/>
        </a:ln>
      </xdr:spPr>
    </xdr:sp>
    <xdr:clientData/>
  </xdr:twoCellAnchor>
  <xdr:twoCellAnchor>
    <xdr:from>
      <xdr:col>10</xdr:col>
      <xdr:colOff>0</xdr:colOff>
      <xdr:row>25</xdr:row>
      <xdr:rowOff>276225</xdr:rowOff>
    </xdr:from>
    <xdr:to>
      <xdr:col>10</xdr:col>
      <xdr:colOff>142875</xdr:colOff>
      <xdr:row>25</xdr:row>
      <xdr:rowOff>276225</xdr:rowOff>
    </xdr:to>
    <xdr:sp macro="" textlink="">
      <xdr:nvSpPr>
        <xdr:cNvPr id="23878" name="Line 101">
          <a:extLst>
            <a:ext uri="{FF2B5EF4-FFF2-40B4-BE49-F238E27FC236}">
              <a16:creationId xmlns:a16="http://schemas.microsoft.com/office/drawing/2014/main" id="{00000000-0008-0000-0200-0000465D0000}"/>
            </a:ext>
          </a:extLst>
        </xdr:cNvPr>
        <xdr:cNvSpPr>
          <a:spLocks noChangeShapeType="1"/>
        </xdr:cNvSpPr>
      </xdr:nvSpPr>
      <xdr:spPr bwMode="auto">
        <a:xfrm>
          <a:off x="8029575" y="7439025"/>
          <a:ext cx="142875" cy="0"/>
        </a:xfrm>
        <a:prstGeom prst="line">
          <a:avLst/>
        </a:prstGeom>
        <a:noFill/>
        <a:ln w="9525">
          <a:solidFill>
            <a:srgbClr val="C0C0C0"/>
          </a:solidFill>
          <a:prstDash val="dash"/>
          <a:round/>
          <a:headEnd/>
          <a:tailEnd/>
        </a:ln>
      </xdr:spPr>
    </xdr:sp>
    <xdr:clientData/>
  </xdr:twoCellAnchor>
  <xdr:twoCellAnchor>
    <xdr:from>
      <xdr:col>10</xdr:col>
      <xdr:colOff>114300</xdr:colOff>
      <xdr:row>25</xdr:row>
      <xdr:rowOff>276225</xdr:rowOff>
    </xdr:from>
    <xdr:to>
      <xdr:col>10</xdr:col>
      <xdr:colOff>114300</xdr:colOff>
      <xdr:row>32</xdr:row>
      <xdr:rowOff>276225</xdr:rowOff>
    </xdr:to>
    <xdr:sp macro="" textlink="">
      <xdr:nvSpPr>
        <xdr:cNvPr id="23879" name="Line 102">
          <a:extLst>
            <a:ext uri="{FF2B5EF4-FFF2-40B4-BE49-F238E27FC236}">
              <a16:creationId xmlns:a16="http://schemas.microsoft.com/office/drawing/2014/main" id="{00000000-0008-0000-0200-0000475D0000}"/>
            </a:ext>
          </a:extLst>
        </xdr:cNvPr>
        <xdr:cNvSpPr>
          <a:spLocks noChangeShapeType="1"/>
        </xdr:cNvSpPr>
      </xdr:nvSpPr>
      <xdr:spPr bwMode="auto">
        <a:xfrm>
          <a:off x="8143875" y="7439025"/>
          <a:ext cx="0" cy="2371725"/>
        </a:xfrm>
        <a:prstGeom prst="line">
          <a:avLst/>
        </a:prstGeom>
        <a:noFill/>
        <a:ln w="9525">
          <a:solidFill>
            <a:srgbClr val="C0C0C0"/>
          </a:solidFill>
          <a:prstDash val="dash"/>
          <a:round/>
          <a:headEnd/>
          <a:tailEnd/>
        </a:ln>
      </xdr:spPr>
    </xdr:sp>
    <xdr:clientData/>
  </xdr:twoCellAnchor>
  <xdr:twoCellAnchor>
    <xdr:from>
      <xdr:col>10</xdr:col>
      <xdr:colOff>114300</xdr:colOff>
      <xdr:row>32</xdr:row>
      <xdr:rowOff>276225</xdr:rowOff>
    </xdr:from>
    <xdr:to>
      <xdr:col>11</xdr:col>
      <xdr:colOff>9525</xdr:colOff>
      <xdr:row>32</xdr:row>
      <xdr:rowOff>276225</xdr:rowOff>
    </xdr:to>
    <xdr:sp macro="" textlink="">
      <xdr:nvSpPr>
        <xdr:cNvPr id="23880" name="Line 103">
          <a:extLst>
            <a:ext uri="{FF2B5EF4-FFF2-40B4-BE49-F238E27FC236}">
              <a16:creationId xmlns:a16="http://schemas.microsoft.com/office/drawing/2014/main" id="{00000000-0008-0000-0200-0000485D0000}"/>
            </a:ext>
          </a:extLst>
        </xdr:cNvPr>
        <xdr:cNvSpPr>
          <a:spLocks noChangeShapeType="1"/>
        </xdr:cNvSpPr>
      </xdr:nvSpPr>
      <xdr:spPr bwMode="auto">
        <a:xfrm>
          <a:off x="8143875" y="9810750"/>
          <a:ext cx="590550" cy="0"/>
        </a:xfrm>
        <a:prstGeom prst="line">
          <a:avLst/>
        </a:prstGeom>
        <a:noFill/>
        <a:ln w="9525">
          <a:solidFill>
            <a:srgbClr val="C0C0C0"/>
          </a:solidFill>
          <a:prstDash val="dash"/>
          <a:round/>
          <a:headEnd/>
          <a:tailEnd type="triangle" w="med" len="med"/>
        </a:ln>
      </xdr:spPr>
    </xdr:sp>
    <xdr:clientData/>
  </xdr:twoCellAnchor>
  <xdr:twoCellAnchor>
    <xdr:from>
      <xdr:col>22</xdr:col>
      <xdr:colOff>0</xdr:colOff>
      <xdr:row>29</xdr:row>
      <xdr:rowOff>238125</xdr:rowOff>
    </xdr:from>
    <xdr:to>
      <xdr:col>22</xdr:col>
      <xdr:colOff>142875</xdr:colOff>
      <xdr:row>29</xdr:row>
      <xdr:rowOff>238125</xdr:rowOff>
    </xdr:to>
    <xdr:sp macro="" textlink="">
      <xdr:nvSpPr>
        <xdr:cNvPr id="23881" name="Line 104">
          <a:extLst>
            <a:ext uri="{FF2B5EF4-FFF2-40B4-BE49-F238E27FC236}">
              <a16:creationId xmlns:a16="http://schemas.microsoft.com/office/drawing/2014/main" id="{00000000-0008-0000-0200-0000495D0000}"/>
            </a:ext>
          </a:extLst>
        </xdr:cNvPr>
        <xdr:cNvSpPr>
          <a:spLocks noChangeShapeType="1"/>
        </xdr:cNvSpPr>
      </xdr:nvSpPr>
      <xdr:spPr bwMode="auto">
        <a:xfrm>
          <a:off x="19240500" y="8877300"/>
          <a:ext cx="142875" cy="0"/>
        </a:xfrm>
        <a:prstGeom prst="line">
          <a:avLst/>
        </a:prstGeom>
        <a:noFill/>
        <a:ln w="9525">
          <a:solidFill>
            <a:srgbClr val="FF0000"/>
          </a:solidFill>
          <a:prstDash val="dash"/>
          <a:round/>
          <a:headEnd/>
          <a:tailEnd/>
        </a:ln>
      </xdr:spPr>
    </xdr:sp>
    <xdr:clientData/>
  </xdr:twoCellAnchor>
  <xdr:twoCellAnchor>
    <xdr:from>
      <xdr:col>22</xdr:col>
      <xdr:colOff>142875</xdr:colOff>
      <xdr:row>29</xdr:row>
      <xdr:rowOff>238125</xdr:rowOff>
    </xdr:from>
    <xdr:to>
      <xdr:col>22</xdr:col>
      <xdr:colOff>142875</xdr:colOff>
      <xdr:row>36</xdr:row>
      <xdr:rowOff>295275</xdr:rowOff>
    </xdr:to>
    <xdr:sp macro="" textlink="">
      <xdr:nvSpPr>
        <xdr:cNvPr id="23882" name="Line 105">
          <a:extLst>
            <a:ext uri="{FF2B5EF4-FFF2-40B4-BE49-F238E27FC236}">
              <a16:creationId xmlns:a16="http://schemas.microsoft.com/office/drawing/2014/main" id="{00000000-0008-0000-0200-00004A5D0000}"/>
            </a:ext>
          </a:extLst>
        </xdr:cNvPr>
        <xdr:cNvSpPr>
          <a:spLocks noChangeShapeType="1"/>
        </xdr:cNvSpPr>
      </xdr:nvSpPr>
      <xdr:spPr bwMode="auto">
        <a:xfrm>
          <a:off x="19383375" y="8877300"/>
          <a:ext cx="0" cy="2295525"/>
        </a:xfrm>
        <a:prstGeom prst="line">
          <a:avLst/>
        </a:prstGeom>
        <a:noFill/>
        <a:ln w="9525">
          <a:solidFill>
            <a:srgbClr val="FF0000"/>
          </a:solidFill>
          <a:prstDash val="dash"/>
          <a:round/>
          <a:headEnd/>
          <a:tailEnd/>
        </a:ln>
      </xdr:spPr>
    </xdr:sp>
    <xdr:clientData/>
  </xdr:twoCellAnchor>
  <xdr:twoCellAnchor>
    <xdr:from>
      <xdr:col>22</xdr:col>
      <xdr:colOff>142875</xdr:colOff>
      <xdr:row>36</xdr:row>
      <xdr:rowOff>295275</xdr:rowOff>
    </xdr:from>
    <xdr:to>
      <xdr:col>23</xdr:col>
      <xdr:colOff>0</xdr:colOff>
      <xdr:row>36</xdr:row>
      <xdr:rowOff>295275</xdr:rowOff>
    </xdr:to>
    <xdr:sp macro="" textlink="">
      <xdr:nvSpPr>
        <xdr:cNvPr id="23883" name="Line 106">
          <a:extLst>
            <a:ext uri="{FF2B5EF4-FFF2-40B4-BE49-F238E27FC236}">
              <a16:creationId xmlns:a16="http://schemas.microsoft.com/office/drawing/2014/main" id="{00000000-0008-0000-0200-00004B5D0000}"/>
            </a:ext>
          </a:extLst>
        </xdr:cNvPr>
        <xdr:cNvSpPr>
          <a:spLocks noChangeShapeType="1"/>
        </xdr:cNvSpPr>
      </xdr:nvSpPr>
      <xdr:spPr bwMode="auto">
        <a:xfrm>
          <a:off x="19383375" y="11172825"/>
          <a:ext cx="419100" cy="0"/>
        </a:xfrm>
        <a:prstGeom prst="line">
          <a:avLst/>
        </a:prstGeom>
        <a:noFill/>
        <a:ln w="9525">
          <a:solidFill>
            <a:srgbClr val="FF0000"/>
          </a:solidFill>
          <a:prstDash val="dash"/>
          <a:round/>
          <a:headEnd/>
          <a:tailEnd type="triangle" w="med" len="med"/>
        </a:ln>
      </xdr:spPr>
    </xdr:sp>
    <xdr:clientData/>
  </xdr:twoCellAnchor>
  <xdr:twoCellAnchor>
    <xdr:from>
      <xdr:col>17</xdr:col>
      <xdr:colOff>9525</xdr:colOff>
      <xdr:row>22</xdr:row>
      <xdr:rowOff>257175</xdr:rowOff>
    </xdr:from>
    <xdr:to>
      <xdr:col>17</xdr:col>
      <xdr:colOff>114300</xdr:colOff>
      <xdr:row>22</xdr:row>
      <xdr:rowOff>257175</xdr:rowOff>
    </xdr:to>
    <xdr:sp macro="" textlink="">
      <xdr:nvSpPr>
        <xdr:cNvPr id="23884" name="Line 107">
          <a:extLst>
            <a:ext uri="{FF2B5EF4-FFF2-40B4-BE49-F238E27FC236}">
              <a16:creationId xmlns:a16="http://schemas.microsoft.com/office/drawing/2014/main" id="{00000000-0008-0000-0200-00004C5D0000}"/>
            </a:ext>
          </a:extLst>
        </xdr:cNvPr>
        <xdr:cNvSpPr>
          <a:spLocks noChangeShapeType="1"/>
        </xdr:cNvSpPr>
      </xdr:nvSpPr>
      <xdr:spPr bwMode="auto">
        <a:xfrm>
          <a:off x="14087475" y="6524625"/>
          <a:ext cx="104775" cy="0"/>
        </a:xfrm>
        <a:prstGeom prst="line">
          <a:avLst/>
        </a:prstGeom>
        <a:noFill/>
        <a:ln w="9525">
          <a:solidFill>
            <a:srgbClr val="FF0000"/>
          </a:solidFill>
          <a:prstDash val="dash"/>
          <a:round/>
          <a:headEnd/>
          <a:tailEnd/>
        </a:ln>
      </xdr:spPr>
    </xdr:sp>
    <xdr:clientData/>
  </xdr:twoCellAnchor>
  <xdr:twoCellAnchor>
    <xdr:from>
      <xdr:col>17</xdr:col>
      <xdr:colOff>123825</xdr:colOff>
      <xdr:row>20</xdr:row>
      <xdr:rowOff>66675</xdr:rowOff>
    </xdr:from>
    <xdr:to>
      <xdr:col>17</xdr:col>
      <xdr:colOff>123825</xdr:colOff>
      <xdr:row>30</xdr:row>
      <xdr:rowOff>38100</xdr:rowOff>
    </xdr:to>
    <xdr:sp macro="" textlink="">
      <xdr:nvSpPr>
        <xdr:cNvPr id="23885" name="Line 108">
          <a:extLst>
            <a:ext uri="{FF2B5EF4-FFF2-40B4-BE49-F238E27FC236}">
              <a16:creationId xmlns:a16="http://schemas.microsoft.com/office/drawing/2014/main" id="{00000000-0008-0000-0200-00004D5D0000}"/>
            </a:ext>
          </a:extLst>
        </xdr:cNvPr>
        <xdr:cNvSpPr>
          <a:spLocks noChangeShapeType="1"/>
        </xdr:cNvSpPr>
      </xdr:nvSpPr>
      <xdr:spPr bwMode="auto">
        <a:xfrm>
          <a:off x="14201775" y="5562600"/>
          <a:ext cx="0" cy="3362325"/>
        </a:xfrm>
        <a:prstGeom prst="line">
          <a:avLst/>
        </a:prstGeom>
        <a:noFill/>
        <a:ln w="9525">
          <a:solidFill>
            <a:srgbClr val="FF0000"/>
          </a:solidFill>
          <a:prstDash val="dash"/>
          <a:round/>
          <a:headEnd/>
          <a:tailEnd/>
        </a:ln>
      </xdr:spPr>
    </xdr:sp>
    <xdr:clientData/>
  </xdr:twoCellAnchor>
  <xdr:twoCellAnchor>
    <xdr:from>
      <xdr:col>17</xdr:col>
      <xdr:colOff>123825</xdr:colOff>
      <xdr:row>30</xdr:row>
      <xdr:rowOff>38100</xdr:rowOff>
    </xdr:from>
    <xdr:to>
      <xdr:col>17</xdr:col>
      <xdr:colOff>581025</xdr:colOff>
      <xdr:row>30</xdr:row>
      <xdr:rowOff>38100</xdr:rowOff>
    </xdr:to>
    <xdr:sp macro="" textlink="">
      <xdr:nvSpPr>
        <xdr:cNvPr id="23886" name="Line 109">
          <a:extLst>
            <a:ext uri="{FF2B5EF4-FFF2-40B4-BE49-F238E27FC236}">
              <a16:creationId xmlns:a16="http://schemas.microsoft.com/office/drawing/2014/main" id="{00000000-0008-0000-0200-00004E5D0000}"/>
            </a:ext>
          </a:extLst>
        </xdr:cNvPr>
        <xdr:cNvSpPr>
          <a:spLocks noChangeShapeType="1"/>
        </xdr:cNvSpPr>
      </xdr:nvSpPr>
      <xdr:spPr bwMode="auto">
        <a:xfrm>
          <a:off x="14201775" y="8924925"/>
          <a:ext cx="457200" cy="0"/>
        </a:xfrm>
        <a:prstGeom prst="line">
          <a:avLst/>
        </a:prstGeom>
        <a:noFill/>
        <a:ln w="9525">
          <a:solidFill>
            <a:srgbClr val="FF0000"/>
          </a:solidFill>
          <a:prstDash val="dash"/>
          <a:round/>
          <a:headEnd/>
          <a:tailEnd type="triangle" w="med" len="med"/>
        </a:ln>
      </xdr:spPr>
    </xdr:sp>
    <xdr:clientData/>
  </xdr:twoCellAnchor>
  <xdr:twoCellAnchor>
    <xdr:from>
      <xdr:col>17</xdr:col>
      <xdr:colOff>123825</xdr:colOff>
      <xdr:row>20</xdr:row>
      <xdr:rowOff>66675</xdr:rowOff>
    </xdr:from>
    <xdr:to>
      <xdr:col>18</xdr:col>
      <xdr:colOff>28575</xdr:colOff>
      <xdr:row>20</xdr:row>
      <xdr:rowOff>66675</xdr:rowOff>
    </xdr:to>
    <xdr:sp macro="" textlink="">
      <xdr:nvSpPr>
        <xdr:cNvPr id="23887" name="Line 110">
          <a:extLst>
            <a:ext uri="{FF2B5EF4-FFF2-40B4-BE49-F238E27FC236}">
              <a16:creationId xmlns:a16="http://schemas.microsoft.com/office/drawing/2014/main" id="{00000000-0008-0000-0200-00004F5D0000}"/>
            </a:ext>
          </a:extLst>
        </xdr:cNvPr>
        <xdr:cNvSpPr>
          <a:spLocks noChangeShapeType="1"/>
        </xdr:cNvSpPr>
      </xdr:nvSpPr>
      <xdr:spPr bwMode="auto">
        <a:xfrm>
          <a:off x="14201775" y="5562600"/>
          <a:ext cx="495300" cy="0"/>
        </a:xfrm>
        <a:prstGeom prst="line">
          <a:avLst/>
        </a:prstGeom>
        <a:noFill/>
        <a:ln w="9525">
          <a:solidFill>
            <a:srgbClr val="FF0000"/>
          </a:solidFill>
          <a:prstDash val="dash"/>
          <a:round/>
          <a:headEnd/>
          <a:tailEnd type="triangle" w="med" len="med"/>
        </a:ln>
      </xdr:spPr>
    </xdr:sp>
    <xdr:clientData/>
  </xdr:twoCellAnchor>
  <xdr:twoCellAnchor>
    <xdr:from>
      <xdr:col>4</xdr:col>
      <xdr:colOff>733425</xdr:colOff>
      <xdr:row>20</xdr:row>
      <xdr:rowOff>0</xdr:rowOff>
    </xdr:from>
    <xdr:to>
      <xdr:col>5</xdr:col>
      <xdr:colOff>219075</xdr:colOff>
      <xdr:row>20</xdr:row>
      <xdr:rowOff>0</xdr:rowOff>
    </xdr:to>
    <xdr:sp macro="" textlink="">
      <xdr:nvSpPr>
        <xdr:cNvPr id="23888" name="Line 111">
          <a:extLst>
            <a:ext uri="{FF2B5EF4-FFF2-40B4-BE49-F238E27FC236}">
              <a16:creationId xmlns:a16="http://schemas.microsoft.com/office/drawing/2014/main" id="{00000000-0008-0000-0200-0000505D0000}"/>
            </a:ext>
          </a:extLst>
        </xdr:cNvPr>
        <xdr:cNvSpPr>
          <a:spLocks noChangeShapeType="1"/>
        </xdr:cNvSpPr>
      </xdr:nvSpPr>
      <xdr:spPr bwMode="auto">
        <a:xfrm>
          <a:off x="3752850" y="5495925"/>
          <a:ext cx="238125" cy="0"/>
        </a:xfrm>
        <a:prstGeom prst="line">
          <a:avLst/>
        </a:prstGeom>
        <a:noFill/>
        <a:ln w="9525">
          <a:solidFill>
            <a:srgbClr val="FF0000"/>
          </a:solidFill>
          <a:round/>
          <a:headEnd/>
          <a:tailEnd/>
        </a:ln>
      </xdr:spPr>
    </xdr:sp>
    <xdr:clientData/>
  </xdr:twoCellAnchor>
  <xdr:twoCellAnchor>
    <xdr:from>
      <xdr:col>22</xdr:col>
      <xdr:colOff>0</xdr:colOff>
      <xdr:row>27</xdr:row>
      <xdr:rowOff>0</xdr:rowOff>
    </xdr:from>
    <xdr:to>
      <xdr:col>22</xdr:col>
      <xdr:colOff>228600</xdr:colOff>
      <xdr:row>27</xdr:row>
      <xdr:rowOff>0</xdr:rowOff>
    </xdr:to>
    <xdr:sp macro="" textlink="">
      <xdr:nvSpPr>
        <xdr:cNvPr id="23889" name="Line 112">
          <a:extLst>
            <a:ext uri="{FF2B5EF4-FFF2-40B4-BE49-F238E27FC236}">
              <a16:creationId xmlns:a16="http://schemas.microsoft.com/office/drawing/2014/main" id="{00000000-0008-0000-0200-0000515D0000}"/>
            </a:ext>
          </a:extLst>
        </xdr:cNvPr>
        <xdr:cNvSpPr>
          <a:spLocks noChangeShapeType="1"/>
        </xdr:cNvSpPr>
      </xdr:nvSpPr>
      <xdr:spPr bwMode="auto">
        <a:xfrm>
          <a:off x="19240500" y="8020050"/>
          <a:ext cx="228600" cy="0"/>
        </a:xfrm>
        <a:prstGeom prst="line">
          <a:avLst/>
        </a:prstGeom>
        <a:noFill/>
        <a:ln w="9525">
          <a:solidFill>
            <a:srgbClr val="FF0000"/>
          </a:solidFill>
          <a:round/>
          <a:headEnd/>
          <a:tailEnd/>
        </a:ln>
      </xdr:spPr>
    </xdr:sp>
    <xdr:clientData/>
  </xdr:twoCellAnchor>
  <xdr:twoCellAnchor>
    <xdr:from>
      <xdr:col>21</xdr:col>
      <xdr:colOff>66675</xdr:colOff>
      <xdr:row>17</xdr:row>
      <xdr:rowOff>200025</xdr:rowOff>
    </xdr:from>
    <xdr:to>
      <xdr:col>21</xdr:col>
      <xdr:colOff>142875</xdr:colOff>
      <xdr:row>21</xdr:row>
      <xdr:rowOff>38100</xdr:rowOff>
    </xdr:to>
    <xdr:sp macro="" textlink="">
      <xdr:nvSpPr>
        <xdr:cNvPr id="23890" name="AutoShape 113">
          <a:extLst>
            <a:ext uri="{FF2B5EF4-FFF2-40B4-BE49-F238E27FC236}">
              <a16:creationId xmlns:a16="http://schemas.microsoft.com/office/drawing/2014/main" id="{00000000-0008-0000-0200-0000525D0000}"/>
            </a:ext>
          </a:extLst>
        </xdr:cNvPr>
        <xdr:cNvSpPr>
          <a:spLocks/>
        </xdr:cNvSpPr>
      </xdr:nvSpPr>
      <xdr:spPr bwMode="auto">
        <a:xfrm>
          <a:off x="18354675" y="4619625"/>
          <a:ext cx="76200" cy="1143000"/>
        </a:xfrm>
        <a:prstGeom prst="rightBrace">
          <a:avLst>
            <a:gd name="adj1" fmla="val 125000"/>
            <a:gd name="adj2" fmla="val 50000"/>
          </a:avLst>
        </a:prstGeom>
        <a:noFill/>
        <a:ln w="9525">
          <a:solidFill>
            <a:srgbClr val="000000"/>
          </a:solidFill>
          <a:round/>
          <a:headEnd/>
          <a:tailEnd/>
        </a:ln>
      </xdr:spPr>
    </xdr:sp>
    <xdr:clientData/>
  </xdr:twoCellAnchor>
  <xdr:twoCellAnchor>
    <xdr:from>
      <xdr:col>9</xdr:col>
      <xdr:colOff>76200</xdr:colOff>
      <xdr:row>14</xdr:row>
      <xdr:rowOff>371475</xdr:rowOff>
    </xdr:from>
    <xdr:to>
      <xdr:col>9</xdr:col>
      <xdr:colOff>180975</xdr:colOff>
      <xdr:row>17</xdr:row>
      <xdr:rowOff>28575</xdr:rowOff>
    </xdr:to>
    <xdr:sp macro="" textlink="">
      <xdr:nvSpPr>
        <xdr:cNvPr id="23891" name="AutoShape 114">
          <a:extLst>
            <a:ext uri="{FF2B5EF4-FFF2-40B4-BE49-F238E27FC236}">
              <a16:creationId xmlns:a16="http://schemas.microsoft.com/office/drawing/2014/main" id="{00000000-0008-0000-0200-0000535D0000}"/>
            </a:ext>
          </a:extLst>
        </xdr:cNvPr>
        <xdr:cNvSpPr>
          <a:spLocks/>
        </xdr:cNvSpPr>
      </xdr:nvSpPr>
      <xdr:spPr bwMode="auto">
        <a:xfrm>
          <a:off x="7296150" y="3724275"/>
          <a:ext cx="104775" cy="723900"/>
        </a:xfrm>
        <a:prstGeom prst="rightBrace">
          <a:avLst>
            <a:gd name="adj1" fmla="val 57576"/>
            <a:gd name="adj2" fmla="val 50000"/>
          </a:avLst>
        </a:prstGeom>
        <a:noFill/>
        <a:ln w="9525">
          <a:solidFill>
            <a:srgbClr val="000000"/>
          </a:solidFill>
          <a:round/>
          <a:headEnd/>
          <a:tailEnd/>
        </a:ln>
      </xdr:spPr>
    </xdr:sp>
    <xdr:clientData/>
  </xdr:twoCellAnchor>
  <xdr:twoCellAnchor>
    <xdr:from>
      <xdr:col>8</xdr:col>
      <xdr:colOff>285749</xdr:colOff>
      <xdr:row>32</xdr:row>
      <xdr:rowOff>139700</xdr:rowOff>
    </xdr:from>
    <xdr:to>
      <xdr:col>8</xdr:col>
      <xdr:colOff>415924</xdr:colOff>
      <xdr:row>32</xdr:row>
      <xdr:rowOff>380999</xdr:rowOff>
    </xdr:to>
    <xdr:sp macro="" textlink="">
      <xdr:nvSpPr>
        <xdr:cNvPr id="23892" name="Line 116">
          <a:extLst>
            <a:ext uri="{FF2B5EF4-FFF2-40B4-BE49-F238E27FC236}">
              <a16:creationId xmlns:a16="http://schemas.microsoft.com/office/drawing/2014/main" id="{00000000-0008-0000-0200-0000545D0000}"/>
            </a:ext>
          </a:extLst>
        </xdr:cNvPr>
        <xdr:cNvSpPr>
          <a:spLocks noChangeShapeType="1"/>
        </xdr:cNvSpPr>
      </xdr:nvSpPr>
      <xdr:spPr bwMode="auto">
        <a:xfrm flipH="1" flipV="1">
          <a:off x="6318249" y="9575800"/>
          <a:ext cx="130175" cy="241299"/>
        </a:xfrm>
        <a:prstGeom prst="line">
          <a:avLst/>
        </a:prstGeom>
        <a:noFill/>
        <a:ln w="9525">
          <a:solidFill>
            <a:srgbClr val="000000"/>
          </a:solidFill>
          <a:round/>
          <a:headEnd/>
          <a:tailEnd type="triangle" w="med" len="med"/>
        </a:ln>
      </xdr:spPr>
    </xdr:sp>
    <xdr:clientData/>
  </xdr:twoCellAnchor>
  <xdr:oneCellAnchor>
    <xdr:from>
      <xdr:col>10</xdr:col>
      <xdr:colOff>47625</xdr:colOff>
      <xdr:row>14</xdr:row>
      <xdr:rowOff>466725</xdr:rowOff>
    </xdr:from>
    <xdr:ext cx="2918198" cy="714376"/>
    <xdr:sp macro="" textlink="">
      <xdr:nvSpPr>
        <xdr:cNvPr id="23670" name="Text Box 118">
          <a:extLst>
            <a:ext uri="{FF2B5EF4-FFF2-40B4-BE49-F238E27FC236}">
              <a16:creationId xmlns:a16="http://schemas.microsoft.com/office/drawing/2014/main" id="{00000000-0008-0000-0200-0000765C0000}"/>
            </a:ext>
          </a:extLst>
        </xdr:cNvPr>
        <xdr:cNvSpPr txBox="1">
          <a:spLocks noChangeArrowheads="1"/>
        </xdr:cNvSpPr>
      </xdr:nvSpPr>
      <xdr:spPr bwMode="auto">
        <a:xfrm>
          <a:off x="7693025" y="3768725"/>
          <a:ext cx="2918198" cy="714376"/>
        </a:xfrm>
        <a:prstGeom prst="rect">
          <a:avLst/>
        </a:prstGeom>
        <a:noFill/>
        <a:ln w="9525">
          <a:noFill/>
          <a:miter lim="800000"/>
          <a:headEnd/>
          <a:tailEnd/>
        </a:ln>
      </xdr:spPr>
      <xdr:txBody>
        <a:bodyPr wrap="none" lIns="18288" tIns="18288" rIns="0" bIns="0" anchor="t" upright="1">
          <a:no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少ない方が大気の場合は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水域の場合は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AU</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AV</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に記入</a:t>
          </a:r>
        </a:p>
      </xdr:txBody>
    </xdr:sp>
    <xdr:clientData/>
  </xdr:oneCellAnchor>
  <xdr:oneCellAnchor>
    <xdr:from>
      <xdr:col>6</xdr:col>
      <xdr:colOff>222250</xdr:colOff>
      <xdr:row>31</xdr:row>
      <xdr:rowOff>53975</xdr:rowOff>
    </xdr:from>
    <xdr:ext cx="2371996" cy="418704"/>
    <xdr:sp macro="" textlink="">
      <xdr:nvSpPr>
        <xdr:cNvPr id="23679" name="Text Box 127">
          <a:extLst>
            <a:ext uri="{FF2B5EF4-FFF2-40B4-BE49-F238E27FC236}">
              <a16:creationId xmlns:a16="http://schemas.microsoft.com/office/drawing/2014/main" id="{00000000-0008-0000-0200-00007F5C0000}"/>
            </a:ext>
          </a:extLst>
        </xdr:cNvPr>
        <xdr:cNvSpPr txBox="1">
          <a:spLocks noChangeArrowheads="1"/>
        </xdr:cNvSpPr>
      </xdr:nvSpPr>
      <xdr:spPr bwMode="auto">
        <a:xfrm>
          <a:off x="4381500" y="9083675"/>
          <a:ext cx="2371996"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少ない方が大気の場合は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水域の場合は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AU</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AV</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に記入</a:t>
          </a:r>
        </a:p>
      </xdr:txBody>
    </xdr:sp>
    <xdr:clientData/>
  </xdr:oneCellAnchor>
  <xdr:twoCellAnchor>
    <xdr:from>
      <xdr:col>5</xdr:col>
      <xdr:colOff>204029</xdr:colOff>
      <xdr:row>19</xdr:row>
      <xdr:rowOff>221039</xdr:rowOff>
    </xdr:from>
    <xdr:to>
      <xdr:col>5</xdr:col>
      <xdr:colOff>204029</xdr:colOff>
      <xdr:row>22</xdr:row>
      <xdr:rowOff>231913</xdr:rowOff>
    </xdr:to>
    <xdr:sp macro="" textlink="">
      <xdr:nvSpPr>
        <xdr:cNvPr id="2" name="Line 5">
          <a:extLst>
            <a:ext uri="{FF2B5EF4-FFF2-40B4-BE49-F238E27FC236}">
              <a16:creationId xmlns:a16="http://schemas.microsoft.com/office/drawing/2014/main" id="{7247E2E1-7466-4BCA-927D-86832A77C71B}"/>
            </a:ext>
          </a:extLst>
        </xdr:cNvPr>
        <xdr:cNvSpPr>
          <a:spLocks noChangeShapeType="1"/>
        </xdr:cNvSpPr>
      </xdr:nvSpPr>
      <xdr:spPr bwMode="auto">
        <a:xfrm>
          <a:off x="3804203" y="5411474"/>
          <a:ext cx="0" cy="1004787"/>
        </a:xfrm>
        <a:prstGeom prst="line">
          <a:avLst/>
        </a:prstGeom>
        <a:noFill/>
        <a:ln w="9525">
          <a:solidFill>
            <a:schemeClr val="bg1">
              <a:lumMod val="75000"/>
            </a:schemeClr>
          </a:solidFill>
          <a:round/>
          <a:headEnd/>
          <a:tailEnd/>
        </a:ln>
      </xdr:spPr>
    </xdr:sp>
    <xdr:clientData/>
  </xdr:twoCellAnchor>
  <xdr:twoCellAnchor>
    <xdr:from>
      <xdr:col>5</xdr:col>
      <xdr:colOff>123826</xdr:colOff>
      <xdr:row>22</xdr:row>
      <xdr:rowOff>247268</xdr:rowOff>
    </xdr:from>
    <xdr:to>
      <xdr:col>5</xdr:col>
      <xdr:colOff>123826</xdr:colOff>
      <xdr:row>25</xdr:row>
      <xdr:rowOff>320262</xdr:rowOff>
    </xdr:to>
    <xdr:sp macro="" textlink="">
      <xdr:nvSpPr>
        <xdr:cNvPr id="3" name="Line 98">
          <a:extLst>
            <a:ext uri="{FF2B5EF4-FFF2-40B4-BE49-F238E27FC236}">
              <a16:creationId xmlns:a16="http://schemas.microsoft.com/office/drawing/2014/main" id="{32696512-A5A0-4E5E-B1C5-0FDDC90A3B26}"/>
            </a:ext>
          </a:extLst>
        </xdr:cNvPr>
        <xdr:cNvSpPr>
          <a:spLocks noChangeShapeType="1"/>
        </xdr:cNvSpPr>
      </xdr:nvSpPr>
      <xdr:spPr bwMode="auto">
        <a:xfrm>
          <a:off x="3724000" y="6431616"/>
          <a:ext cx="0" cy="961994"/>
        </a:xfrm>
        <a:prstGeom prst="line">
          <a:avLst/>
        </a:prstGeom>
        <a:noFill/>
        <a:ln w="9525">
          <a:solidFill>
            <a:schemeClr val="bg1">
              <a:lumMod val="75000"/>
            </a:schemeClr>
          </a:solidFill>
          <a:prstDash val="dash"/>
          <a:round/>
          <a:headEnd/>
          <a:tailEnd/>
        </a:ln>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0E707-4333-4471-87D0-2BDEF5D39548}">
  <sheetPr codeName="Sheet1"/>
  <dimension ref="B2:B78"/>
  <sheetViews>
    <sheetView view="pageBreakPreview" zoomScale="160" zoomScaleNormal="85" zoomScaleSheetLayoutView="160" workbookViewId="0">
      <selection activeCell="B4" sqref="B4"/>
    </sheetView>
  </sheetViews>
  <sheetFormatPr defaultRowHeight="12" x14ac:dyDescent="0.2"/>
  <sheetData>
    <row r="2" spans="2:2" ht="16.5" x14ac:dyDescent="0.25">
      <c r="B2" s="481" t="s">
        <v>443</v>
      </c>
    </row>
    <row r="3" spans="2:2" ht="16.5" x14ac:dyDescent="0.25">
      <c r="B3" s="488" t="s">
        <v>447</v>
      </c>
    </row>
    <row r="4" spans="2:2" ht="16.5" x14ac:dyDescent="0.25">
      <c r="B4" s="488" t="s">
        <v>463</v>
      </c>
    </row>
    <row r="5" spans="2:2" ht="14" x14ac:dyDescent="0.2">
      <c r="B5" s="457"/>
    </row>
    <row r="75" spans="2:2" ht="16.5" x14ac:dyDescent="0.25">
      <c r="B75" s="481" t="s">
        <v>445</v>
      </c>
    </row>
    <row r="76" spans="2:2" ht="16.5" x14ac:dyDescent="0.25">
      <c r="B76" s="488" t="s">
        <v>446</v>
      </c>
    </row>
    <row r="77" spans="2:2" ht="14" x14ac:dyDescent="0.2">
      <c r="B77" s="457"/>
    </row>
    <row r="78" spans="2:2" ht="14" x14ac:dyDescent="0.2">
      <c r="B78" s="457"/>
    </row>
  </sheetData>
  <phoneticPr fontId="2"/>
  <pageMargins left="0.7" right="0.7" top="0.75" bottom="0.75" header="0.3" footer="0.3"/>
  <pageSetup paperSize="9" scale="4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Z45"/>
  <sheetViews>
    <sheetView view="pageBreakPreview" zoomScale="85" zoomScaleNormal="100" zoomScaleSheetLayoutView="85" workbookViewId="0">
      <selection activeCell="A11" sqref="A11"/>
    </sheetView>
  </sheetViews>
  <sheetFormatPr defaultColWidth="9.09765625" defaultRowHeight="14" x14ac:dyDescent="0.2"/>
  <cols>
    <col min="1" max="1" width="7.796875" style="6" customWidth="1"/>
    <col min="2" max="2" width="10.3984375" style="6" customWidth="1"/>
    <col min="3" max="4" width="10.09765625" style="6" customWidth="1"/>
    <col min="5" max="5" width="10.8984375" style="6" customWidth="1"/>
    <col min="6" max="6" width="12.296875" style="6" customWidth="1"/>
    <col min="7" max="7" width="13.59765625" style="6" customWidth="1"/>
    <col min="8" max="8" width="13.69921875" style="6" customWidth="1"/>
    <col min="9" max="9" width="17.3984375" style="6" customWidth="1"/>
    <col min="10" max="10" width="14.8984375" style="6" customWidth="1"/>
    <col min="11" max="11" width="10.8984375" style="6" customWidth="1"/>
    <col min="12" max="12" width="10.59765625" style="6" customWidth="1"/>
    <col min="13" max="13" width="11.3984375" style="6" customWidth="1"/>
    <col min="14" max="14" width="7.3984375" style="6" customWidth="1"/>
    <col min="15" max="15" width="12.69921875" style="6" customWidth="1"/>
    <col min="16" max="16" width="13" style="6" customWidth="1"/>
    <col min="17" max="17" width="16.09765625" style="6" customWidth="1"/>
    <col min="18" max="18" width="9.69921875" style="6" customWidth="1"/>
    <col min="19" max="19" width="10.69921875" style="6" customWidth="1"/>
    <col min="20" max="20" width="8.69921875" style="6" customWidth="1"/>
    <col min="21" max="21" width="10.09765625" style="6" customWidth="1"/>
    <col min="22" max="22" width="19.59765625" style="6" customWidth="1"/>
    <col min="23" max="23" width="23.09765625" style="6" customWidth="1"/>
    <col min="24" max="24" width="3.69921875" style="6" customWidth="1"/>
    <col min="25" max="25" width="19.3984375" style="6" customWidth="1"/>
    <col min="26" max="26" width="16.8984375" style="6" customWidth="1"/>
    <col min="27" max="16384" width="9.09765625" style="6"/>
  </cols>
  <sheetData>
    <row r="1" spans="1:26" ht="28" x14ac:dyDescent="0.2">
      <c r="A1" s="79" t="s">
        <v>397</v>
      </c>
    </row>
    <row r="3" spans="1:26" ht="16.5" x14ac:dyDescent="0.2">
      <c r="A3" s="2" t="s">
        <v>274</v>
      </c>
    </row>
    <row r="4" spans="1:26" x14ac:dyDescent="0.2">
      <c r="A4" s="1" t="s">
        <v>275</v>
      </c>
    </row>
    <row r="5" spans="1:26" x14ac:dyDescent="0.2">
      <c r="A5" s="1" t="s">
        <v>401</v>
      </c>
    </row>
    <row r="6" spans="1:26" x14ac:dyDescent="0.2">
      <c r="A6" s="1"/>
    </row>
    <row r="7" spans="1:26" ht="19.5" customHeight="1" thickBot="1" x14ac:dyDescent="0.25"/>
    <row r="8" spans="1:26" s="28" customFormat="1" ht="18" customHeight="1" x14ac:dyDescent="0.2">
      <c r="A8" s="14" t="s">
        <v>276</v>
      </c>
      <c r="B8" s="15"/>
      <c r="C8" s="15"/>
      <c r="D8" s="15"/>
      <c r="E8" s="15"/>
      <c r="F8" s="19"/>
      <c r="G8" s="16" t="s">
        <v>277</v>
      </c>
      <c r="H8" s="15"/>
      <c r="I8" s="15"/>
      <c r="J8" s="15"/>
      <c r="K8" s="15"/>
      <c r="L8" s="15"/>
      <c r="M8" s="17"/>
      <c r="O8" s="14" t="s">
        <v>278</v>
      </c>
      <c r="P8" s="15"/>
      <c r="Q8" s="15"/>
      <c r="R8" s="15"/>
      <c r="S8" s="15"/>
      <c r="T8" s="15"/>
      <c r="U8" s="19"/>
      <c r="V8" s="490" t="s">
        <v>315</v>
      </c>
      <c r="W8" s="491"/>
      <c r="X8" s="77"/>
      <c r="Y8" s="14" t="s">
        <v>314</v>
      </c>
      <c r="Z8" s="17"/>
    </row>
    <row r="9" spans="1:26" s="28" customFormat="1" ht="18" customHeight="1" x14ac:dyDescent="0.2">
      <c r="A9" s="601" t="s">
        <v>460</v>
      </c>
      <c r="B9" s="593" t="s">
        <v>279</v>
      </c>
      <c r="C9" s="593" t="s">
        <v>178</v>
      </c>
      <c r="D9" s="593" t="s">
        <v>187</v>
      </c>
      <c r="E9" s="593" t="s">
        <v>319</v>
      </c>
      <c r="F9" s="606" t="s">
        <v>280</v>
      </c>
      <c r="G9" s="608" t="s">
        <v>448</v>
      </c>
      <c r="H9" s="593" t="s">
        <v>407</v>
      </c>
      <c r="I9" s="593" t="s">
        <v>179</v>
      </c>
      <c r="J9" s="593" t="s">
        <v>180</v>
      </c>
      <c r="K9" s="593" t="s">
        <v>281</v>
      </c>
      <c r="L9" s="593" t="s">
        <v>282</v>
      </c>
      <c r="M9" s="592" t="s">
        <v>283</v>
      </c>
      <c r="O9" s="601" t="s">
        <v>449</v>
      </c>
      <c r="P9" s="593" t="s">
        <v>408</v>
      </c>
      <c r="Q9" s="593" t="s">
        <v>149</v>
      </c>
      <c r="R9" s="593" t="s">
        <v>284</v>
      </c>
      <c r="S9" s="593" t="s">
        <v>285</v>
      </c>
      <c r="T9" s="593" t="s">
        <v>286</v>
      </c>
      <c r="U9" s="595" t="s">
        <v>186</v>
      </c>
      <c r="V9" s="492" t="s">
        <v>287</v>
      </c>
      <c r="W9" s="493"/>
      <c r="X9" s="77"/>
      <c r="Y9" s="486" t="s">
        <v>320</v>
      </c>
      <c r="Z9" s="74"/>
    </row>
    <row r="10" spans="1:26" s="4" customFormat="1" ht="39.75" customHeight="1" x14ac:dyDescent="0.2">
      <c r="A10" s="602"/>
      <c r="B10" s="594"/>
      <c r="C10" s="594"/>
      <c r="D10" s="594"/>
      <c r="E10" s="594"/>
      <c r="F10" s="607"/>
      <c r="G10" s="609"/>
      <c r="H10" s="594"/>
      <c r="I10" s="594"/>
      <c r="J10" s="594"/>
      <c r="K10" s="594"/>
      <c r="L10" s="594"/>
      <c r="M10" s="603"/>
      <c r="O10" s="602"/>
      <c r="P10" s="594"/>
      <c r="Q10" s="594"/>
      <c r="R10" s="594"/>
      <c r="S10" s="594"/>
      <c r="T10" s="594"/>
      <c r="U10" s="596"/>
      <c r="V10" s="597" t="s">
        <v>288</v>
      </c>
      <c r="W10" s="599" t="s">
        <v>289</v>
      </c>
      <c r="X10" s="78"/>
      <c r="Y10" s="590" t="s">
        <v>326</v>
      </c>
      <c r="Z10" s="592" t="s">
        <v>404</v>
      </c>
    </row>
    <row r="11" spans="1:26" s="4" customFormat="1" ht="18.75" customHeight="1" x14ac:dyDescent="0.2">
      <c r="A11" s="274"/>
      <c r="B11" s="275"/>
      <c r="C11" s="275" t="s">
        <v>22</v>
      </c>
      <c r="D11" s="275" t="s">
        <v>290</v>
      </c>
      <c r="E11" s="275" t="s">
        <v>290</v>
      </c>
      <c r="F11" s="110" t="s">
        <v>22</v>
      </c>
      <c r="G11" s="278"/>
      <c r="H11" s="275"/>
      <c r="I11" s="275"/>
      <c r="J11" s="275"/>
      <c r="K11" s="275" t="s">
        <v>26</v>
      </c>
      <c r="L11" s="275"/>
      <c r="M11" s="108" t="s">
        <v>22</v>
      </c>
      <c r="O11" s="302"/>
      <c r="P11" s="275"/>
      <c r="Q11" s="275"/>
      <c r="R11" s="275" t="s">
        <v>22</v>
      </c>
      <c r="S11" s="275" t="s">
        <v>22</v>
      </c>
      <c r="T11" s="276" t="s">
        <v>22</v>
      </c>
      <c r="U11" s="110" t="s">
        <v>22</v>
      </c>
      <c r="V11" s="598"/>
      <c r="W11" s="600"/>
      <c r="X11" s="78"/>
      <c r="Y11" s="591"/>
      <c r="Z11" s="582"/>
    </row>
    <row r="12" spans="1:26" s="4" customFormat="1" ht="18.75" customHeight="1" x14ac:dyDescent="0.2">
      <c r="A12" s="274"/>
      <c r="B12" s="275" t="s">
        <v>181</v>
      </c>
      <c r="C12" s="275" t="s">
        <v>182</v>
      </c>
      <c r="D12" s="275" t="s">
        <v>183</v>
      </c>
      <c r="E12" s="275" t="s">
        <v>184</v>
      </c>
      <c r="F12" s="110" t="s">
        <v>291</v>
      </c>
      <c r="G12" s="278" t="s">
        <v>292</v>
      </c>
      <c r="H12" s="275" t="s">
        <v>293</v>
      </c>
      <c r="I12" s="275" t="s">
        <v>294</v>
      </c>
      <c r="J12" s="275" t="s">
        <v>295</v>
      </c>
      <c r="K12" s="275" t="s">
        <v>296</v>
      </c>
      <c r="L12" s="275" t="s">
        <v>297</v>
      </c>
      <c r="M12" s="108" t="s">
        <v>298</v>
      </c>
      <c r="O12" s="302" t="s">
        <v>299</v>
      </c>
      <c r="P12" s="275" t="s">
        <v>300</v>
      </c>
      <c r="Q12" s="275" t="s">
        <v>301</v>
      </c>
      <c r="R12" s="275" t="s">
        <v>302</v>
      </c>
      <c r="S12" s="275" t="s">
        <v>303</v>
      </c>
      <c r="T12" s="276" t="s">
        <v>304</v>
      </c>
      <c r="U12" s="110" t="s">
        <v>305</v>
      </c>
      <c r="V12" s="489" t="s">
        <v>306</v>
      </c>
      <c r="W12" s="494" t="s">
        <v>307</v>
      </c>
      <c r="X12" s="78"/>
      <c r="Y12" s="458" t="s">
        <v>311</v>
      </c>
      <c r="Z12" s="483" t="s">
        <v>312</v>
      </c>
    </row>
    <row r="13" spans="1:26" s="4" customFormat="1" ht="42" x14ac:dyDescent="0.2">
      <c r="A13" s="274"/>
      <c r="B13" s="275"/>
      <c r="C13" s="275"/>
      <c r="D13" s="275"/>
      <c r="E13" s="275"/>
      <c r="F13" s="3" t="s">
        <v>308</v>
      </c>
      <c r="G13" s="278"/>
      <c r="H13" s="275"/>
      <c r="I13" s="275"/>
      <c r="J13" s="275"/>
      <c r="K13" s="275"/>
      <c r="L13" s="275"/>
      <c r="M13" s="604" t="s">
        <v>396</v>
      </c>
      <c r="O13" s="302"/>
      <c r="P13" s="275"/>
      <c r="Q13" s="275"/>
      <c r="R13" s="275"/>
      <c r="S13" s="275"/>
      <c r="T13" s="277" t="s">
        <v>309</v>
      </c>
      <c r="U13" s="3" t="s">
        <v>310</v>
      </c>
      <c r="V13" s="489" t="s">
        <v>455</v>
      </c>
      <c r="W13" s="494" t="s">
        <v>457</v>
      </c>
      <c r="X13" s="78"/>
      <c r="Y13" s="458" t="s">
        <v>313</v>
      </c>
      <c r="Z13" s="582" t="s">
        <v>405</v>
      </c>
    </row>
    <row r="14" spans="1:26" s="4" customFormat="1" ht="44.5" x14ac:dyDescent="0.2">
      <c r="A14" s="274"/>
      <c r="B14" s="275"/>
      <c r="C14" s="275"/>
      <c r="D14" s="275"/>
      <c r="E14" s="275"/>
      <c r="F14" s="3"/>
      <c r="G14" s="278"/>
      <c r="H14" s="275"/>
      <c r="I14" s="275"/>
      <c r="J14" s="275"/>
      <c r="K14" s="275"/>
      <c r="L14" s="275"/>
      <c r="M14" s="605"/>
      <c r="O14" s="302"/>
      <c r="P14" s="275"/>
      <c r="Q14" s="275"/>
      <c r="R14" s="275"/>
      <c r="S14" s="275"/>
      <c r="T14" s="276"/>
      <c r="U14" s="110"/>
      <c r="V14" s="489" t="s">
        <v>456</v>
      </c>
      <c r="W14" s="494" t="s">
        <v>458</v>
      </c>
      <c r="X14" s="78"/>
      <c r="Y14" s="458"/>
      <c r="Z14" s="583"/>
    </row>
    <row r="15" spans="1:26" ht="24" customHeight="1" thickBot="1" x14ac:dyDescent="0.25">
      <c r="A15" s="129">
        <v>1</v>
      </c>
      <c r="B15" s="130" t="s">
        <v>413</v>
      </c>
      <c r="C15" s="151">
        <v>10000</v>
      </c>
      <c r="D15" s="151">
        <v>500</v>
      </c>
      <c r="E15" s="151">
        <v>1200</v>
      </c>
      <c r="F15" s="164">
        <f>C15-D15+E15</f>
        <v>10700</v>
      </c>
      <c r="G15" s="279"/>
      <c r="H15" s="280"/>
      <c r="I15" s="280" t="s">
        <v>415</v>
      </c>
      <c r="J15" s="280"/>
      <c r="K15" s="281">
        <v>10</v>
      </c>
      <c r="L15" s="281"/>
      <c r="M15" s="282">
        <f>F15*K15/100</f>
        <v>1070</v>
      </c>
      <c r="N15" s="131"/>
      <c r="O15" s="132" t="s">
        <v>416</v>
      </c>
      <c r="P15" s="130">
        <v>300</v>
      </c>
      <c r="Q15" s="130" t="s">
        <v>415</v>
      </c>
      <c r="R15" s="151"/>
      <c r="S15" s="151">
        <v>1070</v>
      </c>
      <c r="T15" s="164">
        <v>35160</v>
      </c>
      <c r="U15" s="164">
        <f>R15+T15</f>
        <v>35160</v>
      </c>
      <c r="V15" s="279" t="s">
        <v>411</v>
      </c>
      <c r="W15" s="304" t="str">
        <f>IF(AND(V15="特定",U15&gt;=500),"届出対象",IF(AND(V15="一種",U15&gt;=1000),"届出対象","届出対象外"))</f>
        <v>届出対象</v>
      </c>
      <c r="X15" s="133"/>
      <c r="Y15" s="584" t="s">
        <v>459</v>
      </c>
      <c r="Z15" s="587" t="str">
        <f>IF(Y15="　","","届出対象")</f>
        <v>届出対象</v>
      </c>
    </row>
    <row r="16" spans="1:26" ht="24" customHeight="1" x14ac:dyDescent="0.2">
      <c r="A16" s="134"/>
      <c r="B16" s="135"/>
      <c r="C16" s="152"/>
      <c r="D16" s="152"/>
      <c r="E16" s="152"/>
      <c r="F16" s="283"/>
      <c r="G16" s="284"/>
      <c r="H16" s="285"/>
      <c r="I16" s="285"/>
      <c r="J16" s="285"/>
      <c r="K16" s="286"/>
      <c r="L16" s="286"/>
      <c r="M16" s="287"/>
      <c r="N16" s="131"/>
      <c r="O16" s="136"/>
      <c r="P16" s="135"/>
      <c r="Q16" s="135"/>
      <c r="R16" s="152"/>
      <c r="S16" s="286">
        <v>34090</v>
      </c>
      <c r="T16" s="153"/>
      <c r="U16" s="283"/>
      <c r="V16" s="284"/>
      <c r="W16" s="305"/>
      <c r="X16" s="133"/>
      <c r="Y16" s="585"/>
      <c r="Z16" s="588"/>
    </row>
    <row r="17" spans="1:26" ht="24" customHeight="1" x14ac:dyDescent="0.2">
      <c r="A17" s="129">
        <v>1</v>
      </c>
      <c r="B17" s="130" t="s">
        <v>413</v>
      </c>
      <c r="C17" s="151">
        <v>10000</v>
      </c>
      <c r="D17" s="151">
        <v>500</v>
      </c>
      <c r="E17" s="151">
        <v>1200</v>
      </c>
      <c r="F17" s="164">
        <f>C17-D17+E17</f>
        <v>10700</v>
      </c>
      <c r="G17" s="288"/>
      <c r="H17" s="289"/>
      <c r="I17" s="289" t="s">
        <v>425</v>
      </c>
      <c r="J17" s="289"/>
      <c r="K17" s="290">
        <v>8</v>
      </c>
      <c r="L17" s="290"/>
      <c r="M17" s="282">
        <f>F17*K17/100</f>
        <v>856</v>
      </c>
      <c r="N17" s="131"/>
      <c r="O17" s="139"/>
      <c r="P17" s="138">
        <v>80</v>
      </c>
      <c r="Q17" s="138" t="s">
        <v>425</v>
      </c>
      <c r="R17" s="154"/>
      <c r="S17" s="154">
        <v>856</v>
      </c>
      <c r="T17" s="165">
        <v>856</v>
      </c>
      <c r="U17" s="306">
        <f>R17+T17</f>
        <v>856</v>
      </c>
      <c r="V17" s="279" t="s">
        <v>411</v>
      </c>
      <c r="W17" s="304" t="str">
        <f>IF(AND(V17="特定",U17&gt;=500),"届出対象",IF(AND(V17="一種",U17&gt;=1000),"届出対象","届出対象外"))</f>
        <v>届出対象外</v>
      </c>
      <c r="X17" s="133"/>
      <c r="Y17" s="585"/>
      <c r="Z17" s="588"/>
    </row>
    <row r="18" spans="1:26" ht="24" customHeight="1" x14ac:dyDescent="0.2">
      <c r="A18" s="134"/>
      <c r="B18" s="135"/>
      <c r="C18" s="152"/>
      <c r="D18" s="152"/>
      <c r="E18" s="152"/>
      <c r="F18" s="283"/>
      <c r="G18" s="284"/>
      <c r="H18" s="285"/>
      <c r="I18" s="285"/>
      <c r="J18" s="285"/>
      <c r="K18" s="286"/>
      <c r="L18" s="286"/>
      <c r="M18" s="287"/>
      <c r="N18" s="131"/>
      <c r="O18" s="136"/>
      <c r="P18" s="135"/>
      <c r="Q18" s="135"/>
      <c r="R18" s="152"/>
      <c r="S18" s="152"/>
      <c r="T18" s="153"/>
      <c r="U18" s="283"/>
      <c r="V18" s="284"/>
      <c r="W18" s="305"/>
      <c r="X18" s="133"/>
      <c r="Y18" s="585"/>
      <c r="Z18" s="588"/>
    </row>
    <row r="19" spans="1:26" ht="24" customHeight="1" x14ac:dyDescent="0.2">
      <c r="A19" s="129">
        <v>1</v>
      </c>
      <c r="B19" s="130" t="s">
        <v>413</v>
      </c>
      <c r="C19" s="151">
        <v>10000</v>
      </c>
      <c r="D19" s="151">
        <v>500</v>
      </c>
      <c r="E19" s="151">
        <v>1200</v>
      </c>
      <c r="F19" s="164">
        <f>C19-D19+E19</f>
        <v>10700</v>
      </c>
      <c r="G19" s="288"/>
      <c r="H19" s="289"/>
      <c r="I19" s="291" t="s">
        <v>426</v>
      </c>
      <c r="J19" s="289"/>
      <c r="K19" s="290">
        <v>5</v>
      </c>
      <c r="L19" s="290"/>
      <c r="M19" s="282">
        <f>F19*K19/100</f>
        <v>535</v>
      </c>
      <c r="N19" s="131"/>
      <c r="O19" s="139"/>
      <c r="P19" s="138">
        <v>412</v>
      </c>
      <c r="Q19" s="273" t="s">
        <v>426</v>
      </c>
      <c r="R19" s="154"/>
      <c r="S19" s="154">
        <v>535</v>
      </c>
      <c r="T19" s="165">
        <v>535</v>
      </c>
      <c r="U19" s="306">
        <f>R19+T19</f>
        <v>535</v>
      </c>
      <c r="V19" s="279" t="s">
        <v>411</v>
      </c>
      <c r="W19" s="304" t="str">
        <f>IF(AND(V19="特定",U19&gt;=500),"届出対象",IF(AND(V19="一種",U19&gt;=1000),"届出対象","届出対象外"))</f>
        <v>届出対象外</v>
      </c>
      <c r="X19" s="133"/>
      <c r="Y19" s="585"/>
      <c r="Z19" s="588"/>
    </row>
    <row r="20" spans="1:26" ht="24" customHeight="1" thickBot="1" x14ac:dyDescent="0.25">
      <c r="A20" s="134"/>
      <c r="B20" s="135"/>
      <c r="C20" s="152"/>
      <c r="D20" s="152"/>
      <c r="E20" s="152"/>
      <c r="F20" s="283"/>
      <c r="G20" s="284"/>
      <c r="H20" s="285"/>
      <c r="I20" s="285"/>
      <c r="J20" s="285"/>
      <c r="K20" s="286"/>
      <c r="L20" s="286"/>
      <c r="M20" s="287"/>
      <c r="N20" s="131"/>
      <c r="O20" s="136"/>
      <c r="P20" s="135"/>
      <c r="Q20" s="135"/>
      <c r="R20" s="152"/>
      <c r="S20" s="152"/>
      <c r="T20" s="153"/>
      <c r="U20" s="283"/>
      <c r="V20" s="284"/>
      <c r="W20" s="305"/>
      <c r="X20" s="133"/>
      <c r="Y20" s="586"/>
      <c r="Z20" s="589"/>
    </row>
    <row r="21" spans="1:26" ht="24" customHeight="1" x14ac:dyDescent="0.2">
      <c r="A21" s="140">
        <v>2</v>
      </c>
      <c r="B21" s="272" t="s">
        <v>418</v>
      </c>
      <c r="C21" s="154">
        <v>50000</v>
      </c>
      <c r="D21" s="154">
        <v>2500</v>
      </c>
      <c r="E21" s="154">
        <v>1200</v>
      </c>
      <c r="F21" s="164">
        <f>C21-D21+E21</f>
        <v>48700</v>
      </c>
      <c r="G21" s="288"/>
      <c r="H21" s="289"/>
      <c r="I21" s="289" t="s">
        <v>414</v>
      </c>
      <c r="J21" s="289"/>
      <c r="K21" s="290">
        <v>70</v>
      </c>
      <c r="L21" s="290"/>
      <c r="M21" s="282">
        <f>F21*K21/100</f>
        <v>34090</v>
      </c>
      <c r="N21" s="131"/>
      <c r="O21" s="139"/>
      <c r="P21" s="138"/>
      <c r="Q21" s="138"/>
      <c r="R21" s="154"/>
      <c r="S21" s="154"/>
      <c r="T21" s="165"/>
      <c r="U21" s="165"/>
      <c r="V21" s="137"/>
      <c r="W21" s="141"/>
      <c r="X21" s="34"/>
      <c r="Y21" s="484"/>
      <c r="Z21" s="485"/>
    </row>
    <row r="22" spans="1:26" ht="24" customHeight="1" x14ac:dyDescent="0.2">
      <c r="A22" s="142"/>
      <c r="B22" s="83"/>
      <c r="C22" s="155"/>
      <c r="D22" s="155"/>
      <c r="E22" s="155"/>
      <c r="F22" s="292"/>
      <c r="G22" s="293"/>
      <c r="H22" s="294"/>
      <c r="I22" s="294"/>
      <c r="J22" s="294"/>
      <c r="K22" s="295"/>
      <c r="L22" s="295"/>
      <c r="M22" s="296"/>
      <c r="N22" s="112"/>
      <c r="O22" s="144"/>
      <c r="P22" s="83"/>
      <c r="Q22" s="83"/>
      <c r="R22" s="155"/>
      <c r="S22" s="155"/>
      <c r="T22" s="156"/>
      <c r="U22" s="156"/>
      <c r="V22" s="143"/>
      <c r="W22" s="95"/>
      <c r="X22" s="34"/>
      <c r="Y22" s="484"/>
      <c r="Z22" s="485"/>
    </row>
    <row r="23" spans="1:26" ht="24" customHeight="1" x14ac:dyDescent="0.2">
      <c r="A23" s="145"/>
      <c r="B23" s="85"/>
      <c r="C23" s="157"/>
      <c r="D23" s="157"/>
      <c r="E23" s="157"/>
      <c r="F23" s="297"/>
      <c r="G23" s="298"/>
      <c r="H23" s="299"/>
      <c r="I23" s="299"/>
      <c r="J23" s="299"/>
      <c r="K23" s="300"/>
      <c r="L23" s="300"/>
      <c r="M23" s="301"/>
      <c r="N23" s="112"/>
      <c r="O23" s="147"/>
      <c r="P23" s="85"/>
      <c r="Q23" s="85"/>
      <c r="R23" s="157"/>
      <c r="S23" s="157"/>
      <c r="T23" s="158"/>
      <c r="U23" s="158"/>
      <c r="V23" s="146"/>
      <c r="W23" s="96"/>
      <c r="X23" s="34"/>
      <c r="Y23" s="484"/>
      <c r="Z23" s="485"/>
    </row>
    <row r="24" spans="1:26" ht="24" customHeight="1" x14ac:dyDescent="0.2">
      <c r="A24" s="142"/>
      <c r="B24" s="83"/>
      <c r="C24" s="155"/>
      <c r="D24" s="155"/>
      <c r="E24" s="155"/>
      <c r="F24" s="156"/>
      <c r="G24" s="143"/>
      <c r="H24" s="83"/>
      <c r="I24" s="83"/>
      <c r="J24" s="83"/>
      <c r="K24" s="155"/>
      <c r="L24" s="155"/>
      <c r="M24" s="161"/>
      <c r="N24" s="112"/>
      <c r="O24" s="144"/>
      <c r="P24" s="83"/>
      <c r="Q24" s="83"/>
      <c r="R24" s="155"/>
      <c r="S24" s="155"/>
      <c r="T24" s="156"/>
      <c r="U24" s="156"/>
      <c r="V24" s="143"/>
      <c r="W24" s="95"/>
      <c r="X24" s="34"/>
      <c r="Y24" s="484"/>
      <c r="Z24" s="485"/>
    </row>
    <row r="25" spans="1:26" ht="24" customHeight="1" x14ac:dyDescent="0.2">
      <c r="A25" s="145"/>
      <c r="B25" s="85"/>
      <c r="C25" s="157"/>
      <c r="D25" s="157"/>
      <c r="E25" s="157"/>
      <c r="F25" s="158"/>
      <c r="G25" s="146"/>
      <c r="H25" s="85"/>
      <c r="I25" s="85"/>
      <c r="J25" s="85"/>
      <c r="K25" s="157"/>
      <c r="L25" s="157"/>
      <c r="M25" s="162"/>
      <c r="N25" s="112"/>
      <c r="O25" s="147"/>
      <c r="P25" s="85"/>
      <c r="Q25" s="85"/>
      <c r="R25" s="157"/>
      <c r="S25" s="157"/>
      <c r="T25" s="158"/>
      <c r="U25" s="158"/>
      <c r="V25" s="146"/>
      <c r="W25" s="96"/>
      <c r="X25" s="34"/>
      <c r="Y25" s="484"/>
      <c r="Z25" s="485"/>
    </row>
    <row r="26" spans="1:26" ht="24" customHeight="1" x14ac:dyDescent="0.2">
      <c r="A26" s="142"/>
      <c r="B26" s="83"/>
      <c r="C26" s="155"/>
      <c r="D26" s="155"/>
      <c r="E26" s="155"/>
      <c r="F26" s="156"/>
      <c r="G26" s="143"/>
      <c r="H26" s="83"/>
      <c r="I26" s="83"/>
      <c r="J26" s="83"/>
      <c r="K26" s="155"/>
      <c r="L26" s="155"/>
      <c r="M26" s="161"/>
      <c r="N26" s="112"/>
      <c r="O26" s="144"/>
      <c r="P26" s="83"/>
      <c r="Q26" s="83"/>
      <c r="R26" s="155"/>
      <c r="S26" s="155"/>
      <c r="T26" s="156"/>
      <c r="U26" s="156"/>
      <c r="V26" s="143"/>
      <c r="W26" s="95"/>
      <c r="X26" s="34"/>
      <c r="Y26" s="484"/>
      <c r="Z26" s="485"/>
    </row>
    <row r="27" spans="1:26" ht="24" customHeight="1" x14ac:dyDescent="0.2">
      <c r="A27" s="145"/>
      <c r="B27" s="85"/>
      <c r="C27" s="157"/>
      <c r="D27" s="157"/>
      <c r="E27" s="157"/>
      <c r="F27" s="158"/>
      <c r="G27" s="146"/>
      <c r="H27" s="85"/>
      <c r="I27" s="85"/>
      <c r="J27" s="85"/>
      <c r="K27" s="157"/>
      <c r="L27" s="157"/>
      <c r="M27" s="162"/>
      <c r="N27" s="112"/>
      <c r="O27" s="147"/>
      <c r="P27" s="85"/>
      <c r="Q27" s="85"/>
      <c r="R27" s="157"/>
      <c r="S27" s="157"/>
      <c r="T27" s="158"/>
      <c r="U27" s="158"/>
      <c r="V27" s="146"/>
      <c r="W27" s="96"/>
      <c r="X27" s="34"/>
      <c r="Y27" s="484"/>
      <c r="Z27" s="485"/>
    </row>
    <row r="28" spans="1:26" ht="24" customHeight="1" x14ac:dyDescent="0.2">
      <c r="A28" s="142"/>
      <c r="B28" s="83"/>
      <c r="C28" s="155"/>
      <c r="D28" s="155"/>
      <c r="E28" s="155"/>
      <c r="F28" s="156"/>
      <c r="G28" s="143"/>
      <c r="H28" s="83"/>
      <c r="I28" s="83"/>
      <c r="J28" s="83"/>
      <c r="K28" s="155"/>
      <c r="L28" s="155"/>
      <c r="M28" s="161"/>
      <c r="N28" s="112"/>
      <c r="O28" s="144"/>
      <c r="P28" s="83"/>
      <c r="Q28" s="83"/>
      <c r="R28" s="155"/>
      <c r="S28" s="155"/>
      <c r="T28" s="156"/>
      <c r="U28" s="156"/>
      <c r="V28" s="143"/>
      <c r="W28" s="95"/>
      <c r="X28" s="34"/>
      <c r="Y28" s="484"/>
      <c r="Z28" s="485"/>
    </row>
    <row r="29" spans="1:26" ht="24" customHeight="1" x14ac:dyDescent="0.2">
      <c r="A29" s="145"/>
      <c r="B29" s="85"/>
      <c r="C29" s="157"/>
      <c r="D29" s="157"/>
      <c r="E29" s="157"/>
      <c r="F29" s="158"/>
      <c r="G29" s="146"/>
      <c r="H29" s="85"/>
      <c r="I29" s="85"/>
      <c r="J29" s="85"/>
      <c r="K29" s="157"/>
      <c r="L29" s="157"/>
      <c r="M29" s="162"/>
      <c r="N29" s="112"/>
      <c r="O29" s="147"/>
      <c r="P29" s="85"/>
      <c r="Q29" s="85"/>
      <c r="R29" s="157"/>
      <c r="S29" s="157"/>
      <c r="T29" s="158"/>
      <c r="U29" s="158"/>
      <c r="V29" s="146"/>
      <c r="W29" s="96"/>
      <c r="X29" s="34"/>
      <c r="Y29" s="484"/>
      <c r="Z29" s="485"/>
    </row>
    <row r="30" spans="1:26" ht="24" customHeight="1" x14ac:dyDescent="0.2">
      <c r="A30" s="142"/>
      <c r="B30" s="83"/>
      <c r="C30" s="155"/>
      <c r="D30" s="155"/>
      <c r="E30" s="155"/>
      <c r="F30" s="156"/>
      <c r="G30" s="143"/>
      <c r="H30" s="83"/>
      <c r="I30" s="83"/>
      <c r="J30" s="83"/>
      <c r="K30" s="155"/>
      <c r="L30" s="155"/>
      <c r="M30" s="161"/>
      <c r="N30" s="112"/>
      <c r="O30" s="144"/>
      <c r="P30" s="83"/>
      <c r="Q30" s="83"/>
      <c r="R30" s="155"/>
      <c r="S30" s="155"/>
      <c r="T30" s="156"/>
      <c r="U30" s="156"/>
      <c r="V30" s="143"/>
      <c r="W30" s="95"/>
      <c r="X30" s="34"/>
      <c r="Y30" s="482"/>
    </row>
    <row r="31" spans="1:26" ht="24" customHeight="1" x14ac:dyDescent="0.2">
      <c r="A31" s="145"/>
      <c r="B31" s="85"/>
      <c r="C31" s="157"/>
      <c r="D31" s="157"/>
      <c r="E31" s="157"/>
      <c r="F31" s="158"/>
      <c r="G31" s="146"/>
      <c r="H31" s="85"/>
      <c r="I31" s="85"/>
      <c r="J31" s="85"/>
      <c r="K31" s="157"/>
      <c r="L31" s="157"/>
      <c r="M31" s="162"/>
      <c r="N31" s="112"/>
      <c r="O31" s="147"/>
      <c r="P31" s="85"/>
      <c r="Q31" s="85"/>
      <c r="R31" s="157"/>
      <c r="S31" s="157"/>
      <c r="T31" s="158"/>
      <c r="U31" s="158"/>
      <c r="V31" s="146"/>
      <c r="W31" s="96"/>
      <c r="X31" s="34"/>
      <c r="Y31" s="148"/>
    </row>
    <row r="32" spans="1:26" ht="24" customHeight="1" x14ac:dyDescent="0.2">
      <c r="A32" s="142"/>
      <c r="B32" s="83"/>
      <c r="C32" s="155"/>
      <c r="D32" s="155"/>
      <c r="E32" s="155"/>
      <c r="F32" s="156"/>
      <c r="G32" s="143"/>
      <c r="H32" s="83"/>
      <c r="I32" s="83"/>
      <c r="J32" s="83"/>
      <c r="K32" s="155"/>
      <c r="L32" s="155"/>
      <c r="M32" s="161"/>
      <c r="N32" s="112"/>
      <c r="O32" s="144"/>
      <c r="P32" s="83"/>
      <c r="Q32" s="83"/>
      <c r="R32" s="155"/>
      <c r="S32" s="155"/>
      <c r="T32" s="156"/>
      <c r="U32" s="156"/>
      <c r="V32" s="143"/>
      <c r="W32" s="95"/>
      <c r="X32" s="34"/>
      <c r="Y32" s="148"/>
    </row>
    <row r="33" spans="1:25" ht="24" customHeight="1" x14ac:dyDescent="0.2">
      <c r="A33" s="145"/>
      <c r="B33" s="85"/>
      <c r="C33" s="157"/>
      <c r="D33" s="157"/>
      <c r="E33" s="157"/>
      <c r="F33" s="158"/>
      <c r="G33" s="146"/>
      <c r="H33" s="85"/>
      <c r="I33" s="85"/>
      <c r="J33" s="85"/>
      <c r="K33" s="157"/>
      <c r="L33" s="157"/>
      <c r="M33" s="162"/>
      <c r="N33" s="112"/>
      <c r="O33" s="147"/>
      <c r="P33" s="85"/>
      <c r="Q33" s="85"/>
      <c r="R33" s="157"/>
      <c r="S33" s="157"/>
      <c r="T33" s="158"/>
      <c r="U33" s="158"/>
      <c r="V33" s="146"/>
      <c r="W33" s="96"/>
      <c r="X33" s="34"/>
    </row>
    <row r="34" spans="1:25" ht="24" customHeight="1" x14ac:dyDescent="0.2">
      <c r="A34" s="142"/>
      <c r="B34" s="83"/>
      <c r="C34" s="155"/>
      <c r="D34" s="155"/>
      <c r="E34" s="155"/>
      <c r="F34" s="156"/>
      <c r="G34" s="143"/>
      <c r="H34" s="83"/>
      <c r="I34" s="83"/>
      <c r="J34" s="83"/>
      <c r="K34" s="155"/>
      <c r="L34" s="155"/>
      <c r="M34" s="161"/>
      <c r="N34" s="112"/>
      <c r="O34" s="144"/>
      <c r="P34" s="83"/>
      <c r="Q34" s="83"/>
      <c r="R34" s="155"/>
      <c r="S34" s="155"/>
      <c r="T34" s="156"/>
      <c r="U34" s="156"/>
      <c r="V34" s="143"/>
      <c r="W34" s="95"/>
      <c r="X34" s="34"/>
      <c r="Y34" s="148"/>
    </row>
    <row r="35" spans="1:25" ht="24" customHeight="1" x14ac:dyDescent="0.2">
      <c r="A35" s="145"/>
      <c r="B35" s="85"/>
      <c r="C35" s="157"/>
      <c r="D35" s="157"/>
      <c r="E35" s="157"/>
      <c r="F35" s="158"/>
      <c r="G35" s="146"/>
      <c r="H35" s="85"/>
      <c r="I35" s="85"/>
      <c r="J35" s="85"/>
      <c r="K35" s="157"/>
      <c r="L35" s="157"/>
      <c r="M35" s="162"/>
      <c r="N35" s="112"/>
      <c r="O35" s="147"/>
      <c r="P35" s="85"/>
      <c r="Q35" s="85"/>
      <c r="R35" s="157"/>
      <c r="S35" s="157"/>
      <c r="T35" s="158"/>
      <c r="U35" s="158"/>
      <c r="V35" s="146"/>
      <c r="W35" s="96"/>
      <c r="X35" s="34"/>
      <c r="Y35" s="148"/>
    </row>
    <row r="36" spans="1:25" ht="24" customHeight="1" x14ac:dyDescent="0.2">
      <c r="A36" s="142"/>
      <c r="B36" s="83"/>
      <c r="C36" s="155"/>
      <c r="D36" s="155"/>
      <c r="E36" s="155"/>
      <c r="F36" s="156"/>
      <c r="G36" s="143"/>
      <c r="H36" s="83"/>
      <c r="I36" s="83"/>
      <c r="J36" s="83"/>
      <c r="K36" s="155"/>
      <c r="L36" s="155"/>
      <c r="M36" s="161"/>
      <c r="N36" s="112"/>
      <c r="O36" s="144"/>
      <c r="P36" s="83"/>
      <c r="Q36" s="83"/>
      <c r="R36" s="155"/>
      <c r="S36" s="155"/>
      <c r="T36" s="156"/>
      <c r="U36" s="156"/>
      <c r="V36" s="143"/>
      <c r="W36" s="95"/>
      <c r="X36" s="34"/>
      <c r="Y36" s="148"/>
    </row>
    <row r="37" spans="1:25" ht="24" customHeight="1" x14ac:dyDescent="0.2">
      <c r="A37" s="145"/>
      <c r="B37" s="85"/>
      <c r="C37" s="157"/>
      <c r="D37" s="157"/>
      <c r="E37" s="157"/>
      <c r="F37" s="158"/>
      <c r="G37" s="146"/>
      <c r="H37" s="85"/>
      <c r="I37" s="85"/>
      <c r="J37" s="85"/>
      <c r="K37" s="157"/>
      <c r="L37" s="157"/>
      <c r="M37" s="162"/>
      <c r="N37" s="112"/>
      <c r="O37" s="147"/>
      <c r="P37" s="85"/>
      <c r="Q37" s="85"/>
      <c r="R37" s="157"/>
      <c r="S37" s="157"/>
      <c r="T37" s="158"/>
      <c r="U37" s="158"/>
      <c r="V37" s="146"/>
      <c r="W37" s="96"/>
      <c r="X37" s="34"/>
    </row>
    <row r="38" spans="1:25" ht="24" customHeight="1" x14ac:dyDescent="0.2">
      <c r="A38" s="142"/>
      <c r="B38" s="83"/>
      <c r="C38" s="155"/>
      <c r="D38" s="155"/>
      <c r="E38" s="155"/>
      <c r="F38" s="156"/>
      <c r="G38" s="143"/>
      <c r="H38" s="83"/>
      <c r="I38" s="83"/>
      <c r="J38" s="83"/>
      <c r="K38" s="155"/>
      <c r="L38" s="155"/>
      <c r="M38" s="161"/>
      <c r="N38" s="112"/>
      <c r="O38" s="144"/>
      <c r="P38" s="83"/>
      <c r="Q38" s="83"/>
      <c r="R38" s="155"/>
      <c r="S38" s="155"/>
      <c r="T38" s="156"/>
      <c r="U38" s="156"/>
      <c r="V38" s="143"/>
      <c r="W38" s="95"/>
      <c r="X38" s="34"/>
    </row>
    <row r="39" spans="1:25" ht="24" customHeight="1" x14ac:dyDescent="0.2">
      <c r="A39" s="145"/>
      <c r="B39" s="85"/>
      <c r="C39" s="157"/>
      <c r="D39" s="157"/>
      <c r="E39" s="157"/>
      <c r="F39" s="158"/>
      <c r="G39" s="146"/>
      <c r="H39" s="85"/>
      <c r="I39" s="85"/>
      <c r="J39" s="85"/>
      <c r="K39" s="157"/>
      <c r="L39" s="157"/>
      <c r="M39" s="162"/>
      <c r="N39" s="112"/>
      <c r="O39" s="147"/>
      <c r="P39" s="85"/>
      <c r="Q39" s="85"/>
      <c r="R39" s="157"/>
      <c r="S39" s="157"/>
      <c r="T39" s="158"/>
      <c r="U39" s="158"/>
      <c r="V39" s="146"/>
      <c r="W39" s="96"/>
      <c r="X39" s="34"/>
    </row>
    <row r="40" spans="1:25" ht="24" customHeight="1" x14ac:dyDescent="0.2">
      <c r="A40" s="142"/>
      <c r="B40" s="83"/>
      <c r="C40" s="155"/>
      <c r="D40" s="155"/>
      <c r="E40" s="155"/>
      <c r="F40" s="156"/>
      <c r="G40" s="143"/>
      <c r="H40" s="83"/>
      <c r="I40" s="83"/>
      <c r="J40" s="83"/>
      <c r="K40" s="155"/>
      <c r="L40" s="155"/>
      <c r="M40" s="161"/>
      <c r="N40" s="112"/>
      <c r="O40" s="144"/>
      <c r="P40" s="83"/>
      <c r="Q40" s="83"/>
      <c r="R40" s="155"/>
      <c r="S40" s="155"/>
      <c r="T40" s="156"/>
      <c r="U40" s="156"/>
      <c r="V40" s="143"/>
      <c r="W40" s="95"/>
      <c r="X40" s="34"/>
    </row>
    <row r="41" spans="1:25" ht="24" customHeight="1" x14ac:dyDescent="0.2">
      <c r="A41" s="145"/>
      <c r="B41" s="85"/>
      <c r="C41" s="157"/>
      <c r="D41" s="157"/>
      <c r="E41" s="157"/>
      <c r="F41" s="158"/>
      <c r="G41" s="146"/>
      <c r="H41" s="85"/>
      <c r="I41" s="85"/>
      <c r="J41" s="85"/>
      <c r="K41" s="157"/>
      <c r="L41" s="157"/>
      <c r="M41" s="162"/>
      <c r="N41" s="112"/>
      <c r="O41" s="147"/>
      <c r="P41" s="85"/>
      <c r="Q41" s="85"/>
      <c r="R41" s="157"/>
      <c r="S41" s="157"/>
      <c r="T41" s="158"/>
      <c r="U41" s="158"/>
      <c r="V41" s="146"/>
      <c r="W41" s="96"/>
      <c r="X41" s="34"/>
    </row>
    <row r="42" spans="1:25" ht="24" customHeight="1" x14ac:dyDescent="0.2">
      <c r="A42" s="142"/>
      <c r="B42" s="83"/>
      <c r="C42" s="155"/>
      <c r="D42" s="155"/>
      <c r="E42" s="155"/>
      <c r="F42" s="156"/>
      <c r="G42" s="143"/>
      <c r="H42" s="83"/>
      <c r="I42" s="83"/>
      <c r="J42" s="83"/>
      <c r="K42" s="155"/>
      <c r="L42" s="155"/>
      <c r="M42" s="161"/>
      <c r="N42" s="112"/>
      <c r="O42" s="144"/>
      <c r="P42" s="83"/>
      <c r="Q42" s="83"/>
      <c r="R42" s="155"/>
      <c r="S42" s="155"/>
      <c r="T42" s="156"/>
      <c r="U42" s="156"/>
      <c r="V42" s="143"/>
      <c r="W42" s="95"/>
      <c r="X42" s="34"/>
    </row>
    <row r="43" spans="1:25" ht="24" customHeight="1" x14ac:dyDescent="0.2">
      <c r="A43" s="145"/>
      <c r="B43" s="85"/>
      <c r="C43" s="157"/>
      <c r="D43" s="157"/>
      <c r="E43" s="157"/>
      <c r="F43" s="158"/>
      <c r="G43" s="146"/>
      <c r="H43" s="85"/>
      <c r="I43" s="85"/>
      <c r="J43" s="85"/>
      <c r="K43" s="157"/>
      <c r="L43" s="157"/>
      <c r="M43" s="162"/>
      <c r="N43" s="112"/>
      <c r="O43" s="147"/>
      <c r="P43" s="85"/>
      <c r="Q43" s="85"/>
      <c r="R43" s="157"/>
      <c r="S43" s="157"/>
      <c r="T43" s="158"/>
      <c r="U43" s="158"/>
      <c r="V43" s="146"/>
      <c r="W43" s="96"/>
      <c r="X43" s="34"/>
    </row>
    <row r="44" spans="1:25" ht="24" customHeight="1" thickBot="1" x14ac:dyDescent="0.25">
      <c r="A44" s="149"/>
      <c r="B44" s="99"/>
      <c r="C44" s="159"/>
      <c r="D44" s="159"/>
      <c r="E44" s="159"/>
      <c r="F44" s="160"/>
      <c r="G44" s="102"/>
      <c r="H44" s="99"/>
      <c r="I44" s="99"/>
      <c r="J44" s="99"/>
      <c r="K44" s="159"/>
      <c r="L44" s="159"/>
      <c r="M44" s="163"/>
      <c r="N44" s="112"/>
      <c r="O44" s="150"/>
      <c r="P44" s="99"/>
      <c r="Q44" s="99"/>
      <c r="R44" s="159"/>
      <c r="S44" s="159"/>
      <c r="T44" s="160"/>
      <c r="U44" s="160"/>
      <c r="V44" s="102"/>
      <c r="W44" s="98"/>
      <c r="X44" s="34"/>
    </row>
    <row r="45" spans="1:25" x14ac:dyDescent="0.2">
      <c r="W45" s="1"/>
    </row>
  </sheetData>
  <mergeCells count="28">
    <mergeCell ref="M13:M14"/>
    <mergeCell ref="A9:A10"/>
    <mergeCell ref="B9:B10"/>
    <mergeCell ref="C9:C10"/>
    <mergeCell ref="D9:D10"/>
    <mergeCell ref="E9:E10"/>
    <mergeCell ref="F9:F10"/>
    <mergeCell ref="G9:G10"/>
    <mergeCell ref="H9:H10"/>
    <mergeCell ref="I9:I10"/>
    <mergeCell ref="J9:J10"/>
    <mergeCell ref="K9:K10"/>
    <mergeCell ref="O9:O10"/>
    <mergeCell ref="P9:P10"/>
    <mergeCell ref="Q9:Q10"/>
    <mergeCell ref="R9:R10"/>
    <mergeCell ref="L9:L10"/>
    <mergeCell ref="M9:M10"/>
    <mergeCell ref="T9:T10"/>
    <mergeCell ref="S9:S10"/>
    <mergeCell ref="U9:U10"/>
    <mergeCell ref="V10:V11"/>
    <mergeCell ref="W10:W11"/>
    <mergeCell ref="Z13:Z14"/>
    <mergeCell ref="Y15:Y20"/>
    <mergeCell ref="Z15:Z20"/>
    <mergeCell ref="Y10:Y11"/>
    <mergeCell ref="Z10:Z11"/>
  </mergeCells>
  <phoneticPr fontId="2"/>
  <dataValidations count="2">
    <dataValidation type="list" allowBlank="1" showInputMessage="1" showErrorMessage="1" sqref="V15 V17 V19" xr:uid="{00000000-0002-0000-0000-000000000000}">
      <formula1>"特定,一種,"</formula1>
    </dataValidation>
    <dataValidation type="list" allowBlank="1" showInputMessage="1" showErrorMessage="1" sqref="Y15" xr:uid="{0D62A3EE-0B92-4EBB-BFA1-7873F8BADA8D}">
      <formula1>"　,鉱山保安法第13条第１項に規定する建設物、工作物その他の施設,下水道終末処理施設,廃棄物の処理及び清掃に関する法律第８条第１項に規定する一般廃棄物処理施設又は同法第１５条第１項に規定する産業廃棄物処理施設,ダイオキシン類対策特別措置法第２条第２項に規定する特定施設"</formula1>
    </dataValidation>
  </dataValidations>
  <printOptions horizontalCentered="1" verticalCentered="1"/>
  <pageMargins left="0.31496062992125984" right="0.23622047244094491" top="0.59055118110236227" bottom="0.43307086614173229" header="0.51181102362204722" footer="0.51181102362204722"/>
  <pageSetup paperSize="9" scale="4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A39"/>
  <sheetViews>
    <sheetView view="pageBreakPreview" zoomScale="130" zoomScaleNormal="100" zoomScaleSheetLayoutView="130" workbookViewId="0">
      <selection activeCell="I18" sqref="I18"/>
    </sheetView>
  </sheetViews>
  <sheetFormatPr defaultColWidth="9.09765625" defaultRowHeight="14" x14ac:dyDescent="0.2"/>
  <cols>
    <col min="1" max="1" width="15.8984375" style="6" customWidth="1"/>
    <col min="2" max="3" width="16" style="6" customWidth="1"/>
    <col min="4" max="4" width="11.59765625" style="6" customWidth="1"/>
    <col min="5" max="5" width="14.59765625" style="6" customWidth="1"/>
    <col min="6" max="6" width="10.296875" style="6" customWidth="1"/>
    <col min="7" max="7" width="13.59765625" style="6" customWidth="1"/>
    <col min="8" max="8" width="11.59765625" style="6" customWidth="1"/>
    <col min="9" max="9" width="14.3984375" style="6" customWidth="1"/>
    <col min="10" max="10" width="11.69921875" style="6" customWidth="1"/>
    <col min="11" max="11" width="9.8984375" style="6" customWidth="1"/>
    <col min="12" max="12" width="7" style="6" customWidth="1"/>
    <col min="13" max="13" width="13.69921875" style="6" customWidth="1"/>
    <col min="14" max="14" width="15.09765625" style="6" customWidth="1"/>
    <col min="15" max="15" width="9.8984375" style="6" customWidth="1"/>
    <col min="16" max="16" width="13.59765625" style="6" customWidth="1"/>
    <col min="17" max="17" width="7.3984375" style="6" customWidth="1"/>
    <col min="18" max="18" width="13.09765625" style="6" customWidth="1"/>
    <col min="19" max="19" width="7" style="6" customWidth="1"/>
    <col min="20" max="20" width="11.3984375" style="6" customWidth="1"/>
    <col min="21" max="21" width="10.296875" style="6" customWidth="1"/>
    <col min="22" max="23" width="10" style="6" customWidth="1"/>
    <col min="24" max="24" width="14.8984375" style="6" customWidth="1"/>
    <col min="25" max="25" width="7.296875" style="6" customWidth="1"/>
    <col min="26" max="26" width="13.296875" style="6" customWidth="1"/>
    <col min="27" max="27" width="15.8984375" style="6" customWidth="1"/>
    <col min="28" max="16384" width="9.09765625" style="6"/>
  </cols>
  <sheetData>
    <row r="1" spans="1:27" ht="16.5" x14ac:dyDescent="0.2">
      <c r="A1" s="2" t="s">
        <v>464</v>
      </c>
      <c r="B1" s="1"/>
      <c r="C1" s="1"/>
      <c r="D1" s="1"/>
      <c r="Y1" s="183"/>
    </row>
    <row r="2" spans="1:27" x14ac:dyDescent="0.2">
      <c r="A2" s="1" t="s">
        <v>150</v>
      </c>
      <c r="B2" s="1"/>
      <c r="C2" s="1"/>
      <c r="D2" s="1"/>
    </row>
    <row r="3" spans="1:27" x14ac:dyDescent="0.2">
      <c r="A3" s="1" t="s">
        <v>402</v>
      </c>
      <c r="B3" s="1"/>
      <c r="C3" s="1"/>
      <c r="D3" s="1"/>
    </row>
    <row r="4" spans="1:27" ht="19.5" customHeight="1" thickBot="1" x14ac:dyDescent="0.25"/>
    <row r="5" spans="1:27" s="28" customFormat="1" ht="26.25" customHeight="1" x14ac:dyDescent="0.2">
      <c r="A5" s="14" t="s">
        <v>12</v>
      </c>
      <c r="B5" s="15"/>
      <c r="C5" s="19"/>
      <c r="D5" s="16" t="s">
        <v>212</v>
      </c>
      <c r="E5" s="76"/>
      <c r="F5" s="49"/>
      <c r="G5" s="15"/>
      <c r="H5" s="15"/>
      <c r="I5" s="15"/>
      <c r="J5" s="15"/>
      <c r="K5" s="19"/>
      <c r="L5" s="16" t="s">
        <v>438</v>
      </c>
      <c r="M5" s="15"/>
      <c r="N5" s="15"/>
      <c r="O5" s="15"/>
      <c r="P5" s="15"/>
      <c r="Q5" s="15"/>
      <c r="R5" s="19"/>
      <c r="S5" s="16" t="s">
        <v>269</v>
      </c>
      <c r="T5" s="15"/>
      <c r="U5" s="15"/>
      <c r="V5" s="15"/>
      <c r="W5" s="15"/>
      <c r="X5" s="15"/>
      <c r="Y5" s="15"/>
      <c r="Z5" s="19"/>
      <c r="AA5" s="610" t="s">
        <v>257</v>
      </c>
    </row>
    <row r="6" spans="1:27" s="28" customFormat="1" ht="18" customHeight="1" x14ac:dyDescent="0.2">
      <c r="A6" s="307"/>
      <c r="B6" s="308"/>
      <c r="C6" s="309"/>
      <c r="D6" s="310"/>
      <c r="E6" s="311"/>
      <c r="F6" s="311"/>
      <c r="G6" s="311"/>
      <c r="H6" s="311"/>
      <c r="I6" s="51"/>
      <c r="J6" s="21"/>
      <c r="K6" s="21"/>
      <c r="L6" s="24"/>
      <c r="M6" s="622" t="s">
        <v>450</v>
      </c>
      <c r="N6" s="622"/>
      <c r="O6" s="622"/>
      <c r="P6" s="622"/>
      <c r="Q6" s="50"/>
      <c r="R6" s="21"/>
      <c r="S6" s="24"/>
      <c r="T6" s="22"/>
      <c r="U6" s="22"/>
      <c r="V6" s="22"/>
      <c r="W6" s="22"/>
      <c r="X6" s="22"/>
      <c r="Y6" s="50"/>
      <c r="Z6" s="21"/>
      <c r="AA6" s="611"/>
    </row>
    <row r="7" spans="1:27" s="28" customFormat="1" ht="18.75" customHeight="1" x14ac:dyDescent="0.2">
      <c r="A7" s="312"/>
      <c r="B7" s="313"/>
      <c r="C7" s="314"/>
      <c r="D7" s="315"/>
      <c r="E7" s="316"/>
      <c r="F7" s="316"/>
      <c r="G7" s="316"/>
      <c r="H7" s="316"/>
      <c r="I7" s="52"/>
      <c r="J7" s="38"/>
      <c r="K7" s="38"/>
      <c r="L7" s="43"/>
      <c r="M7" s="623"/>
      <c r="N7" s="623"/>
      <c r="O7" s="623"/>
      <c r="P7" s="623"/>
      <c r="Q7" s="42"/>
      <c r="R7" s="38"/>
      <c r="S7" s="43"/>
      <c r="T7" s="28" t="s">
        <v>58</v>
      </c>
      <c r="Y7" s="42"/>
      <c r="Z7" s="38"/>
      <c r="AA7" s="611"/>
    </row>
    <row r="8" spans="1:27" s="4" customFormat="1" ht="56" x14ac:dyDescent="0.2">
      <c r="A8" s="302" t="s">
        <v>13</v>
      </c>
      <c r="B8" s="317" t="s">
        <v>14</v>
      </c>
      <c r="C8" s="318" t="s">
        <v>15</v>
      </c>
      <c r="D8" s="303" t="s">
        <v>213</v>
      </c>
      <c r="E8" s="275" t="s">
        <v>16</v>
      </c>
      <c r="F8" s="275" t="s">
        <v>273</v>
      </c>
      <c r="G8" s="275" t="s">
        <v>242</v>
      </c>
      <c r="H8" s="275" t="s">
        <v>17</v>
      </c>
      <c r="I8" s="118" t="s">
        <v>243</v>
      </c>
      <c r="J8" s="110" t="s">
        <v>211</v>
      </c>
      <c r="K8" s="110" t="s">
        <v>214</v>
      </c>
      <c r="L8" s="109"/>
      <c r="M8" s="558" t="s">
        <v>439</v>
      </c>
      <c r="N8" s="558" t="s">
        <v>244</v>
      </c>
      <c r="O8" s="558" t="s">
        <v>245</v>
      </c>
      <c r="P8" s="558" t="s">
        <v>440</v>
      </c>
      <c r="Q8" s="118"/>
      <c r="R8" s="110" t="s">
        <v>441</v>
      </c>
      <c r="S8" s="109"/>
      <c r="T8" s="331" t="s">
        <v>18</v>
      </c>
      <c r="U8" s="331" t="s">
        <v>246</v>
      </c>
      <c r="V8" s="331" t="s">
        <v>247</v>
      </c>
      <c r="W8" s="331" t="s">
        <v>248</v>
      </c>
      <c r="X8" s="117" t="s">
        <v>270</v>
      </c>
      <c r="Y8" s="118"/>
      <c r="Z8" s="110" t="s">
        <v>271</v>
      </c>
      <c r="AA8" s="53" t="s">
        <v>258</v>
      </c>
    </row>
    <row r="9" spans="1:27" s="4" customFormat="1" ht="18" customHeight="1" x14ac:dyDescent="0.2">
      <c r="A9" s="302"/>
      <c r="B9" s="317"/>
      <c r="C9" s="318"/>
      <c r="D9" s="303" t="s">
        <v>185</v>
      </c>
      <c r="E9" s="275"/>
      <c r="F9" s="275" t="s">
        <v>22</v>
      </c>
      <c r="G9" s="275" t="s">
        <v>26</v>
      </c>
      <c r="H9" s="275"/>
      <c r="I9" s="118" t="s">
        <v>22</v>
      </c>
      <c r="J9" s="110" t="s">
        <v>22</v>
      </c>
      <c r="K9" s="110" t="s">
        <v>22</v>
      </c>
      <c r="L9" s="109"/>
      <c r="M9" s="556"/>
      <c r="N9" s="556" t="s">
        <v>53</v>
      </c>
      <c r="O9" s="556" t="s">
        <v>21</v>
      </c>
      <c r="P9" s="556" t="s">
        <v>53</v>
      </c>
      <c r="Q9" s="118"/>
      <c r="R9" s="110" t="s">
        <v>53</v>
      </c>
      <c r="S9" s="109"/>
      <c r="T9" s="275"/>
      <c r="U9" s="275" t="s">
        <v>53</v>
      </c>
      <c r="V9" s="275" t="s">
        <v>21</v>
      </c>
      <c r="W9" s="275"/>
      <c r="X9" s="118" t="s">
        <v>53</v>
      </c>
      <c r="Y9" s="118"/>
      <c r="Z9" s="110" t="s">
        <v>53</v>
      </c>
      <c r="AA9" s="8" t="s">
        <v>53</v>
      </c>
    </row>
    <row r="10" spans="1:27" s="4" customFormat="1" x14ac:dyDescent="0.2">
      <c r="A10" s="302" t="s">
        <v>54</v>
      </c>
      <c r="B10" s="317" t="s">
        <v>55</v>
      </c>
      <c r="C10" s="318" t="s">
        <v>56</v>
      </c>
      <c r="D10" s="303" t="s">
        <v>215</v>
      </c>
      <c r="E10" s="275" t="s">
        <v>216</v>
      </c>
      <c r="F10" s="275" t="s">
        <v>217</v>
      </c>
      <c r="G10" s="275" t="s">
        <v>218</v>
      </c>
      <c r="H10" s="275" t="s">
        <v>219</v>
      </c>
      <c r="I10" s="118" t="s">
        <v>220</v>
      </c>
      <c r="J10" s="110" t="s">
        <v>221</v>
      </c>
      <c r="K10" s="110" t="s">
        <v>222</v>
      </c>
      <c r="L10" s="109"/>
      <c r="M10" s="556" t="s">
        <v>223</v>
      </c>
      <c r="N10" s="556" t="s">
        <v>224</v>
      </c>
      <c r="O10" s="556" t="s">
        <v>225</v>
      </c>
      <c r="P10" s="556" t="s">
        <v>226</v>
      </c>
      <c r="Q10" s="118"/>
      <c r="R10" s="110" t="s">
        <v>230</v>
      </c>
      <c r="S10" s="109"/>
      <c r="T10" s="275" t="s">
        <v>231</v>
      </c>
      <c r="U10" s="275" t="s">
        <v>232</v>
      </c>
      <c r="V10" s="275" t="s">
        <v>233</v>
      </c>
      <c r="W10" s="275" t="s">
        <v>234</v>
      </c>
      <c r="X10" s="118" t="s">
        <v>235</v>
      </c>
      <c r="Y10" s="118"/>
      <c r="Z10" s="110" t="s">
        <v>240</v>
      </c>
      <c r="AA10" s="8" t="s">
        <v>241</v>
      </c>
    </row>
    <row r="11" spans="1:27" s="4" customFormat="1" ht="28" x14ac:dyDescent="0.2">
      <c r="A11" s="302"/>
      <c r="B11" s="317"/>
      <c r="C11" s="318"/>
      <c r="D11" s="303"/>
      <c r="E11" s="275"/>
      <c r="F11" s="275"/>
      <c r="G11" s="275"/>
      <c r="H11" s="275"/>
      <c r="I11" s="113" t="s">
        <v>334</v>
      </c>
      <c r="J11" s="3" t="s">
        <v>250</v>
      </c>
      <c r="K11" s="3" t="s">
        <v>251</v>
      </c>
      <c r="L11" s="9"/>
      <c r="M11" s="319"/>
      <c r="N11" s="319"/>
      <c r="O11" s="319"/>
      <c r="P11" s="612" t="s">
        <v>252</v>
      </c>
      <c r="Q11" s="113"/>
      <c r="R11" s="3" t="s">
        <v>253</v>
      </c>
      <c r="S11" s="9"/>
      <c r="T11" s="319"/>
      <c r="U11" s="319"/>
      <c r="V11" s="319"/>
      <c r="W11" s="319"/>
      <c r="X11" s="113" t="s">
        <v>254</v>
      </c>
      <c r="Y11" s="113"/>
      <c r="Z11" s="3" t="s">
        <v>255</v>
      </c>
      <c r="AA11" s="10" t="s">
        <v>256</v>
      </c>
    </row>
    <row r="12" spans="1:27" s="4" customFormat="1" ht="14.5" thickBot="1" x14ac:dyDescent="0.25">
      <c r="A12" s="302"/>
      <c r="B12" s="317"/>
      <c r="C12" s="318"/>
      <c r="D12" s="303"/>
      <c r="E12" s="275"/>
      <c r="F12" s="319"/>
      <c r="G12" s="275"/>
      <c r="H12" s="275"/>
      <c r="I12" s="118"/>
      <c r="J12" s="110"/>
      <c r="K12" s="110"/>
      <c r="L12" s="109"/>
      <c r="M12" s="556"/>
      <c r="N12" s="556"/>
      <c r="O12" s="556"/>
      <c r="P12" s="613"/>
      <c r="Q12" s="118"/>
      <c r="R12" s="110"/>
      <c r="S12" s="109"/>
      <c r="T12" s="275"/>
      <c r="U12" s="275"/>
      <c r="V12" s="275"/>
      <c r="W12" s="275"/>
      <c r="X12" s="118"/>
      <c r="Y12" s="118"/>
      <c r="Z12" s="110"/>
      <c r="AA12" s="8"/>
    </row>
    <row r="13" spans="1:27" ht="30" customHeight="1" x14ac:dyDescent="0.2">
      <c r="A13" s="119" t="s">
        <v>417</v>
      </c>
      <c r="B13" s="120" t="s">
        <v>415</v>
      </c>
      <c r="C13" s="81"/>
      <c r="D13" s="104">
        <v>0</v>
      </c>
      <c r="E13" s="114" t="s">
        <v>413</v>
      </c>
      <c r="F13" s="166">
        <v>10700</v>
      </c>
      <c r="G13" s="166">
        <v>10</v>
      </c>
      <c r="H13" s="166">
        <v>1</v>
      </c>
      <c r="I13" s="389">
        <f>F13*G13/100</f>
        <v>1070</v>
      </c>
      <c r="J13" s="537">
        <f>SUM(I13:I39)</f>
        <v>35160</v>
      </c>
      <c r="K13" s="390">
        <f>D13+J13</f>
        <v>35160</v>
      </c>
      <c r="L13" s="82"/>
      <c r="M13" s="554" t="s">
        <v>462</v>
      </c>
      <c r="N13" s="557">
        <v>15000</v>
      </c>
      <c r="O13" s="557">
        <v>0</v>
      </c>
      <c r="P13" s="557">
        <v>0</v>
      </c>
      <c r="Q13" s="399"/>
      <c r="R13" s="400">
        <f>SUM(P13:P22,P28:P39)</f>
        <v>0</v>
      </c>
      <c r="S13" s="82"/>
      <c r="T13" s="114" t="s">
        <v>419</v>
      </c>
      <c r="U13" s="114">
        <v>100</v>
      </c>
      <c r="V13" s="114">
        <v>15</v>
      </c>
      <c r="W13" s="116" t="s">
        <v>420</v>
      </c>
      <c r="X13" s="397">
        <f>IF(H13="",U13*V13/100,U13*V13*H13/100)</f>
        <v>15</v>
      </c>
      <c r="Y13" s="122"/>
      <c r="Z13" s="395">
        <f>SUM(X13:X22,X28:X39)</f>
        <v>15</v>
      </c>
      <c r="AA13" s="396">
        <f>K13-R13-Z13</f>
        <v>35145</v>
      </c>
    </row>
    <row r="14" spans="1:27" ht="24" customHeight="1" x14ac:dyDescent="0.2">
      <c r="A14" s="32"/>
      <c r="B14" s="25"/>
      <c r="C14" s="75"/>
      <c r="D14" s="545"/>
      <c r="E14" s="85" t="s">
        <v>418</v>
      </c>
      <c r="F14" s="157">
        <v>48700</v>
      </c>
      <c r="G14" s="157">
        <v>70</v>
      </c>
      <c r="H14" s="157">
        <v>1</v>
      </c>
      <c r="I14" s="300">
        <f>F14*G14/100</f>
        <v>34090</v>
      </c>
      <c r="J14" s="538">
        <f>SUM(I14:I40)</f>
        <v>34090</v>
      </c>
      <c r="K14" s="539">
        <f>D14+J14</f>
        <v>34090</v>
      </c>
      <c r="L14" s="82"/>
      <c r="M14" s="299"/>
      <c r="N14" s="300"/>
      <c r="O14" s="300"/>
      <c r="P14" s="300"/>
      <c r="Q14" s="401"/>
      <c r="R14" s="402"/>
      <c r="S14" s="82"/>
      <c r="T14" s="85"/>
      <c r="U14" s="157"/>
      <c r="V14" s="157"/>
      <c r="W14" s="123"/>
      <c r="X14" s="398"/>
      <c r="Y14" s="112"/>
      <c r="Z14" s="86"/>
      <c r="AA14" s="87"/>
    </row>
    <row r="15" spans="1:27" ht="24" customHeight="1" x14ac:dyDescent="0.2">
      <c r="A15" s="34"/>
      <c r="C15" s="27"/>
      <c r="D15" s="112"/>
      <c r="E15" s="85"/>
      <c r="F15" s="157"/>
      <c r="G15" s="157"/>
      <c r="H15" s="157"/>
      <c r="I15" s="155"/>
      <c r="J15" s="540"/>
      <c r="K15" s="546"/>
      <c r="L15" s="82"/>
      <c r="M15" s="299"/>
      <c r="N15" s="300"/>
      <c r="O15" s="300"/>
      <c r="P15" s="300"/>
      <c r="Q15" s="401"/>
      <c r="R15" s="403"/>
      <c r="S15" s="82"/>
      <c r="T15" s="85"/>
      <c r="U15" s="157"/>
      <c r="V15" s="157"/>
      <c r="W15" s="123"/>
      <c r="X15" s="398"/>
      <c r="Y15" s="112"/>
      <c r="Z15" s="88"/>
      <c r="AA15" s="84"/>
    </row>
    <row r="16" spans="1:27" ht="24" customHeight="1" x14ac:dyDescent="0.2">
      <c r="A16" s="34"/>
      <c r="C16" s="27"/>
      <c r="D16" s="112"/>
      <c r="E16" s="83"/>
      <c r="F16" s="155"/>
      <c r="G16" s="155"/>
      <c r="H16" s="155"/>
      <c r="I16" s="155"/>
      <c r="J16" s="540"/>
      <c r="K16" s="546"/>
      <c r="L16" s="82"/>
      <c r="M16" s="555"/>
      <c r="N16" s="295"/>
      <c r="O16" s="295"/>
      <c r="P16" s="580"/>
      <c r="Q16" s="121"/>
      <c r="R16" s="88"/>
      <c r="S16" s="82"/>
      <c r="T16" s="83"/>
      <c r="U16" s="155"/>
      <c r="V16" s="155"/>
      <c r="W16" s="124"/>
      <c r="X16" s="543"/>
      <c r="Y16" s="112"/>
      <c r="Z16" s="88"/>
      <c r="AA16" s="84"/>
    </row>
    <row r="17" spans="1:27" ht="24" customHeight="1" x14ac:dyDescent="0.2">
      <c r="A17" s="34"/>
      <c r="C17" s="27"/>
      <c r="D17" s="112"/>
      <c r="E17" s="85"/>
      <c r="F17" s="157"/>
      <c r="G17" s="157"/>
      <c r="H17" s="157"/>
      <c r="I17" s="155"/>
      <c r="J17" s="547"/>
      <c r="K17" s="541"/>
      <c r="L17" s="82"/>
      <c r="M17" s="299"/>
      <c r="N17" s="300"/>
      <c r="O17" s="300"/>
      <c r="P17" s="300"/>
      <c r="Q17" s="121"/>
      <c r="R17" s="88"/>
      <c r="S17" s="82"/>
      <c r="T17" s="85"/>
      <c r="U17" s="157"/>
      <c r="V17" s="157"/>
      <c r="W17" s="123"/>
      <c r="X17" s="398"/>
      <c r="Y17" s="112"/>
      <c r="Z17" s="88"/>
      <c r="AA17" s="84"/>
    </row>
    <row r="18" spans="1:27" ht="24" customHeight="1" x14ac:dyDescent="0.2">
      <c r="A18" s="34"/>
      <c r="C18" s="27"/>
      <c r="D18" s="112"/>
      <c r="E18" s="83"/>
      <c r="F18" s="155"/>
      <c r="G18" s="155"/>
      <c r="H18" s="155"/>
      <c r="I18" s="155"/>
      <c r="J18" s="547"/>
      <c r="K18" s="541"/>
      <c r="L18" s="82"/>
      <c r="M18" s="555"/>
      <c r="N18" s="295"/>
      <c r="O18" s="295"/>
      <c r="P18" s="295"/>
      <c r="Q18" s="121"/>
      <c r="R18" s="88"/>
      <c r="S18" s="82"/>
      <c r="T18" s="83"/>
      <c r="U18" s="155"/>
      <c r="V18" s="155"/>
      <c r="W18" s="124"/>
      <c r="X18" s="544"/>
      <c r="Y18" s="112"/>
      <c r="Z18" s="88"/>
      <c r="AA18" s="84"/>
    </row>
    <row r="19" spans="1:27" ht="24" customHeight="1" x14ac:dyDescent="0.2">
      <c r="A19" s="34"/>
      <c r="C19" s="27"/>
      <c r="D19" s="112"/>
      <c r="E19" s="85"/>
      <c r="F19" s="157"/>
      <c r="G19" s="157"/>
      <c r="H19" s="157"/>
      <c r="I19" s="155"/>
      <c r="J19" s="547"/>
      <c r="K19" s="541"/>
      <c r="L19" s="82"/>
      <c r="M19" s="299"/>
      <c r="N19" s="300"/>
      <c r="O19" s="300"/>
      <c r="P19" s="300"/>
      <c r="Q19" s="121"/>
      <c r="R19" s="88"/>
      <c r="S19" s="82"/>
      <c r="T19" s="85"/>
      <c r="U19" s="157"/>
      <c r="V19" s="157"/>
      <c r="W19" s="123"/>
      <c r="X19" s="398"/>
      <c r="Y19" s="112"/>
      <c r="Z19" s="88"/>
      <c r="AA19" s="84"/>
    </row>
    <row r="20" spans="1:27" ht="24" customHeight="1" x14ac:dyDescent="0.2">
      <c r="A20" s="34"/>
      <c r="C20" s="27"/>
      <c r="D20" s="112"/>
      <c r="E20" s="83"/>
      <c r="F20" s="155"/>
      <c r="G20" s="155"/>
      <c r="H20" s="155"/>
      <c r="I20" s="155"/>
      <c r="J20" s="547"/>
      <c r="K20" s="541"/>
      <c r="L20" s="82"/>
      <c r="M20" s="555"/>
      <c r="N20" s="295"/>
      <c r="O20" s="295"/>
      <c r="P20" s="580"/>
      <c r="Q20" s="121"/>
      <c r="R20" s="88"/>
      <c r="S20" s="82"/>
      <c r="T20" s="83"/>
      <c r="U20" s="155"/>
      <c r="V20" s="155"/>
      <c r="W20" s="124"/>
      <c r="X20" s="543"/>
      <c r="Y20" s="112"/>
      <c r="Z20" s="88"/>
      <c r="AA20" s="84"/>
    </row>
    <row r="21" spans="1:27" ht="24" customHeight="1" x14ac:dyDescent="0.2">
      <c r="A21" s="34"/>
      <c r="C21" s="27"/>
      <c r="D21" s="112"/>
      <c r="E21" s="85"/>
      <c r="F21" s="157"/>
      <c r="G21" s="157"/>
      <c r="H21" s="157"/>
      <c r="I21" s="155"/>
      <c r="J21" s="547"/>
      <c r="K21" s="541"/>
      <c r="L21" s="82"/>
      <c r="M21" s="299"/>
      <c r="N21" s="300"/>
      <c r="O21" s="300"/>
      <c r="P21" s="300"/>
      <c r="Q21" s="121"/>
      <c r="R21" s="88"/>
      <c r="S21" s="82"/>
      <c r="T21" s="85"/>
      <c r="U21" s="157"/>
      <c r="V21" s="157"/>
      <c r="W21" s="123"/>
      <c r="X21" s="179"/>
      <c r="Y21" s="112"/>
      <c r="Z21" s="88"/>
      <c r="AA21" s="84"/>
    </row>
    <row r="22" spans="1:27" ht="24" customHeight="1" thickBot="1" x14ac:dyDescent="0.25">
      <c r="A22" s="34"/>
      <c r="C22" s="27"/>
      <c r="D22" s="112"/>
      <c r="E22" s="83"/>
      <c r="F22" s="155"/>
      <c r="G22" s="155"/>
      <c r="H22" s="155"/>
      <c r="I22" s="155"/>
      <c r="J22" s="547"/>
      <c r="K22" s="541"/>
      <c r="L22" s="82"/>
      <c r="M22" s="581"/>
      <c r="N22" s="559"/>
      <c r="O22" s="559"/>
      <c r="P22" s="559"/>
      <c r="Q22" s="121"/>
      <c r="R22" s="88"/>
      <c r="S22" s="82"/>
      <c r="T22" s="83"/>
      <c r="U22" s="155"/>
      <c r="V22" s="155"/>
      <c r="W22" s="124"/>
      <c r="X22" s="180"/>
      <c r="Y22" s="112"/>
      <c r="Z22" s="88"/>
      <c r="AA22" s="84"/>
    </row>
    <row r="23" spans="1:27" ht="24" customHeight="1" x14ac:dyDescent="0.2">
      <c r="A23" s="34"/>
      <c r="C23" s="27"/>
      <c r="D23" s="112"/>
      <c r="E23" s="85"/>
      <c r="F23" s="157"/>
      <c r="G23" s="157"/>
      <c r="H23" s="157"/>
      <c r="I23" s="157"/>
      <c r="J23" s="548"/>
      <c r="K23" s="169"/>
      <c r="L23" s="89"/>
      <c r="M23" s="624" t="s">
        <v>442</v>
      </c>
      <c r="N23" s="624"/>
      <c r="O23" s="624"/>
      <c r="P23" s="624"/>
      <c r="Q23" s="112"/>
      <c r="R23" s="88"/>
      <c r="S23" s="89"/>
      <c r="T23" s="90"/>
      <c r="U23" s="90"/>
      <c r="V23" s="111"/>
      <c r="W23" s="111"/>
      <c r="X23" s="112"/>
      <c r="Y23" s="112"/>
      <c r="Z23" s="88"/>
      <c r="AA23" s="84"/>
    </row>
    <row r="24" spans="1:27" ht="24" customHeight="1" x14ac:dyDescent="0.2">
      <c r="A24" s="34"/>
      <c r="C24" s="27"/>
      <c r="D24" s="112"/>
      <c r="E24" s="83"/>
      <c r="F24" s="155"/>
      <c r="G24" s="155"/>
      <c r="H24" s="155"/>
      <c r="I24" s="155"/>
      <c r="J24" s="549"/>
      <c r="K24" s="542"/>
      <c r="L24" s="89"/>
      <c r="M24" s="625"/>
      <c r="N24" s="625"/>
      <c r="O24" s="625"/>
      <c r="P24" s="625"/>
      <c r="Q24" s="112"/>
      <c r="R24" s="88"/>
      <c r="S24" s="89"/>
      <c r="T24" s="495" t="s">
        <v>59</v>
      </c>
      <c r="U24" s="91"/>
      <c r="V24" s="112"/>
      <c r="W24" s="112"/>
      <c r="X24" s="112"/>
      <c r="Y24" s="112"/>
      <c r="Z24" s="88"/>
      <c r="AA24" s="84"/>
    </row>
    <row r="25" spans="1:27" ht="73.5" customHeight="1" x14ac:dyDescent="0.2">
      <c r="A25" s="34"/>
      <c r="C25" s="27"/>
      <c r="D25" s="112"/>
      <c r="E25" s="92"/>
      <c r="F25" s="170"/>
      <c r="G25" s="170"/>
      <c r="H25" s="170"/>
      <c r="I25" s="170"/>
      <c r="J25" s="547"/>
      <c r="K25" s="541"/>
      <c r="L25" s="82"/>
      <c r="M25" s="560" t="s">
        <v>435</v>
      </c>
      <c r="N25" s="618" t="s">
        <v>436</v>
      </c>
      <c r="O25" s="619"/>
      <c r="P25" s="560" t="s">
        <v>437</v>
      </c>
      <c r="Q25" s="121"/>
      <c r="R25" s="88"/>
      <c r="S25" s="82"/>
      <c r="T25" s="391" t="s">
        <v>19</v>
      </c>
      <c r="U25" s="614" t="s">
        <v>267</v>
      </c>
      <c r="V25" s="615"/>
      <c r="W25" s="391" t="s">
        <v>249</v>
      </c>
      <c r="X25" s="391" t="s">
        <v>268</v>
      </c>
      <c r="Y25" s="121"/>
      <c r="Z25" s="88"/>
      <c r="AA25" s="84"/>
    </row>
    <row r="26" spans="1:27" ht="24" customHeight="1" x14ac:dyDescent="0.2">
      <c r="A26" s="34"/>
      <c r="C26" s="27"/>
      <c r="D26" s="112"/>
      <c r="E26" s="85"/>
      <c r="F26" s="157"/>
      <c r="G26" s="157"/>
      <c r="H26" s="157"/>
      <c r="I26" s="157"/>
      <c r="J26" s="548"/>
      <c r="K26" s="169"/>
      <c r="L26" s="82"/>
      <c r="M26" s="561"/>
      <c r="N26" s="562"/>
      <c r="O26" s="563"/>
      <c r="P26" s="561" t="s">
        <v>22</v>
      </c>
      <c r="Q26" s="121"/>
      <c r="R26" s="88"/>
      <c r="S26" s="82"/>
      <c r="T26" s="392"/>
      <c r="U26" s="393"/>
      <c r="V26" s="394"/>
      <c r="W26" s="394"/>
      <c r="X26" s="392" t="s">
        <v>57</v>
      </c>
      <c r="Y26" s="121"/>
      <c r="Z26" s="88"/>
      <c r="AA26" s="84"/>
    </row>
    <row r="27" spans="1:27" ht="24" customHeight="1" thickBot="1" x14ac:dyDescent="0.25">
      <c r="A27" s="34"/>
      <c r="C27" s="27"/>
      <c r="D27" s="112"/>
      <c r="E27" s="83"/>
      <c r="F27" s="155"/>
      <c r="G27" s="155"/>
      <c r="H27" s="155"/>
      <c r="I27" s="155"/>
      <c r="J27" s="549"/>
      <c r="K27" s="542"/>
      <c r="L27" s="82"/>
      <c r="M27" s="561" t="s">
        <v>227</v>
      </c>
      <c r="N27" s="620" t="s">
        <v>228</v>
      </c>
      <c r="O27" s="621"/>
      <c r="P27" s="561" t="s">
        <v>229</v>
      </c>
      <c r="Q27" s="121"/>
      <c r="R27" s="88"/>
      <c r="S27" s="82"/>
      <c r="T27" s="392" t="s">
        <v>236</v>
      </c>
      <c r="U27" s="616" t="s">
        <v>237</v>
      </c>
      <c r="V27" s="617"/>
      <c r="W27" s="394" t="s">
        <v>238</v>
      </c>
      <c r="X27" s="392" t="s">
        <v>239</v>
      </c>
      <c r="Y27" s="121"/>
      <c r="Z27" s="88"/>
      <c r="AA27" s="84"/>
    </row>
    <row r="28" spans="1:27" ht="24" customHeight="1" x14ac:dyDescent="0.2">
      <c r="A28" s="34"/>
      <c r="C28" s="27"/>
      <c r="D28" s="112"/>
      <c r="E28" s="85"/>
      <c r="F28" s="157"/>
      <c r="G28" s="157"/>
      <c r="H28" s="157"/>
      <c r="I28" s="157"/>
      <c r="J28" s="548"/>
      <c r="K28" s="169"/>
      <c r="L28" s="82"/>
      <c r="M28" s="564"/>
      <c r="N28" s="565"/>
      <c r="O28" s="566"/>
      <c r="P28" s="567"/>
      <c r="Q28" s="121"/>
      <c r="R28" s="88"/>
      <c r="S28" s="82"/>
      <c r="T28" s="114"/>
      <c r="U28" s="181"/>
      <c r="V28" s="174"/>
      <c r="W28" s="93"/>
      <c r="X28" s="182"/>
      <c r="Y28" s="112"/>
      <c r="Z28" s="88"/>
      <c r="AA28" s="84"/>
    </row>
    <row r="29" spans="1:27" ht="24" customHeight="1" x14ac:dyDescent="0.2">
      <c r="A29" s="34"/>
      <c r="C29" s="27"/>
      <c r="D29" s="112"/>
      <c r="E29" s="83"/>
      <c r="F29" s="155"/>
      <c r="G29" s="155"/>
      <c r="H29" s="155"/>
      <c r="I29" s="155"/>
      <c r="J29" s="549"/>
      <c r="K29" s="542"/>
      <c r="L29" s="82"/>
      <c r="M29" s="568"/>
      <c r="N29" s="569"/>
      <c r="O29" s="570"/>
      <c r="P29" s="571"/>
      <c r="Q29" s="121"/>
      <c r="R29" s="88"/>
      <c r="S29" s="82"/>
      <c r="T29" s="94"/>
      <c r="U29" s="156"/>
      <c r="V29" s="175"/>
      <c r="W29" s="95"/>
      <c r="X29" s="178"/>
      <c r="Y29" s="112"/>
      <c r="Z29" s="88"/>
      <c r="AA29" s="84"/>
    </row>
    <row r="30" spans="1:27" ht="24" customHeight="1" x14ac:dyDescent="0.2">
      <c r="A30" s="34"/>
      <c r="C30" s="27"/>
      <c r="D30" s="112"/>
      <c r="E30" s="85"/>
      <c r="F30" s="157"/>
      <c r="G30" s="157"/>
      <c r="H30" s="157"/>
      <c r="I30" s="157"/>
      <c r="J30" s="548"/>
      <c r="K30" s="169"/>
      <c r="L30" s="82"/>
      <c r="M30" s="406"/>
      <c r="N30" s="572"/>
      <c r="O30" s="573"/>
      <c r="P30" s="407"/>
      <c r="Q30" s="121"/>
      <c r="R30" s="88"/>
      <c r="S30" s="82"/>
      <c r="T30" s="85"/>
      <c r="U30" s="158"/>
      <c r="V30" s="176"/>
      <c r="W30" s="96"/>
      <c r="X30" s="179"/>
      <c r="Y30" s="97"/>
      <c r="Z30" s="88"/>
      <c r="AA30" s="84"/>
    </row>
    <row r="31" spans="1:27" ht="24" customHeight="1" x14ac:dyDescent="0.2">
      <c r="A31" s="34"/>
      <c r="C31" s="27"/>
      <c r="D31" s="112"/>
      <c r="E31" s="83"/>
      <c r="F31" s="155"/>
      <c r="G31" s="155"/>
      <c r="H31" s="155"/>
      <c r="I31" s="155"/>
      <c r="J31" s="549"/>
      <c r="K31" s="542"/>
      <c r="L31" s="82"/>
      <c r="M31" s="404"/>
      <c r="N31" s="574"/>
      <c r="O31" s="575"/>
      <c r="P31" s="405"/>
      <c r="Q31" s="121"/>
      <c r="R31" s="88"/>
      <c r="S31" s="82"/>
      <c r="T31" s="83"/>
      <c r="U31" s="156"/>
      <c r="V31" s="175"/>
      <c r="W31" s="95"/>
      <c r="X31" s="178"/>
      <c r="Y31" s="97"/>
      <c r="Z31" s="88"/>
      <c r="AA31" s="84"/>
    </row>
    <row r="32" spans="1:27" ht="24" customHeight="1" x14ac:dyDescent="0.2">
      <c r="A32" s="34"/>
      <c r="C32" s="27"/>
      <c r="D32" s="112"/>
      <c r="E32" s="85"/>
      <c r="F32" s="157"/>
      <c r="G32" s="157"/>
      <c r="H32" s="157"/>
      <c r="I32" s="157"/>
      <c r="J32" s="548"/>
      <c r="K32" s="169"/>
      <c r="L32" s="82"/>
      <c r="M32" s="406"/>
      <c r="N32" s="572"/>
      <c r="O32" s="573"/>
      <c r="P32" s="407"/>
      <c r="Q32" s="121"/>
      <c r="R32" s="88"/>
      <c r="S32" s="82"/>
      <c r="T32" s="85"/>
      <c r="U32" s="158"/>
      <c r="V32" s="176"/>
      <c r="W32" s="96"/>
      <c r="X32" s="179"/>
      <c r="Y32" s="97"/>
      <c r="Z32" s="88"/>
      <c r="AA32" s="84"/>
    </row>
    <row r="33" spans="1:27" ht="24" customHeight="1" x14ac:dyDescent="0.2">
      <c r="A33" s="34"/>
      <c r="C33" s="27"/>
      <c r="D33" s="112"/>
      <c r="E33" s="83"/>
      <c r="F33" s="155"/>
      <c r="G33" s="155"/>
      <c r="H33" s="155"/>
      <c r="I33" s="155"/>
      <c r="J33" s="549"/>
      <c r="K33" s="542"/>
      <c r="L33" s="82"/>
      <c r="M33" s="404"/>
      <c r="N33" s="574"/>
      <c r="O33" s="575"/>
      <c r="P33" s="405"/>
      <c r="Q33" s="121"/>
      <c r="R33" s="88"/>
      <c r="S33" s="82"/>
      <c r="T33" s="83"/>
      <c r="U33" s="156"/>
      <c r="V33" s="175"/>
      <c r="W33" s="95"/>
      <c r="X33" s="178"/>
      <c r="Y33" s="112"/>
      <c r="Z33" s="88"/>
      <c r="AA33" s="84"/>
    </row>
    <row r="34" spans="1:27" ht="24" customHeight="1" x14ac:dyDescent="0.2">
      <c r="A34" s="34"/>
      <c r="C34" s="27"/>
      <c r="D34" s="112"/>
      <c r="E34" s="85"/>
      <c r="F34" s="157"/>
      <c r="G34" s="157"/>
      <c r="H34" s="157"/>
      <c r="I34" s="157"/>
      <c r="J34" s="548"/>
      <c r="K34" s="169"/>
      <c r="L34" s="82"/>
      <c r="M34" s="406"/>
      <c r="N34" s="572"/>
      <c r="O34" s="573"/>
      <c r="P34" s="407"/>
      <c r="Q34" s="121"/>
      <c r="R34" s="88"/>
      <c r="S34" s="82"/>
      <c r="T34" s="85"/>
      <c r="U34" s="158"/>
      <c r="V34" s="176"/>
      <c r="W34" s="96"/>
      <c r="X34" s="179"/>
      <c r="Y34" s="112"/>
      <c r="Z34" s="88"/>
      <c r="AA34" s="84"/>
    </row>
    <row r="35" spans="1:27" ht="24" customHeight="1" x14ac:dyDescent="0.2">
      <c r="A35" s="34"/>
      <c r="C35" s="27"/>
      <c r="D35" s="112"/>
      <c r="E35" s="83"/>
      <c r="F35" s="155"/>
      <c r="G35" s="155"/>
      <c r="H35" s="155"/>
      <c r="I35" s="155"/>
      <c r="J35" s="549"/>
      <c r="K35" s="542"/>
      <c r="L35" s="82"/>
      <c r="M35" s="404"/>
      <c r="N35" s="574"/>
      <c r="O35" s="575"/>
      <c r="P35" s="405"/>
      <c r="Q35" s="121"/>
      <c r="R35" s="88"/>
      <c r="S35" s="82"/>
      <c r="T35" s="83"/>
      <c r="U35" s="156"/>
      <c r="V35" s="175"/>
      <c r="W35" s="95"/>
      <c r="X35" s="178"/>
      <c r="Y35" s="112"/>
      <c r="Z35" s="88"/>
      <c r="AA35" s="84"/>
    </row>
    <row r="36" spans="1:27" ht="24" customHeight="1" x14ac:dyDescent="0.2">
      <c r="A36" s="34"/>
      <c r="C36" s="27"/>
      <c r="D36" s="112"/>
      <c r="E36" s="85"/>
      <c r="F36" s="157"/>
      <c r="G36" s="157"/>
      <c r="H36" s="157"/>
      <c r="I36" s="157"/>
      <c r="J36" s="548"/>
      <c r="K36" s="169"/>
      <c r="L36" s="82"/>
      <c r="M36" s="406"/>
      <c r="N36" s="572"/>
      <c r="O36" s="573"/>
      <c r="P36" s="407"/>
      <c r="Q36" s="121"/>
      <c r="R36" s="88"/>
      <c r="S36" s="82"/>
      <c r="T36" s="85"/>
      <c r="U36" s="158"/>
      <c r="V36" s="176"/>
      <c r="W36" s="96"/>
      <c r="X36" s="179"/>
      <c r="Y36" s="112"/>
      <c r="Z36" s="88"/>
      <c r="AA36" s="84"/>
    </row>
    <row r="37" spans="1:27" ht="24" customHeight="1" x14ac:dyDescent="0.2">
      <c r="A37" s="34"/>
      <c r="C37" s="27"/>
      <c r="D37" s="112"/>
      <c r="E37" s="83"/>
      <c r="F37" s="155"/>
      <c r="G37" s="155"/>
      <c r="H37" s="155"/>
      <c r="I37" s="155"/>
      <c r="J37" s="549"/>
      <c r="K37" s="542"/>
      <c r="L37" s="82"/>
      <c r="M37" s="404"/>
      <c r="N37" s="574"/>
      <c r="O37" s="575"/>
      <c r="P37" s="405"/>
      <c r="Q37" s="121"/>
      <c r="R37" s="88"/>
      <c r="S37" s="82"/>
      <c r="T37" s="83"/>
      <c r="U37" s="156"/>
      <c r="V37" s="175"/>
      <c r="W37" s="95"/>
      <c r="X37" s="178"/>
      <c r="Y37" s="112"/>
      <c r="Z37" s="88"/>
      <c r="AA37" s="84"/>
    </row>
    <row r="38" spans="1:27" ht="24" customHeight="1" x14ac:dyDescent="0.2">
      <c r="A38" s="34"/>
      <c r="C38" s="27"/>
      <c r="D38" s="112"/>
      <c r="E38" s="85"/>
      <c r="F38" s="157"/>
      <c r="G38" s="157"/>
      <c r="H38" s="157"/>
      <c r="I38" s="157"/>
      <c r="J38" s="548"/>
      <c r="K38" s="169"/>
      <c r="L38" s="82"/>
      <c r="M38" s="406"/>
      <c r="N38" s="572"/>
      <c r="O38" s="573"/>
      <c r="P38" s="407"/>
      <c r="Q38" s="121"/>
      <c r="R38" s="88"/>
      <c r="S38" s="82"/>
      <c r="T38" s="85"/>
      <c r="U38" s="158"/>
      <c r="V38" s="176"/>
      <c r="W38" s="96"/>
      <c r="X38" s="179"/>
      <c r="Y38" s="112"/>
      <c r="Z38" s="88"/>
      <c r="AA38" s="84"/>
    </row>
    <row r="39" spans="1:27" ht="24" customHeight="1" thickBot="1" x14ac:dyDescent="0.25">
      <c r="A39" s="45"/>
      <c r="B39" s="46"/>
      <c r="C39" s="47"/>
      <c r="D39" s="98"/>
      <c r="E39" s="99"/>
      <c r="F39" s="159"/>
      <c r="G39" s="159"/>
      <c r="H39" s="171"/>
      <c r="I39" s="159"/>
      <c r="J39" s="550"/>
      <c r="K39" s="172"/>
      <c r="L39" s="102"/>
      <c r="M39" s="576"/>
      <c r="N39" s="577"/>
      <c r="O39" s="578"/>
      <c r="P39" s="579"/>
      <c r="Q39" s="100"/>
      <c r="R39" s="101"/>
      <c r="S39" s="102"/>
      <c r="T39" s="99"/>
      <c r="U39" s="160"/>
      <c r="V39" s="177"/>
      <c r="W39" s="98"/>
      <c r="X39" s="180"/>
      <c r="Y39" s="98"/>
      <c r="Z39" s="101"/>
      <c r="AA39" s="103"/>
    </row>
  </sheetData>
  <mergeCells count="8">
    <mergeCell ref="AA5:AA7"/>
    <mergeCell ref="P11:P12"/>
    <mergeCell ref="U25:V25"/>
    <mergeCell ref="U27:V27"/>
    <mergeCell ref="N25:O25"/>
    <mergeCell ref="N27:O27"/>
    <mergeCell ref="M6:P7"/>
    <mergeCell ref="M23:P24"/>
  </mergeCells>
  <phoneticPr fontId="2"/>
  <printOptions horizontalCentered="1" verticalCentered="1"/>
  <pageMargins left="0.31496062992125984" right="0.23622047244094491" top="0.59055118110236227" bottom="0.39370078740157483" header="0.51181102362204722" footer="0.51181102362204722"/>
  <pageSetup paperSize="9" scale="4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Z53"/>
  <sheetViews>
    <sheetView view="pageBreakPreview" topLeftCell="A25" zoomScale="85" zoomScaleNormal="115" zoomScaleSheetLayoutView="85" workbookViewId="0">
      <selection activeCell="S50" sqref="S50"/>
    </sheetView>
  </sheetViews>
  <sheetFormatPr defaultColWidth="9.09765625" defaultRowHeight="14" x14ac:dyDescent="0.2"/>
  <cols>
    <col min="1" max="1" width="16.59765625" style="6" customWidth="1"/>
    <col min="2" max="2" width="6.3984375" style="6" customWidth="1"/>
    <col min="3" max="3" width="12.59765625" style="6" customWidth="1"/>
    <col min="4" max="4" width="9.69921875" style="6" customWidth="1"/>
    <col min="5" max="5" width="11.296875" style="6" customWidth="1"/>
    <col min="6" max="6" width="8.8984375" style="6" customWidth="1"/>
    <col min="7" max="7" width="13.3984375" style="6" customWidth="1"/>
    <col min="8" max="8" width="16.09765625" style="6" customWidth="1"/>
    <col min="9" max="9" width="13.296875" style="6" customWidth="1"/>
    <col min="10" max="10" width="12.09765625" style="6" customWidth="1"/>
    <col min="11" max="11" width="10.3984375" style="6" customWidth="1"/>
    <col min="12" max="12" width="18" style="6" customWidth="1"/>
    <col min="13" max="13" width="15.8984375" style="6" customWidth="1"/>
    <col min="14" max="14" width="9.3984375" style="6" customWidth="1"/>
    <col min="15" max="15" width="6.59765625" style="6" customWidth="1"/>
    <col min="16" max="16" width="19.3984375" style="6" customWidth="1"/>
    <col min="17" max="17" width="11" style="6" customWidth="1"/>
    <col min="18" max="18" width="8.8984375" style="6" customWidth="1"/>
    <col min="19" max="19" width="19.59765625" style="6" customWidth="1"/>
    <col min="20" max="20" width="18.8984375" style="6" customWidth="1"/>
    <col min="21" max="21" width="15.8984375" style="6" customWidth="1"/>
    <col min="22" max="22" width="14.296875" style="6" customWidth="1"/>
    <col min="23" max="23" width="12.59765625" style="6" customWidth="1"/>
    <col min="24" max="24" width="18.3984375" style="6" customWidth="1"/>
    <col min="25" max="25" width="13.59765625" style="6" customWidth="1"/>
    <col min="26" max="26" width="11.3984375" style="6" customWidth="1"/>
    <col min="27" max="16384" width="9.09765625" style="6"/>
  </cols>
  <sheetData>
    <row r="1" spans="1:26" ht="16.5" x14ac:dyDescent="0.2">
      <c r="A1" s="2" t="s">
        <v>452</v>
      </c>
      <c r="Y1" s="183"/>
    </row>
    <row r="2" spans="1:26" x14ac:dyDescent="0.2">
      <c r="A2" s="185" t="s">
        <v>78</v>
      </c>
    </row>
    <row r="3" spans="1:26" x14ac:dyDescent="0.2">
      <c r="A3" s="185" t="s">
        <v>403</v>
      </c>
    </row>
    <row r="4" spans="1:26" ht="9" customHeight="1" thickBot="1" x14ac:dyDescent="0.25"/>
    <row r="5" spans="1:26" x14ac:dyDescent="0.2">
      <c r="A5" s="496" t="s">
        <v>79</v>
      </c>
      <c r="B5" s="338"/>
      <c r="C5" s="338"/>
      <c r="D5" s="338"/>
      <c r="E5" s="338"/>
      <c r="F5" s="338"/>
      <c r="G5" s="338"/>
      <c r="H5" s="337" t="s">
        <v>80</v>
      </c>
      <c r="I5" s="338"/>
      <c r="J5" s="338"/>
      <c r="K5" s="17"/>
    </row>
    <row r="6" spans="1:26" ht="59.25" customHeight="1" x14ac:dyDescent="0.2">
      <c r="A6" s="302" t="s">
        <v>72</v>
      </c>
      <c r="B6" s="497" t="s">
        <v>73</v>
      </c>
      <c r="C6" s="498"/>
      <c r="D6" s="497" t="s">
        <v>60</v>
      </c>
      <c r="E6" s="498"/>
      <c r="F6" s="487" t="s">
        <v>61</v>
      </c>
      <c r="G6" s="487" t="s">
        <v>62</v>
      </c>
      <c r="H6" s="339" t="s">
        <v>63</v>
      </c>
      <c r="I6" s="340"/>
      <c r="J6" s="276" t="s">
        <v>121</v>
      </c>
      <c r="K6" s="108" t="s">
        <v>64</v>
      </c>
    </row>
    <row r="7" spans="1:26" x14ac:dyDescent="0.2">
      <c r="A7" s="302"/>
      <c r="B7" s="487"/>
      <c r="C7" s="320"/>
      <c r="D7" s="487"/>
      <c r="E7" s="320"/>
      <c r="F7" s="487"/>
      <c r="G7" s="487" t="s">
        <v>22</v>
      </c>
      <c r="H7" s="339" t="s">
        <v>22</v>
      </c>
      <c r="I7" s="340"/>
      <c r="J7" s="276" t="s">
        <v>26</v>
      </c>
      <c r="K7" s="108" t="s">
        <v>22</v>
      </c>
    </row>
    <row r="8" spans="1:26" x14ac:dyDescent="0.2">
      <c r="A8" s="302" t="s">
        <v>87</v>
      </c>
      <c r="B8" s="323" t="s">
        <v>88</v>
      </c>
      <c r="C8" s="324"/>
      <c r="D8" s="323" t="s">
        <v>89</v>
      </c>
      <c r="E8" s="324"/>
      <c r="F8" s="487" t="s">
        <v>90</v>
      </c>
      <c r="G8" s="487" t="s">
        <v>91</v>
      </c>
      <c r="H8" s="339" t="s">
        <v>92</v>
      </c>
      <c r="I8" s="340"/>
      <c r="J8" s="276" t="s">
        <v>93</v>
      </c>
      <c r="K8" s="108" t="s">
        <v>94</v>
      </c>
      <c r="P8" s="551"/>
    </row>
    <row r="9" spans="1:26" ht="28.5" thickBot="1" x14ac:dyDescent="0.25">
      <c r="A9" s="499" t="s">
        <v>98</v>
      </c>
      <c r="B9" s="327" t="s">
        <v>99</v>
      </c>
      <c r="C9" s="328"/>
      <c r="D9" s="327" t="s">
        <v>117</v>
      </c>
      <c r="E9" s="328"/>
      <c r="F9" s="330" t="s">
        <v>322</v>
      </c>
      <c r="G9" s="330" t="s">
        <v>323</v>
      </c>
      <c r="H9" s="341"/>
      <c r="I9" s="342"/>
      <c r="J9" s="330"/>
      <c r="K9" s="125" t="s">
        <v>335</v>
      </c>
    </row>
    <row r="10" spans="1:26" x14ac:dyDescent="0.2">
      <c r="A10" s="665" t="str">
        <f>シート2①!A13</f>
        <v>塗装</v>
      </c>
      <c r="B10" s="667" t="str">
        <f>シート2①!B13</f>
        <v>トルエン</v>
      </c>
      <c r="C10" s="668"/>
      <c r="D10" s="667">
        <f>シート2①!C13</f>
        <v>0</v>
      </c>
      <c r="E10" s="668"/>
      <c r="F10" s="671">
        <f>シート2①!H13</f>
        <v>1</v>
      </c>
      <c r="G10" s="673">
        <f>シート2①!AA13</f>
        <v>35145</v>
      </c>
      <c r="H10" s="655">
        <v>0</v>
      </c>
      <c r="I10" s="656"/>
      <c r="J10" s="659"/>
      <c r="K10" s="653">
        <f>H10*J10/100</f>
        <v>0</v>
      </c>
      <c r="L10" s="6" t="s">
        <v>336</v>
      </c>
    </row>
    <row r="11" spans="1:26" ht="14.5" thickBot="1" x14ac:dyDescent="0.25">
      <c r="A11" s="666"/>
      <c r="B11" s="669"/>
      <c r="C11" s="670"/>
      <c r="D11" s="669"/>
      <c r="E11" s="670"/>
      <c r="F11" s="672"/>
      <c r="G11" s="674"/>
      <c r="H11" s="657"/>
      <c r="I11" s="658"/>
      <c r="J11" s="660"/>
      <c r="K11" s="654"/>
    </row>
    <row r="12" spans="1:26" ht="12.75" customHeight="1" thickBot="1" x14ac:dyDescent="0.25">
      <c r="J12" s="1"/>
      <c r="K12" s="1"/>
    </row>
    <row r="13" spans="1:26" s="28" customFormat="1" ht="18" customHeight="1" x14ac:dyDescent="0.2">
      <c r="A13" s="14" t="s">
        <v>451</v>
      </c>
      <c r="B13" s="15"/>
      <c r="C13" s="15"/>
      <c r="D13" s="15"/>
      <c r="E13" s="15"/>
      <c r="F13" s="15"/>
      <c r="G13" s="15"/>
      <c r="H13" s="15"/>
      <c r="I13" s="15"/>
      <c r="J13" s="15"/>
      <c r="K13" s="15"/>
      <c r="L13" s="15"/>
      <c r="M13" s="15"/>
      <c r="N13" s="15"/>
      <c r="O13" s="15"/>
      <c r="P13" s="16" t="s">
        <v>81</v>
      </c>
      <c r="Q13" s="15"/>
      <c r="R13" s="15"/>
      <c r="S13" s="15"/>
      <c r="T13" s="15"/>
      <c r="U13" s="15"/>
      <c r="V13" s="15"/>
      <c r="W13" s="15"/>
      <c r="X13" s="15"/>
      <c r="Y13" s="15"/>
      <c r="Z13" s="17"/>
    </row>
    <row r="14" spans="1:26" s="28" customFormat="1" ht="18" customHeight="1" thickBot="1" x14ac:dyDescent="0.25">
      <c r="A14" s="20"/>
      <c r="B14" s="21"/>
      <c r="C14" s="60" t="s">
        <v>82</v>
      </c>
      <c r="D14" s="21"/>
      <c r="E14" s="21"/>
      <c r="F14" s="22"/>
      <c r="G14" s="61" t="s">
        <v>434</v>
      </c>
      <c r="H14" s="22"/>
      <c r="I14" s="22"/>
      <c r="J14" s="22"/>
      <c r="K14" s="22"/>
      <c r="L14" s="22"/>
      <c r="M14" s="22"/>
      <c r="N14" s="22"/>
      <c r="O14" s="23"/>
      <c r="P14" s="24"/>
      <c r="Q14" s="21"/>
      <c r="R14" s="21"/>
      <c r="S14" s="679" t="s">
        <v>349</v>
      </c>
      <c r="T14" s="680"/>
      <c r="U14" s="680"/>
      <c r="V14" s="680"/>
      <c r="W14" s="680"/>
      <c r="X14" s="680"/>
      <c r="Y14" s="680"/>
      <c r="Z14" s="681"/>
    </row>
    <row r="15" spans="1:26" s="4" customFormat="1" ht="52.5" customHeight="1" thickBot="1" x14ac:dyDescent="0.25">
      <c r="A15" s="458" t="s">
        <v>433</v>
      </c>
      <c r="B15" s="110"/>
      <c r="C15" s="321" t="s">
        <v>83</v>
      </c>
      <c r="D15" s="322"/>
      <c r="E15" s="331" t="s">
        <v>84</v>
      </c>
      <c r="F15" s="110"/>
      <c r="G15" s="62"/>
      <c r="H15" s="63"/>
      <c r="I15" s="334">
        <f>E20</f>
        <v>231.99999999999997</v>
      </c>
      <c r="O15" s="12"/>
      <c r="P15" s="460" t="s">
        <v>85</v>
      </c>
      <c r="Q15" s="276" t="s">
        <v>23</v>
      </c>
      <c r="R15" s="110"/>
      <c r="S15" s="682"/>
      <c r="T15" s="682"/>
      <c r="U15" s="682"/>
      <c r="V15" s="682"/>
      <c r="W15" s="682"/>
      <c r="X15" s="682"/>
      <c r="Y15" s="682"/>
      <c r="Z15" s="683"/>
    </row>
    <row r="16" spans="1:26" s="4" customFormat="1" ht="16.5" customHeight="1" x14ac:dyDescent="0.2">
      <c r="A16" s="458"/>
      <c r="B16" s="110"/>
      <c r="C16" s="323"/>
      <c r="D16" s="324"/>
      <c r="E16" s="276" t="s">
        <v>22</v>
      </c>
      <c r="F16" s="126"/>
      <c r="G16" s="26"/>
      <c r="H16" s="6"/>
      <c r="I16" s="661">
        <f>E23</f>
        <v>0</v>
      </c>
      <c r="J16" s="6"/>
      <c r="K16" s="6"/>
      <c r="L16" s="6"/>
      <c r="M16" s="6"/>
      <c r="N16" s="6"/>
      <c r="O16" s="27"/>
      <c r="P16" s="460"/>
      <c r="Q16" s="276" t="s">
        <v>22</v>
      </c>
      <c r="R16" s="110"/>
      <c r="S16" s="682"/>
      <c r="T16" s="682"/>
      <c r="U16" s="682"/>
      <c r="V16" s="682"/>
      <c r="W16" s="682"/>
      <c r="X16" s="682"/>
      <c r="Y16" s="682"/>
      <c r="Z16" s="683"/>
    </row>
    <row r="17" spans="1:26" s="4" customFormat="1" ht="14.5" thickBot="1" x14ac:dyDescent="0.25">
      <c r="A17" s="458" t="s">
        <v>95</v>
      </c>
      <c r="B17" s="110"/>
      <c r="C17" s="323" t="s">
        <v>96</v>
      </c>
      <c r="D17" s="324"/>
      <c r="E17" s="276" t="s">
        <v>97</v>
      </c>
      <c r="F17" s="126"/>
      <c r="G17" s="26"/>
      <c r="H17" s="6"/>
      <c r="I17" s="662"/>
      <c r="J17" s="6"/>
      <c r="K17" s="6"/>
      <c r="L17" s="128"/>
      <c r="M17" s="186"/>
      <c r="N17" s="186"/>
      <c r="O17" s="27"/>
      <c r="P17" s="460" t="s">
        <v>346</v>
      </c>
      <c r="Q17" s="276" t="s">
        <v>347</v>
      </c>
      <c r="R17" s="110"/>
      <c r="S17" s="682"/>
      <c r="T17" s="682"/>
      <c r="U17" s="682"/>
      <c r="V17" s="682"/>
      <c r="W17" s="682"/>
      <c r="X17" s="682"/>
      <c r="Y17" s="682"/>
      <c r="Z17" s="683"/>
    </row>
    <row r="18" spans="1:26" s="4" customFormat="1" ht="23.25" customHeight="1" thickBot="1" x14ac:dyDescent="0.25">
      <c r="A18" s="729" t="s">
        <v>0</v>
      </c>
      <c r="B18" s="110"/>
      <c r="C18" s="325"/>
      <c r="D18" s="326"/>
      <c r="E18" s="275"/>
      <c r="F18" s="6"/>
      <c r="G18" s="54" t="s">
        <v>100</v>
      </c>
      <c r="H18" s="127"/>
      <c r="I18" s="80"/>
      <c r="J18" s="59"/>
      <c r="L18" s="186"/>
      <c r="M18" s="186"/>
      <c r="N18" s="186"/>
      <c r="O18" s="27"/>
      <c r="P18" s="731"/>
      <c r="Q18" s="275" t="s">
        <v>122</v>
      </c>
      <c r="R18" s="110"/>
      <c r="S18" s="44" t="s">
        <v>118</v>
      </c>
      <c r="T18" s="6"/>
      <c r="U18" s="6"/>
      <c r="V18" s="6"/>
      <c r="W18" s="6"/>
      <c r="X18" s="6"/>
      <c r="Y18" s="6"/>
      <c r="Z18" s="7"/>
    </row>
    <row r="19" spans="1:26" s="4" customFormat="1" ht="42.5" thickBot="1" x14ac:dyDescent="0.25">
      <c r="A19" s="730"/>
      <c r="B19" s="110"/>
      <c r="C19" s="327"/>
      <c r="D19" s="328"/>
      <c r="E19" s="275"/>
      <c r="F19" s="29"/>
      <c r="G19" s="365" t="s">
        <v>177</v>
      </c>
      <c r="H19" s="365" t="s">
        <v>176</v>
      </c>
      <c r="I19" s="365" t="s">
        <v>101</v>
      </c>
      <c r="J19" s="366" t="s">
        <v>189</v>
      </c>
      <c r="K19" s="110"/>
      <c r="L19" s="708" t="s">
        <v>191</v>
      </c>
      <c r="M19" s="708"/>
      <c r="N19" s="701"/>
      <c r="O19" s="27"/>
      <c r="P19" s="732"/>
      <c r="Q19" s="275"/>
      <c r="R19" s="110"/>
      <c r="S19" s="62"/>
      <c r="T19" s="63"/>
      <c r="U19" s="334">
        <f>Q20</f>
        <v>34913</v>
      </c>
      <c r="X19" s="701"/>
      <c r="Y19" s="702"/>
      <c r="Z19" s="703"/>
    </row>
    <row r="20" spans="1:26" ht="18" customHeight="1" x14ac:dyDescent="0.2">
      <c r="A20" s="665" t="s">
        <v>412</v>
      </c>
      <c r="C20" s="647" t="s">
        <v>427</v>
      </c>
      <c r="D20" s="648"/>
      <c r="E20" s="663">
        <v>231.99999999999997</v>
      </c>
      <c r="F20" s="29"/>
      <c r="G20" s="367" t="s">
        <v>26</v>
      </c>
      <c r="H20" s="368" t="s">
        <v>26</v>
      </c>
      <c r="I20" s="368" t="s">
        <v>22</v>
      </c>
      <c r="J20" s="368" t="s">
        <v>22</v>
      </c>
      <c r="K20" s="110"/>
      <c r="L20" s="709" t="s">
        <v>192</v>
      </c>
      <c r="M20" s="710"/>
      <c r="N20" s="26"/>
      <c r="O20" s="27"/>
      <c r="P20" s="665" t="str">
        <f>IF(A20="水域","大気","水域")</f>
        <v>大気</v>
      </c>
      <c r="Q20" s="663">
        <v>34913</v>
      </c>
      <c r="R20" s="29"/>
      <c r="S20" s="18"/>
      <c r="T20" s="25"/>
      <c r="U20" s="661">
        <f>Q23</f>
        <v>0</v>
      </c>
      <c r="X20" s="701" t="s">
        <v>325</v>
      </c>
      <c r="Y20" s="702"/>
      <c r="Z20" s="703"/>
    </row>
    <row r="21" spans="1:26" ht="18" customHeight="1" thickBot="1" x14ac:dyDescent="0.25">
      <c r="A21" s="713"/>
      <c r="C21" s="651"/>
      <c r="D21" s="652"/>
      <c r="E21" s="664"/>
      <c r="F21" s="29"/>
      <c r="G21" s="367" t="s">
        <v>102</v>
      </c>
      <c r="H21" s="368" t="s">
        <v>103</v>
      </c>
      <c r="I21" s="368" t="s">
        <v>104</v>
      </c>
      <c r="J21" s="368" t="s">
        <v>105</v>
      </c>
      <c r="K21" s="110"/>
      <c r="L21" s="711"/>
      <c r="M21" s="712"/>
      <c r="N21" s="26"/>
      <c r="O21" s="27"/>
      <c r="P21" s="713"/>
      <c r="Q21" s="664"/>
      <c r="R21" s="29"/>
      <c r="S21" s="30"/>
      <c r="T21" s="31"/>
      <c r="U21" s="662"/>
      <c r="X21" s="702"/>
      <c r="Y21" s="702"/>
      <c r="Z21" s="703"/>
    </row>
    <row r="22" spans="1:26" ht="42.75" customHeight="1" thickBot="1" x14ac:dyDescent="0.25">
      <c r="A22" s="32"/>
      <c r="C22" s="25"/>
      <c r="D22" s="25"/>
      <c r="E22" s="187" t="s">
        <v>193</v>
      </c>
      <c r="F22" s="29"/>
      <c r="G22" s="369"/>
      <c r="H22" s="369"/>
      <c r="I22" s="370" t="s">
        <v>188</v>
      </c>
      <c r="J22" s="371" t="s">
        <v>66</v>
      </c>
      <c r="K22" s="3"/>
      <c r="L22" s="379" t="s">
        <v>190</v>
      </c>
      <c r="M22" s="380"/>
      <c r="N22" s="64"/>
      <c r="O22" s="27"/>
      <c r="P22" s="33"/>
      <c r="Q22" s="187" t="s">
        <v>348</v>
      </c>
      <c r="S22" s="54" t="s">
        <v>119</v>
      </c>
      <c r="T22" s="35"/>
      <c r="U22" s="4"/>
      <c r="V22" s="4"/>
      <c r="W22" s="4"/>
      <c r="X22" s="706" t="s">
        <v>201</v>
      </c>
      <c r="Y22" s="707"/>
      <c r="Z22" s="188"/>
    </row>
    <row r="23" spans="1:26" ht="36.75" customHeight="1" thickBot="1" x14ac:dyDescent="0.25">
      <c r="A23" s="34"/>
      <c r="E23" s="335">
        <f>X26</f>
        <v>0</v>
      </c>
      <c r="F23" s="29"/>
      <c r="G23" s="372"/>
      <c r="H23" s="372"/>
      <c r="I23" s="373"/>
      <c r="J23" s="374"/>
      <c r="K23" s="110"/>
      <c r="L23" s="372"/>
      <c r="M23" s="381"/>
      <c r="N23" s="26"/>
      <c r="O23" s="27"/>
      <c r="P23" s="33"/>
      <c r="Q23" s="194">
        <f>L23</f>
        <v>0</v>
      </c>
      <c r="S23" s="329" t="s">
        <v>177</v>
      </c>
      <c r="T23" s="329" t="s">
        <v>176</v>
      </c>
      <c r="U23" s="35" t="s">
        <v>77</v>
      </c>
      <c r="V23" s="117" t="s">
        <v>189</v>
      </c>
      <c r="W23" s="110"/>
      <c r="X23" s="65" t="s">
        <v>360</v>
      </c>
      <c r="Y23" s="66"/>
      <c r="Z23" s="36"/>
    </row>
    <row r="24" spans="1:26" ht="18" customHeight="1" x14ac:dyDescent="0.2">
      <c r="A24" s="34"/>
      <c r="G24" s="366" t="s">
        <v>26</v>
      </c>
      <c r="H24" s="366" t="s">
        <v>26</v>
      </c>
      <c r="I24" s="375" t="s">
        <v>22</v>
      </c>
      <c r="J24" s="366" t="s">
        <v>22</v>
      </c>
      <c r="L24" s="733" t="s">
        <v>68</v>
      </c>
      <c r="M24" s="733"/>
      <c r="N24" s="701"/>
      <c r="O24" s="27"/>
      <c r="P24" s="33"/>
      <c r="S24" s="276" t="s">
        <v>26</v>
      </c>
      <c r="T24" s="276" t="s">
        <v>26</v>
      </c>
      <c r="U24" s="110" t="s">
        <v>22</v>
      </c>
      <c r="V24" s="110" t="s">
        <v>22</v>
      </c>
      <c r="W24" s="110"/>
      <c r="X24" s="684" t="s">
        <v>361</v>
      </c>
      <c r="Y24" s="685"/>
      <c r="Z24" s="36"/>
    </row>
    <row r="25" spans="1:26" ht="15.75" customHeight="1" thickBot="1" x14ac:dyDescent="0.25">
      <c r="A25" s="34"/>
      <c r="G25" s="376" t="s">
        <v>194</v>
      </c>
      <c r="H25" s="376" t="s">
        <v>195</v>
      </c>
      <c r="I25" s="375" t="s">
        <v>196</v>
      </c>
      <c r="J25" s="376" t="s">
        <v>197</v>
      </c>
      <c r="L25" s="701"/>
      <c r="M25" s="701"/>
      <c r="N25" s="701"/>
      <c r="O25" s="12"/>
      <c r="P25" s="33"/>
      <c r="S25" s="276" t="s">
        <v>350</v>
      </c>
      <c r="T25" s="276" t="s">
        <v>353</v>
      </c>
      <c r="U25" s="110" t="s">
        <v>354</v>
      </c>
      <c r="V25" s="110" t="s">
        <v>358</v>
      </c>
      <c r="W25" s="3"/>
      <c r="X25" s="686"/>
      <c r="Y25" s="687"/>
      <c r="Z25" s="36"/>
    </row>
    <row r="26" spans="1:26" ht="48.75" customHeight="1" thickBot="1" x14ac:dyDescent="0.25">
      <c r="A26" s="34"/>
      <c r="G26" s="377"/>
      <c r="H26" s="372"/>
      <c r="I26" s="378"/>
      <c r="J26" s="374"/>
      <c r="L26" s="366" t="s">
        <v>76</v>
      </c>
      <c r="M26" s="366" t="s">
        <v>263</v>
      </c>
      <c r="N26" s="366" t="s">
        <v>399</v>
      </c>
      <c r="O26" s="12"/>
      <c r="P26" s="33"/>
      <c r="S26" s="330"/>
      <c r="T26" s="330"/>
      <c r="U26" s="3" t="s">
        <v>355</v>
      </c>
      <c r="V26" s="72" t="s">
        <v>359</v>
      </c>
      <c r="W26" s="110"/>
      <c r="X26" s="362">
        <f>Q20*(S27-T27)/100</f>
        <v>0</v>
      </c>
      <c r="Y26" s="73"/>
      <c r="Z26" s="7"/>
    </row>
    <row r="27" spans="1:26" ht="18.75" customHeight="1" x14ac:dyDescent="0.2">
      <c r="A27" s="34"/>
      <c r="L27" s="375"/>
      <c r="M27" s="375" t="s">
        <v>22</v>
      </c>
      <c r="N27" s="375"/>
      <c r="O27" s="12"/>
      <c r="P27" s="33"/>
      <c r="S27" s="663"/>
      <c r="T27" s="688"/>
      <c r="U27" s="675">
        <f>Q20*(100-S27)/100</f>
        <v>34913</v>
      </c>
      <c r="V27" s="690">
        <f>Q20*T27/100</f>
        <v>0</v>
      </c>
      <c r="W27" s="26"/>
      <c r="X27" s="695" t="s">
        <v>120</v>
      </c>
      <c r="Y27" s="696"/>
      <c r="Z27" s="697"/>
    </row>
    <row r="28" spans="1:26" ht="18" customHeight="1" thickBot="1" x14ac:dyDescent="0.25">
      <c r="A28" s="34"/>
      <c r="L28" s="375" t="s">
        <v>106</v>
      </c>
      <c r="M28" s="375" t="s">
        <v>107</v>
      </c>
      <c r="N28" s="375" t="s">
        <v>70</v>
      </c>
      <c r="O28" s="12"/>
      <c r="P28" s="33"/>
      <c r="S28" s="664"/>
      <c r="T28" s="689"/>
      <c r="U28" s="676"/>
      <c r="V28" s="691"/>
      <c r="X28" s="698"/>
      <c r="Y28" s="698"/>
      <c r="Z28" s="697"/>
    </row>
    <row r="29" spans="1:26" ht="30.75" customHeight="1" thickBot="1" x14ac:dyDescent="0.25">
      <c r="A29" s="34"/>
      <c r="L29" s="371"/>
      <c r="M29" s="382" t="s">
        <v>65</v>
      </c>
      <c r="N29" s="371"/>
      <c r="O29" s="13"/>
      <c r="P29" s="33"/>
      <c r="S29" s="343" t="s">
        <v>351</v>
      </c>
      <c r="T29" s="343" t="s">
        <v>352</v>
      </c>
      <c r="U29" s="363" t="s">
        <v>356</v>
      </c>
      <c r="V29" s="364" t="s">
        <v>357</v>
      </c>
      <c r="W29" s="29"/>
      <c r="X29" s="692" t="s">
        <v>76</v>
      </c>
      <c r="Y29" s="693" t="s">
        <v>364</v>
      </c>
      <c r="Z29" s="699" t="s">
        <v>367</v>
      </c>
    </row>
    <row r="30" spans="1:26" ht="19.5" customHeight="1" x14ac:dyDescent="0.2">
      <c r="A30" s="34"/>
      <c r="L30" s="714"/>
      <c r="M30" s="718"/>
      <c r="N30" s="716"/>
      <c r="O30" s="27"/>
      <c r="P30" s="33"/>
      <c r="S30" s="663"/>
      <c r="T30" s="688"/>
      <c r="U30" s="675">
        <f>Q23*(100-S30)/100</f>
        <v>0</v>
      </c>
      <c r="V30" s="690">
        <f>Q23*T30/100</f>
        <v>0</v>
      </c>
      <c r="W30" s="29"/>
      <c r="X30" s="639"/>
      <c r="Y30" s="694"/>
      <c r="Z30" s="700"/>
    </row>
    <row r="31" spans="1:26" ht="18.75" customHeight="1" thickBot="1" x14ac:dyDescent="0.25">
      <c r="A31" s="34"/>
      <c r="L31" s="715"/>
      <c r="M31" s="719"/>
      <c r="N31" s="717"/>
      <c r="O31" s="27"/>
      <c r="P31" s="33"/>
      <c r="S31" s="664"/>
      <c r="T31" s="689"/>
      <c r="U31" s="676"/>
      <c r="V31" s="691"/>
      <c r="W31" s="29"/>
      <c r="X31" s="275"/>
      <c r="Y31" s="118" t="s">
        <v>22</v>
      </c>
      <c r="Z31" s="344"/>
    </row>
    <row r="32" spans="1:26" ht="32.25" customHeight="1" thickBot="1" x14ac:dyDescent="0.25">
      <c r="A32" s="34"/>
      <c r="C32" s="37" t="s">
        <v>108</v>
      </c>
      <c r="D32" s="38"/>
      <c r="E32" s="28"/>
      <c r="F32" s="28"/>
      <c r="G32" s="28"/>
      <c r="H32" s="28"/>
      <c r="I32" s="28"/>
      <c r="J32" s="28"/>
      <c r="K32" s="28"/>
      <c r="L32" s="383" t="s">
        <v>198</v>
      </c>
      <c r="M32" s="384" t="s">
        <v>199</v>
      </c>
      <c r="N32" s="383" t="s">
        <v>200</v>
      </c>
      <c r="O32" s="39"/>
      <c r="P32" s="33"/>
      <c r="W32" s="29"/>
      <c r="X32" s="275" t="s">
        <v>362</v>
      </c>
      <c r="Y32" s="118" t="s">
        <v>365</v>
      </c>
      <c r="Z32" s="344" t="s">
        <v>368</v>
      </c>
    </row>
    <row r="33" spans="1:26" ht="42.5" thickBot="1" x14ac:dyDescent="0.25">
      <c r="A33" s="34"/>
      <c r="C33" s="331" t="s">
        <v>75</v>
      </c>
      <c r="D33" s="329" t="s">
        <v>74</v>
      </c>
      <c r="E33" s="117" t="s">
        <v>86</v>
      </c>
      <c r="F33" s="4"/>
      <c r="G33" s="40" t="s">
        <v>71</v>
      </c>
      <c r="H33" s="11"/>
      <c r="I33" s="4"/>
      <c r="J33" s="4"/>
      <c r="K33" s="4"/>
      <c r="L33" s="372"/>
      <c r="M33" s="373"/>
      <c r="N33" s="374"/>
      <c r="O33" s="12"/>
      <c r="P33" s="33"/>
      <c r="W33" s="29"/>
      <c r="X33" s="333"/>
      <c r="Y33" s="113" t="s">
        <v>361</v>
      </c>
      <c r="Z33" s="345"/>
    </row>
    <row r="34" spans="1:26" ht="18" customHeight="1" x14ac:dyDescent="0.2">
      <c r="A34" s="34"/>
      <c r="C34" s="275" t="s">
        <v>109</v>
      </c>
      <c r="D34" s="276" t="s">
        <v>210</v>
      </c>
      <c r="E34" s="118" t="s">
        <v>22</v>
      </c>
      <c r="F34" s="29"/>
      <c r="G34" s="18"/>
      <c r="H34" s="25"/>
      <c r="I34" s="661">
        <f>E37</f>
        <v>0</v>
      </c>
      <c r="O34" s="27"/>
      <c r="P34" s="33"/>
      <c r="W34" s="29"/>
      <c r="X34" s="688"/>
      <c r="Y34" s="675">
        <f>Q20*(S27-T27)/100</f>
        <v>0</v>
      </c>
      <c r="Z34" s="677"/>
    </row>
    <row r="35" spans="1:26" s="28" customFormat="1" ht="14.5" thickBot="1" x14ac:dyDescent="0.25">
      <c r="A35" s="41"/>
      <c r="B35" s="42"/>
      <c r="C35" s="303" t="s">
        <v>110</v>
      </c>
      <c r="D35" s="276" t="s">
        <v>111</v>
      </c>
      <c r="E35" s="118" t="s">
        <v>112</v>
      </c>
      <c r="F35" s="29"/>
      <c r="G35" s="30"/>
      <c r="H35" s="31"/>
      <c r="I35" s="662"/>
      <c r="J35" s="6"/>
      <c r="K35" s="6"/>
      <c r="L35" s="6"/>
      <c r="M35" s="6"/>
      <c r="N35" s="6"/>
      <c r="O35" s="27"/>
      <c r="P35" s="43"/>
      <c r="S35" s="6"/>
      <c r="T35" s="6"/>
      <c r="U35" s="6"/>
      <c r="V35" s="6"/>
      <c r="W35" s="29"/>
      <c r="X35" s="689"/>
      <c r="Y35" s="676"/>
      <c r="Z35" s="678"/>
    </row>
    <row r="36" spans="1:26" ht="28.5" thickBot="1" x14ac:dyDescent="0.25">
      <c r="A36" s="34"/>
      <c r="B36" s="29"/>
      <c r="C36" s="333"/>
      <c r="D36" s="332"/>
      <c r="E36" s="113" t="s">
        <v>67</v>
      </c>
      <c r="G36" s="44" t="s">
        <v>113</v>
      </c>
      <c r="H36" s="1"/>
      <c r="I36" s="1"/>
      <c r="O36" s="27"/>
      <c r="P36" s="33"/>
      <c r="X36" s="347" t="s">
        <v>363</v>
      </c>
      <c r="Y36" s="336" t="s">
        <v>366</v>
      </c>
      <c r="Z36" s="346" t="s">
        <v>369</v>
      </c>
    </row>
    <row r="37" spans="1:26" ht="42.5" thickBot="1" x14ac:dyDescent="0.25">
      <c r="A37" s="34"/>
      <c r="B37" s="29"/>
      <c r="C37" s="663"/>
      <c r="D37" s="663"/>
      <c r="E37" s="671">
        <f>C37*D37/1000</f>
        <v>0</v>
      </c>
      <c r="F37" s="29"/>
      <c r="G37" s="365" t="s">
        <v>177</v>
      </c>
      <c r="H37" s="365" t="s">
        <v>176</v>
      </c>
      <c r="I37" s="365" t="s">
        <v>337</v>
      </c>
      <c r="J37" s="366" t="s">
        <v>189</v>
      </c>
      <c r="K37" s="4"/>
      <c r="L37" s="701" t="s">
        <v>324</v>
      </c>
      <c r="M37" s="702"/>
      <c r="N37" s="702"/>
      <c r="O37" s="27"/>
      <c r="P37" s="70"/>
      <c r="Q37" s="189"/>
      <c r="R37" s="189"/>
      <c r="S37" s="189"/>
      <c r="T37" s="189"/>
      <c r="U37" s="189"/>
      <c r="V37" s="189"/>
      <c r="W37" s="190"/>
      <c r="X37" s="193"/>
      <c r="Y37" s="334">
        <f>Q23*(S30-T30)/100</f>
        <v>0</v>
      </c>
      <c r="Z37" s="271"/>
    </row>
    <row r="38" spans="1:26" x14ac:dyDescent="0.2">
      <c r="A38" s="34"/>
      <c r="B38" s="29"/>
      <c r="C38" s="664"/>
      <c r="D38" s="664"/>
      <c r="E38" s="734"/>
      <c r="F38" s="29"/>
      <c r="G38" s="367" t="s">
        <v>26</v>
      </c>
      <c r="H38" s="368" t="s">
        <v>26</v>
      </c>
      <c r="I38" s="368" t="s">
        <v>22</v>
      </c>
      <c r="J38" s="375" t="s">
        <v>22</v>
      </c>
      <c r="K38" s="4"/>
      <c r="L38" s="709" t="s">
        <v>192</v>
      </c>
      <c r="M38" s="710"/>
      <c r="O38" s="27"/>
      <c r="P38" s="71" t="s">
        <v>208</v>
      </c>
      <c r="Q38" s="56"/>
      <c r="R38" s="25"/>
      <c r="S38" s="56"/>
      <c r="T38" s="56"/>
      <c r="U38" s="56"/>
      <c r="V38" s="56"/>
      <c r="W38" s="56"/>
      <c r="X38" s="56"/>
      <c r="Y38" s="1"/>
      <c r="Z38" s="191"/>
    </row>
    <row r="39" spans="1:26" x14ac:dyDescent="0.2">
      <c r="A39" s="34"/>
      <c r="C39" s="25"/>
      <c r="F39" s="29"/>
      <c r="G39" s="368" t="s">
        <v>114</v>
      </c>
      <c r="H39" s="368" t="s">
        <v>115</v>
      </c>
      <c r="I39" s="368" t="s">
        <v>116</v>
      </c>
      <c r="J39" s="375" t="s">
        <v>338</v>
      </c>
      <c r="K39" s="4"/>
      <c r="L39" s="711"/>
      <c r="M39" s="712"/>
      <c r="N39" s="44"/>
      <c r="O39" s="27"/>
      <c r="P39" s="69" t="s">
        <v>264</v>
      </c>
      <c r="Q39" s="57"/>
      <c r="R39" s="57"/>
      <c r="S39" s="57"/>
      <c r="T39" s="57"/>
      <c r="U39" s="57"/>
      <c r="V39" s="57"/>
      <c r="W39" s="57"/>
      <c r="X39" s="57"/>
      <c r="Y39" s="57"/>
      <c r="Z39" s="192"/>
    </row>
    <row r="40" spans="1:26" ht="44.25" customHeight="1" thickBot="1" x14ac:dyDescent="0.25">
      <c r="A40" s="34"/>
      <c r="F40" s="29"/>
      <c r="G40" s="385"/>
      <c r="H40" s="385"/>
      <c r="I40" s="368" t="s">
        <v>339</v>
      </c>
      <c r="J40" s="376" t="s">
        <v>339</v>
      </c>
      <c r="L40" s="379" t="s">
        <v>340</v>
      </c>
      <c r="M40" s="386"/>
      <c r="N40" s="44"/>
      <c r="P40" s="553" t="s">
        <v>124</v>
      </c>
      <c r="Q40" s="720" t="s">
        <v>209</v>
      </c>
      <c r="R40" s="721"/>
      <c r="S40" s="459" t="s">
        <v>333</v>
      </c>
      <c r="T40" s="626" t="s">
        <v>205</v>
      </c>
      <c r="U40" s="627"/>
      <c r="V40" s="500" t="s">
        <v>331</v>
      </c>
      <c r="W40" s="628" t="s">
        <v>265</v>
      </c>
      <c r="X40" s="629"/>
      <c r="Y40" s="629"/>
      <c r="Z40" s="630"/>
    </row>
    <row r="41" spans="1:26" ht="18" customHeight="1" x14ac:dyDescent="0.2">
      <c r="A41" s="34"/>
      <c r="F41" s="29"/>
      <c r="G41" s="735"/>
      <c r="H41" s="735"/>
      <c r="I41" s="737"/>
      <c r="J41" s="735"/>
      <c r="K41" s="5"/>
      <c r="L41" s="704"/>
      <c r="M41" s="387"/>
      <c r="N41" s="26"/>
      <c r="O41" s="27"/>
      <c r="P41" s="348"/>
      <c r="Q41" s="349"/>
      <c r="R41" s="350"/>
      <c r="S41" s="552" t="s">
        <v>332</v>
      </c>
      <c r="T41" s="639" t="s">
        <v>327</v>
      </c>
      <c r="U41" s="639" t="s">
        <v>328</v>
      </c>
      <c r="V41" s="637" t="s">
        <v>329</v>
      </c>
      <c r="W41" s="639" t="s">
        <v>206</v>
      </c>
      <c r="X41" s="639" t="s">
        <v>330</v>
      </c>
      <c r="Y41" s="641" t="s">
        <v>123</v>
      </c>
      <c r="Z41" s="642"/>
    </row>
    <row r="42" spans="1:26" ht="27.75" customHeight="1" thickBot="1" x14ac:dyDescent="0.25">
      <c r="A42" s="34"/>
      <c r="F42" s="29"/>
      <c r="G42" s="736"/>
      <c r="H42" s="736"/>
      <c r="I42" s="738"/>
      <c r="J42" s="736"/>
      <c r="K42" s="29"/>
      <c r="L42" s="705"/>
      <c r="M42" s="388"/>
      <c r="N42" s="26"/>
      <c r="O42" s="27"/>
      <c r="P42" s="351"/>
      <c r="Q42" s="352"/>
      <c r="R42" s="353"/>
      <c r="S42" s="354"/>
      <c r="T42" s="640"/>
      <c r="U42" s="640"/>
      <c r="V42" s="638"/>
      <c r="W42" s="644"/>
      <c r="X42" s="640"/>
      <c r="Y42" s="643"/>
      <c r="Z42" s="642"/>
    </row>
    <row r="43" spans="1:26" ht="36.75" customHeight="1" x14ac:dyDescent="0.2">
      <c r="A43" s="34"/>
      <c r="G43" s="25"/>
      <c r="H43" s="25"/>
      <c r="L43" s="695" t="s">
        <v>69</v>
      </c>
      <c r="M43" s="695"/>
      <c r="N43" s="623"/>
      <c r="O43" s="12"/>
      <c r="P43" s="355" t="s">
        <v>370</v>
      </c>
      <c r="Q43" s="356" t="s">
        <v>371</v>
      </c>
      <c r="R43" s="357"/>
      <c r="S43" s="358" t="s">
        <v>372</v>
      </c>
      <c r="T43" s="358" t="s">
        <v>373</v>
      </c>
      <c r="U43" s="358" t="s">
        <v>374</v>
      </c>
      <c r="V43" s="501" t="s">
        <v>202</v>
      </c>
      <c r="W43" s="359"/>
      <c r="X43" s="358" t="s">
        <v>203</v>
      </c>
      <c r="Y43" s="360" t="s">
        <v>204</v>
      </c>
      <c r="Z43" s="361"/>
    </row>
    <row r="44" spans="1:26" ht="42" x14ac:dyDescent="0.2">
      <c r="A44" s="34"/>
      <c r="L44" s="366" t="s">
        <v>76</v>
      </c>
      <c r="M44" s="366" t="s">
        <v>342</v>
      </c>
      <c r="N44" s="366" t="s">
        <v>343</v>
      </c>
      <c r="O44" s="12"/>
      <c r="P44" s="104">
        <v>300</v>
      </c>
      <c r="Q44" s="647" t="s">
        <v>415</v>
      </c>
      <c r="R44" s="648"/>
      <c r="S44" s="166">
        <v>34913</v>
      </c>
      <c r="T44" s="166">
        <v>231.99999999999997</v>
      </c>
      <c r="U44" s="166">
        <v>0</v>
      </c>
      <c r="V44" s="166">
        <f>K10</f>
        <v>0</v>
      </c>
      <c r="W44" s="184" t="s">
        <v>419</v>
      </c>
      <c r="X44" s="196">
        <v>15</v>
      </c>
      <c r="Y44" s="631">
        <v>0</v>
      </c>
      <c r="Z44" s="632"/>
    </row>
    <row r="45" spans="1:26" ht="18" customHeight="1" x14ac:dyDescent="0.2">
      <c r="A45" s="34"/>
      <c r="L45" s="375"/>
      <c r="M45" s="375" t="s">
        <v>22</v>
      </c>
      <c r="N45" s="375"/>
      <c r="O45" s="12"/>
      <c r="P45" s="82"/>
      <c r="Q45" s="649"/>
      <c r="R45" s="650"/>
      <c r="S45" s="155"/>
      <c r="T45" s="155"/>
      <c r="U45" s="155"/>
      <c r="V45" s="167"/>
      <c r="W45" s="85"/>
      <c r="X45" s="157"/>
      <c r="Y45" s="633"/>
      <c r="Z45" s="634"/>
    </row>
    <row r="46" spans="1:26" x14ac:dyDescent="0.2">
      <c r="A46" s="34"/>
      <c r="L46" s="375" t="s">
        <v>341</v>
      </c>
      <c r="M46" s="375" t="s">
        <v>344</v>
      </c>
      <c r="N46" s="375" t="s">
        <v>345</v>
      </c>
      <c r="O46" s="12"/>
      <c r="P46" s="82"/>
      <c r="Q46" s="649"/>
      <c r="R46" s="650"/>
      <c r="S46" s="167"/>
      <c r="T46" s="167"/>
      <c r="U46" s="167"/>
      <c r="V46" s="167"/>
      <c r="W46" s="83"/>
      <c r="X46" s="155"/>
      <c r="Y46" s="635"/>
      <c r="Z46" s="636"/>
    </row>
    <row r="47" spans="1:26" ht="14.5" thickBot="1" x14ac:dyDescent="0.25">
      <c r="A47" s="34"/>
      <c r="L47" s="371"/>
      <c r="M47" s="375" t="s">
        <v>339</v>
      </c>
      <c r="N47" s="371"/>
      <c r="O47" s="12"/>
      <c r="P47" s="82"/>
      <c r="Q47" s="649"/>
      <c r="R47" s="650"/>
      <c r="S47" s="167"/>
      <c r="T47" s="167"/>
      <c r="U47" s="167"/>
      <c r="V47" s="167"/>
      <c r="W47" s="58"/>
      <c r="X47" s="167"/>
      <c r="Y47" s="633"/>
      <c r="Z47" s="634"/>
    </row>
    <row r="48" spans="1:26" x14ac:dyDescent="0.2">
      <c r="A48" s="34"/>
      <c r="L48" s="726"/>
      <c r="M48" s="718"/>
      <c r="N48" s="722"/>
      <c r="O48" s="13"/>
      <c r="P48" s="105"/>
      <c r="Q48" s="651"/>
      <c r="R48" s="652"/>
      <c r="S48" s="173"/>
      <c r="T48" s="173"/>
      <c r="U48" s="173"/>
      <c r="V48" s="173"/>
      <c r="W48" s="115"/>
      <c r="X48" s="173"/>
      <c r="Y48" s="645"/>
      <c r="Z48" s="646"/>
    </row>
    <row r="49" spans="1:26" ht="18" customHeight="1" x14ac:dyDescent="0.2">
      <c r="A49" s="34"/>
      <c r="L49" s="727"/>
      <c r="M49" s="725"/>
      <c r="N49" s="723"/>
      <c r="O49" s="12"/>
      <c r="P49" s="33"/>
      <c r="Q49" s="55"/>
      <c r="R49" s="67" t="s">
        <v>207</v>
      </c>
      <c r="S49" s="195">
        <v>34913</v>
      </c>
      <c r="T49" s="195">
        <v>231.99999999999997</v>
      </c>
      <c r="U49" s="167"/>
      <c r="V49" s="167"/>
      <c r="W49" s="58"/>
      <c r="X49" s="195">
        <f>SUM(X44:X48)</f>
        <v>15</v>
      </c>
      <c r="Y49" s="168"/>
      <c r="Z49" s="197"/>
    </row>
    <row r="50" spans="1:26" ht="20.25" customHeight="1" thickBot="1" x14ac:dyDescent="0.25">
      <c r="A50" s="45"/>
      <c r="B50" s="46"/>
      <c r="C50" s="46"/>
      <c r="D50" s="46"/>
      <c r="E50" s="46"/>
      <c r="F50" s="46"/>
      <c r="G50" s="46"/>
      <c r="H50" s="46"/>
      <c r="I50" s="46"/>
      <c r="J50" s="46"/>
      <c r="K50" s="46"/>
      <c r="L50" s="728"/>
      <c r="M50" s="719"/>
      <c r="N50" s="724"/>
      <c r="O50" s="47"/>
      <c r="P50" s="48"/>
      <c r="Q50" s="46"/>
      <c r="R50" s="68"/>
      <c r="S50" s="106"/>
      <c r="T50" s="106"/>
      <c r="U50" s="99"/>
      <c r="V50" s="99"/>
      <c r="W50" s="99"/>
      <c r="X50" s="99"/>
      <c r="Y50" s="100"/>
      <c r="Z50" s="107"/>
    </row>
    <row r="52" spans="1:26" x14ac:dyDescent="0.2">
      <c r="R52" s="6" t="s">
        <v>122</v>
      </c>
      <c r="S52" s="1" t="s">
        <v>317</v>
      </c>
    </row>
    <row r="53" spans="1:26" x14ac:dyDescent="0.2">
      <c r="S53" s="1" t="s">
        <v>266</v>
      </c>
    </row>
  </sheetData>
  <mergeCells count="77">
    <mergeCell ref="Q40:R40"/>
    <mergeCell ref="N48:N50"/>
    <mergeCell ref="M48:M50"/>
    <mergeCell ref="L48:L50"/>
    <mergeCell ref="A18:A19"/>
    <mergeCell ref="P18:P19"/>
    <mergeCell ref="A20:A21"/>
    <mergeCell ref="L43:N43"/>
    <mergeCell ref="L24:N25"/>
    <mergeCell ref="C37:C38"/>
    <mergeCell ref="D37:D38"/>
    <mergeCell ref="E37:E38"/>
    <mergeCell ref="G41:G42"/>
    <mergeCell ref="H41:H42"/>
    <mergeCell ref="J41:J42"/>
    <mergeCell ref="I41:I42"/>
    <mergeCell ref="L41:L42"/>
    <mergeCell ref="X22:Y22"/>
    <mergeCell ref="L19:N19"/>
    <mergeCell ref="L20:M21"/>
    <mergeCell ref="X20:Z21"/>
    <mergeCell ref="P20:P21"/>
    <mergeCell ref="Q20:Q21"/>
    <mergeCell ref="L38:M39"/>
    <mergeCell ref="L37:N37"/>
    <mergeCell ref="S30:S31"/>
    <mergeCell ref="T30:T31"/>
    <mergeCell ref="U30:U31"/>
    <mergeCell ref="L30:L31"/>
    <mergeCell ref="N30:N31"/>
    <mergeCell ref="M30:M31"/>
    <mergeCell ref="X34:X35"/>
    <mergeCell ref="Y34:Y35"/>
    <mergeCell ref="Z34:Z35"/>
    <mergeCell ref="S14:Z17"/>
    <mergeCell ref="X24:Y25"/>
    <mergeCell ref="U20:U21"/>
    <mergeCell ref="S27:S28"/>
    <mergeCell ref="T27:T28"/>
    <mergeCell ref="U27:U28"/>
    <mergeCell ref="V27:V28"/>
    <mergeCell ref="X29:X30"/>
    <mergeCell ref="Y29:Y30"/>
    <mergeCell ref="X27:Z28"/>
    <mergeCell ref="Z29:Z30"/>
    <mergeCell ref="V30:V31"/>
    <mergeCell ref="X19:Z19"/>
    <mergeCell ref="A10:A11"/>
    <mergeCell ref="B10:C11"/>
    <mergeCell ref="D10:E11"/>
    <mergeCell ref="F10:F11"/>
    <mergeCell ref="G10:G11"/>
    <mergeCell ref="K10:K11"/>
    <mergeCell ref="H10:I11"/>
    <mergeCell ref="J10:J11"/>
    <mergeCell ref="I34:I35"/>
    <mergeCell ref="C20:D21"/>
    <mergeCell ref="E20:E21"/>
    <mergeCell ref="I16:I17"/>
    <mergeCell ref="Y48:Z48"/>
    <mergeCell ref="Y47:Z47"/>
    <mergeCell ref="Q44:R44"/>
    <mergeCell ref="Q45:R45"/>
    <mergeCell ref="Q46:R46"/>
    <mergeCell ref="Q47:R47"/>
    <mergeCell ref="Q48:R48"/>
    <mergeCell ref="T40:U40"/>
    <mergeCell ref="W40:Z40"/>
    <mergeCell ref="Y44:Z44"/>
    <mergeCell ref="Y45:Z45"/>
    <mergeCell ref="Y46:Z46"/>
    <mergeCell ref="V41:V42"/>
    <mergeCell ref="T41:T42"/>
    <mergeCell ref="U41:U42"/>
    <mergeCell ref="X41:X42"/>
    <mergeCell ref="Y41:Z42"/>
    <mergeCell ref="W41:W42"/>
  </mergeCells>
  <phoneticPr fontId="2"/>
  <dataValidations count="1">
    <dataValidation type="list" allowBlank="1" showInputMessage="1" showErrorMessage="1" sqref="A20" xr:uid="{00000000-0002-0000-0200-000000000000}">
      <formula1>"水域,大気"</formula1>
    </dataValidation>
  </dataValidations>
  <printOptions horizontalCentered="1" verticalCentered="1"/>
  <pageMargins left="0.31496062992125984" right="0.23622047244094491" top="0.59055118110236227" bottom="0.43307086614173229" header="0.35433070866141736" footer="0.51181102362204722"/>
  <pageSetup paperSize="9" scale="4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33"/>
  <sheetViews>
    <sheetView tabSelected="1" view="pageBreakPreview" zoomScaleNormal="100" zoomScaleSheetLayoutView="100" workbookViewId="0">
      <selection activeCell="O15" sqref="O15"/>
    </sheetView>
  </sheetViews>
  <sheetFormatPr defaultColWidth="9.09765625" defaultRowHeight="14" x14ac:dyDescent="0.2"/>
  <cols>
    <col min="1" max="1" width="8.8984375" style="199" customWidth="1"/>
    <col min="2" max="2" width="20.3984375" style="199" customWidth="1"/>
    <col min="3" max="3" width="13.69921875" style="199" customWidth="1"/>
    <col min="4" max="4" width="17.69921875" style="199" customWidth="1"/>
    <col min="5" max="5" width="22.8984375" style="199" customWidth="1"/>
    <col min="6" max="6" width="19.69921875" style="199" customWidth="1"/>
    <col min="7" max="7" width="16.3984375" style="199" customWidth="1"/>
    <col min="8" max="8" width="19.8984375" style="199" customWidth="1"/>
    <col min="9" max="9" width="21.69921875" style="199" customWidth="1"/>
    <col min="10" max="10" width="17.69921875" style="199" customWidth="1"/>
    <col min="11" max="11" width="24.296875" style="199" customWidth="1"/>
    <col min="12" max="16384" width="9.09765625" style="199"/>
  </cols>
  <sheetData>
    <row r="1" spans="1:25" ht="16.5" x14ac:dyDescent="0.2">
      <c r="A1" s="198" t="s">
        <v>272</v>
      </c>
      <c r="Y1" s="200"/>
    </row>
    <row r="2" spans="1:25" x14ac:dyDescent="0.2">
      <c r="A2" s="199" t="s">
        <v>152</v>
      </c>
    </row>
    <row r="3" spans="1:25" x14ac:dyDescent="0.2">
      <c r="A3" s="199" t="s">
        <v>153</v>
      </c>
    </row>
    <row r="4" spans="1:25" ht="11.25" customHeight="1" thickBot="1" x14ac:dyDescent="0.25"/>
    <row r="5" spans="1:25" ht="18" customHeight="1" x14ac:dyDescent="0.2">
      <c r="A5" s="739" t="s">
        <v>409</v>
      </c>
      <c r="B5" s="509" t="s">
        <v>149</v>
      </c>
      <c r="C5" s="510" t="s">
        <v>155</v>
      </c>
      <c r="D5" s="511" t="s">
        <v>151</v>
      </c>
      <c r="E5" s="512"/>
      <c r="F5" s="513" t="s">
        <v>156</v>
      </c>
      <c r="G5" s="513"/>
      <c r="H5" s="513"/>
      <c r="I5" s="514"/>
      <c r="J5" s="201"/>
      <c r="K5" s="202"/>
    </row>
    <row r="6" spans="1:25" s="206" customFormat="1" ht="31.5" customHeight="1" x14ac:dyDescent="0.2">
      <c r="A6" s="740"/>
      <c r="B6" s="515"/>
      <c r="C6" s="516"/>
      <c r="D6" s="517" t="s">
        <v>316</v>
      </c>
      <c r="E6" s="518" t="s">
        <v>318</v>
      </c>
      <c r="F6" s="461" t="s">
        <v>157</v>
      </c>
      <c r="G6" s="519" t="s">
        <v>158</v>
      </c>
      <c r="H6" s="520"/>
      <c r="I6" s="461" t="s">
        <v>159</v>
      </c>
      <c r="J6" s="204" t="s">
        <v>160</v>
      </c>
      <c r="K6" s="205"/>
    </row>
    <row r="7" spans="1:25" s="207" customFormat="1" ht="31.5" customHeight="1" x14ac:dyDescent="0.2">
      <c r="A7" s="521"/>
      <c r="B7" s="522"/>
      <c r="C7" s="523"/>
      <c r="D7" s="524" t="s">
        <v>22</v>
      </c>
      <c r="E7" s="525" t="s">
        <v>22</v>
      </c>
      <c r="F7" s="524" t="s">
        <v>22</v>
      </c>
      <c r="G7" s="526" t="s">
        <v>161</v>
      </c>
      <c r="H7" s="527" t="s">
        <v>154</v>
      </c>
      <c r="I7" s="524" t="s">
        <v>22</v>
      </c>
      <c r="J7" s="534" t="s">
        <v>162</v>
      </c>
      <c r="K7" s="506" t="s">
        <v>163</v>
      </c>
    </row>
    <row r="8" spans="1:25" s="207" customFormat="1" ht="18" customHeight="1" x14ac:dyDescent="0.2">
      <c r="A8" s="521" t="s">
        <v>164</v>
      </c>
      <c r="B8" s="524" t="s">
        <v>165</v>
      </c>
      <c r="C8" s="528" t="s">
        <v>166</v>
      </c>
      <c r="D8" s="524" t="s">
        <v>167</v>
      </c>
      <c r="E8" s="525" t="s">
        <v>168</v>
      </c>
      <c r="F8" s="524" t="s">
        <v>169</v>
      </c>
      <c r="G8" s="524" t="s">
        <v>170</v>
      </c>
      <c r="H8" s="529" t="s">
        <v>171</v>
      </c>
      <c r="I8" s="524" t="s">
        <v>172</v>
      </c>
      <c r="J8" s="535" t="s">
        <v>173</v>
      </c>
      <c r="K8" s="507" t="s">
        <v>174</v>
      </c>
    </row>
    <row r="9" spans="1:25" s="209" customFormat="1" ht="28" x14ac:dyDescent="0.2">
      <c r="A9" s="466" t="s">
        <v>375</v>
      </c>
      <c r="B9" s="530" t="s">
        <v>376</v>
      </c>
      <c r="C9" s="531" t="s">
        <v>175</v>
      </c>
      <c r="D9" s="530" t="s">
        <v>377</v>
      </c>
      <c r="E9" s="532" t="s">
        <v>378</v>
      </c>
      <c r="F9" s="530" t="s">
        <v>379</v>
      </c>
      <c r="G9" s="530" t="s">
        <v>380</v>
      </c>
      <c r="H9" s="533"/>
      <c r="I9" s="530" t="s">
        <v>381</v>
      </c>
      <c r="J9" s="536" t="s">
        <v>382</v>
      </c>
      <c r="K9" s="508"/>
    </row>
    <row r="10" spans="1:25" ht="24" customHeight="1" x14ac:dyDescent="0.2">
      <c r="A10" s="502">
        <v>300</v>
      </c>
      <c r="B10" s="503" t="s">
        <v>414</v>
      </c>
      <c r="C10" s="224" t="s">
        <v>428</v>
      </c>
      <c r="D10" s="225">
        <v>0</v>
      </c>
      <c r="E10" s="226">
        <v>15</v>
      </c>
      <c r="F10" s="225">
        <v>34913</v>
      </c>
      <c r="G10" s="225">
        <v>231.99999999999997</v>
      </c>
      <c r="H10" s="503"/>
      <c r="I10" s="225">
        <v>0</v>
      </c>
      <c r="J10" s="227">
        <v>0</v>
      </c>
      <c r="K10" s="210"/>
    </row>
    <row r="11" spans="1:25" ht="24" customHeight="1" x14ac:dyDescent="0.2">
      <c r="A11" s="504"/>
      <c r="B11" s="505"/>
      <c r="C11" s="213"/>
      <c r="D11" s="214"/>
      <c r="E11" s="215"/>
      <c r="F11" s="214"/>
      <c r="G11" s="214"/>
      <c r="H11" s="212"/>
      <c r="I11" s="214"/>
      <c r="J11" s="216"/>
      <c r="K11" s="210"/>
    </row>
    <row r="12" spans="1:25" ht="24" customHeight="1" x14ac:dyDescent="0.2">
      <c r="A12" s="211"/>
      <c r="B12" s="212"/>
      <c r="C12" s="213"/>
      <c r="D12" s="214"/>
      <c r="E12" s="215"/>
      <c r="F12" s="214"/>
      <c r="G12" s="214"/>
      <c r="H12" s="212"/>
      <c r="I12" s="214"/>
      <c r="J12" s="216"/>
      <c r="K12" s="210"/>
    </row>
    <row r="13" spans="1:25" ht="24" customHeight="1" x14ac:dyDescent="0.2">
      <c r="A13" s="211"/>
      <c r="B13" s="212"/>
      <c r="C13" s="213"/>
      <c r="D13" s="214"/>
      <c r="E13" s="215"/>
      <c r="F13" s="214"/>
      <c r="G13" s="214"/>
      <c r="H13" s="212"/>
      <c r="I13" s="214"/>
      <c r="J13" s="216"/>
      <c r="K13" s="210"/>
    </row>
    <row r="14" spans="1:25" ht="24" customHeight="1" x14ac:dyDescent="0.2">
      <c r="A14" s="211"/>
      <c r="B14" s="212"/>
      <c r="C14" s="213"/>
      <c r="D14" s="214"/>
      <c r="E14" s="215"/>
      <c r="F14" s="214"/>
      <c r="G14" s="214"/>
      <c r="H14" s="212"/>
      <c r="I14" s="214"/>
      <c r="J14" s="216"/>
      <c r="K14" s="210"/>
    </row>
    <row r="15" spans="1:25" ht="24" customHeight="1" x14ac:dyDescent="0.2">
      <c r="A15" s="211"/>
      <c r="B15" s="212"/>
      <c r="C15" s="213"/>
      <c r="D15" s="214"/>
      <c r="E15" s="215"/>
      <c r="F15" s="214"/>
      <c r="G15" s="214"/>
      <c r="H15" s="212"/>
      <c r="I15" s="214"/>
      <c r="J15" s="216"/>
      <c r="K15" s="210"/>
    </row>
    <row r="16" spans="1:25" ht="24" customHeight="1" x14ac:dyDescent="0.2">
      <c r="A16" s="211"/>
      <c r="B16" s="212"/>
      <c r="C16" s="213"/>
      <c r="D16" s="214"/>
      <c r="E16" s="215"/>
      <c r="F16" s="214"/>
      <c r="G16" s="214"/>
      <c r="H16" s="212"/>
      <c r="I16" s="214"/>
      <c r="J16" s="216"/>
      <c r="K16" s="210"/>
    </row>
    <row r="17" spans="1:11" ht="24" customHeight="1" x14ac:dyDescent="0.2">
      <c r="A17" s="211"/>
      <c r="B17" s="212"/>
      <c r="C17" s="213"/>
      <c r="D17" s="214"/>
      <c r="E17" s="215"/>
      <c r="F17" s="214"/>
      <c r="G17" s="214"/>
      <c r="H17" s="212"/>
      <c r="I17" s="214"/>
      <c r="J17" s="216"/>
      <c r="K17" s="210"/>
    </row>
    <row r="18" spans="1:11" ht="24" customHeight="1" x14ac:dyDescent="0.2">
      <c r="A18" s="211"/>
      <c r="B18" s="212"/>
      <c r="C18" s="213"/>
      <c r="D18" s="214"/>
      <c r="E18" s="215"/>
      <c r="F18" s="214"/>
      <c r="G18" s="214"/>
      <c r="H18" s="212"/>
      <c r="I18" s="214"/>
      <c r="J18" s="216"/>
      <c r="K18" s="210"/>
    </row>
    <row r="19" spans="1:11" ht="24" customHeight="1" x14ac:dyDescent="0.2">
      <c r="A19" s="211"/>
      <c r="B19" s="212"/>
      <c r="C19" s="213"/>
      <c r="D19" s="214"/>
      <c r="E19" s="215"/>
      <c r="F19" s="214"/>
      <c r="G19" s="214"/>
      <c r="H19" s="212"/>
      <c r="I19" s="214"/>
      <c r="J19" s="216"/>
      <c r="K19" s="210"/>
    </row>
    <row r="20" spans="1:11" ht="24" customHeight="1" x14ac:dyDescent="0.2">
      <c r="A20" s="211"/>
      <c r="B20" s="212"/>
      <c r="C20" s="213"/>
      <c r="D20" s="214"/>
      <c r="E20" s="215"/>
      <c r="F20" s="214"/>
      <c r="G20" s="214"/>
      <c r="H20" s="212"/>
      <c r="I20" s="214"/>
      <c r="J20" s="216"/>
      <c r="K20" s="210"/>
    </row>
    <row r="21" spans="1:11" ht="24" customHeight="1" x14ac:dyDescent="0.2">
      <c r="A21" s="211"/>
      <c r="B21" s="212"/>
      <c r="C21" s="213"/>
      <c r="D21" s="214"/>
      <c r="E21" s="215"/>
      <c r="F21" s="214"/>
      <c r="G21" s="214"/>
      <c r="H21" s="212"/>
      <c r="I21" s="214"/>
      <c r="J21" s="216"/>
      <c r="K21" s="210"/>
    </row>
    <row r="22" spans="1:11" ht="24" customHeight="1" x14ac:dyDescent="0.2">
      <c r="A22" s="211"/>
      <c r="B22" s="212"/>
      <c r="C22" s="213"/>
      <c r="D22" s="214"/>
      <c r="E22" s="215"/>
      <c r="F22" s="214"/>
      <c r="G22" s="214"/>
      <c r="H22" s="212"/>
      <c r="I22" s="214"/>
      <c r="J22" s="216"/>
      <c r="K22" s="210"/>
    </row>
    <row r="23" spans="1:11" ht="24" customHeight="1" x14ac:dyDescent="0.2">
      <c r="A23" s="211"/>
      <c r="B23" s="212"/>
      <c r="C23" s="213"/>
      <c r="D23" s="214"/>
      <c r="E23" s="215"/>
      <c r="F23" s="214"/>
      <c r="G23" s="214"/>
      <c r="H23" s="212"/>
      <c r="I23" s="214"/>
      <c r="J23" s="216"/>
      <c r="K23" s="210"/>
    </row>
    <row r="24" spans="1:11" ht="24" customHeight="1" x14ac:dyDescent="0.2">
      <c r="A24" s="211"/>
      <c r="B24" s="212"/>
      <c r="C24" s="213"/>
      <c r="D24" s="214"/>
      <c r="E24" s="215"/>
      <c r="F24" s="214"/>
      <c r="G24" s="214"/>
      <c r="H24" s="212"/>
      <c r="I24" s="214"/>
      <c r="J24" s="216"/>
      <c r="K24" s="210"/>
    </row>
    <row r="25" spans="1:11" ht="24" customHeight="1" x14ac:dyDescent="0.2">
      <c r="A25" s="211"/>
      <c r="B25" s="212"/>
      <c r="C25" s="213"/>
      <c r="D25" s="214"/>
      <c r="E25" s="215"/>
      <c r="F25" s="214"/>
      <c r="G25" s="214"/>
      <c r="H25" s="212"/>
      <c r="I25" s="214"/>
      <c r="J25" s="216"/>
      <c r="K25" s="210"/>
    </row>
    <row r="26" spans="1:11" ht="24" customHeight="1" x14ac:dyDescent="0.2">
      <c r="A26" s="211"/>
      <c r="B26" s="212"/>
      <c r="C26" s="213"/>
      <c r="D26" s="214"/>
      <c r="E26" s="215"/>
      <c r="F26" s="214"/>
      <c r="G26" s="214"/>
      <c r="H26" s="212"/>
      <c r="I26" s="214"/>
      <c r="J26" s="216"/>
      <c r="K26" s="210"/>
    </row>
    <row r="27" spans="1:11" ht="24" customHeight="1" x14ac:dyDescent="0.2">
      <c r="A27" s="211"/>
      <c r="B27" s="212"/>
      <c r="C27" s="213"/>
      <c r="D27" s="214"/>
      <c r="E27" s="215"/>
      <c r="F27" s="214"/>
      <c r="G27" s="214"/>
      <c r="H27" s="212"/>
      <c r="I27" s="214"/>
      <c r="J27" s="216"/>
      <c r="K27" s="210"/>
    </row>
    <row r="28" spans="1:11" ht="24" customHeight="1" x14ac:dyDescent="0.2">
      <c r="A28" s="211"/>
      <c r="B28" s="212"/>
      <c r="C28" s="213"/>
      <c r="D28" s="214"/>
      <c r="E28" s="215"/>
      <c r="F28" s="214"/>
      <c r="G28" s="214"/>
      <c r="H28" s="212"/>
      <c r="I28" s="214"/>
      <c r="J28" s="216"/>
      <c r="K28" s="210"/>
    </row>
    <row r="29" spans="1:11" ht="24" customHeight="1" x14ac:dyDescent="0.2">
      <c r="A29" s="211"/>
      <c r="B29" s="212"/>
      <c r="C29" s="213"/>
      <c r="D29" s="214"/>
      <c r="E29" s="215"/>
      <c r="F29" s="214"/>
      <c r="G29" s="214"/>
      <c r="H29" s="212"/>
      <c r="I29" s="214"/>
      <c r="J29" s="216"/>
      <c r="K29" s="210"/>
    </row>
    <row r="30" spans="1:11" ht="24" customHeight="1" x14ac:dyDescent="0.2">
      <c r="A30" s="211"/>
      <c r="B30" s="212"/>
      <c r="C30" s="213"/>
      <c r="D30" s="214"/>
      <c r="E30" s="215"/>
      <c r="F30" s="214"/>
      <c r="G30" s="214"/>
      <c r="H30" s="212"/>
      <c r="I30" s="214"/>
      <c r="J30" s="216"/>
      <c r="K30" s="210"/>
    </row>
    <row r="31" spans="1:11" ht="24" customHeight="1" x14ac:dyDescent="0.2">
      <c r="A31" s="211"/>
      <c r="B31" s="212"/>
      <c r="C31" s="213"/>
      <c r="D31" s="214"/>
      <c r="E31" s="215"/>
      <c r="F31" s="214"/>
      <c r="G31" s="214"/>
      <c r="H31" s="212"/>
      <c r="I31" s="214"/>
      <c r="J31" s="216"/>
      <c r="K31" s="210"/>
    </row>
    <row r="32" spans="1:11" ht="24" customHeight="1" x14ac:dyDescent="0.2">
      <c r="A32" s="211"/>
      <c r="B32" s="212"/>
      <c r="C32" s="213"/>
      <c r="D32" s="214"/>
      <c r="E32" s="215"/>
      <c r="F32" s="214"/>
      <c r="G32" s="214"/>
      <c r="H32" s="212"/>
      <c r="I32" s="214"/>
      <c r="J32" s="216"/>
      <c r="K32" s="210"/>
    </row>
    <row r="33" spans="1:11" ht="24" customHeight="1" thickBot="1" x14ac:dyDescent="0.25">
      <c r="A33" s="217"/>
      <c r="B33" s="218"/>
      <c r="C33" s="219"/>
      <c r="D33" s="220"/>
      <c r="E33" s="221"/>
      <c r="F33" s="220"/>
      <c r="G33" s="220"/>
      <c r="H33" s="218"/>
      <c r="I33" s="220"/>
      <c r="J33" s="222"/>
      <c r="K33" s="223"/>
    </row>
  </sheetData>
  <mergeCells count="1">
    <mergeCell ref="A5:A6"/>
  </mergeCells>
  <phoneticPr fontId="2"/>
  <dataValidations count="1">
    <dataValidation type="list" allowBlank="1" showInputMessage="1" showErrorMessage="1" sqref="K10:K32" xr:uid="{DB0D410B-94E7-4C54-AB72-C94F12EF8A0C}">
      <formula1>"　,安定型,管理型,遮断型"</formula1>
    </dataValidation>
  </dataValidations>
  <printOptions horizontalCentered="1" verticalCentered="1"/>
  <pageMargins left="0.94488188976377963" right="0.23622047244094491" top="0.59055118110236227" bottom="0.43307086614173229" header="0.51181102362204722" footer="0.51181102362204722"/>
  <pageSetup paperSize="9"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Y32"/>
  <sheetViews>
    <sheetView view="pageBreakPreview" zoomScaleNormal="100" zoomScaleSheetLayoutView="100" workbookViewId="0">
      <selection activeCell="G19" sqref="G19"/>
    </sheetView>
  </sheetViews>
  <sheetFormatPr defaultColWidth="9.09765625" defaultRowHeight="14" x14ac:dyDescent="0.2"/>
  <cols>
    <col min="1" max="1" width="5.8984375" style="229" customWidth="1"/>
    <col min="2" max="2" width="20.09765625" style="229" customWidth="1"/>
    <col min="3" max="3" width="15.796875" style="229" customWidth="1"/>
    <col min="4" max="4" width="13.8984375" style="229" customWidth="1"/>
    <col min="5" max="5" width="20.09765625" style="229" customWidth="1"/>
    <col min="6" max="6" width="19.296875" style="229" customWidth="1"/>
    <col min="7" max="7" width="12.296875" style="229" customWidth="1"/>
    <col min="8" max="8" width="19.59765625" style="229" customWidth="1"/>
    <col min="9" max="9" width="17.296875" style="229" customWidth="1"/>
    <col min="10" max="10" width="14.296875" style="229" customWidth="1"/>
    <col min="11" max="11" width="20" style="229" customWidth="1"/>
    <col min="12" max="12" width="20.3984375" style="229" customWidth="1"/>
    <col min="13" max="13" width="18" style="229" customWidth="1"/>
    <col min="14" max="14" width="15.5" style="229" customWidth="1"/>
    <col min="15" max="15" width="15.69921875" style="229" customWidth="1"/>
    <col min="16" max="16" width="24.3984375" style="229" customWidth="1"/>
    <col min="17" max="16384" width="9.09765625" style="229"/>
  </cols>
  <sheetData>
    <row r="1" spans="1:25" ht="16.5" x14ac:dyDescent="0.2">
      <c r="A1" s="198" t="s">
        <v>453</v>
      </c>
      <c r="B1" s="228"/>
      <c r="C1" s="228"/>
      <c r="D1" s="228"/>
      <c r="E1" s="228"/>
      <c r="F1" s="228"/>
      <c r="Y1" s="230"/>
    </row>
    <row r="2" spans="1:25" x14ac:dyDescent="0.2">
      <c r="A2" s="228"/>
      <c r="B2" s="228" t="s">
        <v>321</v>
      </c>
      <c r="C2" s="228"/>
      <c r="D2" s="228"/>
      <c r="E2" s="228"/>
      <c r="F2" s="228"/>
    </row>
    <row r="3" spans="1:25" x14ac:dyDescent="0.2">
      <c r="A3" s="228"/>
      <c r="B3" s="228" t="s">
        <v>454</v>
      </c>
      <c r="C3" s="228"/>
      <c r="D3" s="228"/>
      <c r="E3" s="228"/>
      <c r="F3" s="228"/>
    </row>
    <row r="4" spans="1:25" x14ac:dyDescent="0.2">
      <c r="A4" s="228"/>
      <c r="B4" s="228"/>
      <c r="C4" s="228"/>
      <c r="D4" s="228"/>
      <c r="E4" s="228"/>
      <c r="F4" s="228"/>
    </row>
    <row r="5" spans="1:25" ht="14.5" thickBot="1" x14ac:dyDescent="0.25">
      <c r="A5" s="228" t="s">
        <v>28</v>
      </c>
    </row>
    <row r="6" spans="1:25" s="237" customFormat="1" ht="18" customHeight="1" x14ac:dyDescent="0.2">
      <c r="A6" s="231"/>
      <c r="B6" s="232" t="s">
        <v>1</v>
      </c>
      <c r="C6" s="233"/>
      <c r="D6" s="233"/>
      <c r="E6" s="234"/>
      <c r="F6" s="232" t="s">
        <v>2</v>
      </c>
      <c r="G6" s="233"/>
      <c r="H6" s="233"/>
      <c r="I6" s="235" t="s">
        <v>3</v>
      </c>
      <c r="J6" s="233"/>
      <c r="K6" s="233"/>
      <c r="L6" s="235" t="s">
        <v>261</v>
      </c>
      <c r="M6" s="232"/>
      <c r="N6" s="233"/>
      <c r="O6" s="233"/>
      <c r="P6" s="236"/>
    </row>
    <row r="7" spans="1:25" s="237" customFormat="1" ht="33.75" customHeight="1" x14ac:dyDescent="0.2">
      <c r="A7" s="208" t="s">
        <v>25</v>
      </c>
      <c r="B7" s="461" t="s">
        <v>29</v>
      </c>
      <c r="C7" s="203" t="s">
        <v>461</v>
      </c>
      <c r="D7" s="203" t="s">
        <v>410</v>
      </c>
      <c r="E7" s="238" t="s">
        <v>148</v>
      </c>
      <c r="F7" s="461" t="s">
        <v>30</v>
      </c>
      <c r="G7" s="462" t="s">
        <v>31</v>
      </c>
      <c r="H7" s="239" t="s">
        <v>32</v>
      </c>
      <c r="I7" s="463" t="s">
        <v>33</v>
      </c>
      <c r="J7" s="462" t="s">
        <v>34</v>
      </c>
      <c r="K7" s="239" t="s">
        <v>35</v>
      </c>
      <c r="L7" s="463" t="s">
        <v>36</v>
      </c>
      <c r="M7" s="462" t="s">
        <v>37</v>
      </c>
      <c r="N7" s="462" t="s">
        <v>38</v>
      </c>
      <c r="O7" s="462" t="s">
        <v>400</v>
      </c>
      <c r="P7" s="240" t="s">
        <v>262</v>
      </c>
    </row>
    <row r="8" spans="1:25" s="237" customFormat="1" ht="20.25" customHeight="1" x14ac:dyDescent="0.2">
      <c r="A8" s="208"/>
      <c r="B8" s="461"/>
      <c r="C8" s="203"/>
      <c r="D8" s="203"/>
      <c r="E8" s="238"/>
      <c r="F8" s="461" t="s">
        <v>429</v>
      </c>
      <c r="G8" s="462" t="s">
        <v>430</v>
      </c>
      <c r="H8" s="239" t="s">
        <v>4</v>
      </c>
      <c r="I8" s="463" t="s">
        <v>39</v>
      </c>
      <c r="J8" s="462" t="s">
        <v>431</v>
      </c>
      <c r="K8" s="239" t="s">
        <v>4</v>
      </c>
      <c r="L8" s="463"/>
      <c r="M8" s="462" t="s">
        <v>40</v>
      </c>
      <c r="N8" s="462" t="s">
        <v>5</v>
      </c>
      <c r="O8" s="462"/>
      <c r="P8" s="240" t="s">
        <v>27</v>
      </c>
    </row>
    <row r="9" spans="1:25" s="237" customFormat="1" ht="18" customHeight="1" x14ac:dyDescent="0.2">
      <c r="A9" s="208"/>
      <c r="B9" s="461" t="s">
        <v>125</v>
      </c>
      <c r="C9" s="203" t="s">
        <v>132</v>
      </c>
      <c r="D9" s="203" t="s">
        <v>126</v>
      </c>
      <c r="E9" s="238" t="s">
        <v>127</v>
      </c>
      <c r="F9" s="461" t="s">
        <v>128</v>
      </c>
      <c r="G9" s="462" t="s">
        <v>129</v>
      </c>
      <c r="H9" s="239" t="s">
        <v>130</v>
      </c>
      <c r="I9" s="463" t="s">
        <v>383</v>
      </c>
      <c r="J9" s="462" t="s">
        <v>384</v>
      </c>
      <c r="K9" s="239" t="s">
        <v>385</v>
      </c>
      <c r="L9" s="463" t="s">
        <v>387</v>
      </c>
      <c r="M9" s="462" t="s">
        <v>388</v>
      </c>
      <c r="N9" s="462" t="s">
        <v>389</v>
      </c>
      <c r="O9" s="462" t="s">
        <v>390</v>
      </c>
      <c r="P9" s="240" t="s">
        <v>391</v>
      </c>
    </row>
    <row r="10" spans="1:25" s="237" customFormat="1" ht="30" customHeight="1" x14ac:dyDescent="0.2">
      <c r="A10" s="208"/>
      <c r="B10" s="461"/>
      <c r="C10" s="203" t="s">
        <v>6</v>
      </c>
      <c r="D10" s="203" t="s">
        <v>406</v>
      </c>
      <c r="E10" s="238" t="s">
        <v>7</v>
      </c>
      <c r="F10" s="461"/>
      <c r="G10" s="462"/>
      <c r="H10" s="241" t="s">
        <v>131</v>
      </c>
      <c r="I10" s="463"/>
      <c r="J10" s="462"/>
      <c r="K10" s="241" t="s">
        <v>386</v>
      </c>
      <c r="L10" s="464"/>
      <c r="M10" s="465"/>
      <c r="N10" s="465"/>
      <c r="O10" s="465"/>
      <c r="P10" s="242" t="s">
        <v>392</v>
      </c>
    </row>
    <row r="11" spans="1:25" ht="24" customHeight="1" x14ac:dyDescent="0.2">
      <c r="A11" s="243">
        <v>1</v>
      </c>
      <c r="B11" s="244" t="s">
        <v>422</v>
      </c>
      <c r="C11" s="245" t="s">
        <v>41</v>
      </c>
      <c r="D11" s="244">
        <v>243</v>
      </c>
      <c r="E11" s="246" t="s">
        <v>42</v>
      </c>
      <c r="F11" s="260">
        <v>0.05</v>
      </c>
      <c r="G11" s="257">
        <v>48000000</v>
      </c>
      <c r="H11" s="467">
        <f>F11*G11/1000000</f>
        <v>2.4</v>
      </c>
      <c r="I11" s="468">
        <v>1</v>
      </c>
      <c r="J11" s="469">
        <v>30000</v>
      </c>
      <c r="K11" s="470">
        <f>I11*J11/1000000</f>
        <v>0.03</v>
      </c>
      <c r="L11" s="471" t="s">
        <v>421</v>
      </c>
      <c r="M11" s="470">
        <v>0.24</v>
      </c>
      <c r="N11" s="469">
        <v>1300</v>
      </c>
      <c r="O11" s="472" t="s">
        <v>420</v>
      </c>
      <c r="P11" s="473">
        <f>M11*N11</f>
        <v>312</v>
      </c>
    </row>
    <row r="12" spans="1:25" ht="24" customHeight="1" x14ac:dyDescent="0.2">
      <c r="A12" s="247">
        <v>2</v>
      </c>
      <c r="B12" s="248" t="s">
        <v>423</v>
      </c>
      <c r="C12" s="245" t="s">
        <v>41</v>
      </c>
      <c r="D12" s="248">
        <v>243</v>
      </c>
      <c r="E12" s="249" t="s">
        <v>42</v>
      </c>
      <c r="F12" s="265">
        <v>3</v>
      </c>
      <c r="G12" s="258">
        <v>48000000</v>
      </c>
      <c r="H12" s="474">
        <f>F12*G12/1000000</f>
        <v>144</v>
      </c>
      <c r="I12" s="475">
        <v>1.2</v>
      </c>
      <c r="J12" s="476">
        <v>20000</v>
      </c>
      <c r="K12" s="477">
        <f t="shared" ref="K12" si="0">I12*J12/1000000</f>
        <v>2.4E-2</v>
      </c>
      <c r="L12" s="478" t="s">
        <v>421</v>
      </c>
      <c r="M12" s="477">
        <v>0.15</v>
      </c>
      <c r="N12" s="476">
        <v>1200</v>
      </c>
      <c r="O12" s="479" t="s">
        <v>424</v>
      </c>
      <c r="P12" s="480">
        <f>M12*N12</f>
        <v>180</v>
      </c>
    </row>
    <row r="13" spans="1:25" ht="24" customHeight="1" x14ac:dyDescent="0.2">
      <c r="A13" s="247">
        <v>3</v>
      </c>
      <c r="B13" s="248"/>
      <c r="C13" s="245"/>
      <c r="D13" s="248"/>
      <c r="E13" s="249"/>
      <c r="F13" s="265"/>
      <c r="G13" s="258"/>
      <c r="H13" s="474"/>
      <c r="I13" s="475"/>
      <c r="J13" s="476"/>
      <c r="K13" s="477"/>
      <c r="L13" s="478"/>
      <c r="M13" s="477"/>
      <c r="N13" s="476"/>
      <c r="O13" s="479"/>
      <c r="P13" s="480"/>
    </row>
    <row r="14" spans="1:25" ht="24" customHeight="1" x14ac:dyDescent="0.2">
      <c r="A14" s="247">
        <v>4</v>
      </c>
      <c r="B14" s="248"/>
      <c r="C14" s="245"/>
      <c r="D14" s="248"/>
      <c r="E14" s="249"/>
      <c r="F14" s="265"/>
      <c r="G14" s="258"/>
      <c r="H14" s="261"/>
      <c r="I14" s="267"/>
      <c r="J14" s="258"/>
      <c r="K14" s="263"/>
      <c r="L14" s="251"/>
      <c r="M14" s="263"/>
      <c r="N14" s="258"/>
      <c r="O14" s="250"/>
      <c r="P14" s="269"/>
    </row>
    <row r="15" spans="1:25" ht="24" customHeight="1" thickBot="1" x14ac:dyDescent="0.25">
      <c r="A15" s="252"/>
      <c r="B15" s="253"/>
      <c r="C15" s="254"/>
      <c r="D15" s="254"/>
      <c r="E15" s="255"/>
      <c r="F15" s="266"/>
      <c r="G15" s="259" t="s">
        <v>444</v>
      </c>
      <c r="H15" s="262">
        <f>SUM(H11:H14)</f>
        <v>146.4</v>
      </c>
      <c r="I15" s="268"/>
      <c r="J15" s="259" t="s">
        <v>444</v>
      </c>
      <c r="K15" s="264">
        <f>SUM(K11:K14)</f>
        <v>5.3999999999999999E-2</v>
      </c>
      <c r="L15" s="256"/>
      <c r="M15" s="264"/>
      <c r="N15" s="259"/>
      <c r="O15" s="253" t="s">
        <v>444</v>
      </c>
      <c r="P15" s="270">
        <f>SUM(P11:P14)</f>
        <v>492</v>
      </c>
    </row>
    <row r="16" spans="1:25" ht="18" customHeight="1" x14ac:dyDescent="0.2"/>
    <row r="17" spans="1:16" ht="18" customHeight="1" x14ac:dyDescent="0.2"/>
    <row r="18" spans="1:16" ht="14.5" thickBot="1" x14ac:dyDescent="0.25">
      <c r="A18" s="228" t="s">
        <v>20</v>
      </c>
    </row>
    <row r="19" spans="1:16" ht="18" customHeight="1" x14ac:dyDescent="0.2">
      <c r="A19" s="408"/>
      <c r="B19" s="409" t="s">
        <v>1</v>
      </c>
      <c r="C19" s="410"/>
      <c r="D19" s="410"/>
      <c r="E19" s="411"/>
      <c r="F19" s="409" t="s">
        <v>8</v>
      </c>
      <c r="G19" s="410"/>
      <c r="H19" s="410"/>
      <c r="I19" s="412" t="s">
        <v>9</v>
      </c>
      <c r="J19" s="410"/>
      <c r="K19" s="410"/>
      <c r="L19" s="412" t="s">
        <v>259</v>
      </c>
      <c r="M19" s="409"/>
      <c r="N19" s="410"/>
      <c r="O19" s="410"/>
      <c r="P19" s="413"/>
    </row>
    <row r="20" spans="1:16" ht="27.75" customHeight="1" x14ac:dyDescent="0.2">
      <c r="A20" s="414" t="s">
        <v>25</v>
      </c>
      <c r="B20" s="415" t="s">
        <v>29</v>
      </c>
      <c r="C20" s="415" t="s">
        <v>461</v>
      </c>
      <c r="D20" s="415" t="s">
        <v>410</v>
      </c>
      <c r="E20" s="416" t="s">
        <v>147</v>
      </c>
      <c r="F20" s="415" t="s">
        <v>43</v>
      </c>
      <c r="G20" s="417" t="s">
        <v>44</v>
      </c>
      <c r="H20" s="417" t="s">
        <v>10</v>
      </c>
      <c r="I20" s="418" t="s">
        <v>45</v>
      </c>
      <c r="J20" s="417" t="s">
        <v>46</v>
      </c>
      <c r="K20" s="417" t="s">
        <v>47</v>
      </c>
      <c r="L20" s="418" t="s">
        <v>48</v>
      </c>
      <c r="M20" s="417" t="s">
        <v>49</v>
      </c>
      <c r="N20" s="417" t="s">
        <v>11</v>
      </c>
      <c r="O20" s="417" t="s">
        <v>400</v>
      </c>
      <c r="P20" s="419" t="s">
        <v>260</v>
      </c>
    </row>
    <row r="21" spans="1:16" ht="20.25" customHeight="1" x14ac:dyDescent="0.2">
      <c r="A21" s="414"/>
      <c r="B21" s="415"/>
      <c r="C21" s="415"/>
      <c r="D21" s="415"/>
      <c r="E21" s="416"/>
      <c r="F21" s="415" t="s">
        <v>432</v>
      </c>
      <c r="G21" s="417" t="s">
        <v>430</v>
      </c>
      <c r="H21" s="417" t="s">
        <v>24</v>
      </c>
      <c r="I21" s="418" t="s">
        <v>51</v>
      </c>
      <c r="J21" s="417" t="s">
        <v>431</v>
      </c>
      <c r="K21" s="417" t="s">
        <v>24</v>
      </c>
      <c r="L21" s="418"/>
      <c r="M21" s="417" t="s">
        <v>52</v>
      </c>
      <c r="N21" s="417" t="s">
        <v>5</v>
      </c>
      <c r="O21" s="417"/>
      <c r="P21" s="419" t="s">
        <v>50</v>
      </c>
    </row>
    <row r="22" spans="1:16" ht="18" customHeight="1" x14ac:dyDescent="0.2">
      <c r="A22" s="414"/>
      <c r="B22" s="415" t="s">
        <v>146</v>
      </c>
      <c r="C22" s="415" t="s">
        <v>133</v>
      </c>
      <c r="D22" s="415" t="s">
        <v>134</v>
      </c>
      <c r="E22" s="416" t="s">
        <v>135</v>
      </c>
      <c r="F22" s="415" t="s">
        <v>136</v>
      </c>
      <c r="G22" s="417" t="s">
        <v>137</v>
      </c>
      <c r="H22" s="417" t="s">
        <v>138</v>
      </c>
      <c r="I22" s="418" t="s">
        <v>394</v>
      </c>
      <c r="J22" s="417" t="s">
        <v>139</v>
      </c>
      <c r="K22" s="417" t="s">
        <v>140</v>
      </c>
      <c r="L22" s="418" t="s">
        <v>141</v>
      </c>
      <c r="M22" s="417" t="s">
        <v>393</v>
      </c>
      <c r="N22" s="417" t="s">
        <v>142</v>
      </c>
      <c r="O22" s="417" t="s">
        <v>143</v>
      </c>
      <c r="P22" s="419" t="s">
        <v>144</v>
      </c>
    </row>
    <row r="23" spans="1:16" ht="33.75" customHeight="1" x14ac:dyDescent="0.2">
      <c r="A23" s="414"/>
      <c r="B23" s="415"/>
      <c r="C23" s="415"/>
      <c r="D23" s="415"/>
      <c r="E23" s="416"/>
      <c r="F23" s="415"/>
      <c r="G23" s="417"/>
      <c r="H23" s="420" t="s">
        <v>145</v>
      </c>
      <c r="I23" s="418"/>
      <c r="J23" s="417"/>
      <c r="K23" s="420" t="s">
        <v>398</v>
      </c>
      <c r="L23" s="421"/>
      <c r="M23" s="420"/>
      <c r="N23" s="420"/>
      <c r="O23" s="420"/>
      <c r="P23" s="422" t="s">
        <v>395</v>
      </c>
    </row>
    <row r="24" spans="1:16" ht="24" customHeight="1" x14ac:dyDescent="0.2">
      <c r="A24" s="423"/>
      <c r="B24" s="424"/>
      <c r="C24" s="425"/>
      <c r="D24" s="424"/>
      <c r="E24" s="426"/>
      <c r="F24" s="427"/>
      <c r="G24" s="428"/>
      <c r="H24" s="429"/>
      <c r="I24" s="430"/>
      <c r="J24" s="428"/>
      <c r="K24" s="431"/>
      <c r="L24" s="432"/>
      <c r="M24" s="431"/>
      <c r="N24" s="428"/>
      <c r="O24" s="433"/>
      <c r="P24" s="434"/>
    </row>
    <row r="25" spans="1:16" ht="24" customHeight="1" x14ac:dyDescent="0.2">
      <c r="A25" s="435"/>
      <c r="B25" s="436"/>
      <c r="C25" s="436"/>
      <c r="D25" s="436"/>
      <c r="E25" s="437"/>
      <c r="F25" s="438"/>
      <c r="G25" s="439"/>
      <c r="H25" s="440"/>
      <c r="I25" s="441"/>
      <c r="J25" s="439"/>
      <c r="K25" s="442"/>
      <c r="L25" s="443"/>
      <c r="M25" s="442"/>
      <c r="N25" s="439"/>
      <c r="O25" s="444"/>
      <c r="P25" s="445"/>
    </row>
    <row r="26" spans="1:16" ht="24" customHeight="1" x14ac:dyDescent="0.2">
      <c r="A26" s="435"/>
      <c r="B26" s="436"/>
      <c r="C26" s="436"/>
      <c r="D26" s="436"/>
      <c r="E26" s="437"/>
      <c r="F26" s="438"/>
      <c r="G26" s="439"/>
      <c r="H26" s="440"/>
      <c r="I26" s="441"/>
      <c r="J26" s="439"/>
      <c r="K26" s="442"/>
      <c r="L26" s="443"/>
      <c r="M26" s="442"/>
      <c r="N26" s="439"/>
      <c r="O26" s="444"/>
      <c r="P26" s="445"/>
    </row>
    <row r="27" spans="1:16" ht="24" customHeight="1" x14ac:dyDescent="0.2">
      <c r="A27" s="435"/>
      <c r="B27" s="436"/>
      <c r="C27" s="436"/>
      <c r="D27" s="436"/>
      <c r="E27" s="437"/>
      <c r="F27" s="438"/>
      <c r="G27" s="439"/>
      <c r="H27" s="440"/>
      <c r="I27" s="441"/>
      <c r="J27" s="439"/>
      <c r="K27" s="442"/>
      <c r="L27" s="443"/>
      <c r="M27" s="442"/>
      <c r="N27" s="439"/>
      <c r="O27" s="444"/>
      <c r="P27" s="445"/>
    </row>
    <row r="28" spans="1:16" ht="24" customHeight="1" x14ac:dyDescent="0.2">
      <c r="A28" s="435"/>
      <c r="B28" s="436"/>
      <c r="C28" s="436"/>
      <c r="D28" s="436"/>
      <c r="E28" s="437"/>
      <c r="F28" s="438"/>
      <c r="G28" s="439"/>
      <c r="H28" s="440"/>
      <c r="I28" s="441"/>
      <c r="J28" s="439"/>
      <c r="K28" s="442"/>
      <c r="L28" s="443"/>
      <c r="M28" s="442"/>
      <c r="N28" s="439"/>
      <c r="O28" s="444"/>
      <c r="P28" s="445"/>
    </row>
    <row r="29" spans="1:16" ht="24" customHeight="1" x14ac:dyDescent="0.2">
      <c r="A29" s="435"/>
      <c r="B29" s="436"/>
      <c r="C29" s="436"/>
      <c r="D29" s="436"/>
      <c r="E29" s="437"/>
      <c r="F29" s="438"/>
      <c r="G29" s="439"/>
      <c r="H29" s="440"/>
      <c r="I29" s="441"/>
      <c r="J29" s="439"/>
      <c r="K29" s="442"/>
      <c r="L29" s="443"/>
      <c r="M29" s="442"/>
      <c r="N29" s="439"/>
      <c r="O29" s="444"/>
      <c r="P29" s="445"/>
    </row>
    <row r="30" spans="1:16" ht="24" customHeight="1" x14ac:dyDescent="0.2">
      <c r="A30" s="435"/>
      <c r="B30" s="436"/>
      <c r="C30" s="436"/>
      <c r="D30" s="436"/>
      <c r="E30" s="437"/>
      <c r="F30" s="438"/>
      <c r="G30" s="439"/>
      <c r="H30" s="440"/>
      <c r="I30" s="441"/>
      <c r="J30" s="439"/>
      <c r="K30" s="442"/>
      <c r="L30" s="443"/>
      <c r="M30" s="442"/>
      <c r="N30" s="439"/>
      <c r="O30" s="444"/>
      <c r="P30" s="445"/>
    </row>
    <row r="31" spans="1:16" ht="24" customHeight="1" x14ac:dyDescent="0.2">
      <c r="A31" s="435"/>
      <c r="B31" s="436"/>
      <c r="C31" s="436"/>
      <c r="D31" s="436"/>
      <c r="E31" s="437"/>
      <c r="F31" s="438"/>
      <c r="G31" s="439"/>
      <c r="H31" s="440"/>
      <c r="I31" s="441"/>
      <c r="J31" s="439"/>
      <c r="K31" s="442"/>
      <c r="L31" s="443"/>
      <c r="M31" s="442"/>
      <c r="N31" s="439"/>
      <c r="O31" s="444"/>
      <c r="P31" s="445"/>
    </row>
    <row r="32" spans="1:16" ht="24" customHeight="1" thickBot="1" x14ac:dyDescent="0.25">
      <c r="A32" s="446"/>
      <c r="B32" s="447"/>
      <c r="C32" s="448"/>
      <c r="D32" s="448"/>
      <c r="E32" s="449"/>
      <c r="F32" s="450"/>
      <c r="G32" s="451"/>
      <c r="H32" s="452"/>
      <c r="I32" s="453"/>
      <c r="J32" s="451"/>
      <c r="K32" s="454"/>
      <c r="L32" s="455"/>
      <c r="M32" s="454"/>
      <c r="N32" s="451"/>
      <c r="O32" s="447"/>
      <c r="P32" s="456"/>
    </row>
  </sheetData>
  <phoneticPr fontId="2"/>
  <pageMargins left="0.51181102362204722" right="0.23622047244094491" top="0.59055118110236227" bottom="0.59055118110236227" header="0.51181102362204722" footer="0.51181102362204722"/>
  <pageSetup paperSize="9" scale="5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記入フロー・使い方</vt:lpstr>
      <vt:lpstr>シート1</vt:lpstr>
      <vt:lpstr>シート2①</vt:lpstr>
      <vt:lpstr>シート3①</vt:lpstr>
      <vt:lpstr>シート４</vt:lpstr>
      <vt:lpstr>シート5①</vt:lpstr>
      <vt:lpstr>シート1!Print_Area</vt:lpstr>
      <vt:lpstr>シート2①!Print_Area</vt:lpstr>
      <vt:lpstr>シート3①!Print_Area</vt:lpstr>
      <vt:lpstr>シート４!Print_Area</vt:lpstr>
      <vt:lpstr>シート5①!Print_Area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2024-02-26T07:51:36Z</dcterms:created>
  <dcterms:modified xsi:type="dcterms:W3CDTF">2024-04-05T03:02:51Z</dcterms:modified>
</cp:coreProperties>
</file>