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xr:revisionPtr revIDLastSave="0" documentId="13_ncr:1_{194F028D-8BAD-404E-9E87-7C8D63FB4E4A}" xr6:coauthVersionLast="47" xr6:coauthVersionMax="47" xr10:uidLastSave="{00000000-0000-0000-0000-000000000000}"/>
  <bookViews>
    <workbookView xWindow="7060" yWindow="4130" windowWidth="27130" windowHeight="15900" tabRatio="761" xr2:uid="{00000000-000D-0000-FFFF-FFFF00000000}"/>
  </bookViews>
  <sheets>
    <sheet name="目次" sheetId="31" r:id="rId1"/>
    <sheet name="貯" sheetId="32" r:id="rId2"/>
    <sheet name="反①" sheetId="40" r:id="rId3"/>
    <sheet name="機①" sheetId="38" r:id="rId4"/>
    <sheet name="洗①" sheetId="41" r:id="rId5"/>
    <sheet name="塗(溶)①" sheetId="42" r:id="rId6"/>
    <sheet name="塗(顔)①" sheetId="43" r:id="rId7"/>
    <sheet name="印(溶)①" sheetId="44" r:id="rId8"/>
    <sheet name="印(顔)①" sheetId="45" r:id="rId9"/>
    <sheet name="接(溶)①" sheetId="46" r:id="rId10"/>
    <sheet name="接(添)①" sheetId="47" r:id="rId11"/>
    <sheet name="め①" sheetId="48" r:id="rId12"/>
    <sheet name="染(染)①" sheetId="49" r:id="rId13"/>
    <sheet name="染(繊)①" sheetId="50" r:id="rId14"/>
    <sheet name="殺菌①" sheetId="51" r:id="rId15"/>
    <sheet name="溶①" sheetId="52" r:id="rId16"/>
  </sheets>
  <definedNames>
    <definedName name="_xlnm.Print_Area" localSheetId="11">め①!$A$1:$Z$37</definedName>
    <definedName name="_xlnm.Print_Area" localSheetId="8">'印(顔)①'!$A$1:$AA$36</definedName>
    <definedName name="_xlnm.Print_Area" localSheetId="7">'印(溶)①'!$A$1:$Z$45</definedName>
    <definedName name="_xlnm.Print_Area" localSheetId="3">機①!$A$1:$S$36</definedName>
    <definedName name="_xlnm.Print_Area" localSheetId="14">殺菌①!$A$1:$Z$45</definedName>
    <definedName name="_xlnm.Print_Area" localSheetId="10">'接(添)①'!$A$1:$X$36</definedName>
    <definedName name="_xlnm.Print_Area" localSheetId="9">'接(溶)①'!$A$1:$Z$45</definedName>
    <definedName name="_xlnm.Print_Area" localSheetId="4">洗①!$A$1:$Z$45</definedName>
    <definedName name="_xlnm.Print_Area" localSheetId="12">'染(染)①'!$A$1:$AA$36</definedName>
    <definedName name="_xlnm.Print_Area" localSheetId="13">'染(繊)①'!$A$1:$AA$46</definedName>
    <definedName name="_xlnm.Print_Area" localSheetId="1">貯!$A$1:$Z$46</definedName>
    <definedName name="_xlnm.Print_Area" localSheetId="6">'塗(顔)①'!$A$1:$AA$36</definedName>
    <definedName name="_xlnm.Print_Area" localSheetId="5">'塗(溶)①'!$A$1:$Z$45</definedName>
    <definedName name="_xlnm.Print_Area" localSheetId="2">反①!$A$1:$AA$43</definedName>
    <definedName name="_xlnm.Print_Area" localSheetId="15">溶①!$A$1:$Z$46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5" i="51" l="1"/>
  <c r="X15" i="48"/>
  <c r="Q15" i="48"/>
  <c r="Q15" i="46"/>
  <c r="I14" i="45"/>
  <c r="Q15" i="44"/>
  <c r="K14" i="43"/>
  <c r="P16" i="41"/>
  <c r="R14" i="38"/>
  <c r="P17" i="38"/>
  <c r="P16" i="38"/>
  <c r="P15" i="38"/>
  <c r="V45" i="32"/>
  <c r="Q45" i="32"/>
  <c r="V44" i="32"/>
  <c r="Q44" i="32"/>
  <c r="V43" i="32"/>
  <c r="Q43" i="32"/>
  <c r="W15" i="32"/>
  <c r="Z15" i="32"/>
  <c r="Y42" i="51"/>
  <c r="X34" i="50"/>
  <c r="E31" i="50" s="1"/>
  <c r="I24" i="50" s="1"/>
  <c r="V35" i="50"/>
  <c r="U35" i="50"/>
  <c r="X34" i="42"/>
  <c r="E31" i="42" s="1"/>
  <c r="I24" i="42" s="1"/>
  <c r="U27" i="42"/>
  <c r="Y43" i="52"/>
  <c r="V36" i="52"/>
  <c r="U36" i="52"/>
  <c r="X35" i="52"/>
  <c r="E32" i="52" s="1"/>
  <c r="I25" i="52" s="1"/>
  <c r="E29" i="52"/>
  <c r="U28" i="52"/>
  <c r="I24" i="52"/>
  <c r="P15" i="52"/>
  <c r="H15" i="52"/>
  <c r="V35" i="51"/>
  <c r="U35" i="51"/>
  <c r="X34" i="51"/>
  <c r="E31" i="51" s="1"/>
  <c r="I24" i="51" s="1"/>
  <c r="E28" i="51"/>
  <c r="U27" i="51"/>
  <c r="I23" i="51"/>
  <c r="P15" i="51"/>
  <c r="H15" i="51"/>
  <c r="Y42" i="50"/>
  <c r="E28" i="50"/>
  <c r="U27" i="50"/>
  <c r="I23" i="50"/>
  <c r="W14" i="50"/>
  <c r="P14" i="50"/>
  <c r="J14" i="50"/>
  <c r="W14" i="49"/>
  <c r="O14" i="49"/>
  <c r="I14" i="49"/>
  <c r="W15" i="48"/>
  <c r="I15" i="48"/>
  <c r="K15" i="48" s="1"/>
  <c r="U14" i="47"/>
  <c r="N14" i="47"/>
  <c r="H14" i="47"/>
  <c r="Y42" i="46"/>
  <c r="V35" i="46"/>
  <c r="U35" i="46"/>
  <c r="X34" i="46"/>
  <c r="E31" i="46"/>
  <c r="I24" i="46" s="1"/>
  <c r="E28" i="46"/>
  <c r="U27" i="46"/>
  <c r="I23" i="46"/>
  <c r="P15" i="46"/>
  <c r="H15" i="46"/>
  <c r="W14" i="45"/>
  <c r="Y14" i="45" s="1"/>
  <c r="Z14" i="45" s="1"/>
  <c r="Y42" i="44"/>
  <c r="V35" i="44"/>
  <c r="U35" i="44"/>
  <c r="X34" i="44"/>
  <c r="E31" i="44"/>
  <c r="I24" i="44" s="1"/>
  <c r="E28" i="44"/>
  <c r="U27" i="44"/>
  <c r="I23" i="44"/>
  <c r="P15" i="44"/>
  <c r="H15" i="44"/>
  <c r="O14" i="43"/>
  <c r="I14" i="43"/>
  <c r="Y42" i="42"/>
  <c r="V35" i="42"/>
  <c r="U35" i="42"/>
  <c r="E28" i="42"/>
  <c r="I23" i="42"/>
  <c r="P15" i="42"/>
  <c r="H15" i="42"/>
  <c r="Y42" i="41"/>
  <c r="V35" i="41"/>
  <c r="U35" i="41"/>
  <c r="X34" i="41"/>
  <c r="E31" i="41" s="1"/>
  <c r="I24" i="41" s="1"/>
  <c r="E28" i="41"/>
  <c r="U27" i="41"/>
  <c r="I23" i="41"/>
  <c r="P15" i="41"/>
  <c r="H15" i="41"/>
  <c r="P14" i="32"/>
  <c r="P13" i="32"/>
  <c r="P12" i="32"/>
  <c r="Y40" i="40"/>
  <c r="V33" i="40"/>
  <c r="U33" i="40"/>
  <c r="X32" i="40"/>
  <c r="E29" i="40" s="1"/>
  <c r="I22" i="40" s="1"/>
  <c r="E26" i="40"/>
  <c r="I21" i="40"/>
  <c r="W13" i="40"/>
  <c r="P13" i="40"/>
  <c r="K13" i="40"/>
  <c r="L13" i="40" s="1"/>
  <c r="I15" i="52" l="1"/>
  <c r="Q15" i="52"/>
  <c r="Q15" i="51"/>
  <c r="S15" i="51" s="1"/>
  <c r="Y14" i="50"/>
  <c r="Q14" i="50"/>
  <c r="L14" i="50"/>
  <c r="Y14" i="49"/>
  <c r="Q14" i="49"/>
  <c r="K14" i="49"/>
  <c r="Y15" i="48"/>
  <c r="F27" i="48" s="1"/>
  <c r="K27" i="48" s="1"/>
  <c r="V14" i="47"/>
  <c r="I14" i="47"/>
  <c r="I15" i="46"/>
  <c r="S15" i="46" s="1"/>
  <c r="K14" i="45"/>
  <c r="I15" i="44"/>
  <c r="S15" i="44" s="1"/>
  <c r="Q14" i="43"/>
  <c r="Y14" i="43"/>
  <c r="Q15" i="42"/>
  <c r="I15" i="42"/>
  <c r="Y13" i="40"/>
  <c r="Z13" i="40" s="1"/>
  <c r="Q26" i="40" s="1"/>
  <c r="U25" i="40" s="1"/>
  <c r="Q13" i="40"/>
  <c r="R13" i="40" s="1"/>
  <c r="Q15" i="41"/>
  <c r="I15" i="41"/>
  <c r="S15" i="52" l="1"/>
  <c r="Z14" i="50"/>
  <c r="Z14" i="49"/>
  <c r="F26" i="49" s="1"/>
  <c r="K26" i="49" s="1"/>
  <c r="W14" i="47"/>
  <c r="F26" i="47" s="1"/>
  <c r="K26" i="47" s="1"/>
  <c r="Z14" i="43"/>
  <c r="F26" i="43" s="1"/>
  <c r="K26" i="43" s="1"/>
  <c r="S15" i="42"/>
  <c r="S15" i="41"/>
  <c r="P14" i="38"/>
  <c r="I14" i="38"/>
  <c r="H14" i="38"/>
  <c r="K42" i="32"/>
  <c r="G13" i="32"/>
  <c r="K13" i="32"/>
  <c r="R13" i="32" s="1"/>
  <c r="T13" i="32" s="1"/>
  <c r="N13" i="32"/>
  <c r="S13" i="32" s="1"/>
  <c r="W13" i="32"/>
  <c r="Z13" i="32"/>
  <c r="K14" i="32"/>
  <c r="R14" i="32" s="1"/>
  <c r="T14" i="32" s="1"/>
  <c r="S14" i="32"/>
  <c r="W14" i="32"/>
  <c r="Z14" i="32"/>
  <c r="V42" i="32"/>
  <c r="Q42" i="32"/>
  <c r="W32" i="32"/>
  <c r="T32" i="32"/>
  <c r="P32" i="32"/>
  <c r="O32" i="32"/>
  <c r="N32" i="32"/>
  <c r="Q32" i="32" s="1"/>
  <c r="W31" i="32"/>
  <c r="T31" i="32"/>
  <c r="Q31" i="32"/>
  <c r="P31" i="32"/>
  <c r="O31" i="32"/>
  <c r="N31" i="32"/>
  <c r="W30" i="32"/>
  <c r="T30" i="32"/>
  <c r="P30" i="32"/>
  <c r="O30" i="32"/>
  <c r="N30" i="32"/>
  <c r="Q30" i="32" s="1"/>
  <c r="P29" i="32"/>
  <c r="O29" i="32"/>
  <c r="N29" i="32"/>
  <c r="Q29" i="32" s="1"/>
  <c r="S12" i="32"/>
  <c r="K12" i="32"/>
  <c r="R12" i="32" s="1"/>
  <c r="T12" i="32" s="1"/>
  <c r="S14" i="38" l="1"/>
  <c r="F26" i="38" s="1"/>
  <c r="K26" i="38" s="1"/>
  <c r="W29" i="32"/>
  <c r="T29" i="32"/>
  <c r="Z12" i="32"/>
  <c r="W12" i="32"/>
  <c r="F26" i="45" l="1"/>
  <c r="K26" i="45" s="1"/>
</calcChain>
</file>

<file path=xl/sharedStrings.xml><?xml version="1.0" encoding="utf-8"?>
<sst xmlns="http://schemas.openxmlformats.org/spreadsheetml/2006/main" count="2263" uniqueCount="714">
  <si>
    <t>対象物質を含む原材料、資材等を取り扱う工程の名称</t>
  </si>
  <si>
    <t>kg/年</t>
  </si>
  <si>
    <t>%</t>
  </si>
  <si>
    <t>3A</t>
  </si>
  <si>
    <t>3B</t>
  </si>
  <si>
    <t>3C</t>
  </si>
  <si>
    <t>3D</t>
  </si>
  <si>
    <t>3E</t>
  </si>
  <si>
    <t>3F</t>
  </si>
  <si>
    <t>3G</t>
  </si>
  <si>
    <t>大気・水域の排出の少ない媒体の判定</t>
  </si>
  <si>
    <t>Q</t>
  </si>
  <si>
    <t>R</t>
  </si>
  <si>
    <t>A</t>
  </si>
  <si>
    <t>B</t>
  </si>
  <si>
    <t>C</t>
  </si>
  <si>
    <t>D</t>
  </si>
  <si>
    <t>E</t>
  </si>
  <si>
    <t>F</t>
  </si>
  <si>
    <t>J</t>
  </si>
  <si>
    <t>K</t>
  </si>
  <si>
    <t>L</t>
  </si>
  <si>
    <t>G</t>
  </si>
  <si>
    <t>H</t>
  </si>
  <si>
    <t>I</t>
  </si>
  <si>
    <t>M</t>
  </si>
  <si>
    <t>T</t>
  </si>
  <si>
    <t>U</t>
  </si>
  <si>
    <t>V</t>
  </si>
  <si>
    <t>W</t>
  </si>
  <si>
    <t>Y</t>
  </si>
  <si>
    <t>Z</t>
  </si>
  <si>
    <t>AA</t>
  </si>
  <si>
    <t>AB</t>
  </si>
  <si>
    <t>AC</t>
  </si>
  <si>
    <t>AD</t>
  </si>
  <si>
    <t>AE</t>
  </si>
  <si>
    <t>AF</t>
  </si>
  <si>
    <t>AG</t>
  </si>
  <si>
    <t>3H</t>
  </si>
  <si>
    <t>3I</t>
  </si>
  <si>
    <t>3J</t>
  </si>
  <si>
    <t>排出の少ない媒体名(水域・大気)を記入</t>
  </si>
  <si>
    <t>※</t>
  </si>
  <si>
    <t>(Lの合計)</t>
  </si>
  <si>
    <t>3K</t>
  </si>
  <si>
    <t>3L</t>
  </si>
  <si>
    <t>mg/L</t>
  </si>
  <si>
    <t>大気への排出量</t>
  </si>
  <si>
    <t>塗装工程(溶剤)用作業シート</t>
    <rPh sb="0" eb="2">
      <t>トソウ</t>
    </rPh>
    <rPh sb="2" eb="4">
      <t>コウテイ</t>
    </rPh>
    <rPh sb="5" eb="7">
      <t>ヨウザイ</t>
    </rPh>
    <rPh sb="8" eb="9">
      <t>ヨウ</t>
    </rPh>
    <rPh sb="9" eb="11">
      <t>サギョウ</t>
    </rPh>
    <phoneticPr fontId="1"/>
  </si>
  <si>
    <t>大気</t>
    <rPh sb="0" eb="2">
      <t>タイキ</t>
    </rPh>
    <phoneticPr fontId="1"/>
  </si>
  <si>
    <t>kg/年</t>
    <rPh sb="3" eb="4">
      <t>ネン</t>
    </rPh>
    <phoneticPr fontId="4"/>
  </si>
  <si>
    <t>対象物質を含む原材料、資材等を取り扱う工程の名称</t>
    <rPh sb="0" eb="2">
      <t>タイショウ</t>
    </rPh>
    <rPh sb="2" eb="4">
      <t>ブッシツ</t>
    </rPh>
    <rPh sb="5" eb="6">
      <t>フク</t>
    </rPh>
    <rPh sb="7" eb="8">
      <t>ゲン</t>
    </rPh>
    <rPh sb="8" eb="10">
      <t>ザイリョウ</t>
    </rPh>
    <rPh sb="11" eb="13">
      <t>シザイ</t>
    </rPh>
    <rPh sb="13" eb="14">
      <t>トウ</t>
    </rPh>
    <rPh sb="15" eb="18">
      <t>トリアツカ</t>
    </rPh>
    <rPh sb="19" eb="21">
      <t>コウテイ</t>
    </rPh>
    <rPh sb="22" eb="24">
      <t>メイショウ</t>
    </rPh>
    <phoneticPr fontId="4"/>
  </si>
  <si>
    <t>%</t>
    <phoneticPr fontId="4"/>
  </si>
  <si>
    <t>対象物質の環境への最大潜在排出量の算出</t>
    <rPh sb="5" eb="7">
      <t>カンキョウ</t>
    </rPh>
    <rPh sb="9" eb="11">
      <t>サイダイ</t>
    </rPh>
    <rPh sb="11" eb="13">
      <t>センザイ</t>
    </rPh>
    <rPh sb="13" eb="16">
      <t>ハイシュツリョウ</t>
    </rPh>
    <rPh sb="17" eb="19">
      <t>サンシュツ</t>
    </rPh>
    <phoneticPr fontId="4"/>
  </si>
  <si>
    <t>Bを含む原材料、資材等の名称</t>
    <rPh sb="2" eb="3">
      <t>フク</t>
    </rPh>
    <phoneticPr fontId="4"/>
  </si>
  <si>
    <t>Cの年間取扱量</t>
  </si>
  <si>
    <t>Bの環境への最大潜在排出量</t>
    <rPh sb="2" eb="4">
      <t>カンキョウ</t>
    </rPh>
    <rPh sb="6" eb="8">
      <t>サイダイ</t>
    </rPh>
    <rPh sb="8" eb="10">
      <t>センザイ</t>
    </rPh>
    <rPh sb="10" eb="12">
      <t>ハイシュツ</t>
    </rPh>
    <rPh sb="12" eb="13">
      <t>リョウ</t>
    </rPh>
    <phoneticPr fontId="4"/>
  </si>
  <si>
    <t>Aで発生するBを含む廃棄物の名称</t>
  </si>
  <si>
    <t>（Mの合計)</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</si>
  <si>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</si>
  <si>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</si>
  <si>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</si>
  <si>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</si>
  <si>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</si>
  <si>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</si>
  <si>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</si>
  <si>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</si>
  <si>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</si>
  <si>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</si>
  <si>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</si>
  <si>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AA</t>
    <phoneticPr fontId="1"/>
  </si>
  <si>
    <t>AB</t>
    <phoneticPr fontId="1"/>
  </si>
  <si>
    <t>AC</t>
    <phoneticPr fontId="1"/>
  </si>
  <si>
    <t>AD</t>
    <phoneticPr fontId="1"/>
  </si>
  <si>
    <t>AE</t>
    <phoneticPr fontId="1"/>
  </si>
  <si>
    <t>AF</t>
    <phoneticPr fontId="1"/>
  </si>
  <si>
    <t>=S×(100-T)÷100</t>
    <phoneticPr fontId="1"/>
  </si>
  <si>
    <t>=S×U÷100</t>
    <phoneticPr fontId="1"/>
  </si>
  <si>
    <t>②排ガス処理を行っている場合</t>
  </si>
  <si>
    <t>水域への排出量の算出</t>
    <rPh sb="0" eb="2">
      <t>スイイキ</t>
    </rPh>
    <phoneticPr fontId="1"/>
  </si>
  <si>
    <t>大気への排出量の算出</t>
  </si>
  <si>
    <t>塗装工程(顔料)用作業シート</t>
    <rPh sb="5" eb="7">
      <t>ガンリョウ</t>
    </rPh>
    <phoneticPr fontId="1"/>
  </si>
  <si>
    <t>対象物質及びそれを取り扱う工程の名称</t>
    <rPh sb="0" eb="2">
      <t>タイショウ</t>
    </rPh>
    <rPh sb="2" eb="4">
      <t>ブッシツ</t>
    </rPh>
    <rPh sb="4" eb="5">
      <t>オヨ</t>
    </rPh>
    <rPh sb="9" eb="12">
      <t>トリアツカ</t>
    </rPh>
    <rPh sb="13" eb="15">
      <t>コウテイ</t>
    </rPh>
    <rPh sb="16" eb="18">
      <t>メイショウ</t>
    </rPh>
    <phoneticPr fontId="4"/>
  </si>
  <si>
    <t>大気への排出量の算出</t>
    <rPh sb="0" eb="2">
      <t>タイキ</t>
    </rPh>
    <phoneticPr fontId="1"/>
  </si>
  <si>
    <t>大気への排出量</t>
    <rPh sb="0" eb="2">
      <t>タイキ</t>
    </rPh>
    <rPh sb="4" eb="6">
      <t>ハイシュツ</t>
    </rPh>
    <rPh sb="6" eb="7">
      <t>リョウ</t>
    </rPh>
    <phoneticPr fontId="1"/>
  </si>
  <si>
    <t>Aで取り扱う原材料、資材等に含まれる対象物質名</t>
    <rPh sb="2" eb="5">
      <t>トリアツカ</t>
    </rPh>
    <rPh sb="6" eb="7">
      <t>ゲン</t>
    </rPh>
    <rPh sb="7" eb="9">
      <t>ザイリョウ</t>
    </rPh>
    <rPh sb="10" eb="12">
      <t>シザイ</t>
    </rPh>
    <rPh sb="12" eb="13">
      <t>トウ</t>
    </rPh>
    <rPh sb="14" eb="15">
      <t>フク</t>
    </rPh>
    <rPh sb="18" eb="20">
      <t>タイショウ</t>
    </rPh>
    <rPh sb="20" eb="22">
      <t>ブッシツ</t>
    </rPh>
    <rPh sb="22" eb="23">
      <t>メイ</t>
    </rPh>
    <phoneticPr fontId="4"/>
  </si>
  <si>
    <t>Bが物質群の場合の個別物質名</t>
    <rPh sb="2" eb="4">
      <t>ブッシツ</t>
    </rPh>
    <rPh sb="4" eb="5">
      <t>グン</t>
    </rPh>
    <rPh sb="6" eb="8">
      <t>バアイ</t>
    </rPh>
    <rPh sb="9" eb="11">
      <t>コベツ</t>
    </rPh>
    <rPh sb="11" eb="13">
      <t>ブッシツ</t>
    </rPh>
    <rPh sb="13" eb="14">
      <t>メイ</t>
    </rPh>
    <phoneticPr fontId="4"/>
  </si>
  <si>
    <t>Cに含まれるB(B')の年間取扱量</t>
    <rPh sb="2" eb="3">
      <t>フク</t>
    </rPh>
    <rPh sb="12" eb="14">
      <t>ネンカン</t>
    </rPh>
    <rPh sb="14" eb="16">
      <t>トリアツカイ</t>
    </rPh>
    <rPh sb="16" eb="17">
      <t>リョウ</t>
    </rPh>
    <phoneticPr fontId="4"/>
  </si>
  <si>
    <t>B'</t>
  </si>
  <si>
    <t>(Gの合計)</t>
  </si>
  <si>
    <t>=J×K×F÷100</t>
  </si>
  <si>
    <t>M</t>
    <phoneticPr fontId="1"/>
  </si>
  <si>
    <t>N</t>
    <phoneticPr fontId="1"/>
  </si>
  <si>
    <t>O</t>
    <phoneticPr fontId="1"/>
  </si>
  <si>
    <t>①排水処理を行っていない場合</t>
    <rPh sb="2" eb="3">
      <t>ミズ</t>
    </rPh>
    <phoneticPr fontId="1"/>
  </si>
  <si>
    <t>水域への潜在排出量</t>
    <rPh sb="0" eb="2">
      <t>スイイキ</t>
    </rPh>
    <phoneticPr fontId="1"/>
  </si>
  <si>
    <t>水域への処理後の排出量</t>
    <rPh sb="0" eb="2">
      <t>スイイキ</t>
    </rPh>
    <phoneticPr fontId="1"/>
  </si>
  <si>
    <t>対象物質及びそれを取り扱う工程の名称</t>
  </si>
  <si>
    <t>対象物質の環境への最大潜在排出量の算出</t>
  </si>
  <si>
    <t>Aで取り扱う原材料、資材等に含まれる対象物質名</t>
  </si>
  <si>
    <t>Bが物質群の場合の個別物質名</t>
  </si>
  <si>
    <t>Bを含む原材料、資材等の名称</t>
  </si>
  <si>
    <t>B'からBへの換算係数</t>
  </si>
  <si>
    <t>Cに含まれるB(B')の年間取扱量</t>
  </si>
  <si>
    <t>Nの発生量</t>
  </si>
  <si>
    <t>N中のB(B')の含有率</t>
  </si>
  <si>
    <t>Nの移動等の分類</t>
  </si>
  <si>
    <t>Bの環境への最大潜在排出量</t>
  </si>
  <si>
    <t>（Qの合計)</t>
  </si>
  <si>
    <t>水域への潜在排出量</t>
  </si>
  <si>
    <t>①排水処理を行っていない場合</t>
  </si>
  <si>
    <t>大気</t>
  </si>
  <si>
    <t>水域</t>
  </si>
  <si>
    <t>水域への処理後の排出量</t>
  </si>
  <si>
    <t>めっき工程用作業シート</t>
    <phoneticPr fontId="1"/>
  </si>
  <si>
    <t>J</t>
    <phoneticPr fontId="1"/>
  </si>
  <si>
    <t>K</t>
    <phoneticPr fontId="1"/>
  </si>
  <si>
    <t>L</t>
    <phoneticPr fontId="1"/>
  </si>
  <si>
    <t>=X×Z÷100</t>
    <phoneticPr fontId="1"/>
  </si>
  <si>
    <t>(Kの合計)</t>
    <phoneticPr fontId="1"/>
  </si>
  <si>
    <t>=W×Y÷100</t>
    <phoneticPr fontId="1"/>
  </si>
  <si>
    <t>排水量</t>
  </si>
  <si>
    <t>めっき</t>
    <phoneticPr fontId="1"/>
  </si>
  <si>
    <t>塗装</t>
    <rPh sb="0" eb="2">
      <t>トソウ</t>
    </rPh>
    <phoneticPr fontId="1"/>
  </si>
  <si>
    <t>貯蔵工程用作業シート</t>
    <rPh sb="0" eb="2">
      <t>チョゾウ</t>
    </rPh>
    <rPh sb="2" eb="4">
      <t>コウテイ</t>
    </rPh>
    <rPh sb="4" eb="5">
      <t>ヨウ</t>
    </rPh>
    <rPh sb="5" eb="7">
      <t>サギョウ</t>
    </rPh>
    <phoneticPr fontId="1"/>
  </si>
  <si>
    <t>貯蔵タンクのサイズ等</t>
    <rPh sb="0" eb="2">
      <t>チョゾウ</t>
    </rPh>
    <rPh sb="9" eb="10">
      <t>トウ</t>
    </rPh>
    <phoneticPr fontId="4"/>
  </si>
  <si>
    <t>大気への排出量の算出</t>
    <rPh sb="0" eb="2">
      <t>タイキ</t>
    </rPh>
    <rPh sb="4" eb="6">
      <t>ハイシュツ</t>
    </rPh>
    <rPh sb="6" eb="7">
      <t>リョウ</t>
    </rPh>
    <rPh sb="8" eb="10">
      <t>サンシュツ</t>
    </rPh>
    <phoneticPr fontId="4"/>
  </si>
  <si>
    <t>番号</t>
    <rPh sb="0" eb="2">
      <t>バンゴウ</t>
    </rPh>
    <phoneticPr fontId="4"/>
  </si>
  <si>
    <t>タンク内
圧力</t>
    <rPh sb="3" eb="4">
      <t>ナイ</t>
    </rPh>
    <rPh sb="5" eb="7">
      <t>アツリョク</t>
    </rPh>
    <phoneticPr fontId="4"/>
  </si>
  <si>
    <t>タンク色
係数</t>
    <rPh sb="3" eb="4">
      <t>イロ</t>
    </rPh>
    <rPh sb="5" eb="7">
      <t>ケイスウ</t>
    </rPh>
    <phoneticPr fontId="4"/>
  </si>
  <si>
    <t>タンク径
係数</t>
    <rPh sb="3" eb="4">
      <t>ケイ</t>
    </rPh>
    <rPh sb="5" eb="7">
      <t>ケイスウ</t>
    </rPh>
    <phoneticPr fontId="4"/>
  </si>
  <si>
    <t>呼吸ロス</t>
    <rPh sb="0" eb="2">
      <t>コキュウ</t>
    </rPh>
    <phoneticPr fontId="4"/>
  </si>
  <si>
    <t>受入ロス</t>
    <rPh sb="0" eb="2">
      <t>ウケイレ</t>
    </rPh>
    <phoneticPr fontId="4"/>
  </si>
  <si>
    <t>大気への
潜在排出量</t>
    <rPh sb="0" eb="2">
      <t>タイキ</t>
    </rPh>
    <rPh sb="5" eb="7">
      <t>センザイ</t>
    </rPh>
    <rPh sb="7" eb="9">
      <t>ハイシュツ</t>
    </rPh>
    <rPh sb="9" eb="10">
      <t>リョウ</t>
    </rPh>
    <phoneticPr fontId="4"/>
  </si>
  <si>
    <t>処理により発生する
廃棄物の名称</t>
    <rPh sb="0" eb="2">
      <t>ショリ</t>
    </rPh>
    <rPh sb="5" eb="7">
      <t>ハッセイ</t>
    </rPh>
    <rPh sb="10" eb="13">
      <t>ハイキブツ</t>
    </rPh>
    <rPh sb="14" eb="16">
      <t>メイショウ</t>
    </rPh>
    <phoneticPr fontId="4"/>
  </si>
  <si>
    <t>g/mol</t>
    <phoneticPr fontId="4"/>
  </si>
  <si>
    <t>m</t>
    <phoneticPr fontId="4"/>
  </si>
  <si>
    <t>℃</t>
    <phoneticPr fontId="4"/>
  </si>
  <si>
    <t>Ⅰ　物性値を用いた計算による方法</t>
    <rPh sb="2" eb="4">
      <t>ブッセイ</t>
    </rPh>
    <rPh sb="4" eb="5">
      <t>チ</t>
    </rPh>
    <rPh sb="6" eb="7">
      <t>モチ</t>
    </rPh>
    <rPh sb="9" eb="11">
      <t>ケイサン</t>
    </rPh>
    <rPh sb="14" eb="16">
      <t>ホウホウ</t>
    </rPh>
    <phoneticPr fontId="4"/>
  </si>
  <si>
    <t>Ⅱ　排出係数による方法</t>
    <rPh sb="2" eb="4">
      <t>ハイシュツ</t>
    </rPh>
    <rPh sb="4" eb="6">
      <t>ケイスウ</t>
    </rPh>
    <rPh sb="9" eb="11">
      <t>ホウホウ</t>
    </rPh>
    <phoneticPr fontId="4"/>
  </si>
  <si>
    <t>Ⅲ　物質収支による方法</t>
    <rPh sb="2" eb="4">
      <t>ブッシツ</t>
    </rPh>
    <rPh sb="4" eb="6">
      <t>シュウシ</t>
    </rPh>
    <rPh sb="9" eb="11">
      <t>ホウホウ</t>
    </rPh>
    <phoneticPr fontId="4"/>
  </si>
  <si>
    <t>=3F×(100-3G)÷100</t>
  </si>
  <si>
    <t>=3F×(3G－3H)÷100</t>
  </si>
  <si>
    <t>3A中の3Dの
含有率</t>
    <rPh sb="2" eb="3">
      <t>チュウ</t>
    </rPh>
    <rPh sb="8" eb="10">
      <t>ガンユウ</t>
    </rPh>
    <rPh sb="10" eb="11">
      <t>リツ</t>
    </rPh>
    <phoneticPr fontId="4"/>
  </si>
  <si>
    <t>2Cの
蒸気圧</t>
    <rPh sb="4" eb="7">
      <t>ジョウキアツ</t>
    </rPh>
    <phoneticPr fontId="4"/>
  </si>
  <si>
    <t>2Cの排出係数
(呼吸ロス)</t>
    <rPh sb="3" eb="5">
      <t>ハイシュツ</t>
    </rPh>
    <rPh sb="5" eb="7">
      <t>ケイスウ</t>
    </rPh>
    <rPh sb="9" eb="11">
      <t>コキュウ</t>
    </rPh>
    <phoneticPr fontId="4"/>
  </si>
  <si>
    <t>2Cの排出係数
(受入ロス)</t>
    <rPh sb="3" eb="5">
      <t>ハイシュツ</t>
    </rPh>
    <rPh sb="5" eb="7">
      <t>ケイスウ</t>
    </rPh>
    <rPh sb="9" eb="11">
      <t>ウケイレ</t>
    </rPh>
    <phoneticPr fontId="4"/>
  </si>
  <si>
    <t>2A</t>
  </si>
  <si>
    <t>2B</t>
  </si>
  <si>
    <t>2C</t>
  </si>
  <si>
    <t>2D</t>
  </si>
  <si>
    <t>2E</t>
  </si>
  <si>
    <t>2F</t>
  </si>
  <si>
    <t>2G</t>
  </si>
  <si>
    <t>2H</t>
  </si>
  <si>
    <t>2J</t>
  </si>
  <si>
    <t>2K</t>
  </si>
  <si>
    <t>2L</t>
  </si>
  <si>
    <t>2M</t>
  </si>
  <si>
    <t>2N</t>
  </si>
  <si>
    <t>2O</t>
  </si>
  <si>
    <t>2P</t>
  </si>
  <si>
    <t>2Q</t>
  </si>
  <si>
    <t>2R</t>
  </si>
  <si>
    <t>2S</t>
  </si>
  <si>
    <t>1Aに含まれる
対象物質名</t>
    <rPh sb="3" eb="4">
      <t>フク</t>
    </rPh>
    <rPh sb="8" eb="10">
      <t>タイショウ</t>
    </rPh>
    <rPh sb="10" eb="12">
      <t>ブッシツ</t>
    </rPh>
    <rPh sb="12" eb="13">
      <t>メイショウ</t>
    </rPh>
    <phoneticPr fontId="4"/>
  </si>
  <si>
    <t>1Cの
蒸気圧</t>
    <rPh sb="4" eb="7">
      <t>ジョウキアツ</t>
    </rPh>
    <phoneticPr fontId="4"/>
  </si>
  <si>
    <t>タンク内での
1Cの分圧</t>
    <rPh sb="3" eb="4">
      <t>ナイ</t>
    </rPh>
    <rPh sb="10" eb="12">
      <t>ブンアツ</t>
    </rPh>
    <phoneticPr fontId="4"/>
  </si>
  <si>
    <t>1A</t>
  </si>
  <si>
    <t>1B</t>
  </si>
  <si>
    <t>1C</t>
  </si>
  <si>
    <t>1D</t>
  </si>
  <si>
    <t>1E</t>
  </si>
  <si>
    <t>1F</t>
  </si>
  <si>
    <t>1G</t>
  </si>
  <si>
    <t>1H</t>
  </si>
  <si>
    <t>1I</t>
  </si>
  <si>
    <t>1J</t>
  </si>
  <si>
    <t>=2B×2I</t>
    <phoneticPr fontId="4"/>
  </si>
  <si>
    <t>通し</t>
    <rPh sb="0" eb="2">
      <t>トオシバンゴウ</t>
    </rPh>
    <phoneticPr fontId="4"/>
  </si>
  <si>
    <t>タンク
内径</t>
    <rPh sb="4" eb="6">
      <t>ナイケイ</t>
    </rPh>
    <phoneticPr fontId="4"/>
  </si>
  <si>
    <t>タンク
容量</t>
    <rPh sb="4" eb="6">
      <t>ヨウリョウ</t>
    </rPh>
    <phoneticPr fontId="4"/>
  </si>
  <si>
    <t>大気への
排出量</t>
    <rPh sb="0" eb="2">
      <t>タイキ</t>
    </rPh>
    <rPh sb="5" eb="7">
      <t>ハイシュツ</t>
    </rPh>
    <rPh sb="7" eb="8">
      <t>リョウ</t>
    </rPh>
    <phoneticPr fontId="4"/>
  </si>
  <si>
    <t>kL</t>
    <phoneticPr fontId="4"/>
  </si>
  <si>
    <t>日</t>
    <rPh sb="0" eb="1">
      <t>ニチ</t>
    </rPh>
    <phoneticPr fontId="4"/>
  </si>
  <si>
    <t>2Aに含まれる
対象物質名</t>
    <rPh sb="3" eb="4">
      <t>フク</t>
    </rPh>
    <rPh sb="8" eb="10">
      <t>タイショウ</t>
    </rPh>
    <rPh sb="10" eb="12">
      <t>ブッシツ</t>
    </rPh>
    <rPh sb="12" eb="13">
      <t>メイショウ</t>
    </rPh>
    <phoneticPr fontId="4"/>
  </si>
  <si>
    <t>使用
日数</t>
    <rPh sb="0" eb="2">
      <t>シヨウ</t>
    </rPh>
    <rPh sb="3" eb="5">
      <t>ニッスウ</t>
    </rPh>
    <phoneticPr fontId="4"/>
  </si>
  <si>
    <t>3Aに含まれる
対象物質名</t>
    <rPh sb="3" eb="4">
      <t>フク</t>
    </rPh>
    <rPh sb="8" eb="10">
      <t>タイショウ</t>
    </rPh>
    <rPh sb="10" eb="12">
      <t>ブッシツ</t>
    </rPh>
    <rPh sb="12" eb="13">
      <t>メイショウ</t>
    </rPh>
    <phoneticPr fontId="4"/>
  </si>
  <si>
    <t>対象物質の排出係数</t>
    <rPh sb="0" eb="2">
      <t>タイショウ</t>
    </rPh>
    <rPh sb="2" eb="4">
      <t>ブッシツ</t>
    </rPh>
    <rPh sb="5" eb="7">
      <t>ハイシュツ</t>
    </rPh>
    <rPh sb="7" eb="9">
      <t>ケイスウ</t>
    </rPh>
    <phoneticPr fontId="4"/>
  </si>
  <si>
    <t>※1</t>
  </si>
  <si>
    <t>=(3B－3C)×3E÷100</t>
  </si>
  <si>
    <t>2T</t>
    <phoneticPr fontId="4"/>
  </si>
  <si>
    <t>2I</t>
    <phoneticPr fontId="4"/>
  </si>
  <si>
    <t>=2G×2H</t>
    <phoneticPr fontId="4"/>
  </si>
  <si>
    <t>=2K＋2L＋2M</t>
    <phoneticPr fontId="4"/>
  </si>
  <si>
    <t>1Cの
分子量</t>
    <rPh sb="4" eb="7">
      <t>ブンシリョウ</t>
    </rPh>
    <phoneticPr fontId="4"/>
  </si>
  <si>
    <t>N</t>
  </si>
  <si>
    <t>O</t>
  </si>
  <si>
    <t>P</t>
  </si>
  <si>
    <t>C中のBの含有率</t>
  </si>
  <si>
    <t>Cに含まれるBの年間取扱量</t>
  </si>
  <si>
    <t>=D×E÷100</t>
  </si>
  <si>
    <t>(Fの合計)</t>
  </si>
  <si>
    <t>=J×K÷100</t>
  </si>
  <si>
    <t>（Mの合計)</t>
  </si>
  <si>
    <t>=G-N</t>
  </si>
  <si>
    <t>水域への排出量の算出</t>
  </si>
  <si>
    <t>水溶解度を用いて算出する場合</t>
  </si>
  <si>
    <t>S</t>
  </si>
  <si>
    <t>=S×U÷100</t>
  </si>
  <si>
    <t>排ガス処理により水域へ排出される量</t>
  </si>
  <si>
    <t>大気への処理後の排出量</t>
  </si>
  <si>
    <t>排水処理で発生する廃棄物の名称</t>
  </si>
  <si>
    <t>排ガス処理で発生する廃棄物の名称</t>
  </si>
  <si>
    <t>AI</t>
  </si>
  <si>
    <t>AJ</t>
  </si>
  <si>
    <t>I中のB(B')の含有率</t>
  </si>
  <si>
    <t>=O×P×F÷100</t>
  </si>
  <si>
    <t>（Rの合計)</t>
  </si>
  <si>
    <t>=H-M-S</t>
  </si>
  <si>
    <t>印刷工程(溶剤)用作業シート</t>
  </si>
  <si>
    <t>(Kの合計)</t>
  </si>
  <si>
    <t>印刷</t>
    <rPh sb="0" eb="2">
      <t>インサツ</t>
    </rPh>
    <phoneticPr fontId="1"/>
  </si>
  <si>
    <t>接着工程(溶剤)用作業シート</t>
  </si>
  <si>
    <t>接着</t>
  </si>
  <si>
    <t>接着工程(添加剤)用作業シート</t>
  </si>
  <si>
    <t>C中のBの含有率</t>
    <phoneticPr fontId="1"/>
  </si>
  <si>
    <t>Cに含まれるBの年間取扱量</t>
    <phoneticPr fontId="1"/>
  </si>
  <si>
    <t>=D×E÷100</t>
    <phoneticPr fontId="1"/>
  </si>
  <si>
    <t>F</t>
    <phoneticPr fontId="1"/>
  </si>
  <si>
    <t>G</t>
    <phoneticPr fontId="1"/>
  </si>
  <si>
    <t>(Fの合計)</t>
    <phoneticPr fontId="1"/>
  </si>
  <si>
    <t>H</t>
    <phoneticPr fontId="1"/>
  </si>
  <si>
    <t>I</t>
    <phoneticPr fontId="1"/>
  </si>
  <si>
    <t>(Jの合計)</t>
    <phoneticPr fontId="1"/>
  </si>
  <si>
    <t>Lの発生量</t>
    <phoneticPr fontId="1"/>
  </si>
  <si>
    <t>L中のBの含有率</t>
    <phoneticPr fontId="1"/>
  </si>
  <si>
    <t>Lの移動等の分類</t>
    <phoneticPr fontId="1"/>
  </si>
  <si>
    <t>=M×N÷100</t>
    <phoneticPr fontId="1"/>
  </si>
  <si>
    <t>（Pの合計)</t>
    <phoneticPr fontId="1"/>
  </si>
  <si>
    <t>=G-K-Q</t>
    <phoneticPr fontId="1"/>
  </si>
  <si>
    <t>=R</t>
    <phoneticPr fontId="1"/>
  </si>
  <si>
    <t>=V×(100-W)÷100</t>
    <phoneticPr fontId="1"/>
  </si>
  <si>
    <t>=V×X÷100</t>
    <phoneticPr fontId="1"/>
  </si>
  <si>
    <t>=V×(W－X)÷100</t>
    <phoneticPr fontId="1"/>
  </si>
  <si>
    <t>=S</t>
    <phoneticPr fontId="1"/>
  </si>
  <si>
    <t>その他溶剤等使用工程用作業シート</t>
    <rPh sb="0" eb="3">
      <t>ソノタ</t>
    </rPh>
    <rPh sb="3" eb="5">
      <t>ヨウザイ</t>
    </rPh>
    <rPh sb="5" eb="6">
      <t>トウ</t>
    </rPh>
    <rPh sb="6" eb="8">
      <t>シヨウ</t>
    </rPh>
    <phoneticPr fontId="1"/>
  </si>
  <si>
    <t>染色</t>
  </si>
  <si>
    <t>洗浄工程用作業シート</t>
  </si>
  <si>
    <t>洗浄</t>
    <rPh sb="0" eb="2">
      <t>センジョウ</t>
    </rPh>
    <phoneticPr fontId="1"/>
  </si>
  <si>
    <t>機械加工</t>
    <rPh sb="0" eb="2">
      <t>キカイ</t>
    </rPh>
    <rPh sb="2" eb="4">
      <t>カコウ</t>
    </rPh>
    <phoneticPr fontId="1"/>
  </si>
  <si>
    <t>機械加工工程用作業シート</t>
    <phoneticPr fontId="1"/>
  </si>
  <si>
    <t>=G-N</t>
    <phoneticPr fontId="1"/>
  </si>
  <si>
    <t>=J×K÷100</t>
    <phoneticPr fontId="1"/>
  </si>
  <si>
    <t>I中のBの含有率</t>
  </si>
  <si>
    <t>Iの移動等の分類</t>
  </si>
  <si>
    <t>Iの発生量</t>
  </si>
  <si>
    <t>=O</t>
    <phoneticPr fontId="1"/>
  </si>
  <si>
    <t>=S×(T－U)÷100</t>
    <phoneticPr fontId="1"/>
  </si>
  <si>
    <t>染色工程(繊維処理剤)用作業シート</t>
    <rPh sb="5" eb="7">
      <t>センイ</t>
    </rPh>
    <rPh sb="7" eb="9">
      <t>ショリ</t>
    </rPh>
    <phoneticPr fontId="1"/>
  </si>
  <si>
    <t>AK</t>
  </si>
  <si>
    <t>反応・混合等工程用作業シート</t>
    <phoneticPr fontId="1"/>
  </si>
  <si>
    <t>=2N×(100-2O)÷100</t>
    <phoneticPr fontId="4"/>
  </si>
  <si>
    <t>=2N×(2O－2P)÷100</t>
    <phoneticPr fontId="4"/>
  </si>
  <si>
    <t>排ガス処理の
分解率</t>
    <rPh sb="0" eb="1">
      <t>ハイ</t>
    </rPh>
    <rPh sb="3" eb="5">
      <t>ショリ</t>
    </rPh>
    <phoneticPr fontId="4"/>
  </si>
  <si>
    <t>排水処理による分解率</t>
  </si>
  <si>
    <t>排ガス処理による分解率</t>
  </si>
  <si>
    <t>排ガス処理の
除去率</t>
    <rPh sb="0" eb="1">
      <t>ハイ</t>
    </rPh>
    <rPh sb="3" eb="5">
      <t>ショリ</t>
    </rPh>
    <phoneticPr fontId="4"/>
  </si>
  <si>
    <t>排水処理による除去率</t>
  </si>
  <si>
    <t>排ガス処理による除去率</t>
  </si>
  <si>
    <t>　　この作業シートは、貯蔵工程における対象物質の環境への排出量及び廃棄物に含まれる量を算出するためのものです。</t>
    <rPh sb="11" eb="13">
      <t>チョゾウ</t>
    </rPh>
    <rPh sb="13" eb="15">
      <t>コウテイ</t>
    </rPh>
    <rPh sb="19" eb="21">
      <t>タイショウ</t>
    </rPh>
    <rPh sb="21" eb="23">
      <t>ブッシツ</t>
    </rPh>
    <rPh sb="24" eb="26">
      <t>カンキョウ</t>
    </rPh>
    <rPh sb="28" eb="30">
      <t>ハイシュツ</t>
    </rPh>
    <rPh sb="30" eb="31">
      <t>リョウ</t>
    </rPh>
    <rPh sb="31" eb="32">
      <t>オヨ</t>
    </rPh>
    <rPh sb="43" eb="45">
      <t>サンシュツ</t>
    </rPh>
    <phoneticPr fontId="1"/>
  </si>
  <si>
    <t>対象物質の廃棄物に含まれる量の算出</t>
  </si>
  <si>
    <t>　　この作業シートは、その他溶剤等使用工程における溶剤等に含まれる対象物質の環境への排出量及び廃棄物に含まれる量を算出するためのものです(1物質で1枚)。</t>
    <rPh sb="11" eb="14">
      <t>ソノタ</t>
    </rPh>
    <rPh sb="14" eb="16">
      <t>ヨウザイ</t>
    </rPh>
    <rPh sb="16" eb="17">
      <t>トウ</t>
    </rPh>
    <rPh sb="17" eb="19">
      <t>シヨウ</t>
    </rPh>
    <rPh sb="25" eb="27">
      <t>ヨウザイ</t>
    </rPh>
    <rPh sb="27" eb="28">
      <t>トウ</t>
    </rPh>
    <rPh sb="33" eb="35">
      <t>タイショウ</t>
    </rPh>
    <rPh sb="35" eb="37">
      <t>ブッシツ</t>
    </rPh>
    <phoneticPr fontId="1"/>
  </si>
  <si>
    <t>Bの廃棄物に含まれる量の合計</t>
  </si>
  <si>
    <t>　　この作業シートは、染色工程における繊維処理剤の環境への排出量及び廃棄物に含まれる量を算出するためのものです(1物質で1枚)。</t>
    <rPh sb="19" eb="21">
      <t>センイ</t>
    </rPh>
    <rPh sb="21" eb="23">
      <t>ショリ</t>
    </rPh>
    <phoneticPr fontId="1"/>
  </si>
  <si>
    <t>　　この作業シートは、めっき工程におけるめっき液に含まれる金属化合物等の環境への排出量及び廃棄物に含まれる量を算出するためのものです(1物質で1枚)。</t>
    <rPh sb="23" eb="24">
      <t>エキ</t>
    </rPh>
    <rPh sb="25" eb="26">
      <t>フク</t>
    </rPh>
    <rPh sb="36" eb="38">
      <t>カンキョウ</t>
    </rPh>
    <phoneticPr fontId="1"/>
  </si>
  <si>
    <t>　　この作業シートは、接着工程における接着剤に含まれる添加剤の環境への排出量及び廃棄物に含まれる量を算出するためのものです(1物質で1枚)。</t>
  </si>
  <si>
    <t>L中のBの廃棄物に含まれる量</t>
  </si>
  <si>
    <t>　　この作業シートは、接着工程における接着剤に含まれる揮発性の溶剤の環境への排出量及び廃棄物に含まれる量を算出するためのものです(1物質で1枚)。</t>
  </si>
  <si>
    <t>　　この作業シートは、印刷工程における印刷インキに含まれる揮発性の溶剤の環境への排出量及び廃棄物に含まれる量を算出するためのものです(1物質で1枚)。</t>
  </si>
  <si>
    <t>　　この作業シートは、塗装工程における塗料に含まれる金属化合物等の顔料の環境への排出量及び廃棄物に含まれる量を算出するためのものです(1物質で1枚)。</t>
    <rPh sb="11" eb="13">
      <t>トソウ</t>
    </rPh>
    <rPh sb="13" eb="15">
      <t>コウテイ</t>
    </rPh>
    <rPh sb="19" eb="21">
      <t>トリョウ</t>
    </rPh>
    <rPh sb="22" eb="23">
      <t>フク</t>
    </rPh>
    <rPh sb="26" eb="28">
      <t>キンゾク</t>
    </rPh>
    <rPh sb="28" eb="30">
      <t>カゴウ</t>
    </rPh>
    <rPh sb="30" eb="31">
      <t>ブツ</t>
    </rPh>
    <rPh sb="31" eb="32">
      <t>トウ</t>
    </rPh>
    <rPh sb="33" eb="35">
      <t>ガンリョウ</t>
    </rPh>
    <rPh sb="36" eb="38">
      <t>カンキョウ</t>
    </rPh>
    <rPh sb="40" eb="42">
      <t>ハイシュツ</t>
    </rPh>
    <rPh sb="42" eb="43">
      <t>リョウ</t>
    </rPh>
    <rPh sb="43" eb="44">
      <t>オヨ</t>
    </rPh>
    <rPh sb="55" eb="57">
      <t>サンシュツ</t>
    </rPh>
    <phoneticPr fontId="1"/>
  </si>
  <si>
    <t>対象物質の廃棄物に含まれる量の算出</t>
    <phoneticPr fontId="4"/>
  </si>
  <si>
    <t>Bの廃棄物に含まれる量の合計</t>
    <rPh sb="12" eb="14">
      <t>ゴウケイ</t>
    </rPh>
    <phoneticPr fontId="4"/>
  </si>
  <si>
    <t>　　この作業シートは、塗装工程における塗料に含まれる揮発性の溶剤の環境への排出量及び廃棄物に含まれる量を算出するためのものです(1物質で1枚)。</t>
    <rPh sb="11" eb="13">
      <t>トソウ</t>
    </rPh>
    <rPh sb="13" eb="15">
      <t>コウテイ</t>
    </rPh>
    <rPh sb="19" eb="21">
      <t>トリョウ</t>
    </rPh>
    <rPh sb="22" eb="23">
      <t>フク</t>
    </rPh>
    <rPh sb="26" eb="29">
      <t>キハツセイ</t>
    </rPh>
    <rPh sb="30" eb="32">
      <t>ヨウザイ</t>
    </rPh>
    <rPh sb="33" eb="35">
      <t>カンキョウ</t>
    </rPh>
    <rPh sb="37" eb="39">
      <t>ハイシュツ</t>
    </rPh>
    <rPh sb="39" eb="40">
      <t>リョウ</t>
    </rPh>
    <rPh sb="40" eb="41">
      <t>オヨ</t>
    </rPh>
    <rPh sb="52" eb="54">
      <t>サンシュツ</t>
    </rPh>
    <phoneticPr fontId="1"/>
  </si>
  <si>
    <t>　　この作業シートは、洗浄工程における洗浄剤等に含まれる対象物質の環境への排出量及び廃棄物に含まれる量を算出するためのものです(1物質で1枚)。</t>
  </si>
  <si>
    <t>　　この作業シートは、機械加工工程における切削油等に含まれる添加剤の環境への排出量及び廃棄物に含まれる量を算出するためのものです(1物質で1枚)。</t>
  </si>
  <si>
    <t>I中のBの廃棄物に含まれる量</t>
  </si>
  <si>
    <t>1A中の1Cの
含有率</t>
    <rPh sb="2" eb="3">
      <t>チュウ</t>
    </rPh>
    <rPh sb="8" eb="10">
      <t>ガンユウ</t>
    </rPh>
    <rPh sb="10" eb="11">
      <t>リツ</t>
    </rPh>
    <phoneticPr fontId="4"/>
  </si>
  <si>
    <t>処理による分解量</t>
  </si>
  <si>
    <t>水域</t>
    <rPh sb="0" eb="2">
      <t>スイイキ</t>
    </rPh>
    <phoneticPr fontId="1"/>
  </si>
  <si>
    <t>水溶解度を用いて算出する場合</t>
    <rPh sb="0" eb="1">
      <t>ミズ</t>
    </rPh>
    <rPh sb="1" eb="4">
      <t>ヨウカイド</t>
    </rPh>
    <rPh sb="5" eb="6">
      <t>モチ</t>
    </rPh>
    <rPh sb="8" eb="10">
      <t>サンシュツ</t>
    </rPh>
    <rPh sb="12" eb="14">
      <t>バアイ</t>
    </rPh>
    <phoneticPr fontId="1"/>
  </si>
  <si>
    <t>排水量</t>
    <rPh sb="0" eb="2">
      <t>ハイスイ</t>
    </rPh>
    <rPh sb="2" eb="3">
      <t>リョウ</t>
    </rPh>
    <phoneticPr fontId="1"/>
  </si>
  <si>
    <t>mg/L</t>
    <phoneticPr fontId="1"/>
  </si>
  <si>
    <t>kg/年
X'</t>
    <rPh sb="3" eb="4">
      <t>ネン</t>
    </rPh>
    <phoneticPr fontId="4"/>
  </si>
  <si>
    <t>①排水処理を行っていない場合</t>
    <rPh sb="1" eb="3">
      <t>ハイスイ</t>
    </rPh>
    <rPh sb="3" eb="5">
      <t>ショリ</t>
    </rPh>
    <rPh sb="6" eb="7">
      <t>オコナ</t>
    </rPh>
    <rPh sb="12" eb="14">
      <t>バアイ</t>
    </rPh>
    <phoneticPr fontId="1"/>
  </si>
  <si>
    <t>②排水処理を行っている場合</t>
  </si>
  <si>
    <t>②排水処理を行っている場合</t>
    <rPh sb="1" eb="3">
      <t>ハイスイ</t>
    </rPh>
    <rPh sb="3" eb="5">
      <t>ショリ</t>
    </rPh>
    <rPh sb="6" eb="7">
      <t>オコナ</t>
    </rPh>
    <rPh sb="11" eb="13">
      <t>バアイ</t>
    </rPh>
    <phoneticPr fontId="1"/>
  </si>
  <si>
    <t>=X
×(100-Y)
÷100</t>
    <phoneticPr fontId="1"/>
  </si>
  <si>
    <t>Y'</t>
  </si>
  <si>
    <t>Y'</t>
    <phoneticPr fontId="4"/>
  </si>
  <si>
    <t>Z'</t>
    <phoneticPr fontId="4"/>
  </si>
  <si>
    <t>AA'</t>
    <phoneticPr fontId="4"/>
  </si>
  <si>
    <t>AB'</t>
    <phoneticPr fontId="4"/>
  </si>
  <si>
    <t>kg/年
AC
=X×(Y-Z)÷100</t>
    <rPh sb="3" eb="4">
      <t>ネン</t>
    </rPh>
    <phoneticPr fontId="4"/>
  </si>
  <si>
    <t>②-2排水処理から廃棄物が発生する場合</t>
  </si>
  <si>
    <t>②-2排水処理から廃棄物が発生する場合</t>
    <rPh sb="3" eb="5">
      <t>ハイスイ</t>
    </rPh>
    <rPh sb="5" eb="7">
      <t>ショリ</t>
    </rPh>
    <rPh sb="9" eb="12">
      <t>ハイキブツ</t>
    </rPh>
    <rPh sb="13" eb="15">
      <t>ハッセイ</t>
    </rPh>
    <rPh sb="17" eb="19">
      <t>バアイ</t>
    </rPh>
    <phoneticPr fontId="1"/>
  </si>
  <si>
    <t>排水処理で発生する廃棄物の名称</t>
    <phoneticPr fontId="1"/>
  </si>
  <si>
    <t>AD中のBの廃棄物に含まれる量</t>
    <phoneticPr fontId="1"/>
  </si>
  <si>
    <t>AD'</t>
    <phoneticPr fontId="4"/>
  </si>
  <si>
    <t>kg/年
AE'</t>
    <rPh sb="3" eb="4">
      <t>ネン</t>
    </rPh>
    <phoneticPr fontId="4"/>
  </si>
  <si>
    <t xml:space="preserve">
AF'</t>
    <phoneticPr fontId="4"/>
  </si>
  <si>
    <t>排水処理による除去率</t>
    <phoneticPr fontId="1"/>
  </si>
  <si>
    <t>排水処理による分解率</t>
    <phoneticPr fontId="1"/>
  </si>
  <si>
    <t>排水処理により大気へ排出される量</t>
  </si>
  <si>
    <t>排水処理により大気へ排出される量</t>
    <rPh sb="0" eb="2">
      <t>ハイスイ</t>
    </rPh>
    <rPh sb="2" eb="4">
      <t>ショリ</t>
    </rPh>
    <rPh sb="7" eb="9">
      <t>タイキ</t>
    </rPh>
    <rPh sb="10" eb="12">
      <t>ハイシュツ</t>
    </rPh>
    <rPh sb="15" eb="16">
      <t>リョウ</t>
    </rPh>
    <phoneticPr fontId="4"/>
  </si>
  <si>
    <t>排ガス処理による除去率</t>
    <phoneticPr fontId="1"/>
  </si>
  <si>
    <t>排ガス処理による分解率</t>
    <phoneticPr fontId="1"/>
  </si>
  <si>
    <t>大気への処理後の排出量</t>
    <rPh sb="0" eb="2">
      <t>タイキ</t>
    </rPh>
    <phoneticPr fontId="1"/>
  </si>
  <si>
    <t>kg/年
AK'</t>
    <rPh sb="3" eb="4">
      <t>ネン</t>
    </rPh>
    <phoneticPr fontId="4"/>
  </si>
  <si>
    <t>排ガス処理により水域へ排出される量</t>
    <rPh sb="8" eb="10">
      <t>スイイキ</t>
    </rPh>
    <phoneticPr fontId="4"/>
  </si>
  <si>
    <t>排ガス処理で発生する廃棄物の名称</t>
    <phoneticPr fontId="1"/>
  </si>
  <si>
    <t>排水中のBの濃度</t>
  </si>
  <si>
    <t>排水中のBの濃度</t>
    <rPh sb="0" eb="2">
      <t>ハイスイ</t>
    </rPh>
    <rPh sb="2" eb="3">
      <t>チュウ</t>
    </rPh>
    <rPh sb="6" eb="8">
      <t>ノウド</t>
    </rPh>
    <phoneticPr fontId="1"/>
  </si>
  <si>
    <t>kg/年
S'</t>
  </si>
  <si>
    <t>kg/年
S'</t>
    <rPh sb="3" eb="4">
      <t>ネン</t>
    </rPh>
    <phoneticPr fontId="4"/>
  </si>
  <si>
    <t>T'</t>
  </si>
  <si>
    <t>T'</t>
    <phoneticPr fontId="4"/>
  </si>
  <si>
    <t>U'</t>
  </si>
  <si>
    <t>U'</t>
    <phoneticPr fontId="4"/>
  </si>
  <si>
    <t>V'</t>
  </si>
  <si>
    <t>V'</t>
    <phoneticPr fontId="4"/>
  </si>
  <si>
    <t>W'</t>
  </si>
  <si>
    <t>W'</t>
    <phoneticPr fontId="4"/>
  </si>
  <si>
    <t>kg/年
Z'</t>
  </si>
  <si>
    <t>kg/年
Z'</t>
    <rPh sb="3" eb="4">
      <t>ネン</t>
    </rPh>
    <phoneticPr fontId="4"/>
  </si>
  <si>
    <t xml:space="preserve">
AA'</t>
  </si>
  <si>
    <t xml:space="preserve">
AA'</t>
    <phoneticPr fontId="4"/>
  </si>
  <si>
    <t>%
AD'</t>
  </si>
  <si>
    <t>kg/年
AF'</t>
  </si>
  <si>
    <t>kg/年
AF'</t>
    <rPh sb="3" eb="4">
      <t>ネン</t>
    </rPh>
    <phoneticPr fontId="4"/>
  </si>
  <si>
    <t>kg/年
AG'</t>
    <rPh sb="3" eb="4">
      <t>ネン</t>
    </rPh>
    <phoneticPr fontId="4"/>
  </si>
  <si>
    <t>kg/年
AJ'</t>
    <rPh sb="3" eb="4">
      <t>ネン</t>
    </rPh>
    <phoneticPr fontId="4"/>
  </si>
  <si>
    <t>=V×W÷1000</t>
    <phoneticPr fontId="1"/>
  </si>
  <si>
    <t>=Q×R÷1000</t>
  </si>
  <si>
    <t>=Q×R÷1000</t>
    <phoneticPr fontId="1"/>
  </si>
  <si>
    <t>=S
×(100-T)
÷100</t>
  </si>
  <si>
    <t>=S
×(100-T)
÷100</t>
    <phoneticPr fontId="1"/>
  </si>
  <si>
    <t>kg/年
X
=S×(T-U)÷100</t>
  </si>
  <si>
    <t>Y中のBの廃棄物に含まれる量</t>
  </si>
  <si>
    <t>Y中のBの廃棄物に含まれる量</t>
    <phoneticPr fontId="1"/>
  </si>
  <si>
    <t>接着</t>
    <rPh sb="0" eb="2">
      <t>セッチャク</t>
    </rPh>
    <phoneticPr fontId="1"/>
  </si>
  <si>
    <t>殺菌・消毒工程用作業シート</t>
  </si>
  <si>
    <t>　　この作業シートは、殺菌・消毒工程における殺菌剤・消毒剤等に含まれる対象物質の環境への排出量及び廃棄物に含まれての発生量を算出するためのものです(1物質で1枚)。</t>
  </si>
  <si>
    <t>殺菌・消毒</t>
  </si>
  <si>
    <t>タンク
高さ</t>
    <rPh sb="4" eb="5">
      <t>タカ</t>
    </rPh>
    <phoneticPr fontId="4"/>
  </si>
  <si>
    <t>平均貯蔵
高さ</t>
    <rPh sb="0" eb="2">
      <t>ヘイキン</t>
    </rPh>
    <rPh sb="2" eb="4">
      <t>チョゾウ</t>
    </rPh>
    <rPh sb="5" eb="6">
      <t>タカ</t>
    </rPh>
    <phoneticPr fontId="4"/>
  </si>
  <si>
    <t>1X</t>
  </si>
  <si>
    <t>1W</t>
  </si>
  <si>
    <t>1V</t>
  </si>
  <si>
    <t>1U</t>
  </si>
  <si>
    <t>1T</t>
  </si>
  <si>
    <t>1S</t>
  </si>
  <si>
    <t>1R</t>
  </si>
  <si>
    <t>1Q</t>
  </si>
  <si>
    <t>1P</t>
  </si>
  <si>
    <t>1O</t>
  </si>
  <si>
    <t>1N</t>
  </si>
  <si>
    <t>1M</t>
  </si>
  <si>
    <t>1L</t>
  </si>
  <si>
    <t>1K</t>
    <phoneticPr fontId="4"/>
  </si>
  <si>
    <t>※2</t>
    <phoneticPr fontId="4"/>
  </si>
  <si>
    <t>※3</t>
    <phoneticPr fontId="4"/>
  </si>
  <si>
    <t>=1P＋1Q</t>
    <phoneticPr fontId="4"/>
  </si>
  <si>
    <t>=1R×(100-1S)÷100</t>
    <phoneticPr fontId="4"/>
  </si>
  <si>
    <t>=1R×(1S－1T)÷100</t>
    <phoneticPr fontId="4"/>
  </si>
  <si>
    <t>2Cの排出係数
(払出または給油ロス)</t>
    <rPh sb="3" eb="5">
      <t>ハイシュツ</t>
    </rPh>
    <rPh sb="5" eb="7">
      <t>ケイスウ</t>
    </rPh>
    <rPh sb="9" eb="11">
      <t>ハライダシ</t>
    </rPh>
    <rPh sb="14" eb="16">
      <t>キュウユ</t>
    </rPh>
    <phoneticPr fontId="4"/>
  </si>
  <si>
    <t>C中のBの含有率</t>
    <rPh sb="1" eb="2">
      <t>チュウ</t>
    </rPh>
    <rPh sb="5" eb="7">
      <t>ガンユウ</t>
    </rPh>
    <rPh sb="7" eb="8">
      <t>リツ</t>
    </rPh>
    <phoneticPr fontId="4"/>
  </si>
  <si>
    <t>I</t>
    <phoneticPr fontId="4"/>
  </si>
  <si>
    <t>K</t>
    <phoneticPr fontId="4"/>
  </si>
  <si>
    <t>N</t>
    <phoneticPr fontId="4"/>
  </si>
  <si>
    <t>S</t>
    <phoneticPr fontId="4"/>
  </si>
  <si>
    <t>=I×J÷100</t>
  </si>
  <si>
    <t>=I×J÷100</t>
    <phoneticPr fontId="1"/>
  </si>
  <si>
    <t>Hの製造量</t>
  </si>
  <si>
    <t>Hの製造量</t>
    <rPh sb="2" eb="4">
      <t>セイゾウ</t>
    </rPh>
    <rPh sb="4" eb="5">
      <t>リョウ</t>
    </rPh>
    <phoneticPr fontId="4"/>
  </si>
  <si>
    <t>H中のBの含有率</t>
  </si>
  <si>
    <t>H中のBの含有率</t>
    <rPh sb="1" eb="2">
      <t>チュウ</t>
    </rPh>
    <rPh sb="5" eb="7">
      <t>ガンユウ</t>
    </rPh>
    <rPh sb="7" eb="8">
      <t>リツ</t>
    </rPh>
    <phoneticPr fontId="4"/>
  </si>
  <si>
    <t>Mの発生量</t>
  </si>
  <si>
    <t>Mの発生量</t>
    <rPh sb="2" eb="4">
      <t>ハッセイ</t>
    </rPh>
    <rPh sb="4" eb="5">
      <t>リョウ</t>
    </rPh>
    <phoneticPr fontId="4"/>
  </si>
  <si>
    <t>M中のBの含有率</t>
  </si>
  <si>
    <t>M中のBの含有率</t>
    <rPh sb="1" eb="2">
      <t>チュウ</t>
    </rPh>
    <rPh sb="5" eb="7">
      <t>ガンユウ</t>
    </rPh>
    <rPh sb="7" eb="8">
      <t>リツ</t>
    </rPh>
    <phoneticPr fontId="4"/>
  </si>
  <si>
    <t>Mの移動等の分類</t>
  </si>
  <si>
    <t>Mの移動等の分類</t>
    <rPh sb="4" eb="5">
      <t>トウ</t>
    </rPh>
    <phoneticPr fontId="4"/>
  </si>
  <si>
    <t>M中のBの廃棄物に含まれる量</t>
  </si>
  <si>
    <t>M中のBの廃棄物に含まれる量</t>
    <rPh sb="1" eb="2">
      <t>チュウ</t>
    </rPh>
    <phoneticPr fontId="4"/>
  </si>
  <si>
    <t>=N×O÷100</t>
  </si>
  <si>
    <t>=N×O÷100</t>
    <phoneticPr fontId="1"/>
  </si>
  <si>
    <t>（Qの合計)</t>
    <phoneticPr fontId="1"/>
  </si>
  <si>
    <t>=G-L-R</t>
  </si>
  <si>
    <t>=G-L-R</t>
    <phoneticPr fontId="4"/>
  </si>
  <si>
    <t>=S</t>
  </si>
  <si>
    <t>AB中のBの廃棄物に含まれる量</t>
    <phoneticPr fontId="1"/>
  </si>
  <si>
    <t>L中のBの廃棄物に含まれる量</t>
    <phoneticPr fontId="1"/>
  </si>
  <si>
    <t>染色</t>
    <rPh sb="0" eb="2">
      <t>センショク</t>
    </rPh>
    <phoneticPr fontId="1"/>
  </si>
  <si>
    <t>印刷工程(顔料)用作業シート</t>
    <rPh sb="0" eb="2">
      <t>インサツ</t>
    </rPh>
    <phoneticPr fontId="1"/>
  </si>
  <si>
    <t>　　この作業シートは、印刷工程における印刷インキに含まれる金属化合物等の顔料の環境への排出量及び廃棄物に含まれる量を算出するためのものです(1物質で1枚)。</t>
    <rPh sb="11" eb="13">
      <t>インサツ</t>
    </rPh>
    <rPh sb="19" eb="21">
      <t>インサツ</t>
    </rPh>
    <phoneticPr fontId="1"/>
  </si>
  <si>
    <t>染色工程(染料)用作業シート</t>
    <rPh sb="0" eb="2">
      <t>センショク</t>
    </rPh>
    <rPh sb="5" eb="7">
      <t>センリョウ</t>
    </rPh>
    <phoneticPr fontId="1"/>
  </si>
  <si>
    <t>　　この作業シートは、染色工程における染料に含まれる金属化合物等の環境への排出量及び廃棄物に含まれる量を算出するためのものです(1物質で1枚)。</t>
    <rPh sb="11" eb="13">
      <t>センショク</t>
    </rPh>
    <rPh sb="19" eb="21">
      <t>センリョウ</t>
    </rPh>
    <phoneticPr fontId="1"/>
  </si>
  <si>
    <t>X'</t>
    <phoneticPr fontId="4"/>
  </si>
  <si>
    <t>AC'</t>
    <phoneticPr fontId="4"/>
  </si>
  <si>
    <t>kg/年
AD'</t>
    <rPh sb="3" eb="4">
      <t>ネン</t>
    </rPh>
    <phoneticPr fontId="4"/>
  </si>
  <si>
    <t xml:space="preserve">
AE'</t>
    <phoneticPr fontId="4"/>
  </si>
  <si>
    <t>kg/年
AN'</t>
    <rPh sb="3" eb="4">
      <t>ネン</t>
    </rPh>
    <phoneticPr fontId="4"/>
  </si>
  <si>
    <t>Hの製造量</t>
    <phoneticPr fontId="1"/>
  </si>
  <si>
    <t>H中のBの含有率</t>
    <phoneticPr fontId="1"/>
  </si>
  <si>
    <t>Mの発生量</t>
    <phoneticPr fontId="1"/>
  </si>
  <si>
    <t>M中のBの含有率</t>
    <phoneticPr fontId="1"/>
  </si>
  <si>
    <t>Mの移動等の分類</t>
    <phoneticPr fontId="1"/>
  </si>
  <si>
    <t>M中のBの廃棄物に含まれる量</t>
    <phoneticPr fontId="1"/>
  </si>
  <si>
    <t>=G-L-R</t>
    <phoneticPr fontId="1"/>
  </si>
  <si>
    <t>kg/年
W'</t>
    <rPh sb="3" eb="4">
      <t>ネン</t>
    </rPh>
    <phoneticPr fontId="4"/>
  </si>
  <si>
    <t>=W
×(100-X)
÷100</t>
    <phoneticPr fontId="1"/>
  </si>
  <si>
    <t>kg/年
AB
=W×(X-Y)÷100</t>
    <rPh sb="3" eb="4">
      <t>ネン</t>
    </rPh>
    <phoneticPr fontId="4"/>
  </si>
  <si>
    <t>=W×(X-Y)÷100</t>
    <phoneticPr fontId="1"/>
  </si>
  <si>
    <t>=X×(Y-Z)÷100</t>
    <phoneticPr fontId="1"/>
  </si>
  <si>
    <t>=S×(T-U)÷100</t>
    <phoneticPr fontId="1"/>
  </si>
  <si>
    <t>3Jの廃棄物に
含まれる量</t>
    <rPh sb="3" eb="6">
      <t>ハイキブツ</t>
    </rPh>
    <rPh sb="8" eb="9">
      <t>フク</t>
    </rPh>
    <rPh sb="12" eb="13">
      <t>リョウ</t>
    </rPh>
    <phoneticPr fontId="4"/>
  </si>
  <si>
    <t>②-1排水処理により大気へ排出される場合</t>
    <rPh sb="3" eb="5">
      <t>ハイスイ</t>
    </rPh>
    <rPh sb="5" eb="7">
      <t>ショリ</t>
    </rPh>
    <rPh sb="10" eb="12">
      <t>タイキ</t>
    </rPh>
    <rPh sb="13" eb="15">
      <t>ハイシュツ</t>
    </rPh>
    <rPh sb="18" eb="20">
      <t>バアイ</t>
    </rPh>
    <phoneticPr fontId="4"/>
  </si>
  <si>
    <t>②-1排ガス処理により水域へ排出される場合</t>
    <rPh sb="11" eb="13">
      <t>スイイキ</t>
    </rPh>
    <rPh sb="14" eb="16">
      <t>ハイシュツ</t>
    </rPh>
    <phoneticPr fontId="1"/>
  </si>
  <si>
    <t>②-1排水処理により大気へ排出される場合</t>
    <rPh sb="10" eb="12">
      <t>タイキ</t>
    </rPh>
    <rPh sb="13" eb="15">
      <t>ハイシュツ</t>
    </rPh>
    <phoneticPr fontId="1"/>
  </si>
  <si>
    <t>②-1排ガス処理により水域へ排出される場合</t>
    <rPh sb="11" eb="13">
      <t>スイイキ</t>
    </rPh>
    <rPh sb="14" eb="16">
      <t>ハイシュツ</t>
    </rPh>
    <rPh sb="19" eb="21">
      <t>バアイ</t>
    </rPh>
    <phoneticPr fontId="1"/>
  </si>
  <si>
    <t>②-1排ガス処理により水域へ排出される場合</t>
    <rPh sb="3" eb="4">
      <t>ハイ</t>
    </rPh>
    <rPh sb="6" eb="8">
      <t>ショリ</t>
    </rPh>
    <rPh sb="11" eb="13">
      <t>スイイキ</t>
    </rPh>
    <rPh sb="14" eb="16">
      <t>ハイシュツ</t>
    </rPh>
    <rPh sb="19" eb="21">
      <t>バアイ</t>
    </rPh>
    <phoneticPr fontId="1"/>
  </si>
  <si>
    <t>大気への潜在排出量</t>
    <rPh sb="0" eb="2">
      <t>タイキ</t>
    </rPh>
    <phoneticPr fontId="1"/>
  </si>
  <si>
    <t>X中のBの廃棄物に含まれる量</t>
    <phoneticPr fontId="1"/>
  </si>
  <si>
    <t>①排ガス処理を行っていない場合</t>
    <phoneticPr fontId="1"/>
  </si>
  <si>
    <t>②排ガス処理を行っている場合</t>
    <phoneticPr fontId="1"/>
  </si>
  <si>
    <t>②-2排ガス処理から廃棄物が発生する場合</t>
    <phoneticPr fontId="1"/>
  </si>
  <si>
    <t>②排ガス処理を行っている場合</t>
    <rPh sb="4" eb="6">
      <t>ショリ</t>
    </rPh>
    <phoneticPr fontId="1"/>
  </si>
  <si>
    <t>①排ガス処理を行っていない場合</t>
    <rPh sb="4" eb="6">
      <t>ショリ</t>
    </rPh>
    <phoneticPr fontId="1"/>
  </si>
  <si>
    <t>年間平均
外気
温度差</t>
    <rPh sb="0" eb="2">
      <t>ネンカン</t>
    </rPh>
    <rPh sb="2" eb="4">
      <t>ヘイキン</t>
    </rPh>
    <rPh sb="5" eb="7">
      <t>ガイキ</t>
    </rPh>
    <rPh sb="8" eb="10">
      <t>オンド</t>
    </rPh>
    <rPh sb="10" eb="11">
      <t>サ</t>
    </rPh>
    <phoneticPr fontId="4"/>
  </si>
  <si>
    <t>Iの発生量</t>
    <phoneticPr fontId="1"/>
  </si>
  <si>
    <t>kg/年
X
=S×(T-U)÷100</t>
    <rPh sb="3" eb="4">
      <t>ネン</t>
    </rPh>
    <phoneticPr fontId="4"/>
  </si>
  <si>
    <t>=U×V÷1000</t>
    <phoneticPr fontId="1"/>
  </si>
  <si>
    <t>1Vの
移動等
の分類</t>
    <rPh sb="4" eb="6">
      <t>イドウ</t>
    </rPh>
    <rPh sb="6" eb="7">
      <t>トウ</t>
    </rPh>
    <rPh sb="9" eb="11">
      <t>ブンルイ</t>
    </rPh>
    <phoneticPr fontId="4"/>
  </si>
  <si>
    <t>2Rの
移動等
の分類</t>
    <rPh sb="4" eb="6">
      <t>イドウ</t>
    </rPh>
    <rPh sb="6" eb="7">
      <t>トウ</t>
    </rPh>
    <rPh sb="9" eb="11">
      <t>ブンルイ</t>
    </rPh>
    <phoneticPr fontId="4"/>
  </si>
  <si>
    <t>3Jの移動
等の分類</t>
    <rPh sb="3" eb="5">
      <t>イドウ</t>
    </rPh>
    <rPh sb="6" eb="7">
      <t>トウ</t>
    </rPh>
    <rPh sb="8" eb="10">
      <t>ブンルイ</t>
    </rPh>
    <phoneticPr fontId="4"/>
  </si>
  <si>
    <t>ADの移動等の分類</t>
    <rPh sb="5" eb="6">
      <t>トウ</t>
    </rPh>
    <phoneticPr fontId="1"/>
  </si>
  <si>
    <t>Xの移動等の分類</t>
    <rPh sb="4" eb="5">
      <t>トウ</t>
    </rPh>
    <phoneticPr fontId="1"/>
  </si>
  <si>
    <t>Yの移動等の分類</t>
    <rPh sb="4" eb="5">
      <t>トウ</t>
    </rPh>
    <phoneticPr fontId="1"/>
  </si>
  <si>
    <t>ABの移動等の分類</t>
    <rPh sb="5" eb="6">
      <t>トウ</t>
    </rPh>
    <phoneticPr fontId="1"/>
  </si>
  <si>
    <t>AAの移動等の分類</t>
    <rPh sb="5" eb="6">
      <t>トウ</t>
    </rPh>
    <phoneticPr fontId="1"/>
  </si>
  <si>
    <t>排ガス
処理の
除去率</t>
    <rPh sb="0" eb="1">
      <t>ハイ</t>
    </rPh>
    <rPh sb="4" eb="6">
      <t>ショリ</t>
    </rPh>
    <phoneticPr fontId="4"/>
  </si>
  <si>
    <t>排ガス
処理の
分解率</t>
    <rPh sb="0" eb="1">
      <t>ハイ</t>
    </rPh>
    <rPh sb="4" eb="6">
      <t>ショリ</t>
    </rPh>
    <phoneticPr fontId="4"/>
  </si>
  <si>
    <t>処理により
発生する
廃棄物の名称</t>
    <rPh sb="0" eb="2">
      <t>ショリ</t>
    </rPh>
    <rPh sb="6" eb="8">
      <t>ハッセイ</t>
    </rPh>
    <rPh sb="11" eb="14">
      <t>ハイキブツ</t>
    </rPh>
    <rPh sb="15" eb="17">
      <t>メイショウ</t>
    </rPh>
    <phoneticPr fontId="4"/>
  </si>
  <si>
    <t>1Vの
廃棄物に
含まれる量</t>
    <phoneticPr fontId="4"/>
  </si>
  <si>
    <t>2Rの
廃棄物に
含まれる量</t>
    <phoneticPr fontId="4"/>
  </si>
  <si>
    <t>払出
または
給油ロス</t>
    <rPh sb="0" eb="2">
      <t>ハライダシ</t>
    </rPh>
    <rPh sb="7" eb="9">
      <t>キュウユ</t>
    </rPh>
    <phoneticPr fontId="4"/>
  </si>
  <si>
    <t>2A中の2Cの
含有率</t>
    <rPh sb="2" eb="3">
      <t>チュウ</t>
    </rPh>
    <rPh sb="8" eb="10">
      <t>ガンユウ</t>
    </rPh>
    <rPh sb="10" eb="11">
      <t>リツ</t>
    </rPh>
    <phoneticPr fontId="4"/>
  </si>
  <si>
    <t>Bの環境への
最大潜在排出量</t>
    <phoneticPr fontId="1"/>
  </si>
  <si>
    <t>対象物質の環境への最大潜在
排出量の算出</t>
    <phoneticPr fontId="1"/>
  </si>
  <si>
    <t>Bの廃棄物に
含まれる量の合計</t>
    <phoneticPr fontId="1"/>
  </si>
  <si>
    <t>N中のBの廃棄物に
含まれる量</t>
    <phoneticPr fontId="1"/>
  </si>
  <si>
    <t>Aで発生する
Bを含む
廃棄物の名称</t>
    <phoneticPr fontId="1"/>
  </si>
  <si>
    <t>Iの
製造量</t>
    <phoneticPr fontId="1"/>
  </si>
  <si>
    <t>C中のB(B')の
含有率</t>
    <phoneticPr fontId="1"/>
  </si>
  <si>
    <t>Cの年間
取扱量</t>
    <phoneticPr fontId="1"/>
  </si>
  <si>
    <t>Aで取り扱う
原材料、資材等
に含まれる
対象物質名</t>
    <phoneticPr fontId="1"/>
  </si>
  <si>
    <t>対象物質の年間取扱量の算出</t>
    <rPh sb="5" eb="7">
      <t>ネンカン</t>
    </rPh>
    <phoneticPr fontId="1"/>
  </si>
  <si>
    <t>Bの年間取扱量</t>
    <phoneticPr fontId="1"/>
  </si>
  <si>
    <t>Bの年間取扱量</t>
    <rPh sb="2" eb="4">
      <t>ネンカン</t>
    </rPh>
    <phoneticPr fontId="1"/>
  </si>
  <si>
    <t>Bの年間年間取扱量</t>
    <rPh sb="2" eb="4">
      <t>ネンカン</t>
    </rPh>
    <phoneticPr fontId="1"/>
  </si>
  <si>
    <t>②排水処理を行っている場合</t>
    <rPh sb="2" eb="3">
      <t>ミズ</t>
    </rPh>
    <phoneticPr fontId="1"/>
  </si>
  <si>
    <t>AC中のBの廃棄物に含まれる量</t>
    <phoneticPr fontId="1"/>
  </si>
  <si>
    <r>
      <t>m</t>
    </r>
    <r>
      <rPr>
        <vertAlign val="superscript"/>
        <sz val="12"/>
        <rFont val="ＭＳ Ｐゴシック"/>
        <family val="3"/>
        <charset val="128"/>
      </rPr>
      <t>3</t>
    </r>
    <r>
      <rPr>
        <sz val="12"/>
        <rFont val="ＭＳ Ｐゴシック"/>
        <family val="3"/>
        <charset val="128"/>
      </rPr>
      <t>/年</t>
    </r>
    <rPh sb="3" eb="4">
      <t>ネン</t>
    </rPh>
    <phoneticPr fontId="1"/>
  </si>
  <si>
    <r>
      <t>m</t>
    </r>
    <r>
      <rPr>
        <vertAlign val="superscript"/>
        <sz val="12"/>
        <rFont val="ＭＳ Ｐゴシック"/>
        <family val="3"/>
        <charset val="128"/>
      </rPr>
      <t>3</t>
    </r>
    <r>
      <rPr>
        <sz val="12"/>
        <rFont val="ＭＳ Ｐゴシック"/>
        <family val="3"/>
        <charset val="128"/>
      </rPr>
      <t>/年</t>
    </r>
    <phoneticPr fontId="1"/>
  </si>
  <si>
    <t>Pa</t>
    <phoneticPr fontId="4"/>
  </si>
  <si>
    <t>※1　1G = 1F×(1D÷1E)÷[(1D÷1E)＋(1C以外の1Aの構成物質αの含有率%÷1C以外の1Aの構成物質αの分子量)＋(1C以外の1Aの構成物質βの含有率%÷1C以外の1Aの構成物質βの分子量)＋ ・ ・ ・]</t>
    <rPh sb="31" eb="33">
      <t>イガイ</t>
    </rPh>
    <rPh sb="37" eb="39">
      <t>コウセイ</t>
    </rPh>
    <rPh sb="39" eb="41">
      <t>ブッシツ</t>
    </rPh>
    <rPh sb="43" eb="45">
      <t>ガンユウ</t>
    </rPh>
    <rPh sb="45" eb="46">
      <t>リツ</t>
    </rPh>
    <rPh sb="62" eb="64">
      <t>ブンシ</t>
    </rPh>
    <rPh sb="64" eb="65">
      <t>リョウ</t>
    </rPh>
    <phoneticPr fontId="4"/>
  </si>
  <si>
    <t>　</t>
    <phoneticPr fontId="1"/>
  </si>
  <si>
    <t>溶剤A</t>
    <rPh sb="0" eb="2">
      <t>ヨウザイ</t>
    </rPh>
    <phoneticPr fontId="4"/>
  </si>
  <si>
    <t>トルエン</t>
  </si>
  <si>
    <t>トルエン</t>
    <phoneticPr fontId="4"/>
  </si>
  <si>
    <t>キシレン</t>
  </si>
  <si>
    <t>キシレン</t>
    <phoneticPr fontId="4"/>
  </si>
  <si>
    <t>ベンゼン</t>
  </si>
  <si>
    <t>ベンゼン</t>
    <phoneticPr fontId="4"/>
  </si>
  <si>
    <t>-</t>
  </si>
  <si>
    <t>レギュラー
ガソリン</t>
  </si>
  <si>
    <t>エチルベンゼン</t>
  </si>
  <si>
    <t>シンナーA</t>
  </si>
  <si>
    <t>混合</t>
    <rPh sb="0" eb="2">
      <t>コンゴウ</t>
    </rPh>
    <phoneticPr fontId="1"/>
  </si>
  <si>
    <t>トルエン</t>
    <phoneticPr fontId="1"/>
  </si>
  <si>
    <t>塗料原料</t>
    <rPh sb="0" eb="2">
      <t>トリョウ</t>
    </rPh>
    <rPh sb="2" eb="4">
      <t>ゲンリョウ</t>
    </rPh>
    <phoneticPr fontId="1"/>
  </si>
  <si>
    <t>塗料</t>
    <rPh sb="0" eb="2">
      <t>トリョウ</t>
    </rPh>
    <phoneticPr fontId="1"/>
  </si>
  <si>
    <t>ほう素化合物</t>
    <rPh sb="2" eb="3">
      <t>ソ</t>
    </rPh>
    <rPh sb="3" eb="6">
      <t>カゴウブツ</t>
    </rPh>
    <phoneticPr fontId="1"/>
  </si>
  <si>
    <t>切削油</t>
    <rPh sb="0" eb="2">
      <t>セッサク</t>
    </rPh>
    <rPh sb="2" eb="3">
      <t>ユ</t>
    </rPh>
    <phoneticPr fontId="1"/>
  </si>
  <si>
    <t>廃切削油</t>
    <rPh sb="0" eb="1">
      <t>ハイ</t>
    </rPh>
    <rPh sb="1" eb="3">
      <t>セッサク</t>
    </rPh>
    <rPh sb="3" eb="4">
      <t>ユ</t>
    </rPh>
    <phoneticPr fontId="1"/>
  </si>
  <si>
    <t>事業所外移動</t>
    <rPh sb="0" eb="6">
      <t>ジギョウショガイイドウ</t>
    </rPh>
    <phoneticPr fontId="1"/>
  </si>
  <si>
    <t>洗浄剤</t>
    <rPh sb="0" eb="3">
      <t>センジョウザイ</t>
    </rPh>
    <phoneticPr fontId="1"/>
  </si>
  <si>
    <t>トリクロロエチレン</t>
    <phoneticPr fontId="1"/>
  </si>
  <si>
    <t>廃溶剤</t>
    <rPh sb="0" eb="1">
      <t>ハイ</t>
    </rPh>
    <rPh sb="1" eb="3">
      <t>ヨウザイ</t>
    </rPh>
    <phoneticPr fontId="1"/>
  </si>
  <si>
    <t>ウエス</t>
    <phoneticPr fontId="1"/>
  </si>
  <si>
    <t>塗料A</t>
    <rPh sb="0" eb="2">
      <t>トリョウ</t>
    </rPh>
    <phoneticPr fontId="1"/>
  </si>
  <si>
    <t>廃塗料</t>
    <rPh sb="0" eb="1">
      <t>ハイ</t>
    </rPh>
    <rPh sb="1" eb="3">
      <t>トリョウ</t>
    </rPh>
    <phoneticPr fontId="1"/>
  </si>
  <si>
    <t>マンガン及びその化合物</t>
    <rPh sb="4" eb="5">
      <t>オヨ</t>
    </rPh>
    <rPh sb="8" eb="11">
      <t>カゴウブツ</t>
    </rPh>
    <phoneticPr fontId="1"/>
  </si>
  <si>
    <t>炭酸マンガン</t>
    <rPh sb="0" eb="2">
      <t>タンサン</t>
    </rPh>
    <phoneticPr fontId="1"/>
  </si>
  <si>
    <t>塗装板</t>
    <rPh sb="0" eb="2">
      <t>トソウ</t>
    </rPh>
    <rPh sb="2" eb="3">
      <t>イタ</t>
    </rPh>
    <phoneticPr fontId="1"/>
  </si>
  <si>
    <t>廃塗料など</t>
    <rPh sb="0" eb="1">
      <t>ハイ</t>
    </rPh>
    <rPh sb="1" eb="3">
      <t>トリョウ</t>
    </rPh>
    <phoneticPr fontId="1"/>
  </si>
  <si>
    <t>インキA</t>
    <phoneticPr fontId="1"/>
  </si>
  <si>
    <t>廃インキ</t>
    <rPh sb="0" eb="1">
      <t>ハイ</t>
    </rPh>
    <phoneticPr fontId="1"/>
  </si>
  <si>
    <t>印刷物</t>
    <rPh sb="0" eb="3">
      <t>インサツブツ</t>
    </rPh>
    <phoneticPr fontId="1"/>
  </si>
  <si>
    <t>接着剤A</t>
    <rPh sb="0" eb="3">
      <t>セッチャクザイ</t>
    </rPh>
    <phoneticPr fontId="1"/>
  </si>
  <si>
    <t>フタル酸ビス(2-エチルヘキシル)</t>
    <phoneticPr fontId="1"/>
  </si>
  <si>
    <t>プラスチック板</t>
    <rPh sb="6" eb="7">
      <t>イタ</t>
    </rPh>
    <phoneticPr fontId="1"/>
  </si>
  <si>
    <t>切断くず</t>
    <rPh sb="0" eb="2">
      <t>セツダン</t>
    </rPh>
    <phoneticPr fontId="1"/>
  </si>
  <si>
    <t>ニッケル化合物</t>
    <rPh sb="4" eb="7">
      <t>カゴウブツ</t>
    </rPh>
    <phoneticPr fontId="1"/>
  </si>
  <si>
    <t>硫酸ニッケル</t>
    <rPh sb="0" eb="2">
      <t>リュウサン</t>
    </rPh>
    <phoneticPr fontId="1"/>
  </si>
  <si>
    <t>めっき液</t>
    <rPh sb="3" eb="4">
      <t>エキ</t>
    </rPh>
    <phoneticPr fontId="1"/>
  </si>
  <si>
    <t>電極から溶解する量</t>
    <rPh sb="0" eb="2">
      <t>デンキョク</t>
    </rPh>
    <rPh sb="4" eb="6">
      <t>ヨウカイ</t>
    </rPh>
    <rPh sb="8" eb="9">
      <t>リョウ</t>
    </rPh>
    <phoneticPr fontId="1"/>
  </si>
  <si>
    <t>被めっき物</t>
    <rPh sb="0" eb="1">
      <t>ヒ</t>
    </rPh>
    <rPh sb="4" eb="5">
      <t>ブツ</t>
    </rPh>
    <phoneticPr fontId="1"/>
  </si>
  <si>
    <t>廃めっき液</t>
    <rPh sb="0" eb="1">
      <t>ハイ</t>
    </rPh>
    <rPh sb="4" eb="5">
      <t>エキ</t>
    </rPh>
    <phoneticPr fontId="1"/>
  </si>
  <si>
    <t>クロム及び三価クロム化合物</t>
    <phoneticPr fontId="1"/>
  </si>
  <si>
    <t>酸化クロム(Ⅲ)</t>
    <phoneticPr fontId="1"/>
  </si>
  <si>
    <t>染料</t>
    <rPh sb="0" eb="2">
      <t>センリョウ</t>
    </rPh>
    <phoneticPr fontId="1"/>
  </si>
  <si>
    <t>染色繊維</t>
    <rPh sb="0" eb="2">
      <t>センショク</t>
    </rPh>
    <rPh sb="2" eb="4">
      <t>センイ</t>
    </rPh>
    <phoneticPr fontId="1"/>
  </si>
  <si>
    <t>ホルムアルデヒド</t>
    <phoneticPr fontId="1"/>
  </si>
  <si>
    <t>殺菌剤</t>
    <rPh sb="0" eb="3">
      <t>サッキンザイ</t>
    </rPh>
    <phoneticPr fontId="1"/>
  </si>
  <si>
    <t>塗膜剥離</t>
    <rPh sb="0" eb="2">
      <t>トマク</t>
    </rPh>
    <rPh sb="2" eb="4">
      <t>ハクリ</t>
    </rPh>
    <phoneticPr fontId="1"/>
  </si>
  <si>
    <t>ジクロロメタン</t>
    <phoneticPr fontId="1"/>
  </si>
  <si>
    <t>剥離溶剤A</t>
    <rPh sb="0" eb="2">
      <t>ハクリ</t>
    </rPh>
    <rPh sb="2" eb="4">
      <t>ヨウザイ</t>
    </rPh>
    <phoneticPr fontId="1"/>
  </si>
  <si>
    <t>Pa
(絶対圧)</t>
    <rPh sb="4" eb="6">
      <t>ゼッタイ</t>
    </rPh>
    <rPh sb="6" eb="7">
      <t>アツリョク</t>
    </rPh>
    <phoneticPr fontId="4"/>
  </si>
  <si>
    <r>
      <t>m</t>
    </r>
    <r>
      <rPr>
        <vertAlign val="superscript"/>
        <sz val="12"/>
        <rFont val="ＭＳ Ｐゴシック"/>
        <family val="3"/>
        <charset val="128"/>
      </rPr>
      <t>3</t>
    </r>
    <phoneticPr fontId="4"/>
  </si>
  <si>
    <r>
      <t>＝1I×4÷
(1H</t>
    </r>
    <r>
      <rPr>
        <vertAlign val="superscript"/>
        <sz val="12"/>
        <rFont val="ＭＳ Ｐゴシック"/>
        <family val="3"/>
        <charset val="128"/>
      </rPr>
      <t>2</t>
    </r>
    <r>
      <rPr>
        <sz val="12"/>
        <rFont val="ＭＳ Ｐゴシック"/>
        <family val="3"/>
        <charset val="128"/>
      </rPr>
      <t>×3.14)</t>
    </r>
    <phoneticPr fontId="4"/>
  </si>
  <si>
    <r>
      <t>m</t>
    </r>
    <r>
      <rPr>
        <vertAlign val="superscript"/>
        <sz val="12"/>
        <rFont val="ＭＳ Ｐゴシック"/>
        <family val="3"/>
        <charset val="128"/>
      </rPr>
      <t>3</t>
    </r>
    <r>
      <rPr>
        <sz val="12"/>
        <rFont val="ＭＳ Ｐゴシック"/>
        <family val="3"/>
        <charset val="128"/>
      </rPr>
      <t>＝kL</t>
    </r>
    <phoneticPr fontId="4"/>
  </si>
  <si>
    <t>搬入</t>
    <rPh sb="0" eb="2">
      <t>ハンニュウ</t>
    </rPh>
    <phoneticPr fontId="4"/>
  </si>
  <si>
    <t>-</t>
    <phoneticPr fontId="4"/>
  </si>
  <si>
    <t>2B'</t>
    <phoneticPr fontId="4"/>
  </si>
  <si>
    <t>=2B'×2J</t>
    <phoneticPr fontId="4"/>
  </si>
  <si>
    <t>1,100×(100-3)÷100</t>
    <phoneticPr fontId="1"/>
  </si>
  <si>
    <t>排ガス
処理の
有無</t>
    <rPh sb="0" eb="1">
      <t>ハイ</t>
    </rPh>
    <rPh sb="4" eb="6">
      <t>ショリ</t>
    </rPh>
    <rPh sb="8" eb="10">
      <t>ウム</t>
    </rPh>
    <phoneticPr fontId="4"/>
  </si>
  <si>
    <t>処理あり</t>
  </si>
  <si>
    <t>処理なし</t>
  </si>
  <si>
    <t>処理あり</t>
    <phoneticPr fontId="4"/>
  </si>
  <si>
    <t>搬出または
給油</t>
    <rPh sb="0" eb="2">
      <t>ハンシュツ</t>
    </rPh>
    <rPh sb="6" eb="8">
      <t>キュウユ</t>
    </rPh>
    <phoneticPr fontId="6"/>
  </si>
  <si>
    <t>-</t>
    <phoneticPr fontId="1"/>
  </si>
  <si>
    <t>貯</t>
    <rPh sb="0" eb="1">
      <t>チョ</t>
    </rPh>
    <phoneticPr fontId="4"/>
  </si>
  <si>
    <t>接（添）</t>
    <rPh sb="0" eb="1">
      <t>セツ</t>
    </rPh>
    <rPh sb="2" eb="3">
      <t>テン</t>
    </rPh>
    <phoneticPr fontId="4"/>
  </si>
  <si>
    <t>工程</t>
    <rPh sb="0" eb="2">
      <t>コウテイ</t>
    </rPh>
    <phoneticPr fontId="4"/>
  </si>
  <si>
    <t>反①</t>
    <rPh sb="0" eb="1">
      <t>ハン</t>
    </rPh>
    <phoneticPr fontId="4"/>
  </si>
  <si>
    <t>反②</t>
    <rPh sb="0" eb="1">
      <t>ハン</t>
    </rPh>
    <phoneticPr fontId="4"/>
  </si>
  <si>
    <t>機①</t>
    <rPh sb="0" eb="1">
      <t>キ</t>
    </rPh>
    <phoneticPr fontId="4"/>
  </si>
  <si>
    <t>機②</t>
    <rPh sb="0" eb="1">
      <t>キ</t>
    </rPh>
    <phoneticPr fontId="4"/>
  </si>
  <si>
    <t>排水処理</t>
    <rPh sb="0" eb="4">
      <t>ハイスイショリ</t>
    </rPh>
    <phoneticPr fontId="4"/>
  </si>
  <si>
    <t>〇</t>
    <phoneticPr fontId="4"/>
  </si>
  <si>
    <t>×</t>
    <phoneticPr fontId="4"/>
  </si>
  <si>
    <t>貯蔵する原料、製品や半製品等</t>
    <rPh sb="0" eb="2">
      <t>チョゾウ</t>
    </rPh>
    <rPh sb="4" eb="6">
      <t>ゲンリョウ</t>
    </rPh>
    <rPh sb="7" eb="9">
      <t>セイヒン</t>
    </rPh>
    <rPh sb="10" eb="13">
      <t>ハンセイヒン</t>
    </rPh>
    <rPh sb="13" eb="14">
      <t>トウ</t>
    </rPh>
    <phoneticPr fontId="4"/>
  </si>
  <si>
    <t>原料、製品や半製品等に含まれる対象物質</t>
    <rPh sb="0" eb="2">
      <t>ゲンリョウ</t>
    </rPh>
    <rPh sb="3" eb="5">
      <t>セイヒン</t>
    </rPh>
    <rPh sb="6" eb="9">
      <t>ハンセイヒン</t>
    </rPh>
    <rPh sb="9" eb="10">
      <t>トウ</t>
    </rPh>
    <rPh sb="11" eb="12">
      <t>フク</t>
    </rPh>
    <rPh sb="15" eb="17">
      <t>タイショウ</t>
    </rPh>
    <rPh sb="17" eb="19">
      <t>ブッシツ</t>
    </rPh>
    <phoneticPr fontId="4"/>
  </si>
  <si>
    <t>原料、製品や半製品等に含まれる対象物質の物性値等</t>
    <rPh sb="0" eb="2">
      <t>ゲンリョウ</t>
    </rPh>
    <rPh sb="3" eb="5">
      <t>セイヒン</t>
    </rPh>
    <rPh sb="6" eb="9">
      <t>ハンセイヒン</t>
    </rPh>
    <rPh sb="9" eb="10">
      <t>トウ</t>
    </rPh>
    <rPh sb="11" eb="12">
      <t>フク</t>
    </rPh>
    <rPh sb="15" eb="17">
      <t>タイショウ</t>
    </rPh>
    <rPh sb="17" eb="19">
      <t>ブッシツ</t>
    </rPh>
    <rPh sb="20" eb="22">
      <t>ブッセイ</t>
    </rPh>
    <rPh sb="22" eb="23">
      <t>チ</t>
    </rPh>
    <rPh sb="23" eb="24">
      <t>トウ</t>
    </rPh>
    <phoneticPr fontId="4"/>
  </si>
  <si>
    <t>洗①</t>
    <rPh sb="0" eb="1">
      <t>セン</t>
    </rPh>
    <phoneticPr fontId="4"/>
  </si>
  <si>
    <t>洗②</t>
    <rPh sb="0" eb="1">
      <t>セン</t>
    </rPh>
    <phoneticPr fontId="4"/>
  </si>
  <si>
    <t>〇または×</t>
    <phoneticPr fontId="4"/>
  </si>
  <si>
    <t>塗（溶）①</t>
    <rPh sb="0" eb="1">
      <t>ト</t>
    </rPh>
    <rPh sb="2" eb="3">
      <t>ヨウ</t>
    </rPh>
    <phoneticPr fontId="4"/>
  </si>
  <si>
    <t>塗（溶）②</t>
    <rPh sb="0" eb="1">
      <t>ト</t>
    </rPh>
    <rPh sb="2" eb="3">
      <t>ヨウ</t>
    </rPh>
    <phoneticPr fontId="4"/>
  </si>
  <si>
    <t>塗（顔）①</t>
    <rPh sb="0" eb="1">
      <t>ト</t>
    </rPh>
    <rPh sb="2" eb="3">
      <t>カオ</t>
    </rPh>
    <phoneticPr fontId="4"/>
  </si>
  <si>
    <t>塗（顔）②</t>
    <rPh sb="0" eb="1">
      <t>ト</t>
    </rPh>
    <rPh sb="2" eb="3">
      <t>カオ</t>
    </rPh>
    <phoneticPr fontId="4"/>
  </si>
  <si>
    <t>印（溶）①</t>
    <rPh sb="0" eb="1">
      <t>イン</t>
    </rPh>
    <rPh sb="2" eb="3">
      <t>ヨウ</t>
    </rPh>
    <phoneticPr fontId="4"/>
  </si>
  <si>
    <t>印（溶）②</t>
    <rPh sb="0" eb="1">
      <t>イン</t>
    </rPh>
    <rPh sb="2" eb="3">
      <t>ヨウ</t>
    </rPh>
    <phoneticPr fontId="4"/>
  </si>
  <si>
    <t>印（顔）①</t>
    <rPh sb="0" eb="1">
      <t>イン</t>
    </rPh>
    <rPh sb="2" eb="3">
      <t>カオ</t>
    </rPh>
    <phoneticPr fontId="4"/>
  </si>
  <si>
    <t>印（顔）②</t>
    <rPh sb="0" eb="1">
      <t>イン</t>
    </rPh>
    <rPh sb="2" eb="3">
      <t>カオ</t>
    </rPh>
    <phoneticPr fontId="4"/>
  </si>
  <si>
    <t>接（溶）①</t>
    <rPh sb="0" eb="1">
      <t>セツ</t>
    </rPh>
    <rPh sb="2" eb="3">
      <t>ヨウ</t>
    </rPh>
    <phoneticPr fontId="4"/>
  </si>
  <si>
    <t>接（溶）②</t>
    <rPh sb="0" eb="1">
      <t>セツ</t>
    </rPh>
    <rPh sb="2" eb="3">
      <t>ヨウ</t>
    </rPh>
    <phoneticPr fontId="4"/>
  </si>
  <si>
    <t>溶①</t>
    <rPh sb="0" eb="1">
      <t>ヨウ</t>
    </rPh>
    <phoneticPr fontId="4"/>
  </si>
  <si>
    <t>溶②</t>
    <rPh sb="0" eb="1">
      <t>ヨウ</t>
    </rPh>
    <phoneticPr fontId="4"/>
  </si>
  <si>
    <t>め①</t>
    <phoneticPr fontId="4"/>
  </si>
  <si>
    <t>め②</t>
    <phoneticPr fontId="4"/>
  </si>
  <si>
    <t>染（染）①</t>
    <rPh sb="0" eb="1">
      <t>セン</t>
    </rPh>
    <rPh sb="2" eb="3">
      <t>セン</t>
    </rPh>
    <phoneticPr fontId="4"/>
  </si>
  <si>
    <t>染（染）②</t>
    <rPh sb="0" eb="1">
      <t>セン</t>
    </rPh>
    <rPh sb="2" eb="3">
      <t>セン</t>
    </rPh>
    <phoneticPr fontId="4"/>
  </si>
  <si>
    <t>染（織）①</t>
    <rPh sb="0" eb="1">
      <t>セン</t>
    </rPh>
    <rPh sb="2" eb="3">
      <t>オリ</t>
    </rPh>
    <phoneticPr fontId="4"/>
  </si>
  <si>
    <t>染（織）②</t>
    <rPh sb="0" eb="1">
      <t>セン</t>
    </rPh>
    <rPh sb="2" eb="3">
      <t>オリ</t>
    </rPh>
    <phoneticPr fontId="4"/>
  </si>
  <si>
    <t>殺菌①</t>
    <rPh sb="0" eb="2">
      <t>サッキン</t>
    </rPh>
    <phoneticPr fontId="4"/>
  </si>
  <si>
    <t>殺菌②</t>
    <rPh sb="0" eb="2">
      <t>サッキン</t>
    </rPh>
    <phoneticPr fontId="4"/>
  </si>
  <si>
    <t>その他溶剤等使用工程</t>
    <phoneticPr fontId="4"/>
  </si>
  <si>
    <t>貯蔵工程</t>
    <rPh sb="0" eb="2">
      <t>チョゾウ</t>
    </rPh>
    <rPh sb="2" eb="4">
      <t>コウテイ</t>
    </rPh>
    <phoneticPr fontId="4"/>
  </si>
  <si>
    <t>反応・混合工程</t>
    <rPh sb="0" eb="2">
      <t>ハンノウ</t>
    </rPh>
    <rPh sb="3" eb="5">
      <t>コンゴウ</t>
    </rPh>
    <rPh sb="5" eb="7">
      <t>コウテイ</t>
    </rPh>
    <phoneticPr fontId="4"/>
  </si>
  <si>
    <t>機械加工工程</t>
    <rPh sb="0" eb="4">
      <t>キカイカコウ</t>
    </rPh>
    <rPh sb="4" eb="6">
      <t>コウテイ</t>
    </rPh>
    <phoneticPr fontId="4"/>
  </si>
  <si>
    <t>洗浄工程</t>
    <rPh sb="0" eb="2">
      <t>センジョウ</t>
    </rPh>
    <rPh sb="2" eb="4">
      <t>コウテイ</t>
    </rPh>
    <phoneticPr fontId="4"/>
  </si>
  <si>
    <t>塗装工程（溶剤）</t>
    <rPh sb="0" eb="2">
      <t>トソウ</t>
    </rPh>
    <rPh sb="2" eb="4">
      <t>コウテイ</t>
    </rPh>
    <rPh sb="5" eb="6">
      <t>ヨウ</t>
    </rPh>
    <rPh sb="6" eb="7">
      <t>ザイ</t>
    </rPh>
    <phoneticPr fontId="4"/>
  </si>
  <si>
    <t>塗装工程（顔料）</t>
    <rPh sb="0" eb="2">
      <t>トソウ</t>
    </rPh>
    <rPh sb="2" eb="4">
      <t>コウテイ</t>
    </rPh>
    <rPh sb="5" eb="7">
      <t>ガンリョウ</t>
    </rPh>
    <phoneticPr fontId="4"/>
  </si>
  <si>
    <t>めっき工程</t>
    <rPh sb="3" eb="5">
      <t>コウテイ</t>
    </rPh>
    <phoneticPr fontId="4"/>
  </si>
  <si>
    <t>染色工程（染料）</t>
    <rPh sb="0" eb="4">
      <t>センショクコウテイ</t>
    </rPh>
    <rPh sb="5" eb="7">
      <t>センリョウ</t>
    </rPh>
    <phoneticPr fontId="4"/>
  </si>
  <si>
    <t>染色工程（繊維処理剤）</t>
    <rPh sb="0" eb="4">
      <t>センショクコウテイ</t>
    </rPh>
    <rPh sb="5" eb="10">
      <t>センイショリザイ</t>
    </rPh>
    <phoneticPr fontId="4"/>
  </si>
  <si>
    <t>殺菌工程</t>
    <rPh sb="0" eb="2">
      <t>サッキン</t>
    </rPh>
    <rPh sb="2" eb="4">
      <t>コウテイ</t>
    </rPh>
    <phoneticPr fontId="4"/>
  </si>
  <si>
    <t>接着工程（添加剤）</t>
    <rPh sb="0" eb="2">
      <t>セッチャク</t>
    </rPh>
    <rPh sb="2" eb="4">
      <t>コウテイ</t>
    </rPh>
    <rPh sb="5" eb="8">
      <t>テンカザイ</t>
    </rPh>
    <phoneticPr fontId="4"/>
  </si>
  <si>
    <t>接着工程（溶剤）</t>
    <rPh sb="0" eb="2">
      <t>セッチャク</t>
    </rPh>
    <rPh sb="2" eb="4">
      <t>コウテイ</t>
    </rPh>
    <rPh sb="5" eb="7">
      <t>ヨウザイ</t>
    </rPh>
    <phoneticPr fontId="4"/>
  </si>
  <si>
    <t>印刷工程（顔料）</t>
    <rPh sb="0" eb="2">
      <t>インサツ</t>
    </rPh>
    <rPh sb="2" eb="4">
      <t>コウテイ</t>
    </rPh>
    <rPh sb="5" eb="7">
      <t>ガンリョウ</t>
    </rPh>
    <phoneticPr fontId="4"/>
  </si>
  <si>
    <t>印刷工程（溶剤）</t>
    <rPh sb="0" eb="2">
      <t>インサツ</t>
    </rPh>
    <rPh sb="2" eb="4">
      <t>コウテイ</t>
    </rPh>
    <rPh sb="5" eb="7">
      <t>ヨウザイ</t>
    </rPh>
    <phoneticPr fontId="4"/>
  </si>
  <si>
    <t>AH</t>
  </si>
  <si>
    <t>=AG×(100-AH)÷100</t>
  </si>
  <si>
    <t>%
AH'</t>
  </si>
  <si>
    <t>=AG×(AH－AI)÷100</t>
  </si>
  <si>
    <t>=AG×AI÷100</t>
  </si>
  <si>
    <t>%
AI'</t>
  </si>
  <si>
    <t>kg/年
AL</t>
  </si>
  <si>
    <t>AM中のBの廃棄物に含まれる量</t>
  </si>
  <si>
    <t>AMの移動等の分類</t>
    <rPh sb="5" eb="6">
      <t>トウ</t>
    </rPh>
    <phoneticPr fontId="1"/>
  </si>
  <si>
    <t>AM</t>
  </si>
  <si>
    <t xml:space="preserve">
AM'</t>
  </si>
  <si>
    <t>AN</t>
  </si>
  <si>
    <t>AO</t>
  </si>
  <si>
    <t xml:space="preserve">
AO'</t>
  </si>
  <si>
    <t>kg/年
AB'</t>
  </si>
  <si>
    <t>kg/年
AB'</t>
    <rPh sb="3" eb="4">
      <t>ネン</t>
    </rPh>
    <phoneticPr fontId="4"/>
  </si>
  <si>
    <t>=AB×(100-AC)÷100</t>
  </si>
  <si>
    <t>%
AC'</t>
  </si>
  <si>
    <t>=AB×(AC－AD)÷100</t>
  </si>
  <si>
    <t>=AB×AD÷100</t>
  </si>
  <si>
    <t>kg/年
AE'</t>
  </si>
  <si>
    <t>kg/年
AG</t>
  </si>
  <si>
    <t>AH中のBの廃棄物に含まれる量</t>
  </si>
  <si>
    <t>AHの移動等の分類</t>
    <rPh sb="5" eb="6">
      <t>トウ</t>
    </rPh>
    <phoneticPr fontId="1"/>
  </si>
  <si>
    <t xml:space="preserve">
AH'</t>
  </si>
  <si>
    <t>kg/年
AI'</t>
  </si>
  <si>
    <t>kg/年
AI'</t>
    <rPh sb="3" eb="4">
      <t>ネン</t>
    </rPh>
    <phoneticPr fontId="4"/>
  </si>
  <si>
    <t xml:space="preserve">
AJ'</t>
  </si>
  <si>
    <t>V</t>
    <phoneticPr fontId="4"/>
  </si>
  <si>
    <t>W</t>
    <phoneticPr fontId="4"/>
  </si>
  <si>
    <t>=V×(100-W)÷100</t>
    <phoneticPr fontId="4"/>
  </si>
  <si>
    <t>X</t>
    <phoneticPr fontId="4"/>
  </si>
  <si>
    <t>=V×X÷100</t>
    <phoneticPr fontId="4"/>
  </si>
  <si>
    <t>=V×(W－X)÷100</t>
    <phoneticPr fontId="4"/>
  </si>
  <si>
    <t>Y</t>
    <phoneticPr fontId="4"/>
  </si>
  <si>
    <t>Z</t>
    <phoneticPr fontId="4"/>
  </si>
  <si>
    <t>AA</t>
    <phoneticPr fontId="4"/>
  </si>
  <si>
    <t>AB</t>
    <phoneticPr fontId="4"/>
  </si>
  <si>
    <t>AC</t>
    <phoneticPr fontId="4"/>
  </si>
  <si>
    <t>AA中のBの廃棄物に含まれる量</t>
    <phoneticPr fontId="4"/>
  </si>
  <si>
    <t>=U×(100-V)÷100</t>
    <phoneticPr fontId="1"/>
  </si>
  <si>
    <t>=U×W÷100</t>
    <phoneticPr fontId="1"/>
  </si>
  <si>
    <t>=U×(V－W)÷100</t>
    <phoneticPr fontId="1"/>
  </si>
  <si>
    <t>Z中のBの廃棄物に含まれる量</t>
    <phoneticPr fontId="4"/>
  </si>
  <si>
    <t>Zの移動等の分類</t>
    <rPh sb="4" eb="5">
      <t>トウ</t>
    </rPh>
    <phoneticPr fontId="1"/>
  </si>
  <si>
    <t>Z中のBの廃棄物に含まれる量</t>
    <phoneticPr fontId="1"/>
  </si>
  <si>
    <t>V</t>
    <phoneticPr fontId="4"/>
  </si>
  <si>
    <t>W</t>
    <phoneticPr fontId="4"/>
  </si>
  <si>
    <t>=V×(100-W)÷100</t>
    <phoneticPr fontId="4"/>
  </si>
  <si>
    <t>X</t>
    <phoneticPr fontId="4"/>
  </si>
  <si>
    <t>=V×X÷100</t>
    <phoneticPr fontId="4"/>
  </si>
  <si>
    <t>=V×(W－X)÷100</t>
    <phoneticPr fontId="4"/>
  </si>
  <si>
    <t>Y</t>
    <phoneticPr fontId="4"/>
  </si>
  <si>
    <t>Z</t>
    <phoneticPr fontId="4"/>
  </si>
  <si>
    <t>AA</t>
    <phoneticPr fontId="4"/>
  </si>
  <si>
    <t>AB</t>
    <phoneticPr fontId="4"/>
  </si>
  <si>
    <t>AC</t>
    <phoneticPr fontId="4"/>
  </si>
  <si>
    <t>AA中のBの廃棄物に含まれる量</t>
    <phoneticPr fontId="4"/>
  </si>
  <si>
    <t>=AF×(100-AG)÷100</t>
  </si>
  <si>
    <t>%
AG'</t>
  </si>
  <si>
    <t>=AF×(AG－AH)÷100</t>
  </si>
  <si>
    <t>=AF×AH÷100</t>
  </si>
  <si>
    <t>kg/年
AK</t>
  </si>
  <si>
    <t>AL</t>
  </si>
  <si>
    <t xml:space="preserve">
AL'</t>
  </si>
  <si>
    <t>kg/年
AM'</t>
    <rPh sb="3" eb="4">
      <t>ネン</t>
    </rPh>
    <phoneticPr fontId="4"/>
  </si>
  <si>
    <t xml:space="preserve">
AN'</t>
  </si>
  <si>
    <t>AL中のBの廃棄物に含まれる量</t>
    <phoneticPr fontId="4"/>
  </si>
  <si>
    <t>ALの移動等の分類</t>
    <rPh sb="5" eb="6">
      <t>トウ</t>
    </rPh>
    <phoneticPr fontId="1"/>
  </si>
  <si>
    <t>原料、製品や半製品等の
名称</t>
    <rPh sb="0" eb="2">
      <t>ゲンリョウ</t>
    </rPh>
    <rPh sb="9" eb="10">
      <t>トウ</t>
    </rPh>
    <rPh sb="12" eb="14">
      <t>メイショウ</t>
    </rPh>
    <phoneticPr fontId="4"/>
  </si>
  <si>
    <t>原料、製品や半製品の
年間搬入量</t>
    <rPh sb="0" eb="2">
      <t>ゲンリョウ</t>
    </rPh>
    <rPh sb="11" eb="13">
      <t>ネンカン</t>
    </rPh>
    <rPh sb="13" eb="15">
      <t>ハンニュウ</t>
    </rPh>
    <rPh sb="15" eb="16">
      <t>リョウ</t>
    </rPh>
    <phoneticPr fontId="4"/>
  </si>
  <si>
    <t>貯蔵する原料、製品や半製品等</t>
    <rPh sb="0" eb="2">
      <t>チョゾウ</t>
    </rPh>
    <rPh sb="4" eb="6">
      <t>ゲンリョウ</t>
    </rPh>
    <rPh sb="13" eb="14">
      <t>トウ</t>
    </rPh>
    <phoneticPr fontId="4"/>
  </si>
  <si>
    <t>原料、製品や半製品等に含まれる対象物質の物性値等</t>
    <rPh sb="0" eb="2">
      <t>ゲンリョウ</t>
    </rPh>
    <rPh sb="9" eb="10">
      <t>トウ</t>
    </rPh>
    <rPh sb="11" eb="12">
      <t>フク</t>
    </rPh>
    <rPh sb="15" eb="17">
      <t>タイショウ</t>
    </rPh>
    <rPh sb="17" eb="19">
      <t>ブッシツ</t>
    </rPh>
    <rPh sb="20" eb="22">
      <t>ブッセイ</t>
    </rPh>
    <rPh sb="22" eb="23">
      <t>チ</t>
    </rPh>
    <rPh sb="23" eb="24">
      <t>トウ</t>
    </rPh>
    <phoneticPr fontId="4"/>
  </si>
  <si>
    <t>原料、製品や半製品の
年間搬入
(or搬出・給油)量</t>
    <rPh sb="0" eb="2">
      <t>ゲンリョウ</t>
    </rPh>
    <rPh sb="11" eb="13">
      <t>ネンカン</t>
    </rPh>
    <rPh sb="13" eb="15">
      <t>ハンニュウ</t>
    </rPh>
    <rPh sb="19" eb="21">
      <t>ハンシュツ</t>
    </rPh>
    <rPh sb="22" eb="24">
      <t>キュウユ</t>
    </rPh>
    <rPh sb="25" eb="26">
      <t>リョウ</t>
    </rPh>
    <phoneticPr fontId="4"/>
  </si>
  <si>
    <t>原料、製品や半製品の
年間取扱量</t>
    <rPh sb="0" eb="2">
      <t>ゲンリョウ</t>
    </rPh>
    <rPh sb="11" eb="13">
      <t>ネンカン</t>
    </rPh>
    <rPh sb="13" eb="15">
      <t>トリアツカイ</t>
    </rPh>
    <rPh sb="15" eb="16">
      <t>リョウ</t>
    </rPh>
    <phoneticPr fontId="4"/>
  </si>
  <si>
    <t>原料、製品や半製品の
年間搬出量</t>
    <rPh sb="0" eb="2">
      <t>ゲンリョウ</t>
    </rPh>
    <rPh sb="11" eb="13">
      <t>ネンカン</t>
    </rPh>
    <rPh sb="13" eb="15">
      <t>ハンシュツ</t>
    </rPh>
    <rPh sb="15" eb="16">
      <t>リョウ</t>
    </rPh>
    <phoneticPr fontId="4"/>
  </si>
  <si>
    <t>　　この作業シートは、反応・混合等工程における原料や製品や半製品の環境への排出量及び廃棄物に含まれる量を算出するためのものです(1物質で1枚)。</t>
    <rPh sb="23" eb="25">
      <t>ゲンリョウ</t>
    </rPh>
    <phoneticPr fontId="1"/>
  </si>
  <si>
    <t>対象物質の製品や半製品としての搬出量等の算出</t>
    <rPh sb="18" eb="19">
      <t>トウ</t>
    </rPh>
    <phoneticPr fontId="1"/>
  </si>
  <si>
    <t>Aで製造されるBを含む
製品や半製品の名称</t>
  </si>
  <si>
    <t>I中のBの製品や半製品
としての搬出量等</t>
    <rPh sb="19" eb="20">
      <t>トウ</t>
    </rPh>
    <phoneticPr fontId="1"/>
  </si>
  <si>
    <t>Bの製品や半製品としての搬出量等の合計</t>
    <rPh sb="15" eb="16">
      <t>トウ</t>
    </rPh>
    <phoneticPr fontId="1"/>
  </si>
  <si>
    <t>対象物質の製品や半製品としての搬出量の算出</t>
  </si>
  <si>
    <t>Bの製品や半製品としての搬出量</t>
  </si>
  <si>
    <t>Aで製造されるBを含む製品や半製品の名称</t>
  </si>
  <si>
    <t>Aで製造されるBを含む製品や半製品の名称</t>
    <rPh sb="2" eb="4">
      <t>セイゾウ</t>
    </rPh>
    <rPh sb="9" eb="10">
      <t>フク</t>
    </rPh>
    <rPh sb="18" eb="20">
      <t>メイショウ</t>
    </rPh>
    <phoneticPr fontId="4"/>
  </si>
  <si>
    <t>H中のBの製品や半製品としての搬出量</t>
  </si>
  <si>
    <t>H中のBの製品や半製品としての搬出量</t>
    <rPh sb="1" eb="2">
      <t>チュウ</t>
    </rPh>
    <rPh sb="15" eb="17">
      <t>ハンシュツ</t>
    </rPh>
    <rPh sb="17" eb="18">
      <t>リョウ</t>
    </rPh>
    <phoneticPr fontId="4"/>
  </si>
  <si>
    <t>Bの製品や半製品としての搬出量の合計</t>
  </si>
  <si>
    <t>Bの製品や半製品としての搬出量の合計</t>
    <rPh sb="12" eb="14">
      <t>ハンシュツ</t>
    </rPh>
    <rPh sb="14" eb="15">
      <t>リョウ</t>
    </rPh>
    <rPh sb="16" eb="18">
      <t>ゴウケイ</t>
    </rPh>
    <phoneticPr fontId="4"/>
  </si>
  <si>
    <t>製品や半製品としての搬出量の算出式</t>
  </si>
  <si>
    <t>製品や半製品としての搬出量の算出式</t>
    <rPh sb="10" eb="12">
      <t>ハンシュツ</t>
    </rPh>
    <rPh sb="12" eb="13">
      <t>リョウ</t>
    </rPh>
    <rPh sb="14" eb="16">
      <t>サンシュツ</t>
    </rPh>
    <rPh sb="16" eb="17">
      <t>シキ</t>
    </rPh>
    <phoneticPr fontId="1"/>
  </si>
  <si>
    <t>作業シートの使用判断</t>
    <rPh sb="0" eb="2">
      <t>サギョウ</t>
    </rPh>
    <rPh sb="6" eb="10">
      <t>シヨウハンダン</t>
    </rPh>
    <phoneticPr fontId="4"/>
  </si>
  <si>
    <t>使用シート（リンク）</t>
    <rPh sb="0" eb="2">
      <t>シヨウ</t>
    </rPh>
    <phoneticPr fontId="4"/>
  </si>
  <si>
    <t>セルの色について</t>
    <rPh sb="3" eb="4">
      <t>イロ</t>
    </rPh>
    <phoneticPr fontId="4"/>
  </si>
  <si>
    <t>モリブデン及びその化合物</t>
    <rPh sb="5" eb="6">
      <t>オヨ</t>
    </rPh>
    <rPh sb="9" eb="12">
      <t>カゴウブツ</t>
    </rPh>
    <phoneticPr fontId="1"/>
  </si>
  <si>
    <t>Pigment Red 81:4</t>
    <phoneticPr fontId="1"/>
  </si>
  <si>
    <t xml:space="preserve">※「大気への潜在排出量AG」は「水域への排出量の算出」方法別に、以下のように算出
　　①    ：AG＝T－X
</t>
    <rPh sb="2" eb="4">
      <t>タイキ</t>
    </rPh>
    <rPh sb="16" eb="18">
      <t>スイイキ</t>
    </rPh>
    <phoneticPr fontId="4"/>
  </si>
  <si>
    <t>※「大気への潜在排出量AB」は「水域への排出量の算出」方法別に、以下のように算出
　　①    ：AB＝O－S
　　</t>
    <rPh sb="2" eb="4">
      <t>タイキ</t>
    </rPh>
    <rPh sb="16" eb="18">
      <t>スイイキ</t>
    </rPh>
    <phoneticPr fontId="4"/>
  </si>
  <si>
    <t>※「大気への潜在排出量AB」は「水域への排出量の算出」方法別に、以下のように算出
　　①    ：AB＝O－S
　　</t>
    <rPh sb="2" eb="4">
      <t>タイキ</t>
    </rPh>
    <rPh sb="16" eb="18">
      <t>スイイキ</t>
    </rPh>
    <phoneticPr fontId="1"/>
  </si>
  <si>
    <t xml:space="preserve">※「大気への潜在排出量AB」は「水域への排出量の算出」方法別に、以下のように算出
　　①    ：AB＝O－S
</t>
    <rPh sb="2" eb="4">
      <t>タイキ</t>
    </rPh>
    <rPh sb="16" eb="18">
      <t>スイイキ</t>
    </rPh>
    <phoneticPr fontId="1"/>
  </si>
  <si>
    <t>※「大気への潜在排出量AB」は「水域への排出量の算出」方法別に、以下のように算出
　　①    ：AB＝O－S</t>
    <rPh sb="2" eb="4">
      <t>タイキ</t>
    </rPh>
    <rPh sb="16" eb="18">
      <t>スイイキ</t>
    </rPh>
    <phoneticPr fontId="1"/>
  </si>
  <si>
    <t>※「大気への潜在排出量AF」は「水域への排出量の算出」方法別に、以下のように算出
　　①    ：AF＝S－W
　</t>
    <rPh sb="2" eb="4">
      <t>タイキ</t>
    </rPh>
    <rPh sb="16" eb="18">
      <t>スイイキ</t>
    </rPh>
    <phoneticPr fontId="4"/>
  </si>
  <si>
    <t>※「大気への潜在排出量ABは「水域への排出量の算出」方法別に、以下のように算出
　　①    ：AB＝O－S
　</t>
    <rPh sb="2" eb="4">
      <t>タイキ</t>
    </rPh>
    <rPh sb="6" eb="8">
      <t>センザイ</t>
    </rPh>
    <rPh sb="8" eb="10">
      <t>ハイシュツ</t>
    </rPh>
    <rPh sb="10" eb="11">
      <t>リョウ</t>
    </rPh>
    <rPh sb="15" eb="17">
      <t>スイイキ</t>
    </rPh>
    <phoneticPr fontId="1"/>
  </si>
  <si>
    <t>シートの使用にあたっては、以下表をもとに、該当する工程のシートに記入してください。</t>
    <rPh sb="4" eb="6">
      <t>シヨウ</t>
    </rPh>
    <rPh sb="13" eb="15">
      <t>イカ</t>
    </rPh>
    <rPh sb="15" eb="16">
      <t>ヒョウ</t>
    </rPh>
    <rPh sb="21" eb="23">
      <t>ガイトウ</t>
    </rPh>
    <rPh sb="25" eb="27">
      <t>コウテイ</t>
    </rPh>
    <phoneticPr fontId="4"/>
  </si>
  <si>
    <t>オレンジ色の項目はプルダウンで選択を、黄色の項目は数値を入力してください。（白色の項目は関数となっているため、入力不要です。）</t>
    <rPh sb="4" eb="5">
      <t>イロ</t>
    </rPh>
    <rPh sb="6" eb="8">
      <t>コウモク</t>
    </rPh>
    <rPh sb="15" eb="17">
      <t>センタク</t>
    </rPh>
    <rPh sb="19" eb="21">
      <t>キイロ</t>
    </rPh>
    <rPh sb="22" eb="24">
      <t>コウモク</t>
    </rPh>
    <rPh sb="25" eb="27">
      <t>スウチ</t>
    </rPh>
    <rPh sb="28" eb="30">
      <t>ニュウリョク</t>
    </rPh>
    <rPh sb="38" eb="40">
      <t>ハクショク</t>
    </rPh>
    <rPh sb="41" eb="43">
      <t>コウモク</t>
    </rPh>
    <rPh sb="44" eb="46">
      <t>カンスウ</t>
    </rPh>
    <rPh sb="55" eb="59">
      <t>ニュウリョクフヨウ</t>
    </rPh>
    <phoneticPr fontId="4"/>
  </si>
  <si>
    <t>※算出例では、いずれの工程ににおいても排水処理なしの場合のみ示しています。</t>
    <rPh sb="11" eb="13">
      <t>コウテイ</t>
    </rPh>
    <rPh sb="19" eb="23">
      <t>ハイスイショリ</t>
    </rPh>
    <rPh sb="26" eb="28">
      <t>バアイ</t>
    </rPh>
    <rPh sb="30" eb="31">
      <t>シメ</t>
    </rPh>
    <phoneticPr fontId="4"/>
  </si>
  <si>
    <t>　　排出量等算出マニュアル第Ⅲ部資料編　1-1貯蔵工程(pⅢ-6)の算出事例を参考にしてください。</t>
    <rPh sb="13" eb="14">
      <t>ダイ</t>
    </rPh>
    <rPh sb="15" eb="16">
      <t>ブ</t>
    </rPh>
    <rPh sb="16" eb="19">
      <t>シリョウヘン</t>
    </rPh>
    <rPh sb="23" eb="25">
      <t>チョゾウ</t>
    </rPh>
    <rPh sb="25" eb="27">
      <t>コウテイ</t>
    </rPh>
    <rPh sb="34" eb="36">
      <t>サンシュツ</t>
    </rPh>
    <rPh sb="36" eb="38">
      <t>ジレイ</t>
    </rPh>
    <rPh sb="39" eb="41">
      <t>サンコウ</t>
    </rPh>
    <phoneticPr fontId="1"/>
  </si>
  <si>
    <t>　　排出量等算出マニュアル第Ⅲ部資料編　1-2反応・混合等工程(pⅢ-27)の算出事例を参考にしてください。</t>
    <rPh sb="13" eb="14">
      <t>ダイ</t>
    </rPh>
    <rPh sb="15" eb="16">
      <t>ブ</t>
    </rPh>
    <rPh sb="16" eb="19">
      <t>シリョウヘン</t>
    </rPh>
    <rPh sb="39" eb="41">
      <t>サンシュツ</t>
    </rPh>
    <rPh sb="41" eb="43">
      <t>ジレイ</t>
    </rPh>
    <phoneticPr fontId="1"/>
  </si>
  <si>
    <t>　　排出量等算出マニュアル第Ⅲ部資料編　1-3機械加工工程(pⅢ-53)の算出事例を参考にしてください。</t>
    <rPh sb="13" eb="14">
      <t>ダイ</t>
    </rPh>
    <rPh sb="15" eb="16">
      <t>ブ</t>
    </rPh>
    <rPh sb="16" eb="19">
      <t>シリョウヘン</t>
    </rPh>
    <rPh sb="37" eb="39">
      <t>サンシュツ</t>
    </rPh>
    <rPh sb="39" eb="41">
      <t>ジレイ</t>
    </rPh>
    <phoneticPr fontId="1"/>
  </si>
  <si>
    <t>　　排出量等算出マニュアル第Ⅲ部資料編　1-4洗浄工程(pⅢ-57)の算出事例を参考にしてください。</t>
    <rPh sb="13" eb="14">
      <t>ダイ</t>
    </rPh>
    <rPh sb="15" eb="16">
      <t>ブ</t>
    </rPh>
    <rPh sb="16" eb="19">
      <t>シリョウヘン</t>
    </rPh>
    <rPh sb="35" eb="37">
      <t>サンシュツ</t>
    </rPh>
    <rPh sb="37" eb="39">
      <t>ジレイ</t>
    </rPh>
    <phoneticPr fontId="1"/>
  </si>
  <si>
    <t>　　排出量等算出マニュアル第Ⅲ部資料編　1-5塗装工程(pⅢ-72)の算出事例を参考にしてください。</t>
    <rPh sb="13" eb="14">
      <t>ダイ</t>
    </rPh>
    <rPh sb="15" eb="16">
      <t>ブ</t>
    </rPh>
    <rPh sb="16" eb="19">
      <t>シリョウヘン</t>
    </rPh>
    <rPh sb="23" eb="25">
      <t>トソウ</t>
    </rPh>
    <rPh sb="25" eb="27">
      <t>コウテイ</t>
    </rPh>
    <rPh sb="35" eb="37">
      <t>サンシュツ</t>
    </rPh>
    <rPh sb="37" eb="39">
      <t>ジレイ</t>
    </rPh>
    <rPh sb="40" eb="42">
      <t>サンコウ</t>
    </rPh>
    <phoneticPr fontId="1"/>
  </si>
  <si>
    <t>　　排出量等算出マニュアル第Ⅲ部資料編　1-6印刷工程(pⅢ-78)の算出事例を参考にしてください。</t>
    <rPh sb="13" eb="14">
      <t>ダイ</t>
    </rPh>
    <rPh sb="15" eb="16">
      <t>ブ</t>
    </rPh>
    <rPh sb="16" eb="19">
      <t>シリョウヘン</t>
    </rPh>
    <rPh sb="35" eb="37">
      <t>サンシュツ</t>
    </rPh>
    <rPh sb="37" eb="39">
      <t>ジレイ</t>
    </rPh>
    <phoneticPr fontId="1"/>
  </si>
  <si>
    <t>　　排出量等算出マニュアル第Ⅲ部資料編　1-7接着工程(pⅢ-89)の算出事例を参考にしてください。</t>
    <rPh sb="13" eb="14">
      <t>ダイ</t>
    </rPh>
    <rPh sb="15" eb="16">
      <t>ブ</t>
    </rPh>
    <rPh sb="16" eb="19">
      <t>シリョウヘン</t>
    </rPh>
    <rPh sb="35" eb="37">
      <t>サンシュツ</t>
    </rPh>
    <rPh sb="37" eb="39">
      <t>ジレイ</t>
    </rPh>
    <phoneticPr fontId="1"/>
  </si>
  <si>
    <t>　　排出量等算出マニュアル第Ⅲ部資料編　1-8めっき工程(pⅢ-99)の算出事例を参考にしてください。</t>
    <rPh sb="13" eb="14">
      <t>ダイ</t>
    </rPh>
    <rPh sb="15" eb="16">
      <t>ブ</t>
    </rPh>
    <rPh sb="16" eb="19">
      <t>シリョウヘン</t>
    </rPh>
    <rPh sb="26" eb="28">
      <t>コウテイ</t>
    </rPh>
    <rPh sb="36" eb="38">
      <t>サンシュツ</t>
    </rPh>
    <rPh sb="38" eb="40">
      <t>ジレイ</t>
    </rPh>
    <rPh sb="41" eb="43">
      <t>サンコウ</t>
    </rPh>
    <phoneticPr fontId="1"/>
  </si>
  <si>
    <t>　　排出量等算出マニュアル第Ⅲ部資料編　1-9染色工程(pⅢ-111)の算出事例を参考にしてください。</t>
    <rPh sb="13" eb="14">
      <t>ダイ</t>
    </rPh>
    <rPh sb="15" eb="16">
      <t>ブ</t>
    </rPh>
    <rPh sb="16" eb="19">
      <t>シリョウヘン</t>
    </rPh>
    <rPh sb="23" eb="25">
      <t>センショク</t>
    </rPh>
    <rPh sb="36" eb="38">
      <t>サンシュツ</t>
    </rPh>
    <rPh sb="38" eb="40">
      <t>ジレイ</t>
    </rPh>
    <phoneticPr fontId="1"/>
  </si>
  <si>
    <t>　　排出量等算出マニュアル第Ⅲ部資料編　1-10殺菌・消毒工程(pⅢ-125)の算出事例を参考にしてください。</t>
    <rPh sb="13" eb="14">
      <t>ダイ</t>
    </rPh>
    <rPh sb="15" eb="16">
      <t>ブ</t>
    </rPh>
    <rPh sb="16" eb="19">
      <t>シリョウヘン</t>
    </rPh>
    <rPh sb="40" eb="42">
      <t>サンシュツ</t>
    </rPh>
    <rPh sb="42" eb="44">
      <t>ジレイ</t>
    </rPh>
    <phoneticPr fontId="1"/>
  </si>
  <si>
    <t>　　排出量等算出マニュアル第Ⅲ部資料編　1-11その他溶剤等使用工程(pⅢ-130)の算出事例を参考にしてください。</t>
    <rPh sb="13" eb="14">
      <t>ダイ</t>
    </rPh>
    <rPh sb="15" eb="16">
      <t>ブ</t>
    </rPh>
    <rPh sb="16" eb="19">
      <t>シリョウヘン</t>
    </rPh>
    <rPh sb="24" eb="27">
      <t>ソノタ</t>
    </rPh>
    <rPh sb="27" eb="29">
      <t>ヨウザイ</t>
    </rPh>
    <rPh sb="29" eb="30">
      <t>トウ</t>
    </rPh>
    <rPh sb="30" eb="32">
      <t>シヨウ</t>
    </rPh>
    <rPh sb="43" eb="45">
      <t>サンシュツ</t>
    </rPh>
    <rPh sb="45" eb="47">
      <t>ジレイ</t>
    </rPh>
    <phoneticPr fontId="1"/>
  </si>
  <si>
    <t>（以下表の「使用シート」はリンクになっています。）</t>
    <rPh sb="1" eb="4">
      <t>イカヒョウ</t>
    </rPh>
    <rPh sb="6" eb="8">
      <t>シヨウ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</si>
</sst>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0_ "/>
    <numFmt numFmtId="178" formatCode="#,##0.0_);[Red]\(#,##0.0\)"/>
    <numFmt numFmtId="179" formatCode="#,##0_);[Red]\(#,##0\)"/>
    <numFmt numFmtId="180" formatCode="#,##0.00_ "/>
    <numFmt numFmtId="181" formatCode="0_ "/>
    <numFmt numFmtId="182" formatCode="0.0_ "/>
    <numFmt numFmtId="183" formatCode="0.0"/>
  </numFmts>
  <fonts count="13" x14ac:knownFonts="1">
    <font>
      <sz val="10"/>
      <name val="ＭＳ Ｐ明朝"/>
      <family val="1"/>
      <charset val="128"/>
    </font>
    <font>
      <sz val="14"/>
      <name val="ＭＳ Ｐゴシック"/>
      <family val="3"/>
      <charset val="128"/>
    </font>
    <font>
      <sz val="12"/>
      <name val="ＭＳ Ｐゴシック"/>
      <family val="3"/>
      <charset val="128"/>
    </font>
    <font>
      <sz val="18"/>
      <name val="ＭＳ Ｐゴシック"/>
      <family val="3"/>
      <charset val="128"/>
    </font>
    <font>
      <sz val="6"/>
      <name val="ＭＳ Ｐ明朝"/>
      <family val="1"/>
      <charset val="128"/>
    </font>
    <font>
      <vertAlign val="superscript"/>
      <sz val="12"/>
      <name val="ＭＳ Ｐゴシック"/>
      <family val="3"/>
      <charset val="128"/>
    </font>
    <font>
      <sz val="16"/>
      <name val="ＭＳ Ｐゴシック"/>
      <family val="3"/>
      <charset val="128"/>
    </font>
    <font>
      <sz val="10"/>
      <name val="ＭＳ Ｐゴシック"/>
      <family val="3"/>
      <charset val="128"/>
    </font>
    <font>
      <u/>
      <sz val="10"/>
      <color theme="10"/>
      <name val="ＭＳ Ｐ明朝"/>
      <family val="1"/>
      <charset val="128"/>
    </font>
    <font>
      <u/>
      <sz val="12"/>
      <color theme="10"/>
      <name val="ＭＳ Ｐ明朝"/>
      <family val="1"/>
      <charset val="128"/>
    </font>
    <font>
      <sz val="12"/>
      <name val="ＭＳ Ｐ明朝"/>
      <family val="1"/>
      <charset val="128"/>
    </font>
    <font>
      <b/>
      <sz val="12"/>
      <name val="ＭＳ Ｐ明朝"/>
      <family val="1"/>
      <charset val="128"/>
    </font>
    <font>
      <sz val="14"/>
      <name val="ＭＳ Ｐ明朝"/>
      <family val="1"/>
      <charset val="128"/>
    </font>
  </fonts>
  <fills count="6">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tint="-0.499984740745262"/>
        <bgColor indexed="64"/>
      </patternFill>
    </fill>
    <fill>
      <patternFill patternType="solid">
        <fgColor theme="0" tint="-0.14999847407452621"/>
        <bgColor indexed="64"/>
      </patternFill>
    </fill>
  </fills>
  <borders count="192">
    <border>
      <left/>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hair">
        <color indexed="64"/>
      </right>
      <top/>
      <bottom/>
      <diagonal/>
    </border>
    <border>
      <left/>
      <right style="hair">
        <color indexed="64"/>
      </right>
      <top style="hair">
        <color indexed="64"/>
      </top>
      <bottom/>
      <diagonal/>
    </border>
    <border>
      <left style="hair">
        <color indexed="64"/>
      </left>
      <right/>
      <top/>
      <bottom/>
      <diagonal/>
    </border>
    <border>
      <left style="hair">
        <color indexed="64"/>
      </left>
      <right style="medium">
        <color indexed="64"/>
      </right>
      <top/>
      <bottom/>
      <diagonal/>
    </border>
    <border>
      <left/>
      <right style="hair">
        <color indexed="64"/>
      </right>
      <top/>
      <bottom/>
      <diagonal/>
    </border>
    <border>
      <left/>
      <right/>
      <top/>
      <bottom style="thin">
        <color indexed="64"/>
      </bottom>
      <diagonal/>
    </border>
    <border>
      <left style="hair">
        <color indexed="64"/>
      </left>
      <right/>
      <top/>
      <bottom style="thin">
        <color indexed="64"/>
      </bottom>
      <diagonal/>
    </border>
    <border>
      <left style="hair">
        <color indexed="64"/>
      </left>
      <right style="medium">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bottom/>
      <diagonal/>
    </border>
    <border>
      <left style="hair">
        <color indexed="64"/>
      </left>
      <right/>
      <top/>
      <bottom style="medium">
        <color indexed="64"/>
      </bottom>
      <diagonal/>
    </border>
    <border>
      <left/>
      <right/>
      <top/>
      <bottom style="medium">
        <color indexed="64"/>
      </bottom>
      <diagonal/>
    </border>
    <border>
      <left/>
      <right style="thin">
        <color indexed="64"/>
      </right>
      <top style="medium">
        <color indexed="64"/>
      </top>
      <bottom style="hair">
        <color indexed="64"/>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bottom/>
      <diagonal/>
    </border>
    <border>
      <left style="medium">
        <color indexed="64"/>
      </left>
      <right/>
      <top/>
      <bottom/>
      <diagonal/>
    </border>
    <border>
      <left style="hair">
        <color indexed="64"/>
      </left>
      <right style="hair">
        <color indexed="64"/>
      </right>
      <top style="hair">
        <color indexed="64"/>
      </top>
      <bottom/>
      <diagonal/>
    </border>
    <border>
      <left/>
      <right style="thin">
        <color indexed="64"/>
      </right>
      <top/>
      <bottom/>
      <diagonal/>
    </border>
    <border>
      <left/>
      <right style="medium">
        <color indexed="64"/>
      </right>
      <top/>
      <bottom/>
      <diagonal/>
    </border>
    <border>
      <left/>
      <right/>
      <top style="thin">
        <color indexed="64"/>
      </top>
      <bottom/>
      <diagonal/>
    </border>
    <border>
      <left style="thin">
        <color indexed="64"/>
      </left>
      <right style="hair">
        <color indexed="64"/>
      </right>
      <top/>
      <bottom/>
      <diagonal/>
    </border>
    <border>
      <left style="medium">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diagonal/>
    </border>
    <border>
      <left/>
      <right/>
      <top style="thin">
        <color indexed="64"/>
      </top>
      <bottom style="dotted">
        <color indexed="64"/>
      </bottom>
      <diagonal/>
    </border>
    <border>
      <left style="hair">
        <color indexed="64"/>
      </left>
      <right style="medium">
        <color indexed="64"/>
      </right>
      <top style="thin">
        <color indexed="64"/>
      </top>
      <bottom style="dotted">
        <color indexed="64"/>
      </bottom>
      <diagonal/>
    </border>
    <border>
      <left/>
      <right style="hair">
        <color indexed="64"/>
      </right>
      <top/>
      <bottom style="thin">
        <color indexed="64"/>
      </bottom>
      <diagonal/>
    </border>
    <border>
      <left/>
      <right/>
      <top style="dotted">
        <color indexed="64"/>
      </top>
      <bottom style="dotted">
        <color indexed="64"/>
      </bottom>
      <diagonal/>
    </border>
    <border>
      <left style="hair">
        <color indexed="64"/>
      </left>
      <right style="medium">
        <color indexed="64"/>
      </right>
      <top style="dotted">
        <color indexed="64"/>
      </top>
      <bottom style="dotted">
        <color indexed="64"/>
      </bottom>
      <diagonal/>
    </border>
    <border>
      <left style="medium">
        <color indexed="64"/>
      </left>
      <right/>
      <top style="thin">
        <color indexed="64"/>
      </top>
      <bottom/>
      <diagonal/>
    </border>
    <border>
      <left/>
      <right/>
      <top/>
      <bottom style="hair">
        <color indexed="64"/>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right/>
      <top style="medium">
        <color indexed="64"/>
      </top>
      <bottom/>
      <diagonal/>
    </border>
    <border>
      <left style="hair">
        <color indexed="64"/>
      </left>
      <right/>
      <top style="medium">
        <color indexed="64"/>
      </top>
      <bottom/>
      <diagonal/>
    </border>
    <border>
      <left style="thin">
        <color indexed="64"/>
      </left>
      <right style="hair">
        <color indexed="64"/>
      </right>
      <top style="thin">
        <color indexed="64"/>
      </top>
      <bottom/>
      <diagonal/>
    </border>
    <border>
      <left style="hair">
        <color indexed="64"/>
      </left>
      <right style="hair">
        <color indexed="64"/>
      </right>
      <top style="dashDot">
        <color indexed="22"/>
      </top>
      <bottom/>
      <diagonal/>
    </border>
    <border>
      <left style="hair">
        <color indexed="64"/>
      </left>
      <right/>
      <top style="dashDot">
        <color indexed="22"/>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hair">
        <color indexed="64"/>
      </right>
      <top style="dashDot">
        <color indexed="22"/>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right style="hair">
        <color indexed="64"/>
      </right>
      <top style="dashDot">
        <color indexed="22"/>
      </top>
      <bottom/>
      <diagonal/>
    </border>
    <border>
      <left/>
      <right style="thin">
        <color indexed="64"/>
      </right>
      <top/>
      <bottom style="thin">
        <color indexed="64"/>
      </bottom>
      <diagonal/>
    </border>
    <border>
      <left style="thin">
        <color indexed="64"/>
      </left>
      <right/>
      <top style="dashDot">
        <color indexed="22"/>
      </top>
      <bottom style="medium">
        <color indexed="64"/>
      </bottom>
      <diagonal/>
    </border>
    <border>
      <left/>
      <right style="hair">
        <color indexed="64"/>
      </right>
      <top style="dashDot">
        <color indexed="22"/>
      </top>
      <bottom style="medium">
        <color indexed="64"/>
      </bottom>
      <diagonal/>
    </border>
    <border>
      <left style="hair">
        <color indexed="64"/>
      </left>
      <right style="hair">
        <color indexed="64"/>
      </right>
      <top style="dashDot">
        <color indexed="22"/>
      </top>
      <bottom style="medium">
        <color indexed="64"/>
      </bottom>
      <diagonal/>
    </border>
    <border>
      <left style="hair">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thin">
        <color indexed="64"/>
      </top>
      <bottom/>
      <diagonal/>
    </border>
    <border>
      <left/>
      <right/>
      <top style="medium">
        <color indexed="64"/>
      </top>
      <bottom style="medium">
        <color indexed="64"/>
      </bottom>
      <diagonal/>
    </border>
    <border>
      <left style="thin">
        <color indexed="64"/>
      </left>
      <right style="hair">
        <color indexed="64"/>
      </right>
      <top style="dashDot">
        <color indexed="22"/>
      </top>
      <bottom style="medium">
        <color indexed="64"/>
      </bottom>
      <diagonal/>
    </border>
    <border>
      <left style="hair">
        <color indexed="64"/>
      </left>
      <right/>
      <top style="dashDot">
        <color indexed="22"/>
      </top>
      <bottom style="medium">
        <color indexed="64"/>
      </bottom>
      <diagonal/>
    </border>
    <border>
      <left/>
      <right/>
      <top style="dashDot">
        <color indexed="22"/>
      </top>
      <bottom style="medium">
        <color indexed="64"/>
      </bottom>
      <diagonal/>
    </border>
    <border>
      <left style="medium">
        <color indexed="64"/>
      </left>
      <right/>
      <top style="medium">
        <color indexed="64"/>
      </top>
      <bottom/>
      <diagonal/>
    </border>
    <border>
      <left style="thin">
        <color indexed="64"/>
      </left>
      <right style="hair">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thin">
        <color indexed="64"/>
      </right>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dashDot">
        <color indexed="22"/>
      </bottom>
      <diagonal/>
    </border>
    <border>
      <left style="hair">
        <color indexed="64"/>
      </left>
      <right style="hair">
        <color indexed="64"/>
      </right>
      <top style="dashDot">
        <color indexed="22"/>
      </top>
      <bottom style="dashDot">
        <color indexed="22"/>
      </bottom>
      <diagonal/>
    </border>
    <border>
      <left style="hair">
        <color indexed="64"/>
      </left>
      <right/>
      <top style="thin">
        <color indexed="64"/>
      </top>
      <bottom style="dashDot">
        <color indexed="22"/>
      </bottom>
      <diagonal/>
    </border>
    <border>
      <left/>
      <right/>
      <top style="thin">
        <color indexed="64"/>
      </top>
      <bottom style="dashDot">
        <color indexed="22"/>
      </bottom>
      <diagonal/>
    </border>
    <border>
      <left/>
      <right style="hair">
        <color indexed="64"/>
      </right>
      <top style="thin">
        <color indexed="64"/>
      </top>
      <bottom style="dashDot">
        <color indexed="22"/>
      </bottom>
      <diagonal/>
    </border>
    <border>
      <left style="hair">
        <color indexed="64"/>
      </left>
      <right/>
      <top style="dashDot">
        <color indexed="22"/>
      </top>
      <bottom style="dashDot">
        <color indexed="22"/>
      </bottom>
      <diagonal/>
    </border>
    <border>
      <left/>
      <right/>
      <top style="dashDot">
        <color indexed="22"/>
      </top>
      <bottom style="dashDot">
        <color indexed="22"/>
      </bottom>
      <diagonal/>
    </border>
    <border>
      <left/>
      <right style="hair">
        <color indexed="64"/>
      </right>
      <top style="dashDot">
        <color indexed="22"/>
      </top>
      <bottom style="dashDot">
        <color indexed="22"/>
      </bottom>
      <diagonal/>
    </border>
    <border>
      <left/>
      <right style="medium">
        <color indexed="64"/>
      </right>
      <top style="dashDot">
        <color indexed="22"/>
      </top>
      <bottom style="dashDot">
        <color indexed="22"/>
      </bottom>
      <diagonal/>
    </border>
    <border>
      <left/>
      <right style="medium">
        <color indexed="64"/>
      </right>
      <top style="dashDot">
        <color indexed="22"/>
      </top>
      <bottom style="medium">
        <color indexed="64"/>
      </bottom>
      <diagonal/>
    </border>
    <border>
      <left style="medium">
        <color indexed="64"/>
      </left>
      <right style="thin">
        <color indexed="64"/>
      </right>
      <top style="thin">
        <color indexed="64"/>
      </top>
      <bottom style="dashDot">
        <color indexed="22"/>
      </bottom>
      <diagonal/>
    </border>
    <border>
      <left style="medium">
        <color indexed="64"/>
      </left>
      <right style="thin">
        <color indexed="64"/>
      </right>
      <top style="dashDot">
        <color indexed="22"/>
      </top>
      <bottom style="dashDot">
        <color indexed="22"/>
      </bottom>
      <diagonal/>
    </border>
    <border>
      <left style="medium">
        <color indexed="64"/>
      </left>
      <right style="thin">
        <color indexed="64"/>
      </right>
      <top style="dashDot">
        <color indexed="22"/>
      </top>
      <bottom style="medium">
        <color indexed="64"/>
      </bottom>
      <diagonal/>
    </border>
    <border>
      <left style="hair">
        <color indexed="64"/>
      </left>
      <right style="thin">
        <color indexed="64"/>
      </right>
      <top style="thin">
        <color indexed="64"/>
      </top>
      <bottom style="dashDot">
        <color indexed="22"/>
      </bottom>
      <diagonal/>
    </border>
    <border>
      <left style="hair">
        <color indexed="64"/>
      </left>
      <right style="thin">
        <color indexed="64"/>
      </right>
      <top style="dashDot">
        <color indexed="22"/>
      </top>
      <bottom style="dashDot">
        <color indexed="22"/>
      </bottom>
      <diagonal/>
    </border>
    <border>
      <left style="hair">
        <color indexed="64"/>
      </left>
      <right style="thin">
        <color indexed="64"/>
      </right>
      <top style="dashDot">
        <color indexed="22"/>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hair">
        <color indexed="64"/>
      </top>
      <bottom/>
      <diagonal/>
    </border>
    <border>
      <left style="medium">
        <color indexed="64"/>
      </left>
      <right style="medium">
        <color indexed="64"/>
      </right>
      <top/>
      <bottom/>
      <diagonal/>
    </border>
    <border>
      <left/>
      <right style="medium">
        <color indexed="64"/>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dashDot">
        <color indexed="22"/>
      </bottom>
      <diagonal/>
    </border>
    <border>
      <left style="medium">
        <color indexed="64"/>
      </left>
      <right style="medium">
        <color indexed="64"/>
      </right>
      <top style="dashDot">
        <color indexed="22"/>
      </top>
      <bottom style="dashDot">
        <color indexed="22"/>
      </bottom>
      <diagonal/>
    </border>
    <border>
      <left style="medium">
        <color indexed="64"/>
      </left>
      <right style="medium">
        <color indexed="64"/>
      </right>
      <top style="dashDot">
        <color indexed="22"/>
      </top>
      <bottom style="medium">
        <color indexed="64"/>
      </bottom>
      <diagonal/>
    </border>
    <border>
      <left style="medium">
        <color indexed="64"/>
      </left>
      <right/>
      <top style="medium">
        <color indexed="64"/>
      </top>
      <bottom style="dashDot">
        <color indexed="22"/>
      </bottom>
      <diagonal/>
    </border>
    <border>
      <left/>
      <right style="medium">
        <color indexed="64"/>
      </right>
      <top style="medium">
        <color indexed="64"/>
      </top>
      <bottom style="dashDot">
        <color indexed="22"/>
      </bottom>
      <diagonal/>
    </border>
    <border>
      <left style="medium">
        <color indexed="64"/>
      </left>
      <right/>
      <top style="dashDot">
        <color indexed="22"/>
      </top>
      <bottom style="dashDot">
        <color indexed="22"/>
      </bottom>
      <diagonal/>
    </border>
    <border>
      <left style="medium">
        <color indexed="64"/>
      </left>
      <right/>
      <top style="dashDot">
        <color indexed="22"/>
      </top>
      <bottom style="medium">
        <color indexed="64"/>
      </bottom>
      <diagonal/>
    </border>
    <border>
      <left style="medium">
        <color indexed="64"/>
      </left>
      <right style="medium">
        <color indexed="64"/>
      </right>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ashDot">
        <color indexed="22"/>
      </top>
      <bottom/>
      <diagonal/>
    </border>
    <border>
      <left style="hair">
        <color indexed="64"/>
      </left>
      <right style="medium">
        <color indexed="64"/>
      </right>
      <top style="thin">
        <color indexed="64"/>
      </top>
      <bottom/>
      <diagonal/>
    </border>
    <border>
      <left style="medium">
        <color indexed="64"/>
      </left>
      <right style="thin">
        <color indexed="64"/>
      </right>
      <top style="dashDot">
        <color indexed="22"/>
      </top>
      <bottom/>
      <diagonal/>
    </border>
    <border>
      <left style="hair">
        <color indexed="64"/>
      </left>
      <right style="thin">
        <color indexed="64"/>
      </right>
      <top style="dashDot">
        <color indexed="22"/>
      </top>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style="thin">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bottom style="hair">
        <color indexed="64"/>
      </bottom>
      <diagonal/>
    </border>
    <border>
      <left style="medium">
        <color indexed="64"/>
      </left>
      <right style="medium">
        <color indexed="64"/>
      </right>
      <top/>
      <bottom style="hair">
        <color indexed="64"/>
      </bottom>
      <diagonal/>
    </border>
    <border>
      <left style="thin">
        <color indexed="64"/>
      </left>
      <right style="hair">
        <color indexed="64"/>
      </right>
      <top style="hair">
        <color indexed="64"/>
      </top>
      <bottom/>
      <diagonal/>
    </border>
    <border>
      <left style="thin">
        <color indexed="64"/>
      </left>
      <right/>
      <top style="thin">
        <color indexed="64"/>
      </top>
      <bottom style="dashDot">
        <color indexed="22"/>
      </bottom>
      <diagonal/>
    </border>
    <border>
      <left style="thin">
        <color indexed="64"/>
      </left>
      <right/>
      <top style="dashDot">
        <color indexed="22"/>
      </top>
      <bottom style="dashDot">
        <color indexed="22"/>
      </bottom>
      <diagonal/>
    </border>
    <border>
      <left style="medium">
        <color indexed="64"/>
      </left>
      <right style="medium">
        <color indexed="64"/>
      </right>
      <top style="hair">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dashDot">
        <color indexed="22"/>
      </top>
      <bottom/>
      <diagonal/>
    </border>
    <border>
      <left style="hair">
        <color indexed="64"/>
      </left>
      <right style="thin">
        <color indexed="64"/>
      </right>
      <top style="hair">
        <color indexed="64"/>
      </top>
      <bottom style="thin">
        <color indexed="64"/>
      </bottom>
      <diagonal/>
    </border>
    <border>
      <left style="medium">
        <color indexed="64"/>
      </left>
      <right/>
      <top style="thin">
        <color indexed="64"/>
      </top>
      <bottom style="dashDot">
        <color indexed="22"/>
      </bottom>
      <diagonal/>
    </border>
    <border>
      <left/>
      <right/>
      <top/>
      <bottom style="dashDot">
        <color indexed="22"/>
      </bottom>
      <diagonal/>
    </border>
    <border>
      <left/>
      <right style="thin">
        <color indexed="64"/>
      </right>
      <top style="thin">
        <color indexed="64"/>
      </top>
      <bottom style="dashDot">
        <color indexed="22"/>
      </bottom>
      <diagonal/>
    </border>
    <border>
      <left/>
      <right style="thin">
        <color indexed="64"/>
      </right>
      <top style="dashDot">
        <color indexed="22"/>
      </top>
      <bottom style="dashDot">
        <color indexed="22"/>
      </bottom>
      <diagonal/>
    </border>
    <border>
      <left/>
      <right style="thin">
        <color indexed="64"/>
      </right>
      <top style="dashDot">
        <color indexed="22"/>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bottom style="dashDot">
        <color indexed="22"/>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bottom style="dashDot">
        <color indexed="22"/>
      </bottom>
      <diagonal/>
    </border>
    <border>
      <left/>
      <right style="medium">
        <color indexed="64"/>
      </right>
      <top/>
      <bottom style="dashDot">
        <color indexed="22"/>
      </bottom>
      <diagonal/>
    </border>
    <border>
      <left/>
      <right style="hair">
        <color indexed="64"/>
      </right>
      <top/>
      <bottom style="dashDot">
        <color indexed="22"/>
      </bottom>
      <diagonal/>
    </border>
    <border>
      <left style="hair">
        <color indexed="64"/>
      </left>
      <right style="medium">
        <color indexed="64"/>
      </right>
      <top/>
      <bottom style="dashDot">
        <color indexed="22"/>
      </bottom>
      <diagonal/>
    </border>
    <border>
      <left style="hair">
        <color indexed="64"/>
      </left>
      <right/>
      <top/>
      <bottom style="dashDot">
        <color indexed="22"/>
      </bottom>
      <diagonal/>
    </border>
    <border>
      <left style="medium">
        <color indexed="64"/>
      </left>
      <right style="medium">
        <color indexed="64"/>
      </right>
      <top/>
      <bottom style="dashDot">
        <color indexed="22"/>
      </bottom>
      <diagonal/>
    </border>
    <border>
      <left style="hair">
        <color indexed="64"/>
      </left>
      <right style="hair">
        <color indexed="64"/>
      </right>
      <top/>
      <bottom style="medium">
        <color indexed="64"/>
      </bottom>
      <diagonal/>
    </border>
    <border>
      <left style="hair">
        <color indexed="64"/>
      </left>
      <right style="hair">
        <color indexed="64"/>
      </right>
      <top/>
      <bottom style="dashDot">
        <color indexed="22"/>
      </bottom>
      <diagonal/>
    </border>
    <border>
      <left style="thin">
        <color indexed="64"/>
      </left>
      <right/>
      <top style="dashDot">
        <color indexed="22"/>
      </top>
      <bottom/>
      <diagonal/>
    </border>
    <border>
      <left style="hair">
        <color indexed="64"/>
      </left>
      <right style="medium">
        <color indexed="64"/>
      </right>
      <top style="dashDot">
        <color indexed="22"/>
      </top>
      <bottom/>
      <diagonal/>
    </border>
  </borders>
  <cellStyleXfs count="2">
    <xf numFmtId="0" fontId="0" fillId="0" borderId="0"/>
    <xf numFmtId="0" fontId="8" fillId="0" borderId="0" applyNumberFormat="0" applyFill="0" applyBorder="0" applyAlignment="0" applyProtection="0"/>
  </cellStyleXfs>
  <cellXfs count="1245">
    <xf numFmtId="0" fontId="0" fillId="0" borderId="0" xfId="0"/>
    <xf numFmtId="0" fontId="1" fillId="0" borderId="0" xfId="0" applyFont="1" applyAlignment="1">
      <alignment vertical="center"/>
    </xf>
    <xf numFmtId="0" fontId="2" fillId="0" borderId="1" xfId="0" applyFont="1" applyBorder="1" applyAlignment="1">
      <alignment horizontal="left" vertical="top"/>
    </xf>
    <xf numFmtId="0" fontId="2" fillId="0" borderId="2" xfId="0" applyFont="1" applyBorder="1" applyAlignment="1">
      <alignment horizontal="left" vertical="top"/>
    </xf>
    <xf numFmtId="0" fontId="2" fillId="0" borderId="3" xfId="0" applyFont="1" applyBorder="1" applyAlignment="1">
      <alignment horizontal="left" vertical="top"/>
    </xf>
    <xf numFmtId="0" fontId="2" fillId="0" borderId="4" xfId="0" applyFont="1" applyBorder="1" applyAlignment="1">
      <alignment horizontal="left" vertical="top"/>
    </xf>
    <xf numFmtId="0" fontId="2" fillId="0" borderId="0" xfId="0" applyFont="1" applyAlignment="1">
      <alignment horizontal="centerContinuous" vertical="top" wrapText="1"/>
    </xf>
    <xf numFmtId="0" fontId="2" fillId="0" borderId="7" xfId="0" applyFont="1" applyBorder="1" applyAlignment="1">
      <alignment horizontal="centerContinuous" vertical="top" wrapText="1"/>
    </xf>
    <xf numFmtId="0" fontId="2" fillId="0" borderId="9" xfId="0" applyFont="1" applyBorder="1" applyAlignment="1">
      <alignment horizontal="centerContinuous" vertical="top" wrapText="1"/>
    </xf>
    <xf numFmtId="0" fontId="2" fillId="0" borderId="13" xfId="0" applyFont="1" applyBorder="1" applyAlignment="1">
      <alignment vertical="top" wrapText="1"/>
    </xf>
    <xf numFmtId="0" fontId="2" fillId="0" borderId="0" xfId="0" quotePrefix="1" applyFont="1" applyAlignment="1">
      <alignment horizontal="center" vertical="top" wrapText="1"/>
    </xf>
    <xf numFmtId="0" fontId="2" fillId="0" borderId="17" xfId="0" applyFont="1" applyBorder="1" applyAlignment="1">
      <alignment horizontal="center" vertical="top" wrapText="1"/>
    </xf>
    <xf numFmtId="0" fontId="2" fillId="0" borderId="19" xfId="0" applyFont="1" applyBorder="1" applyAlignment="1">
      <alignment horizontal="left" vertical="top"/>
    </xf>
    <xf numFmtId="0" fontId="2" fillId="0" borderId="20" xfId="0" applyFont="1" applyBorder="1" applyAlignment="1">
      <alignment horizontal="left" vertical="top"/>
    </xf>
    <xf numFmtId="0" fontId="2" fillId="0" borderId="21" xfId="0" applyFont="1" applyBorder="1" applyAlignment="1">
      <alignment horizontal="left" vertical="top"/>
    </xf>
    <xf numFmtId="0" fontId="2" fillId="0" borderId="22" xfId="0" applyFont="1" applyBorder="1" applyAlignment="1">
      <alignment horizontal="left" vertical="top"/>
    </xf>
    <xf numFmtId="0" fontId="2" fillId="0" borderId="23" xfId="0" applyFont="1" applyBorder="1" applyAlignment="1">
      <alignment horizontal="left" vertical="top"/>
    </xf>
    <xf numFmtId="0" fontId="2" fillId="0" borderId="27" xfId="0" applyFont="1" applyBorder="1" applyAlignment="1">
      <alignment horizontal="center" vertical="top" wrapText="1"/>
    </xf>
    <xf numFmtId="0" fontId="2" fillId="0" borderId="10" xfId="0" applyFont="1" applyBorder="1"/>
    <xf numFmtId="0" fontId="2" fillId="0" borderId="10" xfId="0" applyFont="1" applyBorder="1" applyAlignment="1">
      <alignment horizontal="center" vertical="top" wrapText="1"/>
    </xf>
    <xf numFmtId="0" fontId="2" fillId="0" borderId="0" xfId="0" applyFont="1" applyAlignment="1">
      <alignment vertical="top" wrapText="1"/>
    </xf>
    <xf numFmtId="0" fontId="2" fillId="0" borderId="29" xfId="0" applyFont="1" applyBorder="1" applyAlignment="1">
      <alignment vertical="top" wrapText="1"/>
    </xf>
    <xf numFmtId="0" fontId="2" fillId="0" borderId="25" xfId="0" applyFont="1" applyBorder="1" applyAlignment="1">
      <alignment vertical="top" wrapText="1"/>
    </xf>
    <xf numFmtId="0" fontId="2" fillId="0" borderId="30" xfId="0" applyFont="1" applyBorder="1" applyAlignment="1">
      <alignment vertical="top" wrapText="1"/>
    </xf>
    <xf numFmtId="0" fontId="2" fillId="0" borderId="7" xfId="0" applyFont="1" applyBorder="1" applyAlignment="1">
      <alignment vertical="top" wrapText="1"/>
    </xf>
    <xf numFmtId="0" fontId="2" fillId="0" borderId="28" xfId="0" applyFont="1" applyBorder="1" applyAlignment="1">
      <alignment vertical="top" wrapText="1"/>
    </xf>
    <xf numFmtId="0" fontId="2" fillId="0" borderId="7" xfId="0" quotePrefix="1" applyFont="1" applyBorder="1" applyAlignment="1">
      <alignment horizontal="centerContinuous" vertical="top" wrapText="1"/>
    </xf>
    <xf numFmtId="0" fontId="2" fillId="0" borderId="9" xfId="0" quotePrefix="1" applyFont="1" applyBorder="1" applyAlignment="1">
      <alignment horizontal="centerContinuous" vertical="top" wrapText="1"/>
    </xf>
    <xf numFmtId="0" fontId="2" fillId="0" borderId="0" xfId="0" applyFont="1" applyAlignment="1">
      <alignment horizontal="left" vertical="top"/>
    </xf>
    <xf numFmtId="0" fontId="2" fillId="0" borderId="9" xfId="0" applyFont="1" applyBorder="1" applyAlignment="1">
      <alignment vertical="top" wrapText="1"/>
    </xf>
    <xf numFmtId="0" fontId="2" fillId="0" borderId="11" xfId="0" applyFont="1" applyBorder="1" applyAlignment="1">
      <alignment vertical="top" wrapText="1"/>
    </xf>
    <xf numFmtId="0" fontId="2" fillId="0" borderId="10" xfId="0" applyFont="1" applyBorder="1" applyAlignment="1">
      <alignment vertical="top" wrapText="1"/>
    </xf>
    <xf numFmtId="0" fontId="2" fillId="0" borderId="40" xfId="0" applyFont="1" applyBorder="1" applyAlignment="1">
      <alignment vertical="top" wrapText="1"/>
    </xf>
    <xf numFmtId="0" fontId="2" fillId="0" borderId="15" xfId="0" applyFont="1" applyBorder="1" applyAlignment="1">
      <alignment vertical="top" wrapText="1"/>
    </xf>
    <xf numFmtId="0" fontId="2" fillId="0" borderId="26" xfId="0" applyFont="1" applyBorder="1" applyAlignment="1">
      <alignment vertical="top" wrapText="1"/>
    </xf>
    <xf numFmtId="0" fontId="2" fillId="0" borderId="29" xfId="0" applyFont="1" applyBorder="1" applyAlignment="1">
      <alignment wrapText="1"/>
    </xf>
    <xf numFmtId="0" fontId="2" fillId="0" borderId="28" xfId="0" applyFont="1" applyBorder="1" applyAlignment="1">
      <alignment horizontal="left" vertical="top"/>
    </xf>
    <xf numFmtId="0" fontId="2" fillId="0" borderId="26" xfId="0" applyFont="1" applyBorder="1" applyAlignment="1">
      <alignment horizontal="left" vertical="top"/>
    </xf>
    <xf numFmtId="0" fontId="2" fillId="0" borderId="44" xfId="0" applyFont="1" applyBorder="1" applyAlignment="1">
      <alignment horizontal="left" vertical="top"/>
    </xf>
    <xf numFmtId="0" fontId="2" fillId="0" borderId="45" xfId="0" applyFont="1" applyBorder="1" applyAlignment="1">
      <alignment horizontal="left" vertical="top"/>
    </xf>
    <xf numFmtId="0" fontId="2" fillId="0" borderId="15" xfId="0" applyFont="1" applyBorder="1" applyAlignment="1">
      <alignment horizontal="left" vertical="top"/>
    </xf>
    <xf numFmtId="0" fontId="2" fillId="0" borderId="0" xfId="0" applyFont="1" applyAlignment="1">
      <alignment vertical="top"/>
    </xf>
    <xf numFmtId="0" fontId="2" fillId="0" borderId="25" xfId="0" applyFont="1" applyBorder="1" applyAlignment="1">
      <alignment horizontal="centerContinuous" vertical="top"/>
    </xf>
    <xf numFmtId="0" fontId="2" fillId="0" borderId="0" xfId="0" applyFont="1" applyAlignment="1">
      <alignment horizontal="right" vertical="top" wrapText="1"/>
    </xf>
    <xf numFmtId="0" fontId="2" fillId="0" borderId="49" xfId="0" applyFont="1" applyBorder="1" applyAlignment="1">
      <alignment vertical="top" wrapText="1"/>
    </xf>
    <xf numFmtId="0" fontId="2" fillId="0" borderId="17" xfId="0" applyFont="1" applyBorder="1" applyAlignment="1">
      <alignment vertical="top" wrapText="1"/>
    </xf>
    <xf numFmtId="0" fontId="2" fillId="0" borderId="50" xfId="0" applyFont="1" applyBorder="1" applyAlignment="1">
      <alignment vertical="top" wrapText="1"/>
    </xf>
    <xf numFmtId="0" fontId="2" fillId="0" borderId="51" xfId="0" applyFont="1" applyBorder="1" applyAlignment="1">
      <alignment vertical="top" wrapText="1"/>
    </xf>
    <xf numFmtId="0" fontId="2" fillId="0" borderId="52" xfId="0" applyFont="1" applyBorder="1" applyAlignment="1">
      <alignment vertical="top" wrapText="1"/>
    </xf>
    <xf numFmtId="0" fontId="2" fillId="0" borderId="41" xfId="0" applyFont="1" applyBorder="1" applyAlignment="1">
      <alignment horizontal="left" vertical="top"/>
    </xf>
    <xf numFmtId="0" fontId="2" fillId="0" borderId="54" xfId="0" applyFont="1" applyBorder="1" applyAlignment="1">
      <alignment horizontal="center" vertical="top" wrapText="1"/>
    </xf>
    <xf numFmtId="0" fontId="2" fillId="0" borderId="54" xfId="0" quotePrefix="1" applyFont="1" applyBorder="1" applyAlignment="1">
      <alignment horizontal="center" vertical="top" wrapText="1"/>
    </xf>
    <xf numFmtId="0" fontId="2" fillId="0" borderId="58" xfId="0" applyFont="1" applyBorder="1" applyAlignment="1">
      <alignment horizontal="center" vertical="top" wrapText="1"/>
    </xf>
    <xf numFmtId="0" fontId="2" fillId="0" borderId="60" xfId="0" applyFont="1" applyBorder="1" applyAlignment="1">
      <alignment horizontal="center" vertical="top" wrapText="1"/>
    </xf>
    <xf numFmtId="0" fontId="2" fillId="0" borderId="60" xfId="0" quotePrefix="1" applyFont="1" applyBorder="1" applyAlignment="1">
      <alignment horizontal="center" vertical="top" wrapText="1"/>
    </xf>
    <xf numFmtId="0" fontId="2" fillId="0" borderId="62" xfId="0" applyFont="1" applyBorder="1" applyAlignment="1">
      <alignment horizontal="left" vertical="top"/>
    </xf>
    <xf numFmtId="0" fontId="2" fillId="0" borderId="72" xfId="0" applyFont="1" applyBorder="1" applyAlignment="1">
      <alignment vertical="top" wrapText="1"/>
    </xf>
    <xf numFmtId="0" fontId="2" fillId="0" borderId="17" xfId="0" applyFont="1" applyBorder="1"/>
    <xf numFmtId="0" fontId="2" fillId="0" borderId="0" xfId="0" applyFont="1" applyAlignment="1">
      <alignment horizontal="left"/>
    </xf>
    <xf numFmtId="0" fontId="2" fillId="0" borderId="44" xfId="0" applyFont="1" applyBorder="1" applyAlignment="1">
      <alignment vertical="top" wrapText="1"/>
    </xf>
    <xf numFmtId="0" fontId="2" fillId="0" borderId="44" xfId="0" applyFont="1" applyBorder="1" applyAlignment="1">
      <alignment horizontal="center" vertical="top" wrapText="1"/>
    </xf>
    <xf numFmtId="0" fontId="2" fillId="0" borderId="0" xfId="0" applyFont="1" applyAlignment="1">
      <alignment horizontal="centerContinuous" vertical="top"/>
    </xf>
    <xf numFmtId="0" fontId="2" fillId="0" borderId="0" xfId="0" quotePrefix="1" applyFont="1" applyAlignment="1">
      <alignment vertical="top" wrapText="1"/>
    </xf>
    <xf numFmtId="0" fontId="2" fillId="0" borderId="8" xfId="0" quotePrefix="1" applyFont="1" applyBorder="1" applyAlignment="1">
      <alignment horizontal="center" vertical="top" wrapText="1"/>
    </xf>
    <xf numFmtId="0" fontId="2" fillId="0" borderId="76" xfId="0" applyFont="1" applyBorder="1" applyAlignment="1">
      <alignment horizontal="left" vertical="top"/>
    </xf>
    <xf numFmtId="0" fontId="2" fillId="0" borderId="77" xfId="0" applyFont="1" applyBorder="1" applyAlignment="1">
      <alignment horizontal="left" vertical="top"/>
    </xf>
    <xf numFmtId="0" fontId="2" fillId="0" borderId="78" xfId="0" applyFont="1" applyBorder="1" applyAlignment="1">
      <alignment horizontal="left" vertical="top"/>
    </xf>
    <xf numFmtId="0" fontId="2" fillId="0" borderId="79" xfId="0" applyFont="1" applyBorder="1" applyAlignment="1">
      <alignment horizontal="left" vertical="top"/>
    </xf>
    <xf numFmtId="0" fontId="2" fillId="0" borderId="15" xfId="0" applyFont="1" applyBorder="1" applyAlignment="1">
      <alignment horizontal="left"/>
    </xf>
    <xf numFmtId="0" fontId="2" fillId="0" borderId="62" xfId="0" applyFont="1" applyBorder="1" applyAlignment="1">
      <alignment horizontal="left" wrapText="1"/>
    </xf>
    <xf numFmtId="0" fontId="2" fillId="0" borderId="41" xfId="0" applyFont="1" applyBorder="1" applyAlignment="1">
      <alignment horizontal="left" wrapText="1"/>
    </xf>
    <xf numFmtId="0" fontId="2" fillId="0" borderId="80" xfId="0" applyFont="1" applyBorder="1" applyAlignment="1">
      <alignment horizontal="left" vertical="top"/>
    </xf>
    <xf numFmtId="0" fontId="2" fillId="0" borderId="81" xfId="0" applyFont="1" applyBorder="1" applyAlignment="1">
      <alignment horizontal="left" vertical="top"/>
    </xf>
    <xf numFmtId="0" fontId="2" fillId="0" borderId="29" xfId="0" applyFont="1" applyBorder="1" applyAlignment="1">
      <alignment horizontal="left" vertical="top"/>
    </xf>
    <xf numFmtId="0" fontId="2" fillId="0" borderId="82" xfId="0" applyFont="1" applyBorder="1" applyAlignment="1">
      <alignment horizontal="left" vertical="top"/>
    </xf>
    <xf numFmtId="0" fontId="2" fillId="0" borderId="28" xfId="0" applyFont="1" applyBorder="1" applyAlignment="1">
      <alignment horizontal="centerContinuous" vertical="top" wrapText="1"/>
    </xf>
    <xf numFmtId="0" fontId="2" fillId="0" borderId="25" xfId="0" quotePrefix="1" applyFont="1" applyBorder="1" applyAlignment="1">
      <alignment horizontal="centerContinuous" vertical="top" wrapText="1"/>
    </xf>
    <xf numFmtId="0" fontId="2" fillId="0" borderId="11" xfId="0" quotePrefix="1" applyFont="1" applyBorder="1" applyAlignment="1">
      <alignment horizontal="centerContinuous" vertical="top" wrapText="1"/>
    </xf>
    <xf numFmtId="0" fontId="2" fillId="0" borderId="25" xfId="0" applyFont="1" applyBorder="1" applyAlignment="1">
      <alignment horizontal="centerContinuous" vertical="top" wrapText="1"/>
    </xf>
    <xf numFmtId="0" fontId="2" fillId="0" borderId="19" xfId="0" applyFont="1" applyBorder="1" applyAlignment="1">
      <alignment horizontal="centerContinuous" vertical="top" wrapText="1"/>
    </xf>
    <xf numFmtId="0" fontId="2" fillId="0" borderId="105" xfId="0" applyFont="1" applyBorder="1" applyAlignment="1">
      <alignment horizontal="centerContinuous" vertical="top" wrapText="1"/>
    </xf>
    <xf numFmtId="0" fontId="2" fillId="0" borderId="26" xfId="0" applyFont="1" applyBorder="1" applyAlignment="1">
      <alignment horizontal="centerContinuous" vertical="top" wrapText="1"/>
    </xf>
    <xf numFmtId="0" fontId="2" fillId="0" borderId="29" xfId="0" applyFont="1" applyBorder="1" applyAlignment="1">
      <alignment horizontal="centerContinuous" vertical="top" wrapText="1"/>
    </xf>
    <xf numFmtId="0" fontId="2" fillId="0" borderId="26" xfId="0" quotePrefix="1" applyFont="1" applyBorder="1" applyAlignment="1">
      <alignment horizontal="centerContinuous" vertical="top" wrapText="1"/>
    </xf>
    <xf numFmtId="0" fontId="2" fillId="0" borderId="29" xfId="0" quotePrefix="1" applyFont="1" applyBorder="1" applyAlignment="1">
      <alignment horizontal="centerContinuous" vertical="top" wrapText="1"/>
    </xf>
    <xf numFmtId="0" fontId="2" fillId="0" borderId="28" xfId="0" quotePrefix="1" applyFont="1" applyBorder="1" applyAlignment="1">
      <alignment horizontal="centerContinuous" vertical="top" wrapText="1"/>
    </xf>
    <xf numFmtId="0" fontId="2" fillId="0" borderId="106" xfId="0" applyFont="1" applyBorder="1" applyAlignment="1">
      <alignment horizontal="centerContinuous" vertical="top" wrapText="1"/>
    </xf>
    <xf numFmtId="0" fontId="2" fillId="0" borderId="106" xfId="0" quotePrefix="1" applyFont="1" applyBorder="1" applyAlignment="1">
      <alignment horizontal="centerContinuous" vertical="top" wrapText="1"/>
    </xf>
    <xf numFmtId="0" fontId="2" fillId="0" borderId="107" xfId="0" quotePrefix="1" applyFont="1" applyBorder="1" applyAlignment="1">
      <alignment horizontal="center" vertical="top" wrapText="1"/>
    </xf>
    <xf numFmtId="0" fontId="2" fillId="0" borderId="44" xfId="0" applyFont="1" applyBorder="1" applyAlignment="1">
      <alignment horizontal="center" vertical="top"/>
    </xf>
    <xf numFmtId="0" fontId="2" fillId="0" borderId="79" xfId="0" applyFont="1" applyBorder="1" applyAlignment="1">
      <alignment horizontal="center" vertical="top"/>
    </xf>
    <xf numFmtId="0" fontId="2" fillId="0" borderId="41" xfId="0" applyFont="1" applyBorder="1" applyAlignment="1">
      <alignment horizontal="center" vertical="top"/>
    </xf>
    <xf numFmtId="0" fontId="2" fillId="0" borderId="82" xfId="0" applyFont="1" applyBorder="1" applyAlignment="1">
      <alignment horizontal="center" vertical="top"/>
    </xf>
    <xf numFmtId="0" fontId="2" fillId="0" borderId="6" xfId="0" applyFont="1" applyBorder="1" applyAlignment="1">
      <alignment horizontal="left"/>
    </xf>
    <xf numFmtId="0" fontId="2" fillId="0" borderId="21" xfId="0" applyFont="1" applyBorder="1" applyAlignment="1">
      <alignment horizontal="left"/>
    </xf>
    <xf numFmtId="0" fontId="2" fillId="0" borderId="108" xfId="0" applyFont="1" applyBorder="1"/>
    <xf numFmtId="0" fontId="2" fillId="0" borderId="109" xfId="0" applyFont="1" applyBorder="1" applyAlignment="1">
      <alignment horizontal="center" vertical="top" wrapText="1"/>
    </xf>
    <xf numFmtId="0" fontId="2" fillId="0" borderId="30" xfId="0" applyFont="1" applyBorder="1" applyAlignment="1">
      <alignment horizontal="left"/>
    </xf>
    <xf numFmtId="0" fontId="2" fillId="0" borderId="0" xfId="0" applyFont="1" applyAlignment="1">
      <alignment horizontal="center" wrapText="1"/>
    </xf>
    <xf numFmtId="0" fontId="2" fillId="0" borderId="110" xfId="0" applyFont="1" applyBorder="1" applyAlignment="1">
      <alignment horizontal="center" vertical="top" wrapText="1"/>
    </xf>
    <xf numFmtId="0" fontId="2" fillId="0" borderId="0" xfId="0" applyFont="1"/>
    <xf numFmtId="0" fontId="2" fillId="0" borderId="110" xfId="0" quotePrefix="1" applyFont="1" applyBorder="1" applyAlignment="1">
      <alignment horizontal="center" vertical="top" wrapText="1"/>
    </xf>
    <xf numFmtId="0" fontId="2" fillId="0" borderId="7" xfId="0" applyFont="1" applyBorder="1" applyAlignment="1">
      <alignment wrapText="1"/>
    </xf>
    <xf numFmtId="0" fontId="2" fillId="0" borderId="116" xfId="0" applyFont="1" applyBorder="1" applyAlignment="1">
      <alignment vertical="top" wrapText="1"/>
    </xf>
    <xf numFmtId="0" fontId="2" fillId="0" borderId="7" xfId="0" applyFont="1" applyBorder="1" applyAlignment="1">
      <alignment horizontal="centerContinuous" vertical="center" wrapText="1"/>
    </xf>
    <xf numFmtId="0" fontId="2" fillId="0" borderId="9" xfId="0" applyFont="1" applyBorder="1" applyAlignment="1">
      <alignment horizontal="centerContinuous" vertical="center" wrapText="1"/>
    </xf>
    <xf numFmtId="0" fontId="2" fillId="0" borderId="51" xfId="0" applyFont="1" applyBorder="1"/>
    <xf numFmtId="0" fontId="2" fillId="0" borderId="37" xfId="0" quotePrefix="1" applyFont="1" applyBorder="1" applyAlignment="1">
      <alignment horizontal="centerContinuous" vertical="top" wrapText="1"/>
    </xf>
    <xf numFmtId="0" fontId="2" fillId="0" borderId="25" xfId="0" quotePrefix="1" applyFont="1" applyBorder="1" applyAlignment="1">
      <alignment horizontal="centerContinuous" vertical="top"/>
    </xf>
    <xf numFmtId="0" fontId="2" fillId="0" borderId="11" xfId="0" quotePrefix="1" applyFont="1" applyBorder="1" applyAlignment="1">
      <alignment horizontal="centerContinuous" vertical="top"/>
    </xf>
    <xf numFmtId="0" fontId="2" fillId="0" borderId="37" xfId="0" quotePrefix="1" applyFont="1" applyBorder="1" applyAlignment="1">
      <alignment horizontal="centerContinuous" vertical="top"/>
    </xf>
    <xf numFmtId="0" fontId="2" fillId="0" borderId="7" xfId="0" applyFont="1" applyBorder="1" applyAlignment="1">
      <alignment horizontal="center" wrapText="1"/>
    </xf>
    <xf numFmtId="20" fontId="2" fillId="0" borderId="0" xfId="0" applyNumberFormat="1" applyFont="1" applyAlignment="1">
      <alignment vertical="top" wrapText="1"/>
    </xf>
    <xf numFmtId="0" fontId="3" fillId="0" borderId="143" xfId="0" applyFont="1" applyBorder="1" applyAlignment="1">
      <alignment horizontal="center" vertical="center" wrapText="1"/>
    </xf>
    <xf numFmtId="0" fontId="6" fillId="0" borderId="143"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73" xfId="0" applyFont="1" applyBorder="1" applyAlignment="1">
      <alignment horizontal="center" vertical="center" wrapText="1"/>
    </xf>
    <xf numFmtId="0" fontId="2" fillId="0" borderId="0" xfId="0" applyFont="1" applyAlignment="1">
      <alignment vertical="center"/>
    </xf>
    <xf numFmtId="0" fontId="2" fillId="0" borderId="100" xfId="0" applyFont="1" applyBorder="1" applyAlignment="1">
      <alignment horizontal="center"/>
    </xf>
    <xf numFmtId="0" fontId="2" fillId="0" borderId="2" xfId="0" applyFont="1" applyBorder="1"/>
    <xf numFmtId="0" fontId="2" fillId="0" borderId="18" xfId="0" applyFont="1" applyBorder="1"/>
    <xf numFmtId="0" fontId="2" fillId="0" borderId="4" xfId="0" applyFont="1" applyBorder="1"/>
    <xf numFmtId="0" fontId="2" fillId="0" borderId="101" xfId="0" applyFont="1" applyBorder="1" applyAlignment="1">
      <alignment horizontal="center" vertical="top" wrapText="1"/>
    </xf>
    <xf numFmtId="0" fontId="2" fillId="0" borderId="24" xfId="0" applyFont="1" applyBorder="1" applyAlignment="1">
      <alignment horizontal="center" vertical="top" wrapText="1"/>
    </xf>
    <xf numFmtId="0" fontId="2" fillId="0" borderId="101" xfId="0" applyFont="1" applyBorder="1" applyAlignment="1">
      <alignment vertical="top"/>
    </xf>
    <xf numFmtId="0" fontId="2" fillId="0" borderId="25" xfId="0" applyFont="1" applyBorder="1" applyAlignment="1">
      <alignment horizontal="center" vertical="top"/>
    </xf>
    <xf numFmtId="0" fontId="2" fillId="0" borderId="8" xfId="0" applyFont="1" applyBorder="1" applyAlignment="1">
      <alignment horizontal="center" vertical="top"/>
    </xf>
    <xf numFmtId="0" fontId="2" fillId="0" borderId="101" xfId="0" applyFont="1" applyBorder="1" applyAlignment="1">
      <alignment horizontal="center"/>
    </xf>
    <xf numFmtId="0" fontId="2" fillId="0" borderId="25" xfId="0" applyFont="1" applyBorder="1" applyAlignment="1">
      <alignment horizontal="center"/>
    </xf>
    <xf numFmtId="0" fontId="2" fillId="0" borderId="8" xfId="0" applyFont="1" applyBorder="1" applyAlignment="1">
      <alignment horizontal="center"/>
    </xf>
    <xf numFmtId="0" fontId="2" fillId="0" borderId="102" xfId="0" applyFont="1" applyBorder="1" applyAlignment="1">
      <alignment horizontal="center" vertical="top" wrapText="1"/>
    </xf>
    <xf numFmtId="0" fontId="2" fillId="0" borderId="94" xfId="0" applyFont="1" applyBorder="1" applyAlignment="1">
      <alignment horizontal="center" vertical="center"/>
    </xf>
    <xf numFmtId="176" fontId="2" fillId="0" borderId="97" xfId="0" applyNumberFormat="1" applyFont="1" applyBorder="1" applyAlignment="1">
      <alignment horizontal="right" vertical="center"/>
    </xf>
    <xf numFmtId="0" fontId="2" fillId="0" borderId="95" xfId="0" applyFont="1" applyBorder="1" applyAlignment="1">
      <alignment horizontal="center" vertical="center"/>
    </xf>
    <xf numFmtId="176" fontId="2" fillId="0" borderId="98" xfId="0" applyNumberFormat="1" applyFont="1" applyBorder="1" applyAlignment="1">
      <alignment horizontal="right" vertical="center"/>
    </xf>
    <xf numFmtId="0" fontId="2" fillId="0" borderId="135" xfId="0" applyFont="1" applyBorder="1" applyAlignment="1">
      <alignment horizontal="center" vertical="center"/>
    </xf>
    <xf numFmtId="0" fontId="2" fillId="0" borderId="63" xfId="0" applyFont="1" applyBorder="1" applyAlignment="1">
      <alignment horizontal="center" vertical="center"/>
    </xf>
    <xf numFmtId="0" fontId="2" fillId="0" borderId="96" xfId="0" applyFont="1" applyBorder="1" applyAlignment="1">
      <alignment horizontal="center" vertical="center"/>
    </xf>
    <xf numFmtId="176" fontId="2" fillId="0" borderId="99" xfId="0" applyNumberFormat="1" applyFont="1" applyBorder="1" applyAlignment="1">
      <alignment horizontal="right" vertical="center"/>
    </xf>
    <xf numFmtId="0" fontId="2" fillId="0" borderId="74" xfId="0" applyFont="1" applyBorder="1" applyAlignment="1">
      <alignment horizontal="center" vertical="center"/>
    </xf>
    <xf numFmtId="0" fontId="2" fillId="0" borderId="101" xfId="0" applyFont="1" applyBorder="1" applyAlignment="1">
      <alignment vertical="top" wrapText="1"/>
    </xf>
    <xf numFmtId="0" fontId="2" fillId="0" borderId="3" xfId="0" applyFont="1" applyBorder="1"/>
    <xf numFmtId="0" fontId="2" fillId="0" borderId="102" xfId="0" applyFont="1" applyBorder="1" applyAlignment="1">
      <alignment vertical="top" wrapText="1"/>
    </xf>
    <xf numFmtId="176" fontId="2" fillId="0" borderId="88" xfId="0" applyNumberFormat="1" applyFont="1" applyBorder="1" applyAlignment="1">
      <alignment horizontal="right" vertical="center"/>
    </xf>
    <xf numFmtId="176" fontId="2" fillId="0" borderId="91" xfId="0" applyNumberFormat="1" applyFont="1" applyBorder="1" applyAlignment="1">
      <alignment horizontal="right" vertical="center"/>
    </xf>
    <xf numFmtId="176" fontId="2" fillId="0" borderId="85" xfId="0" applyNumberFormat="1" applyFont="1" applyBorder="1" applyAlignment="1">
      <alignment horizontal="right" vertical="center"/>
    </xf>
    <xf numFmtId="176" fontId="2" fillId="0" borderId="47" xfId="0" applyNumberFormat="1" applyFont="1" applyBorder="1" applyAlignment="1">
      <alignment horizontal="right" vertical="center"/>
    </xf>
    <xf numFmtId="176" fontId="2" fillId="0" borderId="66" xfId="0" applyNumberFormat="1" applyFont="1" applyBorder="1" applyAlignment="1">
      <alignment horizontal="right" vertical="center"/>
    </xf>
    <xf numFmtId="176" fontId="2" fillId="0" borderId="67" xfId="0" applyNumberFormat="1" applyFont="1" applyBorder="1" applyAlignment="1">
      <alignment horizontal="right" vertical="center"/>
    </xf>
    <xf numFmtId="177" fontId="2" fillId="0" borderId="67" xfId="0" applyNumberFormat="1" applyFont="1" applyBorder="1" applyAlignment="1">
      <alignment horizontal="right" vertical="center"/>
    </xf>
    <xf numFmtId="178" fontId="2" fillId="0" borderId="67" xfId="0" applyNumberFormat="1" applyFont="1" applyBorder="1" applyAlignment="1">
      <alignment horizontal="right" vertical="center"/>
    </xf>
    <xf numFmtId="178" fontId="2" fillId="0" borderId="99" xfId="0" applyNumberFormat="1" applyFont="1" applyBorder="1" applyAlignment="1">
      <alignment horizontal="right" vertical="center"/>
    </xf>
    <xf numFmtId="179" fontId="2" fillId="0" borderId="66" xfId="0" applyNumberFormat="1" applyFont="1" applyBorder="1" applyAlignment="1">
      <alignment horizontal="right" vertical="center"/>
    </xf>
    <xf numFmtId="179" fontId="2" fillId="0" borderId="67" xfId="0" applyNumberFormat="1" applyFont="1" applyBorder="1" applyAlignment="1">
      <alignment horizontal="right" vertical="center"/>
    </xf>
    <xf numFmtId="176" fontId="2" fillId="0" borderId="48" xfId="0" applyNumberFormat="1" applyFont="1" applyBorder="1" applyAlignment="1">
      <alignment horizontal="right" vertical="center"/>
    </xf>
    <xf numFmtId="176" fontId="2" fillId="0" borderId="124" xfId="0" applyNumberFormat="1" applyFont="1" applyBorder="1" applyAlignment="1">
      <alignment horizontal="right" vertical="center"/>
    </xf>
    <xf numFmtId="177" fontId="2" fillId="0" borderId="74" xfId="0" applyNumberFormat="1" applyFont="1" applyBorder="1" applyAlignment="1">
      <alignment horizontal="right" vertical="center"/>
    </xf>
    <xf numFmtId="0" fontId="2" fillId="0" borderId="1" xfId="0" applyFont="1" applyBorder="1"/>
    <xf numFmtId="0" fontId="2" fillId="0" borderId="26"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49" xfId="0" applyFont="1" applyBorder="1" applyAlignment="1">
      <alignment horizontal="center" vertical="center" wrapText="1"/>
    </xf>
    <xf numFmtId="0" fontId="7" fillId="0" borderId="11" xfId="0" applyFont="1" applyBorder="1" applyAlignment="1">
      <alignment horizontal="center" vertical="top" wrapText="1"/>
    </xf>
    <xf numFmtId="0" fontId="2" fillId="0" borderId="111" xfId="0" applyFont="1" applyBorder="1" applyAlignment="1">
      <alignment horizontal="center" wrapText="1"/>
    </xf>
    <xf numFmtId="0" fontId="7" fillId="0" borderId="120" xfId="0" applyFont="1" applyBorder="1" applyAlignment="1">
      <alignment wrapText="1"/>
    </xf>
    <xf numFmtId="176" fontId="2" fillId="0" borderId="34" xfId="0" applyNumberFormat="1" applyFont="1" applyBorder="1" applyAlignment="1">
      <alignment horizontal="right" vertical="center" wrapText="1"/>
    </xf>
    <xf numFmtId="176" fontId="2" fillId="0" borderId="47" xfId="0" applyNumberFormat="1" applyFont="1" applyBorder="1" applyAlignment="1">
      <alignment horizontal="right" vertical="center" wrapText="1"/>
    </xf>
    <xf numFmtId="176" fontId="2" fillId="0" borderId="57" xfId="0" applyNumberFormat="1" applyFont="1" applyBorder="1" applyAlignment="1">
      <alignment horizontal="right" vertical="center" wrapText="1"/>
    </xf>
    <xf numFmtId="176" fontId="2" fillId="0" borderId="58" xfId="0" applyNumberFormat="1" applyFont="1" applyBorder="1" applyAlignment="1">
      <alignment horizontal="right" vertical="center" wrapText="1"/>
    </xf>
    <xf numFmtId="176" fontId="2" fillId="0" borderId="67" xfId="0" applyNumberFormat="1" applyFont="1" applyBorder="1" applyAlignment="1">
      <alignment horizontal="right" vertical="center" wrapText="1"/>
    </xf>
    <xf numFmtId="176" fontId="2" fillId="0" borderId="68" xfId="0" applyNumberFormat="1" applyFont="1" applyBorder="1" applyAlignment="1">
      <alignment horizontal="right" vertical="center" wrapText="1"/>
    </xf>
    <xf numFmtId="176" fontId="2" fillId="0" borderId="48" xfId="0" applyNumberFormat="1" applyFont="1" applyBorder="1" applyAlignment="1">
      <alignment horizontal="right" vertical="center" wrapText="1"/>
    </xf>
    <xf numFmtId="176" fontId="2" fillId="0" borderId="0" xfId="0" applyNumberFormat="1" applyFont="1" applyAlignment="1">
      <alignment horizontal="right" vertical="center" wrapText="1"/>
    </xf>
    <xf numFmtId="176" fontId="2" fillId="0" borderId="17" xfId="0" applyNumberFormat="1" applyFont="1" applyBorder="1" applyAlignment="1">
      <alignment horizontal="right" vertical="center" wrapText="1"/>
    </xf>
    <xf numFmtId="0" fontId="7" fillId="0" borderId="21" xfId="0" applyFont="1" applyBorder="1" applyAlignment="1">
      <alignment vertical="top"/>
    </xf>
    <xf numFmtId="0" fontId="7" fillId="0" borderId="0" xfId="0" applyFont="1" applyAlignment="1">
      <alignment vertical="top"/>
    </xf>
    <xf numFmtId="176" fontId="2" fillId="0" borderId="61" xfId="0" applyNumberFormat="1" applyFont="1" applyBorder="1" applyAlignment="1">
      <alignment horizontal="right" vertical="center" wrapText="1"/>
    </xf>
    <xf numFmtId="176" fontId="2" fillId="0" borderId="60" xfId="0" applyNumberFormat="1" applyFont="1" applyBorder="1" applyAlignment="1">
      <alignment horizontal="right" vertical="center" wrapText="1"/>
    </xf>
    <xf numFmtId="176" fontId="2" fillId="0" borderId="69" xfId="0" applyNumberFormat="1" applyFont="1" applyBorder="1" applyAlignment="1">
      <alignment horizontal="right" vertical="center" wrapText="1"/>
    </xf>
    <xf numFmtId="176" fontId="2" fillId="0" borderId="55" xfId="0" applyNumberFormat="1" applyFont="1" applyBorder="1" applyAlignment="1">
      <alignment horizontal="right" vertical="center" wrapText="1"/>
    </xf>
    <xf numFmtId="176" fontId="2" fillId="0" borderId="54" xfId="0" applyNumberFormat="1" applyFont="1" applyBorder="1" applyAlignment="1">
      <alignment horizontal="right" vertical="center" wrapText="1"/>
    </xf>
    <xf numFmtId="176" fontId="2" fillId="0" borderId="124" xfId="0" applyNumberFormat="1" applyFont="1" applyBorder="1" applyAlignment="1">
      <alignment horizontal="right" vertical="center" wrapText="1"/>
    </xf>
    <xf numFmtId="176" fontId="2" fillId="0" borderId="70" xfId="0" applyNumberFormat="1" applyFont="1" applyBorder="1" applyAlignment="1">
      <alignment horizontal="right" vertical="center" wrapText="1"/>
    </xf>
    <xf numFmtId="0" fontId="2" fillId="0" borderId="18" xfId="0" applyFont="1" applyBorder="1" applyAlignment="1">
      <alignment horizontal="left" vertical="top"/>
    </xf>
    <xf numFmtId="0" fontId="2" fillId="0" borderId="24" xfId="0" applyFont="1" applyBorder="1" applyAlignment="1">
      <alignment horizontal="left" vertical="top"/>
    </xf>
    <xf numFmtId="0" fontId="2" fillId="0" borderId="35" xfId="0" applyFont="1" applyBorder="1" applyAlignment="1">
      <alignment vertical="top" wrapText="1"/>
    </xf>
    <xf numFmtId="0" fontId="2" fillId="0" borderId="36" xfId="0" applyFont="1" applyBorder="1" applyAlignment="1">
      <alignment vertical="top" wrapText="1"/>
    </xf>
    <xf numFmtId="0" fontId="2" fillId="0" borderId="38" xfId="0" applyFont="1" applyBorder="1" applyAlignment="1">
      <alignment vertical="top" wrapText="1"/>
    </xf>
    <xf numFmtId="0" fontId="2" fillId="0" borderId="39" xfId="0" applyFont="1" applyBorder="1" applyAlignment="1">
      <alignment vertical="top" wrapText="1"/>
    </xf>
    <xf numFmtId="0" fontId="2" fillId="0" borderId="42" xfId="0" applyFont="1" applyBorder="1" applyAlignment="1">
      <alignment horizontal="center" vertical="top" wrapText="1"/>
    </xf>
    <xf numFmtId="0" fontId="2" fillId="0" borderId="43" xfId="0" applyFont="1" applyBorder="1" applyAlignment="1">
      <alignment horizontal="center" vertical="top" wrapText="1"/>
    </xf>
    <xf numFmtId="0" fontId="7" fillId="0" borderId="11" xfId="0" applyFont="1" applyBorder="1" applyAlignment="1">
      <alignment horizontal="centerContinuous" vertical="top"/>
    </xf>
    <xf numFmtId="0" fontId="7" fillId="0" borderId="37" xfId="0" applyFont="1" applyBorder="1" applyAlignment="1">
      <alignment horizontal="centerContinuous" vertical="top"/>
    </xf>
    <xf numFmtId="0" fontId="2" fillId="0" borderId="17" xfId="0" applyFont="1" applyBorder="1" applyAlignment="1">
      <alignment vertical="top"/>
    </xf>
    <xf numFmtId="176" fontId="2" fillId="0" borderId="56" xfId="0" applyNumberFormat="1" applyFont="1" applyBorder="1" applyAlignment="1">
      <alignment horizontal="right" vertical="center" wrapText="1"/>
    </xf>
    <xf numFmtId="177" fontId="2" fillId="0" borderId="68" xfId="0" applyNumberFormat="1" applyFont="1" applyBorder="1" applyAlignment="1">
      <alignment horizontal="right" vertical="center" wrapText="1"/>
    </xf>
    <xf numFmtId="177" fontId="2" fillId="0" borderId="55" xfId="0" applyNumberFormat="1" applyFont="1" applyBorder="1" applyAlignment="1">
      <alignment horizontal="right" vertical="center" wrapText="1"/>
    </xf>
    <xf numFmtId="177" fontId="2" fillId="0" borderId="54" xfId="0" applyNumberFormat="1" applyFont="1" applyBorder="1" applyAlignment="1">
      <alignment horizontal="right" vertical="center" wrapText="1"/>
    </xf>
    <xf numFmtId="177" fontId="2" fillId="0" borderId="70" xfId="0" applyNumberFormat="1" applyFont="1" applyBorder="1" applyAlignment="1">
      <alignment horizontal="right" vertical="center" wrapText="1"/>
    </xf>
    <xf numFmtId="0" fontId="2" fillId="0" borderId="88" xfId="0" applyFont="1" applyBorder="1" applyAlignment="1">
      <alignment horizontal="center" vertical="center"/>
    </xf>
    <xf numFmtId="0" fontId="2" fillId="0" borderId="6" xfId="0" applyFont="1" applyBorder="1" applyAlignment="1">
      <alignment horizontal="center" vertical="top" wrapText="1"/>
    </xf>
    <xf numFmtId="0" fontId="2" fillId="0" borderId="9" xfId="0" applyFont="1" applyBorder="1" applyAlignment="1">
      <alignment horizontal="center" vertical="top"/>
    </xf>
    <xf numFmtId="0" fontId="2" fillId="0" borderId="9" xfId="0" applyFont="1" applyBorder="1" applyAlignment="1">
      <alignment horizontal="center"/>
    </xf>
    <xf numFmtId="0" fontId="2" fillId="0" borderId="37" xfId="0" applyFont="1" applyBorder="1" applyAlignment="1">
      <alignment horizontal="center" vertical="top" wrapText="1"/>
    </xf>
    <xf numFmtId="0" fontId="2" fillId="0" borderId="0" xfId="0" applyFont="1" applyAlignment="1">
      <alignment horizontal="center" vertical="top"/>
    </xf>
    <xf numFmtId="0" fontId="2" fillId="0" borderId="0" xfId="0" applyFont="1" applyAlignment="1">
      <alignment horizontal="center"/>
    </xf>
    <xf numFmtId="0" fontId="2" fillId="0" borderId="66" xfId="0" applyFont="1" applyBorder="1" applyAlignment="1">
      <alignment horizontal="center" vertical="center"/>
    </xf>
    <xf numFmtId="176" fontId="2" fillId="0" borderId="74" xfId="0" applyNumberFormat="1" applyFont="1" applyBorder="1" applyAlignment="1">
      <alignment horizontal="right" vertical="center"/>
    </xf>
    <xf numFmtId="176" fontId="2" fillId="0" borderId="75" xfId="0" applyNumberFormat="1" applyFont="1" applyBorder="1" applyAlignment="1">
      <alignment horizontal="right" vertical="center"/>
    </xf>
    <xf numFmtId="0" fontId="2" fillId="0" borderId="91" xfId="0" applyFont="1" applyBorder="1" applyAlignment="1">
      <alignment horizontal="center" vertical="center"/>
    </xf>
    <xf numFmtId="176" fontId="2" fillId="0" borderId="89" xfId="0" applyNumberFormat="1" applyFont="1" applyBorder="1" applyAlignment="1">
      <alignment horizontal="right" vertical="center"/>
    </xf>
    <xf numFmtId="0" fontId="7" fillId="0" borderId="0" xfId="0" applyFont="1"/>
    <xf numFmtId="0" fontId="2" fillId="0" borderId="25" xfId="0" applyFont="1" applyBorder="1" applyAlignment="1">
      <alignment horizontal="center" vertical="top" wrapText="1"/>
    </xf>
    <xf numFmtId="0" fontId="2" fillId="0" borderId="8" xfId="0" applyFont="1" applyBorder="1" applyAlignment="1">
      <alignment horizontal="center" vertical="top" wrapText="1"/>
    </xf>
    <xf numFmtId="0" fontId="2" fillId="0" borderId="0" xfId="0" applyFont="1" applyAlignment="1">
      <alignment wrapText="1"/>
    </xf>
    <xf numFmtId="0" fontId="7" fillId="0" borderId="0" xfId="0" applyFont="1" applyAlignment="1">
      <alignment wrapText="1"/>
    </xf>
    <xf numFmtId="176" fontId="2" fillId="0" borderId="29" xfId="0" applyNumberFormat="1" applyFont="1" applyBorder="1" applyAlignment="1">
      <alignment horizontal="right" vertical="center" wrapText="1"/>
    </xf>
    <xf numFmtId="176" fontId="2" fillId="0" borderId="52" xfId="0" applyNumberFormat="1" applyFont="1" applyBorder="1" applyAlignment="1">
      <alignment horizontal="right" vertical="center" wrapText="1"/>
    </xf>
    <xf numFmtId="0" fontId="7" fillId="0" borderId="0" xfId="0" applyFont="1" applyAlignment="1">
      <alignment vertical="top" wrapText="1"/>
    </xf>
    <xf numFmtId="0" fontId="2" fillId="0" borderId="25" xfId="0" quotePrefix="1" applyFont="1" applyBorder="1" applyAlignment="1">
      <alignment horizontal="center" vertical="top" wrapText="1"/>
    </xf>
    <xf numFmtId="0" fontId="2" fillId="0" borderId="33" xfId="0" quotePrefix="1" applyFont="1" applyBorder="1" applyAlignment="1">
      <alignment horizontal="center" vertical="top" wrapText="1"/>
    </xf>
    <xf numFmtId="0" fontId="2" fillId="0" borderId="0" xfId="0" applyFont="1" applyAlignment="1">
      <alignment horizontal="center" vertical="top" wrapText="1"/>
    </xf>
    <xf numFmtId="0" fontId="2" fillId="0" borderId="33" xfId="0" applyFont="1" applyBorder="1" applyAlignment="1">
      <alignment horizontal="center" vertical="top" wrapText="1"/>
    </xf>
    <xf numFmtId="0" fontId="2" fillId="0" borderId="0" xfId="0" applyFont="1" applyAlignment="1">
      <alignment horizontal="center" vertical="center" wrapText="1"/>
    </xf>
    <xf numFmtId="0" fontId="2" fillId="0" borderId="9" xfId="0" applyFont="1" applyBorder="1" applyAlignment="1">
      <alignment horizontal="center" vertical="top" wrapText="1"/>
    </xf>
    <xf numFmtId="0" fontId="2" fillId="0" borderId="7" xfId="0" quotePrefix="1" applyFont="1" applyBorder="1" applyAlignment="1">
      <alignment horizontal="center" vertical="top" wrapText="1"/>
    </xf>
    <xf numFmtId="0" fontId="2" fillId="0" borderId="5" xfId="0" applyFont="1" applyBorder="1" applyAlignment="1">
      <alignment horizontal="center" vertical="top" wrapText="1"/>
    </xf>
    <xf numFmtId="0" fontId="2" fillId="0" borderId="32" xfId="0" applyFont="1" applyBorder="1" applyAlignment="1">
      <alignment horizontal="center" vertical="top" wrapText="1"/>
    </xf>
    <xf numFmtId="0" fontId="2" fillId="0" borderId="0" xfId="0" applyFont="1" applyAlignment="1">
      <alignment horizontal="left" wrapText="1"/>
    </xf>
    <xf numFmtId="0" fontId="2" fillId="0" borderId="59" xfId="0" applyFont="1" applyBorder="1" applyAlignment="1">
      <alignment horizontal="left" vertical="top"/>
    </xf>
    <xf numFmtId="0" fontId="2" fillId="0" borderId="58" xfId="0" quotePrefix="1" applyFont="1" applyBorder="1" applyAlignment="1">
      <alignment horizontal="center" vertical="top" wrapText="1"/>
    </xf>
    <xf numFmtId="0" fontId="2" fillId="2" borderId="6" xfId="0" applyFont="1" applyFill="1" applyBorder="1" applyAlignment="1">
      <alignment horizontal="center" vertical="top" wrapText="1"/>
    </xf>
    <xf numFmtId="0" fontId="2" fillId="2" borderId="83" xfId="0" applyFont="1" applyFill="1" applyBorder="1" applyAlignment="1">
      <alignment horizontal="center" vertical="top" wrapText="1"/>
    </xf>
    <xf numFmtId="0" fontId="2" fillId="2" borderId="27" xfId="0" applyFont="1" applyFill="1" applyBorder="1" applyAlignment="1">
      <alignment horizontal="center" vertical="top" wrapText="1"/>
    </xf>
    <xf numFmtId="0" fontId="2" fillId="2" borderId="9" xfId="0" applyFont="1" applyFill="1" applyBorder="1" applyAlignment="1">
      <alignment vertical="top"/>
    </xf>
    <xf numFmtId="0" fontId="2" fillId="2" borderId="58" xfId="0" applyFont="1" applyFill="1" applyBorder="1" applyAlignment="1">
      <alignment horizontal="center" vertical="top"/>
    </xf>
    <xf numFmtId="0" fontId="2" fillId="2" borderId="9" xfId="0" applyFont="1" applyFill="1" applyBorder="1" applyAlignment="1">
      <alignment horizontal="center" vertical="top"/>
    </xf>
    <xf numFmtId="0" fontId="2" fillId="2" borderId="25" xfId="0" applyFont="1" applyFill="1" applyBorder="1" applyAlignment="1">
      <alignment horizontal="center" vertical="top"/>
    </xf>
    <xf numFmtId="0" fontId="2" fillId="2" borderId="25" xfId="0" applyFont="1" applyFill="1" applyBorder="1" applyAlignment="1">
      <alignment horizontal="center" vertical="top" wrapText="1"/>
    </xf>
    <xf numFmtId="0" fontId="2" fillId="2" borderId="58" xfId="0" applyFont="1" applyFill="1" applyBorder="1" applyAlignment="1">
      <alignment horizontal="center" vertical="top" wrapText="1"/>
    </xf>
    <xf numFmtId="0" fontId="2" fillId="2" borderId="9" xfId="0" applyFont="1" applyFill="1" applyBorder="1" applyAlignment="1">
      <alignment horizontal="center"/>
    </xf>
    <xf numFmtId="0" fontId="2" fillId="2" borderId="58" xfId="0" applyFont="1" applyFill="1" applyBorder="1" applyAlignment="1">
      <alignment horizontal="center"/>
    </xf>
    <xf numFmtId="0" fontId="2" fillId="2" borderId="25" xfId="0" applyFont="1" applyFill="1" applyBorder="1" applyAlignment="1">
      <alignment horizontal="center"/>
    </xf>
    <xf numFmtId="0" fontId="2" fillId="2" borderId="37" xfId="0" applyFont="1" applyFill="1" applyBorder="1" applyAlignment="1">
      <alignment horizontal="center" vertical="top" wrapText="1"/>
    </xf>
    <xf numFmtId="0" fontId="2" fillId="2" borderId="103" xfId="0" applyFont="1" applyFill="1" applyBorder="1" applyAlignment="1">
      <alignment horizontal="center" vertical="top" wrapText="1"/>
    </xf>
    <xf numFmtId="0" fontId="2" fillId="2" borderId="33" xfId="0" applyFont="1" applyFill="1" applyBorder="1" applyAlignment="1">
      <alignment horizontal="center" vertical="top" wrapText="1"/>
    </xf>
    <xf numFmtId="0" fontId="2" fillId="2" borderId="25" xfId="0" applyFont="1" applyFill="1" applyBorder="1" applyAlignment="1">
      <alignment vertical="top"/>
    </xf>
    <xf numFmtId="177" fontId="2" fillId="0" borderId="84" xfId="0" applyNumberFormat="1" applyFont="1" applyFill="1" applyBorder="1" applyAlignment="1">
      <alignment horizontal="right" vertical="center"/>
    </xf>
    <xf numFmtId="176" fontId="2" fillId="0" borderId="84" xfId="0" applyNumberFormat="1" applyFont="1" applyFill="1" applyBorder="1" applyAlignment="1">
      <alignment horizontal="right" vertical="center"/>
    </xf>
    <xf numFmtId="176" fontId="2" fillId="0" borderId="97" xfId="0" applyNumberFormat="1" applyFont="1" applyFill="1" applyBorder="1" applyAlignment="1">
      <alignment horizontal="right" vertical="center"/>
    </xf>
    <xf numFmtId="181" fontId="2" fillId="0" borderId="88" xfId="0" applyNumberFormat="1" applyFont="1" applyFill="1" applyBorder="1" applyAlignment="1">
      <alignment horizontal="right" vertical="center"/>
    </xf>
    <xf numFmtId="181" fontId="2" fillId="0" borderId="84" xfId="0" applyNumberFormat="1" applyFont="1" applyFill="1" applyBorder="1" applyAlignment="1">
      <alignment horizontal="right" vertical="center"/>
    </xf>
    <xf numFmtId="176" fontId="2" fillId="0" borderId="88" xfId="0" applyNumberFormat="1" applyFont="1" applyFill="1" applyBorder="1" applyAlignment="1">
      <alignment horizontal="right" vertical="center"/>
    </xf>
    <xf numFmtId="177" fontId="2" fillId="0" borderId="86" xfId="0" applyNumberFormat="1" applyFont="1" applyFill="1" applyBorder="1" applyAlignment="1">
      <alignment horizontal="right" vertical="center"/>
    </xf>
    <xf numFmtId="176" fontId="2" fillId="0" borderId="122" xfId="0" applyNumberFormat="1" applyFont="1" applyFill="1" applyBorder="1" applyAlignment="1">
      <alignment horizontal="right" vertical="center"/>
    </xf>
    <xf numFmtId="176" fontId="2" fillId="0" borderId="164" xfId="0" applyNumberFormat="1" applyFont="1" applyFill="1" applyBorder="1" applyAlignment="1">
      <alignment horizontal="right" vertical="center"/>
    </xf>
    <xf numFmtId="176" fontId="2" fillId="0" borderId="86" xfId="0" applyNumberFormat="1" applyFont="1" applyFill="1" applyBorder="1" applyAlignment="1">
      <alignment horizontal="right" vertical="center"/>
    </xf>
    <xf numFmtId="0" fontId="2" fillId="0" borderId="88" xfId="0" applyFont="1" applyFill="1" applyBorder="1" applyAlignment="1">
      <alignment horizontal="center" vertical="center"/>
    </xf>
    <xf numFmtId="0" fontId="2" fillId="0" borderId="86" xfId="0" applyFont="1" applyFill="1" applyBorder="1" applyAlignment="1">
      <alignment horizontal="center" vertical="center"/>
    </xf>
    <xf numFmtId="177" fontId="2" fillId="0" borderId="85" xfId="0" applyNumberFormat="1" applyFont="1" applyFill="1" applyBorder="1" applyAlignment="1">
      <alignment horizontal="right" vertical="center"/>
    </xf>
    <xf numFmtId="176" fontId="2" fillId="0" borderId="85" xfId="0" applyNumberFormat="1" applyFont="1" applyFill="1" applyBorder="1" applyAlignment="1">
      <alignment horizontal="right" vertical="center"/>
    </xf>
    <xf numFmtId="176" fontId="2" fillId="0" borderId="98" xfId="0" applyNumberFormat="1" applyFont="1" applyFill="1" applyBorder="1" applyAlignment="1">
      <alignment horizontal="right" vertical="center"/>
    </xf>
    <xf numFmtId="181" fontId="2" fillId="0" borderId="91" xfId="0" applyNumberFormat="1" applyFont="1" applyFill="1" applyBorder="1" applyAlignment="1">
      <alignment horizontal="right" vertical="center"/>
    </xf>
    <xf numFmtId="181" fontId="2" fillId="0" borderId="85" xfId="0" applyNumberFormat="1" applyFont="1" applyFill="1" applyBorder="1" applyAlignment="1">
      <alignment horizontal="right" vertical="center"/>
    </xf>
    <xf numFmtId="176" fontId="2" fillId="0" borderId="91" xfId="0" applyNumberFormat="1" applyFont="1" applyFill="1" applyBorder="1" applyAlignment="1">
      <alignment horizontal="right" vertical="center"/>
    </xf>
    <xf numFmtId="177" fontId="2" fillId="0" borderId="89" xfId="0" applyNumberFormat="1" applyFont="1" applyFill="1" applyBorder="1" applyAlignment="1">
      <alignment horizontal="right" vertical="center"/>
    </xf>
    <xf numFmtId="176" fontId="2" fillId="0" borderId="123" xfId="0" applyNumberFormat="1" applyFont="1" applyFill="1" applyBorder="1" applyAlignment="1">
      <alignment horizontal="right" vertical="center"/>
    </xf>
    <xf numFmtId="176" fontId="2" fillId="0" borderId="89" xfId="0" applyNumberFormat="1" applyFont="1" applyFill="1" applyBorder="1" applyAlignment="1">
      <alignment horizontal="right" vertical="center"/>
    </xf>
    <xf numFmtId="0" fontId="2" fillId="0" borderId="91" xfId="0" applyFont="1" applyFill="1" applyBorder="1" applyAlignment="1">
      <alignment horizontal="center" vertical="center"/>
    </xf>
    <xf numFmtId="0" fontId="2" fillId="0" borderId="89" xfId="0" applyFont="1" applyFill="1" applyBorder="1" applyAlignment="1">
      <alignment horizontal="center" vertical="center"/>
    </xf>
    <xf numFmtId="0" fontId="2" fillId="2" borderId="20" xfId="0" applyFont="1" applyFill="1" applyBorder="1" applyAlignment="1">
      <alignment horizontal="center" vertical="top" wrapText="1"/>
    </xf>
    <xf numFmtId="0" fontId="2" fillId="2" borderId="7" xfId="0" applyFont="1" applyFill="1" applyBorder="1" applyAlignment="1">
      <alignment horizontal="center" vertical="top"/>
    </xf>
    <xf numFmtId="0" fontId="2" fillId="2" borderId="7" xfId="0" applyFont="1" applyFill="1" applyBorder="1" applyAlignment="1">
      <alignment horizontal="center"/>
    </xf>
    <xf numFmtId="0" fontId="2" fillId="2" borderId="28" xfId="0" applyFont="1" applyFill="1" applyBorder="1" applyAlignment="1">
      <alignment horizontal="center"/>
    </xf>
    <xf numFmtId="0" fontId="2" fillId="2" borderId="9" xfId="0" applyFont="1" applyFill="1" applyBorder="1" applyAlignment="1">
      <alignment vertical="top" wrapText="1"/>
    </xf>
    <xf numFmtId="0" fontId="2" fillId="2" borderId="115" xfId="0" applyFont="1" applyFill="1" applyBorder="1" applyAlignment="1">
      <alignment horizontal="center" vertical="center" wrapText="1"/>
    </xf>
    <xf numFmtId="0" fontId="2" fillId="2" borderId="162" xfId="0" applyFont="1" applyFill="1" applyBorder="1" applyAlignment="1">
      <alignment horizontal="center" vertical="center" wrapText="1"/>
    </xf>
    <xf numFmtId="0" fontId="2" fillId="2" borderId="25" xfId="0" applyFont="1" applyFill="1" applyBorder="1" applyAlignment="1">
      <alignment vertical="top" wrapText="1"/>
    </xf>
    <xf numFmtId="0" fontId="2" fillId="2" borderId="7" xfId="0" applyFont="1" applyFill="1" applyBorder="1" applyAlignment="1">
      <alignment vertical="top" wrapText="1"/>
    </xf>
    <xf numFmtId="0" fontId="2" fillId="2" borderId="144" xfId="0" applyFont="1" applyFill="1" applyBorder="1" applyAlignment="1">
      <alignment horizontal="centerContinuous" vertical="top" wrapText="1"/>
    </xf>
    <xf numFmtId="0" fontId="2" fillId="2" borderId="27" xfId="0" applyFont="1" applyFill="1" applyBorder="1" applyAlignment="1">
      <alignment horizontal="centerContinuous" vertical="top" wrapText="1"/>
    </xf>
    <xf numFmtId="0" fontId="2" fillId="2" borderId="83" xfId="0" applyFont="1" applyFill="1" applyBorder="1" applyAlignment="1">
      <alignment horizontal="centerContinuous" vertical="top" wrapText="1"/>
    </xf>
    <xf numFmtId="0" fontId="2" fillId="2" borderId="26" xfId="0" applyFont="1" applyFill="1" applyBorder="1" applyAlignment="1">
      <alignment horizontal="centerContinuous" vertical="top"/>
    </xf>
    <xf numFmtId="0" fontId="2" fillId="2" borderId="7" xfId="0" applyFont="1" applyFill="1" applyBorder="1" applyAlignment="1">
      <alignment horizontal="centerContinuous" vertical="top"/>
    </xf>
    <xf numFmtId="0" fontId="2" fillId="2" borderId="58" xfId="0" applyFont="1" applyFill="1" applyBorder="1" applyAlignment="1">
      <alignment horizontal="centerContinuous" vertical="top"/>
    </xf>
    <xf numFmtId="0" fontId="2" fillId="2" borderId="5" xfId="0" applyFont="1" applyFill="1" applyBorder="1" applyAlignment="1">
      <alignment horizontal="centerContinuous"/>
    </xf>
    <xf numFmtId="0" fontId="2" fillId="2" borderId="25" xfId="0" applyFont="1" applyFill="1" applyBorder="1" applyAlignment="1">
      <alignment horizontal="centerContinuous"/>
    </xf>
    <xf numFmtId="0" fontId="2" fillId="2" borderId="58" xfId="0" applyFont="1" applyFill="1" applyBorder="1" applyAlignment="1">
      <alignment horizontal="centerContinuous"/>
    </xf>
    <xf numFmtId="0" fontId="2" fillId="2" borderId="26" xfId="0" quotePrefix="1" applyFont="1" applyFill="1" applyBorder="1" applyAlignment="1">
      <alignment horizontal="centerContinuous" vertical="top" wrapText="1"/>
    </xf>
    <xf numFmtId="0" fontId="2" fillId="2" borderId="7" xfId="0" quotePrefix="1" applyFont="1" applyFill="1" applyBorder="1" applyAlignment="1">
      <alignment horizontal="centerContinuous" vertical="top" wrapText="1"/>
    </xf>
    <xf numFmtId="0" fontId="2" fillId="2" borderId="58" xfId="0" quotePrefix="1" applyFont="1" applyFill="1" applyBorder="1" applyAlignment="1">
      <alignment horizontal="centerContinuous" vertical="top" wrapText="1"/>
    </xf>
    <xf numFmtId="0" fontId="2" fillId="2" borderId="37" xfId="0" applyFont="1" applyFill="1" applyBorder="1" applyAlignment="1">
      <alignment vertical="top" wrapText="1"/>
    </xf>
    <xf numFmtId="0" fontId="2" fillId="2" borderId="33" xfId="0" applyFont="1" applyFill="1" applyBorder="1" applyAlignment="1">
      <alignment vertical="top" wrapText="1"/>
    </xf>
    <xf numFmtId="0" fontId="2" fillId="2" borderId="11" xfId="0" applyFont="1" applyFill="1" applyBorder="1" applyAlignment="1">
      <alignment vertical="top" wrapText="1"/>
    </xf>
    <xf numFmtId="0" fontId="2" fillId="0" borderId="94" xfId="0" applyFont="1" applyFill="1" applyBorder="1" applyAlignment="1">
      <alignment horizontal="center" vertical="center"/>
    </xf>
    <xf numFmtId="176" fontId="2" fillId="0" borderId="87" xfId="0" applyNumberFormat="1" applyFont="1" applyFill="1" applyBorder="1" applyAlignment="1">
      <alignment horizontal="right" vertical="center"/>
    </xf>
    <xf numFmtId="0" fontId="2" fillId="0" borderId="88" xfId="0" applyFont="1" applyFill="1" applyBorder="1" applyAlignment="1">
      <alignment horizontal="center" vertical="center" shrinkToFit="1"/>
    </xf>
    <xf numFmtId="177" fontId="2" fillId="0" borderId="88" xfId="0" applyNumberFormat="1" applyFont="1" applyFill="1" applyBorder="1" applyAlignment="1">
      <alignment horizontal="right" vertical="center"/>
    </xf>
    <xf numFmtId="0" fontId="2" fillId="0" borderId="163" xfId="0" applyFont="1" applyFill="1" applyBorder="1" applyAlignment="1">
      <alignment vertical="center"/>
    </xf>
    <xf numFmtId="0" fontId="2" fillId="0" borderId="86" xfId="0" applyFont="1" applyFill="1" applyBorder="1" applyAlignment="1">
      <alignment vertical="center"/>
    </xf>
    <xf numFmtId="0" fontId="2" fillId="0" borderId="97" xfId="0" applyFont="1" applyFill="1" applyBorder="1" applyAlignment="1">
      <alignment vertical="center"/>
    </xf>
    <xf numFmtId="180" fontId="2" fillId="0" borderId="88" xfId="0" applyNumberFormat="1" applyFont="1" applyFill="1" applyBorder="1" applyAlignment="1">
      <alignment horizontal="right" vertical="center"/>
    </xf>
    <xf numFmtId="180" fontId="2" fillId="0" borderId="84" xfId="0" applyNumberFormat="1" applyFont="1" applyFill="1" applyBorder="1" applyAlignment="1">
      <alignment horizontal="right" vertical="center"/>
    </xf>
    <xf numFmtId="180" fontId="2" fillId="0" borderId="86" xfId="0" applyNumberFormat="1" applyFont="1" applyFill="1" applyBorder="1" applyAlignment="1">
      <alignment horizontal="right" vertical="center"/>
    </xf>
    <xf numFmtId="180" fontId="2" fillId="0" borderId="122" xfId="0" applyNumberFormat="1" applyFont="1" applyFill="1" applyBorder="1" applyAlignment="1">
      <alignment horizontal="right" vertical="center"/>
    </xf>
    <xf numFmtId="180" fontId="2" fillId="0" borderId="88" xfId="0" applyNumberFormat="1" applyFont="1" applyFill="1" applyBorder="1" applyAlignment="1">
      <alignment horizontal="center" vertical="center"/>
    </xf>
    <xf numFmtId="180" fontId="2" fillId="0" borderId="86" xfId="0" applyNumberFormat="1" applyFont="1" applyFill="1" applyBorder="1" applyAlignment="1">
      <alignment horizontal="center" vertical="center"/>
    </xf>
    <xf numFmtId="0" fontId="2" fillId="0" borderId="95" xfId="0" applyFont="1" applyFill="1" applyBorder="1" applyAlignment="1">
      <alignment horizontal="center" vertical="center"/>
    </xf>
    <xf numFmtId="176" fontId="2" fillId="0" borderId="90" xfId="0" applyNumberFormat="1" applyFont="1" applyFill="1" applyBorder="1" applyAlignment="1">
      <alignment horizontal="right" vertical="center"/>
    </xf>
    <xf numFmtId="0" fontId="2" fillId="0" borderId="91" xfId="0" applyFont="1" applyFill="1" applyBorder="1" applyAlignment="1">
      <alignment horizontal="center" vertical="center" shrinkToFit="1"/>
    </xf>
    <xf numFmtId="177" fontId="2" fillId="0" borderId="91" xfId="0" applyNumberFormat="1" applyFont="1" applyFill="1" applyBorder="1" applyAlignment="1">
      <alignment horizontal="right" vertical="center"/>
    </xf>
    <xf numFmtId="0" fontId="2" fillId="0" borderId="127" xfId="0" applyFont="1" applyFill="1" applyBorder="1" applyAlignment="1">
      <alignment vertical="center"/>
    </xf>
    <xf numFmtId="0" fontId="2" fillId="0" borderId="89" xfId="0" applyFont="1" applyFill="1" applyBorder="1" applyAlignment="1">
      <alignment vertical="center"/>
    </xf>
    <xf numFmtId="0" fontId="2" fillId="0" borderId="98" xfId="0" applyFont="1" applyFill="1" applyBorder="1" applyAlignment="1">
      <alignment vertical="center"/>
    </xf>
    <xf numFmtId="180" fontId="2" fillId="0" borderId="91" xfId="0" applyNumberFormat="1" applyFont="1" applyFill="1" applyBorder="1" applyAlignment="1">
      <alignment horizontal="right" vertical="center"/>
    </xf>
    <xf numFmtId="180" fontId="2" fillId="0" borderId="85" xfId="0" applyNumberFormat="1" applyFont="1" applyFill="1" applyBorder="1" applyAlignment="1">
      <alignment horizontal="right" vertical="center"/>
    </xf>
    <xf numFmtId="180" fontId="2" fillId="0" borderId="89" xfId="0" applyNumberFormat="1" applyFont="1" applyFill="1" applyBorder="1" applyAlignment="1">
      <alignment horizontal="right" vertical="center"/>
    </xf>
    <xf numFmtId="180" fontId="2" fillId="0" borderId="123" xfId="0" applyNumberFormat="1" applyFont="1" applyFill="1" applyBorder="1" applyAlignment="1">
      <alignment horizontal="right" vertical="center"/>
    </xf>
    <xf numFmtId="180" fontId="2" fillId="0" borderId="91" xfId="0" applyNumberFormat="1" applyFont="1" applyFill="1" applyBorder="1" applyAlignment="1">
      <alignment horizontal="center" vertical="center"/>
    </xf>
    <xf numFmtId="180" fontId="2" fillId="0" borderId="89" xfId="0" applyNumberFormat="1" applyFont="1" applyFill="1" applyBorder="1" applyAlignment="1">
      <alignment horizontal="center" vertical="center"/>
    </xf>
    <xf numFmtId="0" fontId="2" fillId="0" borderId="135" xfId="0" applyFont="1" applyFill="1" applyBorder="1" applyAlignment="1">
      <alignment horizontal="center" vertical="center"/>
    </xf>
    <xf numFmtId="0" fontId="2" fillId="0" borderId="63" xfId="0" applyFont="1" applyFill="1" applyBorder="1" applyAlignment="1">
      <alignment horizontal="center" vertical="center"/>
    </xf>
    <xf numFmtId="176" fontId="2" fillId="0" borderId="161" xfId="0" applyNumberFormat="1" applyFont="1" applyFill="1" applyBorder="1" applyAlignment="1">
      <alignment horizontal="right" vertical="center"/>
    </xf>
    <xf numFmtId="176" fontId="2" fillId="0" borderId="136" xfId="0" applyNumberFormat="1" applyFont="1" applyFill="1" applyBorder="1" applyAlignment="1">
      <alignment horizontal="right" vertical="center"/>
    </xf>
    <xf numFmtId="0" fontId="2" fillId="0" borderId="63" xfId="0" applyFont="1" applyFill="1" applyBorder="1" applyAlignment="1">
      <alignment horizontal="center" vertical="center" shrinkToFit="1"/>
    </xf>
    <xf numFmtId="177" fontId="2" fillId="0" borderId="63" xfId="0" applyNumberFormat="1" applyFont="1" applyFill="1" applyBorder="1" applyAlignment="1">
      <alignment horizontal="right" vertical="center"/>
    </xf>
    <xf numFmtId="176" fontId="2" fillId="0" borderId="47" xfId="0" applyNumberFormat="1" applyFont="1" applyFill="1" applyBorder="1" applyAlignment="1">
      <alignment horizontal="right" vertical="center"/>
    </xf>
    <xf numFmtId="176" fontId="2" fillId="0" borderId="48" xfId="0" applyNumberFormat="1" applyFont="1" applyFill="1" applyBorder="1" applyAlignment="1">
      <alignment horizontal="right" vertical="center"/>
    </xf>
    <xf numFmtId="180" fontId="2" fillId="0" borderId="63" xfId="0" applyNumberFormat="1" applyFont="1" applyFill="1" applyBorder="1" applyAlignment="1">
      <alignment horizontal="right" vertical="center"/>
    </xf>
    <xf numFmtId="180" fontId="2" fillId="0" borderId="47" xfId="0" applyNumberFormat="1" applyFont="1" applyFill="1" applyBorder="1" applyAlignment="1">
      <alignment horizontal="right" vertical="center"/>
    </xf>
    <xf numFmtId="180" fontId="2" fillId="0" borderId="48" xfId="0" applyNumberFormat="1" applyFont="1" applyFill="1" applyBorder="1" applyAlignment="1">
      <alignment horizontal="right" vertical="center"/>
    </xf>
    <xf numFmtId="180" fontId="2" fillId="0" borderId="133" xfId="0" applyNumberFormat="1" applyFont="1" applyFill="1" applyBorder="1" applyAlignment="1">
      <alignment horizontal="right" vertical="center"/>
    </xf>
    <xf numFmtId="180" fontId="2" fillId="0" borderId="63" xfId="0" applyNumberFormat="1" applyFont="1" applyFill="1" applyBorder="1" applyAlignment="1">
      <alignment horizontal="center" vertical="center"/>
    </xf>
    <xf numFmtId="180" fontId="2" fillId="0" borderId="48" xfId="0" applyNumberFormat="1" applyFont="1" applyFill="1" applyBorder="1" applyAlignment="1">
      <alignment horizontal="center" vertical="center"/>
    </xf>
    <xf numFmtId="0" fontId="2" fillId="0" borderId="96" xfId="0" applyFont="1" applyFill="1" applyBorder="1" applyAlignment="1">
      <alignment horizontal="center" vertical="center"/>
    </xf>
    <xf numFmtId="0" fontId="2" fillId="0" borderId="66" xfId="0" applyFont="1" applyFill="1" applyBorder="1" applyAlignment="1">
      <alignment horizontal="center" vertical="center"/>
    </xf>
    <xf numFmtId="176" fontId="2" fillId="0" borderId="75" xfId="0" applyNumberFormat="1" applyFont="1" applyFill="1" applyBorder="1" applyAlignment="1">
      <alignment horizontal="right" vertical="center"/>
    </xf>
    <xf numFmtId="176" fontId="2" fillId="0" borderId="99" xfId="0" applyNumberFormat="1" applyFont="1" applyFill="1" applyBorder="1" applyAlignment="1">
      <alignment horizontal="right" vertical="center"/>
    </xf>
    <xf numFmtId="0" fontId="2" fillId="0" borderId="66" xfId="0" applyFont="1" applyFill="1" applyBorder="1" applyAlignment="1">
      <alignment horizontal="center" vertical="center" shrinkToFit="1"/>
    </xf>
    <xf numFmtId="177" fontId="2" fillId="0" borderId="66" xfId="0" applyNumberFormat="1" applyFont="1" applyFill="1" applyBorder="1" applyAlignment="1">
      <alignment horizontal="right" vertical="center"/>
    </xf>
    <xf numFmtId="176" fontId="2" fillId="0" borderId="67" xfId="0" applyNumberFormat="1" applyFont="1" applyFill="1" applyBorder="1" applyAlignment="1">
      <alignment horizontal="right" vertical="center"/>
    </xf>
    <xf numFmtId="176" fontId="2" fillId="0" borderId="74" xfId="0" applyNumberFormat="1" applyFont="1" applyFill="1" applyBorder="1" applyAlignment="1">
      <alignment horizontal="right" vertical="center"/>
    </xf>
    <xf numFmtId="0" fontId="2" fillId="0" borderId="128" xfId="0" applyFont="1" applyFill="1" applyBorder="1" applyAlignment="1">
      <alignment vertical="center"/>
    </xf>
    <xf numFmtId="0" fontId="2" fillId="0" borderId="74" xfId="0" applyFont="1" applyFill="1" applyBorder="1" applyAlignment="1">
      <alignment vertical="center"/>
    </xf>
    <xf numFmtId="0" fontId="2" fillId="0" borderId="99" xfId="0" applyFont="1" applyFill="1" applyBorder="1" applyAlignment="1">
      <alignment vertical="center"/>
    </xf>
    <xf numFmtId="180" fontId="2" fillId="0" borderId="66" xfId="0" applyNumberFormat="1" applyFont="1" applyFill="1" applyBorder="1" applyAlignment="1">
      <alignment horizontal="right" vertical="center"/>
    </xf>
    <xf numFmtId="180" fontId="2" fillId="0" borderId="67" xfId="0" applyNumberFormat="1" applyFont="1" applyFill="1" applyBorder="1" applyAlignment="1">
      <alignment horizontal="right" vertical="center"/>
    </xf>
    <xf numFmtId="180" fontId="2" fillId="0" borderId="74" xfId="0" applyNumberFormat="1" applyFont="1" applyFill="1" applyBorder="1" applyAlignment="1">
      <alignment horizontal="right" vertical="center"/>
    </xf>
    <xf numFmtId="180" fontId="2" fillId="0" borderId="124" xfId="0" applyNumberFormat="1" applyFont="1" applyFill="1" applyBorder="1" applyAlignment="1">
      <alignment horizontal="right" vertical="center"/>
    </xf>
    <xf numFmtId="180" fontId="2" fillId="0" borderId="66" xfId="0" applyNumberFormat="1" applyFont="1" applyFill="1" applyBorder="1" applyAlignment="1">
      <alignment horizontal="center" vertical="center"/>
    </xf>
    <xf numFmtId="180" fontId="2" fillId="0" borderId="74" xfId="0" applyNumberFormat="1" applyFont="1" applyFill="1" applyBorder="1" applyAlignment="1">
      <alignment horizontal="center" vertical="center"/>
    </xf>
    <xf numFmtId="0" fontId="2" fillId="0" borderId="78" xfId="0" applyFont="1" applyBorder="1"/>
    <xf numFmtId="0" fontId="2" fillId="2" borderId="31" xfId="0" applyFont="1" applyFill="1" applyBorder="1" applyAlignment="1">
      <alignment horizontal="centerContinuous" vertical="top" wrapText="1"/>
    </xf>
    <xf numFmtId="0" fontId="2" fillId="2" borderId="25" xfId="0" applyFont="1" applyFill="1" applyBorder="1" applyAlignment="1">
      <alignment horizontal="centerContinuous" vertical="top" wrapText="1"/>
    </xf>
    <xf numFmtId="0" fontId="2" fillId="2" borderId="7" xfId="0" applyFont="1" applyFill="1" applyBorder="1" applyAlignment="1">
      <alignment horizontal="center" vertical="top" wrapText="1"/>
    </xf>
    <xf numFmtId="0" fontId="2" fillId="2" borderId="9" xfId="0" applyFont="1" applyFill="1" applyBorder="1" applyAlignment="1">
      <alignment horizontal="center" vertical="top" wrapText="1"/>
    </xf>
    <xf numFmtId="0" fontId="2" fillId="2" borderId="15" xfId="0" applyFont="1" applyFill="1" applyBorder="1" applyAlignment="1">
      <alignment horizontal="centerContinuous" vertical="top" wrapText="1"/>
    </xf>
    <xf numFmtId="0" fontId="2" fillId="2" borderId="9" xfId="0" applyFont="1" applyFill="1" applyBorder="1" applyAlignment="1">
      <alignment horizontal="centerContinuous" vertical="top" wrapText="1"/>
    </xf>
    <xf numFmtId="0" fontId="2" fillId="2" borderId="11" xfId="0" applyFont="1" applyFill="1" applyBorder="1" applyAlignment="1">
      <alignment horizontal="center" vertical="top" wrapText="1"/>
    </xf>
    <xf numFmtId="0" fontId="2" fillId="2" borderId="104" xfId="0" applyFont="1" applyFill="1" applyBorder="1" applyAlignment="1">
      <alignment horizontal="center" vertical="top" wrapText="1"/>
    </xf>
    <xf numFmtId="0" fontId="2" fillId="2" borderId="6" xfId="0" applyFont="1" applyFill="1" applyBorder="1" applyAlignment="1">
      <alignment horizontal="centerContinuous" vertical="top" wrapText="1"/>
    </xf>
    <xf numFmtId="0" fontId="2" fillId="2" borderId="15" xfId="0" applyFont="1" applyFill="1" applyBorder="1" applyAlignment="1">
      <alignment horizontal="center" vertical="top" wrapText="1"/>
    </xf>
    <xf numFmtId="0" fontId="2" fillId="2" borderId="15" xfId="0" quotePrefix="1" applyFont="1" applyFill="1" applyBorder="1" applyAlignment="1">
      <alignment horizontal="center" vertical="top" wrapText="1"/>
    </xf>
    <xf numFmtId="0" fontId="2" fillId="2" borderId="9" xfId="0" quotePrefix="1" applyFont="1" applyFill="1" applyBorder="1" applyAlignment="1">
      <alignment horizontal="center" vertical="top" wrapText="1"/>
    </xf>
    <xf numFmtId="0" fontId="2" fillId="2" borderId="25" xfId="0" quotePrefix="1" applyFont="1" applyFill="1" applyBorder="1" applyAlignment="1">
      <alignment horizontal="center" vertical="top" wrapText="1"/>
    </xf>
    <xf numFmtId="0" fontId="6" fillId="0" borderId="143" xfId="0" applyFont="1" applyFill="1" applyBorder="1" applyAlignment="1">
      <alignment horizontal="center" vertical="center" wrapText="1"/>
    </xf>
    <xf numFmtId="176" fontId="2" fillId="0" borderId="34" xfId="0" applyNumberFormat="1" applyFont="1" applyFill="1" applyBorder="1" applyAlignment="1">
      <alignment horizontal="right" vertical="center" wrapText="1"/>
    </xf>
    <xf numFmtId="177" fontId="2" fillId="0" borderId="34" xfId="0" applyNumberFormat="1" applyFont="1" applyFill="1" applyBorder="1" applyAlignment="1">
      <alignment horizontal="right" vertical="center" wrapText="1"/>
    </xf>
    <xf numFmtId="176" fontId="2" fillId="0" borderId="57" xfId="0" applyNumberFormat="1" applyFont="1" applyFill="1" applyBorder="1" applyAlignment="1">
      <alignment horizontal="right" vertical="center" wrapText="1"/>
    </xf>
    <xf numFmtId="176" fontId="2" fillId="0" borderId="61" xfId="0" applyNumberFormat="1" applyFont="1" applyFill="1" applyBorder="1" applyAlignment="1">
      <alignment horizontal="right" vertical="center" wrapText="1"/>
    </xf>
    <xf numFmtId="0" fontId="2" fillId="0" borderId="34" xfId="0" applyFont="1" applyFill="1" applyBorder="1" applyAlignment="1">
      <alignment horizontal="center" vertical="center" wrapText="1"/>
    </xf>
    <xf numFmtId="176" fontId="2" fillId="0" borderId="71" xfId="0" applyNumberFormat="1" applyFont="1" applyFill="1" applyBorder="1" applyAlignment="1">
      <alignment horizontal="right" vertical="center" wrapText="1"/>
    </xf>
    <xf numFmtId="0" fontId="2" fillId="0" borderId="40" xfId="0" applyFont="1" applyFill="1" applyBorder="1" applyAlignment="1">
      <alignment horizontal="center" vertical="center" wrapText="1"/>
    </xf>
    <xf numFmtId="176" fontId="2" fillId="0" borderId="47" xfId="0" applyNumberFormat="1" applyFont="1" applyFill="1" applyBorder="1" applyAlignment="1">
      <alignment horizontal="right" vertical="center" wrapText="1"/>
    </xf>
    <xf numFmtId="0" fontId="2" fillId="0" borderId="47" xfId="0" applyFont="1" applyFill="1" applyBorder="1" applyAlignment="1">
      <alignment horizontal="center" vertical="center" wrapText="1"/>
    </xf>
    <xf numFmtId="0" fontId="2" fillId="0" borderId="26" xfId="0" applyFont="1" applyFill="1" applyBorder="1" applyAlignment="1">
      <alignment horizontal="center" vertical="center" wrapText="1"/>
    </xf>
    <xf numFmtId="176" fontId="2" fillId="0" borderId="58" xfId="0" applyNumberFormat="1" applyFont="1" applyFill="1" applyBorder="1" applyAlignment="1">
      <alignment horizontal="right" vertical="center" wrapText="1"/>
    </xf>
    <xf numFmtId="176" fontId="2" fillId="0" borderId="60" xfId="0" applyNumberFormat="1" applyFont="1" applyFill="1" applyBorder="1" applyAlignment="1">
      <alignment horizontal="right" vertical="center" wrapText="1"/>
    </xf>
    <xf numFmtId="176" fontId="2" fillId="0" borderId="29" xfId="0" applyNumberFormat="1" applyFont="1" applyFill="1" applyBorder="1" applyAlignment="1">
      <alignment horizontal="right" vertical="center" wrapText="1"/>
    </xf>
    <xf numFmtId="0" fontId="2" fillId="4" borderId="30" xfId="0" applyFont="1" applyFill="1" applyBorder="1" applyAlignment="1">
      <alignment vertical="top" wrapText="1"/>
    </xf>
    <xf numFmtId="0" fontId="2" fillId="4" borderId="10" xfId="0" applyFont="1" applyFill="1" applyBorder="1" applyAlignment="1">
      <alignment vertical="top" wrapText="1"/>
    </xf>
    <xf numFmtId="0" fontId="2" fillId="0" borderId="13" xfId="0" applyFont="1" applyFill="1" applyBorder="1" applyAlignment="1">
      <alignment vertical="top" wrapText="1"/>
    </xf>
    <xf numFmtId="0" fontId="2" fillId="0" borderId="30" xfId="0" applyFont="1" applyFill="1" applyBorder="1" applyAlignment="1">
      <alignment vertical="top" wrapText="1"/>
    </xf>
    <xf numFmtId="0" fontId="2" fillId="0" borderId="11" xfId="0" applyFont="1" applyFill="1" applyBorder="1" applyAlignment="1">
      <alignment vertical="top" wrapText="1"/>
    </xf>
    <xf numFmtId="0" fontId="2" fillId="0" borderId="10" xfId="0" applyFont="1" applyFill="1" applyBorder="1" applyAlignment="1">
      <alignment vertical="top" wrapText="1"/>
    </xf>
    <xf numFmtId="0" fontId="2" fillId="4" borderId="11" xfId="0" quotePrefix="1" applyFont="1" applyFill="1" applyBorder="1" applyAlignment="1">
      <alignment horizontal="center" vertical="top" wrapText="1"/>
    </xf>
    <xf numFmtId="0" fontId="2" fillId="4" borderId="37" xfId="0" quotePrefix="1" applyFont="1" applyFill="1" applyBorder="1" applyAlignment="1">
      <alignment horizontal="center" vertical="top" wrapText="1"/>
    </xf>
    <xf numFmtId="0" fontId="2" fillId="0" borderId="0" xfId="0" applyFont="1" applyAlignment="1">
      <alignment horizontal="center" vertical="top"/>
    </xf>
    <xf numFmtId="0" fontId="2" fillId="2" borderId="37" xfId="0" applyFont="1" applyFill="1" applyBorder="1" applyAlignment="1">
      <alignment horizontal="center" vertical="top" wrapText="1"/>
    </xf>
    <xf numFmtId="0" fontId="2" fillId="2" borderId="11" xfId="0" applyFont="1" applyFill="1" applyBorder="1" applyAlignment="1">
      <alignment horizontal="center" vertical="top" wrapText="1"/>
    </xf>
    <xf numFmtId="0" fontId="2" fillId="0" borderId="0" xfId="0" applyFont="1" applyAlignment="1">
      <alignment horizontal="center" vertical="top" wrapText="1"/>
    </xf>
    <xf numFmtId="0" fontId="2" fillId="0" borderId="7" xfId="0" applyFont="1" applyBorder="1" applyAlignment="1">
      <alignment horizontal="center" vertical="top" wrapText="1"/>
    </xf>
    <xf numFmtId="0" fontId="2" fillId="0" borderId="9" xfId="0" applyFont="1" applyBorder="1" applyAlignment="1">
      <alignment horizontal="center" vertical="top" wrapText="1"/>
    </xf>
    <xf numFmtId="0" fontId="2" fillId="0" borderId="25" xfId="0" applyFont="1" applyBorder="1" applyAlignment="1">
      <alignment horizontal="center" vertical="top" wrapText="1"/>
    </xf>
    <xf numFmtId="0" fontId="2" fillId="0" borderId="0" xfId="0" applyFont="1" applyAlignment="1">
      <alignment wrapText="1"/>
    </xf>
    <xf numFmtId="0" fontId="2" fillId="0" borderId="5" xfId="0" applyFont="1" applyBorder="1" applyAlignment="1">
      <alignment horizontal="center" vertical="top" wrapText="1"/>
    </xf>
    <xf numFmtId="0" fontId="2" fillId="0" borderId="32" xfId="0" applyFont="1" applyBorder="1" applyAlignment="1">
      <alignment horizontal="center" vertical="top" wrapText="1"/>
    </xf>
    <xf numFmtId="0" fontId="2" fillId="0" borderId="0" xfId="0" applyFont="1" applyAlignment="1">
      <alignment horizontal="left" wrapText="1"/>
    </xf>
    <xf numFmtId="0" fontId="2" fillId="0" borderId="7" xfId="0" quotePrefix="1" applyFont="1" applyBorder="1" applyAlignment="1">
      <alignment horizontal="center" vertical="top" wrapText="1"/>
    </xf>
    <xf numFmtId="0" fontId="2" fillId="2" borderId="13"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2" borderId="9" xfId="0" applyFont="1" applyFill="1" applyBorder="1" applyAlignment="1">
      <alignment horizontal="center" vertical="top" wrapText="1"/>
    </xf>
    <xf numFmtId="176" fontId="2" fillId="0" borderId="71" xfId="0" applyNumberFormat="1" applyFont="1" applyFill="1" applyBorder="1" applyAlignment="1">
      <alignment horizontal="right" vertical="center" wrapText="1"/>
    </xf>
    <xf numFmtId="0" fontId="3" fillId="0" borderId="143" xfId="0" applyFont="1" applyFill="1" applyBorder="1" applyAlignment="1">
      <alignment horizontal="center" vertical="center" wrapText="1"/>
    </xf>
    <xf numFmtId="0" fontId="2" fillId="4" borderId="13" xfId="0" applyFont="1" applyFill="1" applyBorder="1" applyAlignment="1">
      <alignment horizontal="center" vertical="top" wrapText="1"/>
    </xf>
    <xf numFmtId="0" fontId="2" fillId="4" borderId="7" xfId="0" applyFont="1" applyFill="1" applyBorder="1" applyAlignment="1">
      <alignment horizontal="center" vertical="top" wrapText="1"/>
    </xf>
    <xf numFmtId="0" fontId="2" fillId="4" borderId="7" xfId="0" quotePrefix="1" applyFont="1" applyFill="1" applyBorder="1" applyAlignment="1">
      <alignment horizontal="center" vertical="top" wrapText="1"/>
    </xf>
    <xf numFmtId="0" fontId="2" fillId="0" borderId="59" xfId="0" applyFont="1" applyBorder="1" applyAlignment="1">
      <alignment horizontal="left" vertical="top"/>
    </xf>
    <xf numFmtId="0" fontId="2" fillId="0" borderId="58" xfId="0" quotePrefix="1" applyFont="1" applyBorder="1" applyAlignment="1">
      <alignment horizontal="center" vertical="top" wrapText="1"/>
    </xf>
    <xf numFmtId="176" fontId="2" fillId="0" borderId="74" xfId="0" applyNumberFormat="1" applyFont="1" applyBorder="1" applyAlignment="1">
      <alignment horizontal="right" vertical="center" wrapText="1"/>
    </xf>
    <xf numFmtId="0" fontId="2" fillId="0" borderId="29" xfId="0" applyFont="1" applyBorder="1" applyAlignment="1">
      <alignment horizontal="center" vertical="top" wrapText="1"/>
    </xf>
    <xf numFmtId="0" fontId="2" fillId="0" borderId="26" xfId="0" quotePrefix="1" applyFont="1" applyBorder="1" applyAlignment="1">
      <alignment horizontal="center" vertical="top" wrapText="1"/>
    </xf>
    <xf numFmtId="0" fontId="2" fillId="0" borderId="11" xfId="0" quotePrefix="1" applyFont="1" applyBorder="1" applyAlignment="1">
      <alignment horizontal="center" vertical="top" wrapText="1"/>
    </xf>
    <xf numFmtId="0" fontId="2" fillId="0" borderId="64" xfId="0" quotePrefix="1" applyFont="1" applyBorder="1" applyAlignment="1">
      <alignment horizontal="center" vertical="top" wrapText="1"/>
    </xf>
    <xf numFmtId="0" fontId="2" fillId="0" borderId="74" xfId="0" applyFont="1" applyBorder="1" applyAlignment="1">
      <alignment horizontal="center" vertical="center" wrapText="1"/>
    </xf>
    <xf numFmtId="0" fontId="2" fillId="2" borderId="0" xfId="0" applyFont="1" applyFill="1" applyAlignment="1">
      <alignment horizontal="left" vertical="top"/>
    </xf>
    <xf numFmtId="0" fontId="2" fillId="2" borderId="28" xfId="0" applyFont="1" applyFill="1" applyBorder="1" applyAlignment="1">
      <alignment horizontal="left" vertical="top"/>
    </xf>
    <xf numFmtId="0" fontId="2" fillId="2" borderId="0" xfId="0" applyFont="1" applyFill="1" applyAlignment="1">
      <alignment horizontal="center" vertical="top" wrapText="1"/>
    </xf>
    <xf numFmtId="0" fontId="2" fillId="2" borderId="10" xfId="0" applyFont="1" applyFill="1" applyBorder="1" applyAlignment="1">
      <alignment horizontal="center" vertical="top" wrapText="1"/>
    </xf>
    <xf numFmtId="0" fontId="2" fillId="2" borderId="15" xfId="0" applyFont="1" applyFill="1" applyBorder="1" applyAlignment="1">
      <alignment horizontal="left" vertical="top"/>
    </xf>
    <xf numFmtId="0" fontId="2" fillId="2" borderId="15" xfId="0" applyFont="1" applyFill="1" applyBorder="1" applyAlignment="1">
      <alignment horizontal="center" vertical="top" wrapText="1"/>
    </xf>
    <xf numFmtId="0" fontId="2" fillId="2" borderId="25" xfId="0" applyFont="1" applyFill="1" applyBorder="1" applyAlignment="1">
      <alignment horizontal="center" vertical="top" wrapText="1"/>
    </xf>
    <xf numFmtId="0" fontId="2" fillId="2" borderId="33" xfId="0" applyFont="1" applyFill="1" applyBorder="1" applyAlignment="1">
      <alignment horizontal="center" vertical="top" wrapText="1"/>
    </xf>
    <xf numFmtId="0" fontId="2" fillId="2" borderId="15" xfId="0" applyFont="1" applyFill="1" applyBorder="1" applyAlignment="1">
      <alignment horizontal="left"/>
    </xf>
    <xf numFmtId="0" fontId="2" fillId="2" borderId="0" xfId="0" applyFont="1" applyFill="1" applyAlignment="1">
      <alignment horizontal="left" wrapText="1"/>
    </xf>
    <xf numFmtId="0" fontId="2" fillId="2" borderId="31" xfId="0" applyFont="1" applyFill="1" applyBorder="1" applyAlignment="1">
      <alignment horizontal="center" vertical="top" wrapText="1"/>
    </xf>
    <xf numFmtId="0" fontId="2" fillId="2" borderId="31" xfId="0" quotePrefix="1" applyFont="1" applyFill="1" applyBorder="1" applyAlignment="1">
      <alignment horizontal="center" vertical="top" wrapText="1"/>
    </xf>
    <xf numFmtId="0" fontId="2" fillId="2" borderId="7" xfId="0" applyFont="1" applyFill="1" applyBorder="1" applyAlignment="1">
      <alignment horizontal="centerContinuous" vertical="top" wrapText="1"/>
    </xf>
    <xf numFmtId="0" fontId="2" fillId="2" borderId="7" xfId="0" quotePrefix="1" applyFont="1" applyFill="1" applyBorder="1" applyAlignment="1">
      <alignment horizontal="center" vertical="top" wrapText="1"/>
    </xf>
    <xf numFmtId="0" fontId="2" fillId="0" borderId="46" xfId="0" applyFont="1" applyFill="1" applyBorder="1" applyAlignment="1">
      <alignment horizontal="center" vertical="center" wrapText="1"/>
    </xf>
    <xf numFmtId="176" fontId="2" fillId="0" borderId="13" xfId="0" applyNumberFormat="1" applyFont="1" applyFill="1" applyBorder="1" applyAlignment="1">
      <alignment horizontal="right" vertical="center" wrapText="1"/>
    </xf>
    <xf numFmtId="0" fontId="2" fillId="0" borderId="13" xfId="0" applyFont="1" applyFill="1" applyBorder="1" applyAlignment="1">
      <alignment horizontal="center" vertical="center" wrapText="1"/>
    </xf>
    <xf numFmtId="0" fontId="2" fillId="0" borderId="56" xfId="0" applyFont="1" applyFill="1" applyBorder="1" applyAlignment="1">
      <alignment horizontal="center" vertical="center" wrapText="1"/>
    </xf>
    <xf numFmtId="176" fontId="2" fillId="0" borderId="48" xfId="0" applyNumberFormat="1" applyFont="1" applyFill="1" applyBorder="1" applyAlignment="1">
      <alignment horizontal="right" vertical="center" wrapText="1"/>
    </xf>
    <xf numFmtId="0" fontId="2" fillId="0" borderId="48" xfId="0" applyFont="1" applyFill="1" applyBorder="1" applyAlignment="1">
      <alignment horizontal="center" vertical="center" wrapText="1"/>
    </xf>
    <xf numFmtId="176" fontId="2" fillId="0" borderId="0" xfId="0" applyNumberFormat="1" applyFont="1" applyFill="1" applyAlignment="1">
      <alignment horizontal="right" vertical="center" wrapText="1"/>
    </xf>
    <xf numFmtId="0" fontId="2" fillId="0" borderId="19" xfId="0" applyFont="1" applyFill="1" applyBorder="1" applyAlignment="1">
      <alignment horizontal="left" vertical="top"/>
    </xf>
    <xf numFmtId="0" fontId="2" fillId="0" borderId="20" xfId="0" applyFont="1" applyFill="1" applyBorder="1" applyAlignment="1">
      <alignment horizontal="left" vertical="top"/>
    </xf>
    <xf numFmtId="0" fontId="2" fillId="0" borderId="6" xfId="0" applyFont="1" applyFill="1" applyBorder="1" applyAlignment="1">
      <alignment horizontal="left"/>
    </xf>
    <xf numFmtId="0" fontId="2" fillId="0" borderId="21" xfId="0" applyFont="1" applyFill="1" applyBorder="1" applyAlignment="1">
      <alignment horizontal="left" vertical="top"/>
    </xf>
    <xf numFmtId="0" fontId="2" fillId="0" borderId="21" xfId="0" applyFont="1" applyFill="1" applyBorder="1" applyAlignment="1">
      <alignment horizontal="left"/>
    </xf>
    <xf numFmtId="0" fontId="2" fillId="0" borderId="22" xfId="0" applyFont="1" applyFill="1" applyBorder="1" applyAlignment="1">
      <alignment horizontal="left" vertical="top"/>
    </xf>
    <xf numFmtId="0" fontId="2" fillId="0" borderId="23" xfId="0" applyFont="1" applyFill="1" applyBorder="1" applyAlignment="1">
      <alignment horizontal="left" vertical="top"/>
    </xf>
    <xf numFmtId="0" fontId="2" fillId="0" borderId="7" xfId="0" applyFont="1" applyFill="1" applyBorder="1" applyAlignment="1">
      <alignment horizontal="center" vertical="top" wrapText="1"/>
    </xf>
    <xf numFmtId="0" fontId="2" fillId="0" borderId="108" xfId="0" applyFont="1" applyFill="1" applyBorder="1"/>
    <xf numFmtId="0" fontId="2" fillId="0" borderId="109" xfId="0" applyFont="1" applyFill="1" applyBorder="1" applyAlignment="1">
      <alignment horizontal="center" vertical="top" wrapText="1"/>
    </xf>
    <xf numFmtId="176" fontId="2" fillId="0" borderId="132" xfId="0" applyNumberFormat="1" applyFont="1" applyFill="1" applyBorder="1" applyAlignment="1">
      <alignment horizontal="right" vertical="center" shrinkToFit="1"/>
    </xf>
    <xf numFmtId="0" fontId="2" fillId="0" borderId="0" xfId="0" applyFont="1" applyFill="1" applyAlignment="1">
      <alignment horizontal="center" vertical="top" wrapText="1"/>
    </xf>
    <xf numFmtId="0" fontId="2" fillId="0" borderId="28" xfId="0" applyFont="1" applyFill="1" applyBorder="1" applyAlignment="1">
      <alignment horizontal="center" vertical="top" wrapText="1"/>
    </xf>
    <xf numFmtId="0" fontId="2" fillId="0" borderId="15" xfId="0" applyFont="1" applyFill="1" applyBorder="1" applyAlignment="1">
      <alignment horizontal="center" vertical="top" wrapText="1"/>
    </xf>
    <xf numFmtId="0" fontId="2" fillId="0" borderId="25" xfId="0" applyFont="1" applyFill="1" applyBorder="1" applyAlignment="1">
      <alignment vertical="top" wrapText="1"/>
    </xf>
    <xf numFmtId="0" fontId="2" fillId="0" borderId="7" xfId="0" applyFont="1" applyFill="1" applyBorder="1" applyAlignment="1">
      <alignment vertical="top" wrapText="1"/>
    </xf>
    <xf numFmtId="0" fontId="2" fillId="0" borderId="0" xfId="0" applyFont="1" applyFill="1" applyAlignment="1">
      <alignment vertical="top" wrapText="1"/>
    </xf>
    <xf numFmtId="0" fontId="2" fillId="0" borderId="28" xfId="0" applyFont="1" applyFill="1" applyBorder="1" applyAlignment="1">
      <alignment vertical="top" wrapText="1"/>
    </xf>
    <xf numFmtId="0" fontId="2" fillId="0" borderId="25" xfId="0" quotePrefix="1" applyFont="1" applyFill="1" applyBorder="1" applyAlignment="1">
      <alignment horizontal="center" vertical="top" wrapText="1"/>
    </xf>
    <xf numFmtId="0" fontId="2" fillId="0" borderId="30" xfId="0" applyFont="1" applyFill="1" applyBorder="1" applyAlignment="1">
      <alignment horizontal="left"/>
    </xf>
    <xf numFmtId="0" fontId="2" fillId="0" borderId="7" xfId="0" applyFont="1" applyFill="1" applyBorder="1" applyAlignment="1">
      <alignment horizontal="center" wrapText="1"/>
    </xf>
    <xf numFmtId="0" fontId="2" fillId="0" borderId="0" xfId="0" applyFont="1" applyFill="1" applyAlignment="1">
      <alignment horizontal="center" wrapText="1"/>
    </xf>
    <xf numFmtId="0" fontId="2" fillId="0" borderId="0" xfId="0" applyFont="1" applyFill="1"/>
    <xf numFmtId="0" fontId="2" fillId="0" borderId="29" xfId="0" applyFont="1" applyFill="1" applyBorder="1" applyAlignment="1">
      <alignment vertical="top" wrapText="1"/>
    </xf>
    <xf numFmtId="0" fontId="2" fillId="0" borderId="110" xfId="0" applyFont="1" applyFill="1" applyBorder="1" applyAlignment="1">
      <alignment horizontal="center" vertical="top" wrapText="1"/>
    </xf>
    <xf numFmtId="0" fontId="2" fillId="0" borderId="9" xfId="0" applyFont="1" applyFill="1" applyBorder="1" applyAlignment="1">
      <alignment vertical="top" wrapText="1"/>
    </xf>
    <xf numFmtId="0" fontId="2" fillId="0" borderId="13" xfId="0" applyFont="1" applyFill="1" applyBorder="1" applyAlignment="1">
      <alignment horizontal="center" vertical="top" wrapText="1"/>
    </xf>
    <xf numFmtId="0" fontId="2" fillId="0" borderId="0" xfId="0" applyFont="1" applyFill="1" applyAlignment="1">
      <alignment wrapText="1"/>
    </xf>
    <xf numFmtId="0" fontId="7" fillId="0" borderId="0" xfId="0" applyFont="1" applyFill="1" applyAlignment="1">
      <alignment wrapText="1"/>
    </xf>
    <xf numFmtId="0" fontId="2" fillId="0" borderId="13" xfId="0" applyFont="1" applyFill="1" applyBorder="1" applyAlignment="1">
      <alignment horizontal="center" wrapText="1"/>
    </xf>
    <xf numFmtId="0" fontId="7" fillId="0" borderId="29" xfId="0" applyFont="1" applyFill="1" applyBorder="1" applyAlignment="1">
      <alignment wrapText="1"/>
    </xf>
    <xf numFmtId="0" fontId="2" fillId="0" borderId="40" xfId="0" applyFont="1" applyFill="1" applyBorder="1" applyAlignment="1">
      <alignment vertical="top" wrapText="1"/>
    </xf>
    <xf numFmtId="0" fontId="2" fillId="0" borderId="111" xfId="0" applyFont="1" applyFill="1" applyBorder="1" applyAlignment="1">
      <alignment horizontal="center" wrapText="1"/>
    </xf>
    <xf numFmtId="0" fontId="2" fillId="0" borderId="7" xfId="0" quotePrefix="1" applyFont="1" applyFill="1" applyBorder="1" applyAlignment="1">
      <alignment horizontal="center" vertical="top" wrapText="1"/>
    </xf>
    <xf numFmtId="0" fontId="2" fillId="0" borderId="110" xfId="0" quotePrefix="1" applyFont="1" applyFill="1" applyBorder="1" applyAlignment="1">
      <alignment horizontal="center" vertical="top" wrapText="1"/>
    </xf>
    <xf numFmtId="0" fontId="2" fillId="0" borderId="7" xfId="0" applyFont="1" applyFill="1" applyBorder="1" applyAlignment="1">
      <alignment wrapText="1"/>
    </xf>
    <xf numFmtId="0" fontId="2" fillId="0" borderId="15" xfId="0" applyFont="1" applyFill="1" applyBorder="1" applyAlignment="1">
      <alignment vertical="top" wrapText="1"/>
    </xf>
    <xf numFmtId="0" fontId="2" fillId="0" borderId="26" xfId="0" applyFont="1" applyFill="1" applyBorder="1" applyAlignment="1">
      <alignment vertical="top" wrapText="1"/>
    </xf>
    <xf numFmtId="176" fontId="2" fillId="0" borderId="114" xfId="0" applyNumberFormat="1" applyFont="1" applyFill="1" applyBorder="1" applyAlignment="1">
      <alignment horizontal="right" vertical="center" shrinkToFit="1"/>
    </xf>
    <xf numFmtId="0" fontId="2" fillId="0" borderId="116" xfId="0" applyFont="1" applyFill="1" applyBorder="1" applyAlignment="1">
      <alignment vertical="top" wrapText="1"/>
    </xf>
    <xf numFmtId="0" fontId="2" fillId="0" borderId="7" xfId="0" applyFont="1" applyFill="1" applyBorder="1" applyAlignment="1">
      <alignment horizontal="centerContinuous" vertical="center" wrapText="1"/>
    </xf>
    <xf numFmtId="0" fontId="2" fillId="0" borderId="9" xfId="0" applyFont="1" applyFill="1" applyBorder="1" applyAlignment="1">
      <alignment horizontal="centerContinuous" vertical="center" wrapText="1"/>
    </xf>
    <xf numFmtId="0" fontId="2" fillId="0" borderId="29" xfId="0" applyFont="1" applyFill="1" applyBorder="1" applyAlignment="1">
      <alignment wrapText="1"/>
    </xf>
    <xf numFmtId="176" fontId="2" fillId="0" borderId="115" xfId="0" quotePrefix="1" applyNumberFormat="1" applyFont="1" applyFill="1" applyBorder="1" applyAlignment="1">
      <alignment horizontal="right" vertical="center" shrinkToFit="1"/>
    </xf>
    <xf numFmtId="0" fontId="2" fillId="0" borderId="28" xfId="0" quotePrefix="1" applyFont="1" applyFill="1" applyBorder="1" applyAlignment="1">
      <alignment horizontal="center" vertical="top" wrapText="1"/>
    </xf>
    <xf numFmtId="0" fontId="2" fillId="0" borderId="34" xfId="0" applyFont="1" applyFill="1" applyBorder="1" applyAlignment="1">
      <alignment horizontal="center" vertical="top" wrapText="1"/>
    </xf>
    <xf numFmtId="0" fontId="2" fillId="0" borderId="25" xfId="0" applyFont="1" applyFill="1" applyBorder="1" applyAlignment="1">
      <alignment horizontal="center" vertical="top" wrapText="1"/>
    </xf>
    <xf numFmtId="0" fontId="2" fillId="0" borderId="0" xfId="0" applyFont="1" applyFill="1" applyAlignment="1">
      <alignment horizontal="left"/>
    </xf>
    <xf numFmtId="0" fontId="2" fillId="0" borderId="0" xfId="0" applyFont="1" applyFill="1" applyAlignment="1">
      <alignment horizontal="left" vertical="top"/>
    </xf>
    <xf numFmtId="0" fontId="2" fillId="0" borderId="28" xfId="0" applyFont="1" applyFill="1" applyBorder="1" applyAlignment="1">
      <alignment horizontal="left" vertical="top"/>
    </xf>
    <xf numFmtId="0" fontId="2" fillId="0" borderId="26" xfId="0" applyFont="1" applyFill="1" applyBorder="1" applyAlignment="1">
      <alignment horizontal="left" vertical="top"/>
    </xf>
    <xf numFmtId="0" fontId="2" fillId="0" borderId="15" xfId="0" applyFont="1" applyFill="1" applyBorder="1" applyAlignment="1">
      <alignment horizontal="left" vertical="top"/>
    </xf>
    <xf numFmtId="0" fontId="2" fillId="0" borderId="0" xfId="0" quotePrefix="1" applyFont="1" applyFill="1" applyAlignment="1">
      <alignment horizontal="center" vertical="top" wrapText="1"/>
    </xf>
    <xf numFmtId="0" fontId="2" fillId="0" borderId="0" xfId="0" applyFont="1" applyFill="1" applyAlignment="1">
      <alignment vertical="top"/>
    </xf>
    <xf numFmtId="0" fontId="2" fillId="0" borderId="49" xfId="0" applyFont="1" applyFill="1" applyBorder="1" applyAlignment="1">
      <alignment vertical="top" wrapText="1"/>
    </xf>
    <xf numFmtId="0" fontId="2" fillId="0" borderId="17" xfId="0" applyFont="1" applyFill="1" applyBorder="1" applyAlignment="1">
      <alignment vertical="top" wrapText="1"/>
    </xf>
    <xf numFmtId="0" fontId="2" fillId="0" borderId="17" xfId="0" applyFont="1" applyFill="1" applyBorder="1" applyAlignment="1">
      <alignment horizontal="center" vertical="top" wrapText="1"/>
    </xf>
    <xf numFmtId="0" fontId="2" fillId="0" borderId="50" xfId="0" applyFont="1" applyFill="1" applyBorder="1" applyAlignment="1">
      <alignment vertical="top" wrapText="1"/>
    </xf>
    <xf numFmtId="0" fontId="2" fillId="0" borderId="51" xfId="0" applyFont="1" applyFill="1" applyBorder="1"/>
    <xf numFmtId="0" fontId="7" fillId="0" borderId="17" xfId="0" applyFont="1" applyFill="1" applyBorder="1" applyAlignment="1">
      <alignment wrapText="1"/>
    </xf>
    <xf numFmtId="0" fontId="7" fillId="0" borderId="120" xfId="0" applyFont="1" applyFill="1" applyBorder="1" applyAlignment="1">
      <alignment wrapText="1"/>
    </xf>
    <xf numFmtId="0" fontId="2" fillId="2" borderId="112" xfId="0" quotePrefix="1" applyFont="1" applyFill="1" applyBorder="1" applyAlignment="1">
      <alignment horizontal="center" vertical="top" wrapText="1"/>
    </xf>
    <xf numFmtId="0" fontId="2" fillId="2" borderId="34" xfId="0" applyFont="1" applyFill="1" applyBorder="1" applyAlignment="1">
      <alignment horizontal="centerContinuous" vertical="top" wrapText="1"/>
    </xf>
    <xf numFmtId="0" fontId="2" fillId="2" borderId="25" xfId="0" quotePrefix="1" applyFont="1" applyFill="1" applyBorder="1" applyAlignment="1">
      <alignment horizontal="centerContinuous" vertical="top" wrapText="1"/>
    </xf>
    <xf numFmtId="0" fontId="2" fillId="2" borderId="110" xfId="0" applyFont="1" applyFill="1" applyBorder="1" applyAlignment="1">
      <alignment horizontal="centerContinuous" vertical="top" wrapText="1"/>
    </xf>
    <xf numFmtId="0" fontId="2" fillId="2" borderId="110" xfId="0" applyFont="1" applyFill="1" applyBorder="1" applyAlignment="1">
      <alignment horizontal="center" vertical="top" wrapText="1"/>
    </xf>
    <xf numFmtId="0" fontId="2" fillId="2" borderId="110" xfId="0" quotePrefix="1" applyFont="1" applyFill="1" applyBorder="1" applyAlignment="1">
      <alignment horizontal="center" vertical="top" wrapText="1"/>
    </xf>
    <xf numFmtId="0" fontId="2" fillId="2" borderId="8" xfId="0" applyFont="1" applyFill="1" applyBorder="1" applyAlignment="1">
      <alignment horizontal="center" vertical="top" wrapText="1"/>
    </xf>
    <xf numFmtId="0" fontId="2" fillId="2" borderId="118" xfId="0" quotePrefix="1" applyFont="1" applyFill="1" applyBorder="1" applyAlignment="1">
      <alignment horizontal="center" vertical="top" wrapText="1"/>
    </xf>
    <xf numFmtId="0" fontId="2" fillId="2" borderId="60" xfId="0" applyFont="1" applyFill="1" applyBorder="1" applyAlignment="1">
      <alignment horizontal="center" vertical="top" wrapText="1"/>
    </xf>
    <xf numFmtId="0" fontId="2" fillId="2" borderId="60" xfId="0" quotePrefix="1" applyFont="1" applyFill="1" applyBorder="1" applyAlignment="1">
      <alignment horizontal="center" vertical="top" wrapText="1"/>
    </xf>
    <xf numFmtId="176" fontId="2" fillId="0" borderId="121" xfId="0" applyNumberFormat="1" applyFont="1" applyFill="1" applyBorder="1" applyAlignment="1">
      <alignment horizontal="right" vertical="center" wrapText="1"/>
    </xf>
    <xf numFmtId="176" fontId="2" fillId="0" borderId="55" xfId="0" applyNumberFormat="1" applyFont="1" applyFill="1" applyBorder="1" applyAlignment="1">
      <alignment horizontal="right" vertical="center" wrapText="1"/>
    </xf>
    <xf numFmtId="176" fontId="2" fillId="0" borderId="133" xfId="0" applyNumberFormat="1" applyFont="1" applyFill="1" applyBorder="1" applyAlignment="1">
      <alignment horizontal="right" vertical="center" wrapText="1"/>
    </xf>
    <xf numFmtId="176" fontId="2" fillId="4" borderId="132" xfId="0" applyNumberFormat="1" applyFont="1" applyFill="1" applyBorder="1" applyAlignment="1">
      <alignment horizontal="right" vertical="center" shrinkToFit="1"/>
    </xf>
    <xf numFmtId="0" fontId="2" fillId="4" borderId="34" xfId="0" applyFont="1" applyFill="1" applyBorder="1" applyAlignment="1">
      <alignment horizontal="center" vertical="top" wrapText="1"/>
    </xf>
    <xf numFmtId="0" fontId="2" fillId="4" borderId="0" xfId="0" applyFont="1" applyFill="1" applyAlignment="1">
      <alignment horizontal="center" vertical="top" wrapText="1"/>
    </xf>
    <xf numFmtId="0" fontId="2" fillId="4" borderId="112" xfId="0" quotePrefix="1" applyFont="1" applyFill="1" applyBorder="1" applyAlignment="1">
      <alignment horizontal="center" vertical="top" wrapText="1"/>
    </xf>
    <xf numFmtId="0" fontId="2" fillId="4" borderId="110" xfId="0" quotePrefix="1" applyFont="1" applyFill="1" applyBorder="1" applyAlignment="1">
      <alignment horizontal="center" vertical="top" wrapText="1"/>
    </xf>
    <xf numFmtId="176" fontId="2" fillId="4" borderId="115" xfId="0" applyNumberFormat="1" applyFont="1" applyFill="1" applyBorder="1" applyAlignment="1">
      <alignment horizontal="right" vertical="center" shrinkToFit="1"/>
    </xf>
    <xf numFmtId="177" fontId="2" fillId="4" borderId="132" xfId="0" applyNumberFormat="1" applyFont="1" applyFill="1" applyBorder="1" applyAlignment="1">
      <alignment horizontal="right" vertical="center" shrinkToFit="1"/>
    </xf>
    <xf numFmtId="176" fontId="2" fillId="4" borderId="116" xfId="0" applyNumberFormat="1" applyFont="1" applyFill="1" applyBorder="1" applyAlignment="1">
      <alignment horizontal="right" vertical="center" shrinkToFit="1"/>
    </xf>
    <xf numFmtId="0" fontId="2" fillId="4" borderId="25" xfId="0" applyFont="1" applyFill="1" applyBorder="1" applyAlignment="1">
      <alignment horizontal="center" vertical="top" wrapText="1"/>
    </xf>
    <xf numFmtId="0" fontId="2" fillId="4" borderId="110" xfId="0" applyFont="1" applyFill="1" applyBorder="1" applyAlignment="1">
      <alignment horizontal="center" vertical="top" wrapText="1"/>
    </xf>
    <xf numFmtId="176" fontId="2" fillId="4" borderId="114" xfId="0" applyNumberFormat="1" applyFont="1" applyFill="1" applyBorder="1" applyAlignment="1">
      <alignment horizontal="right" vertical="center" shrinkToFit="1"/>
    </xf>
    <xf numFmtId="0" fontId="2" fillId="4" borderId="110" xfId="0" quotePrefix="1" applyFont="1" applyFill="1" applyBorder="1" applyAlignment="1">
      <alignment horizontal="centerContinuous" vertical="top" wrapText="1"/>
    </xf>
    <xf numFmtId="0" fontId="2" fillId="4" borderId="113" xfId="0" applyFont="1" applyFill="1" applyBorder="1" applyAlignment="1">
      <alignment horizontal="centerContinuous" wrapText="1"/>
    </xf>
    <xf numFmtId="177" fontId="2" fillId="4" borderId="115" xfId="0" applyNumberFormat="1" applyFont="1" applyFill="1" applyBorder="1" applyAlignment="1">
      <alignment horizontal="right" vertical="center" shrinkToFit="1"/>
    </xf>
    <xf numFmtId="0" fontId="2" fillId="4" borderId="116" xfId="0" applyFont="1" applyFill="1" applyBorder="1" applyAlignment="1">
      <alignment vertical="top" wrapText="1"/>
    </xf>
    <xf numFmtId="0" fontId="2" fillId="4" borderId="25" xfId="0" quotePrefix="1" applyFont="1" applyFill="1" applyBorder="1" applyAlignment="1">
      <alignment horizontal="center" vertical="top" wrapText="1"/>
    </xf>
    <xf numFmtId="0" fontId="2" fillId="4" borderId="111" xfId="0" applyFont="1" applyFill="1" applyBorder="1" applyAlignment="1">
      <alignment horizontal="center" wrapText="1"/>
    </xf>
    <xf numFmtId="0" fontId="2" fillId="4" borderId="25" xfId="0" applyFont="1" applyFill="1" applyBorder="1" applyAlignment="1">
      <alignment horizontal="center" wrapText="1"/>
    </xf>
    <xf numFmtId="176" fontId="2" fillId="4" borderId="115" xfId="0" applyNumberFormat="1" applyFont="1" applyFill="1" applyBorder="1" applyAlignment="1">
      <alignment horizontal="center" vertical="center" shrinkToFit="1"/>
    </xf>
    <xf numFmtId="176" fontId="2" fillId="4" borderId="116" xfId="0" applyNumberFormat="1" applyFont="1" applyFill="1" applyBorder="1" applyAlignment="1">
      <alignment horizontal="center" vertical="center" shrinkToFit="1"/>
    </xf>
    <xf numFmtId="0" fontId="2" fillId="2" borderId="20" xfId="0" applyFont="1" applyFill="1" applyBorder="1" applyAlignment="1">
      <alignment horizontal="left" vertical="top"/>
    </xf>
    <xf numFmtId="0" fontId="2" fillId="2" borderId="20" xfId="0" applyFont="1" applyFill="1" applyBorder="1" applyAlignment="1">
      <alignment horizontal="centerContinuous" vertical="top" wrapText="1"/>
    </xf>
    <xf numFmtId="0" fontId="2" fillId="2" borderId="0" xfId="0" applyFont="1" applyFill="1" applyAlignment="1">
      <alignment vertical="top" wrapText="1"/>
    </xf>
    <xf numFmtId="177" fontId="2" fillId="0" borderId="57" xfId="0" applyNumberFormat="1" applyFont="1" applyFill="1" applyBorder="1" applyAlignment="1">
      <alignment horizontal="right" vertical="center" wrapText="1"/>
    </xf>
    <xf numFmtId="177" fontId="2" fillId="0" borderId="55" xfId="0" applyNumberFormat="1" applyFont="1" applyFill="1" applyBorder="1" applyAlignment="1">
      <alignment horizontal="right" vertical="center" wrapText="1"/>
    </xf>
    <xf numFmtId="176" fontId="2" fillId="0" borderId="30" xfId="0" applyNumberFormat="1" applyFont="1" applyFill="1" applyBorder="1" applyAlignment="1">
      <alignment horizontal="right" vertical="center" wrapText="1"/>
    </xf>
    <xf numFmtId="0" fontId="2" fillId="0" borderId="0" xfId="0" applyFont="1" applyFill="1" applyAlignment="1">
      <alignment horizontal="left" wrapText="1"/>
    </xf>
    <xf numFmtId="177" fontId="2" fillId="0" borderId="121" xfId="0" applyNumberFormat="1" applyFont="1" applyFill="1" applyBorder="1" applyAlignment="1">
      <alignment horizontal="right" vertical="center" wrapText="1"/>
    </xf>
    <xf numFmtId="0" fontId="0" fillId="0" borderId="168" xfId="0" applyBorder="1"/>
    <xf numFmtId="0" fontId="2" fillId="0" borderId="20" xfId="0" applyFont="1" applyBorder="1" applyAlignment="1">
      <alignment horizontal="center" vertical="top" wrapText="1"/>
    </xf>
    <xf numFmtId="0" fontId="2" fillId="0" borderId="0" xfId="0" applyFont="1" applyAlignment="1">
      <alignment horizontal="center" vertical="top"/>
    </xf>
    <xf numFmtId="0" fontId="2" fillId="0" borderId="17" xfId="0" quotePrefix="1" applyFont="1" applyBorder="1" applyAlignment="1">
      <alignment horizontal="center" vertical="top" wrapText="1"/>
    </xf>
    <xf numFmtId="0" fontId="2" fillId="0" borderId="29" xfId="0" applyFont="1" applyBorder="1" applyAlignment="1">
      <alignment horizontal="center" vertical="top"/>
    </xf>
    <xf numFmtId="0" fontId="2" fillId="2" borderId="11" xfId="0" applyFont="1" applyFill="1" applyBorder="1" applyAlignment="1">
      <alignment horizontal="center" vertical="top" wrapText="1"/>
    </xf>
    <xf numFmtId="0" fontId="2" fillId="2" borderId="37" xfId="0" applyFont="1" applyFill="1" applyBorder="1" applyAlignment="1">
      <alignment horizontal="center" vertical="top" wrapText="1"/>
    </xf>
    <xf numFmtId="0" fontId="2" fillId="2" borderId="64" xfId="0" applyFont="1" applyFill="1" applyBorder="1" applyAlignment="1">
      <alignment horizontal="center" vertical="top" wrapText="1"/>
    </xf>
    <xf numFmtId="0" fontId="2" fillId="2" borderId="25" xfId="0" applyFont="1" applyFill="1" applyBorder="1" applyAlignment="1">
      <alignment horizontal="center" vertical="top" wrapText="1"/>
    </xf>
    <xf numFmtId="0" fontId="2" fillId="0" borderId="25" xfId="0" applyFont="1" applyFill="1" applyBorder="1" applyAlignment="1">
      <alignment horizontal="center" vertical="top" wrapText="1"/>
    </xf>
    <xf numFmtId="0" fontId="2" fillId="2" borderId="8" xfId="0" applyFont="1" applyFill="1" applyBorder="1" applyAlignment="1">
      <alignment horizontal="center" vertical="top" wrapText="1"/>
    </xf>
    <xf numFmtId="0" fontId="7" fillId="0" borderId="0" xfId="0" applyFont="1" applyFill="1"/>
    <xf numFmtId="176" fontId="2" fillId="0" borderId="52" xfId="0" applyNumberFormat="1" applyFont="1" applyBorder="1" applyAlignment="1">
      <alignment horizontal="right" vertical="center" wrapText="1"/>
    </xf>
    <xf numFmtId="0" fontId="2" fillId="0" borderId="0" xfId="0" applyFont="1" applyAlignment="1">
      <alignment horizontal="center" vertical="center" wrapText="1"/>
    </xf>
    <xf numFmtId="176" fontId="2" fillId="0" borderId="29" xfId="0" applyNumberFormat="1" applyFont="1" applyBorder="1" applyAlignment="1">
      <alignment horizontal="right" vertical="center" wrapText="1"/>
    </xf>
    <xf numFmtId="176" fontId="2" fillId="0" borderId="13" xfId="0" applyNumberFormat="1" applyFont="1" applyFill="1" applyBorder="1" applyAlignment="1">
      <alignment horizontal="right" vertical="center" wrapText="1"/>
    </xf>
    <xf numFmtId="176" fontId="2" fillId="0" borderId="71" xfId="0" applyNumberFormat="1" applyFont="1" applyFill="1" applyBorder="1" applyAlignment="1">
      <alignment horizontal="right" vertical="center" wrapText="1"/>
    </xf>
    <xf numFmtId="0" fontId="2" fillId="2" borderId="0" xfId="0" applyFont="1" applyFill="1" applyAlignment="1">
      <alignment horizontal="center" vertical="top" wrapText="1"/>
    </xf>
    <xf numFmtId="0" fontId="2" fillId="2" borderId="28"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2" borderId="9" xfId="0" applyFont="1" applyFill="1" applyBorder="1" applyAlignment="1">
      <alignment horizontal="center" vertical="top" wrapText="1"/>
    </xf>
    <xf numFmtId="0" fontId="2" fillId="2" borderId="15" xfId="0" applyFont="1" applyFill="1" applyBorder="1" applyAlignment="1">
      <alignment horizontal="center" vertical="top" wrapText="1"/>
    </xf>
    <xf numFmtId="0" fontId="2" fillId="2" borderId="33" xfId="0" applyFont="1" applyFill="1" applyBorder="1" applyAlignment="1">
      <alignment horizontal="center" vertical="top" wrapText="1"/>
    </xf>
    <xf numFmtId="0" fontId="2" fillId="0" borderId="25" xfId="0" quotePrefix="1" applyFont="1" applyBorder="1" applyAlignment="1">
      <alignment horizontal="center" vertical="top" wrapText="1"/>
    </xf>
    <xf numFmtId="0" fontId="2" fillId="0" borderId="13" xfId="0" applyFont="1" applyFill="1" applyBorder="1" applyAlignment="1">
      <alignment horizontal="center" vertical="center" wrapText="1"/>
    </xf>
    <xf numFmtId="177" fontId="2" fillId="4" borderId="121" xfId="0" applyNumberFormat="1" applyFont="1" applyFill="1" applyBorder="1" applyAlignment="1">
      <alignment horizontal="right" vertical="center" shrinkToFit="1"/>
    </xf>
    <xf numFmtId="177" fontId="2" fillId="4" borderId="129" xfId="0" applyNumberFormat="1" applyFont="1" applyFill="1" applyBorder="1" applyAlignment="1">
      <alignment horizontal="right" vertical="center" shrinkToFit="1"/>
    </xf>
    <xf numFmtId="0" fontId="2" fillId="0" borderId="30" xfId="0" applyFont="1" applyBorder="1" applyAlignment="1">
      <alignment horizontal="center" vertical="top" wrapText="1"/>
    </xf>
    <xf numFmtId="0" fontId="2" fillId="0" borderId="0" xfId="0" applyFont="1" applyAlignment="1">
      <alignment horizontal="center" vertical="top" wrapText="1"/>
    </xf>
    <xf numFmtId="0" fontId="2" fillId="0" borderId="0" xfId="0" applyFont="1" applyAlignment="1">
      <alignment wrapText="1"/>
    </xf>
    <xf numFmtId="0" fontId="2" fillId="0" borderId="0" xfId="0" applyFont="1" applyAlignment="1">
      <alignment horizontal="left" wrapText="1"/>
    </xf>
    <xf numFmtId="0" fontId="2" fillId="0" borderId="7" xfId="0" quotePrefix="1" applyFont="1" applyBorder="1" applyAlignment="1">
      <alignment horizontal="center" vertical="top" wrapText="1"/>
    </xf>
    <xf numFmtId="0" fontId="2" fillId="0" borderId="7" xfId="0" applyFont="1" applyBorder="1" applyAlignment="1">
      <alignment horizontal="center" vertical="top" wrapText="1"/>
    </xf>
    <xf numFmtId="0" fontId="2" fillId="0" borderId="9" xfId="0" applyFont="1" applyBorder="1" applyAlignment="1">
      <alignment horizontal="center" vertical="top" wrapText="1"/>
    </xf>
    <xf numFmtId="0" fontId="2" fillId="2" borderId="13" xfId="0" applyFont="1" applyFill="1" applyBorder="1" applyAlignment="1">
      <alignment horizontal="center" vertical="top" wrapText="1"/>
    </xf>
    <xf numFmtId="0" fontId="2" fillId="0" borderId="13" xfId="0" applyFont="1" applyBorder="1" applyAlignment="1">
      <alignment horizontal="center" vertical="top" wrapText="1"/>
    </xf>
    <xf numFmtId="0" fontId="2" fillId="0" borderId="15" xfId="0" applyFont="1" applyBorder="1" applyAlignment="1">
      <alignment horizontal="center" vertical="top" wrapText="1"/>
    </xf>
    <xf numFmtId="0" fontId="2" fillId="0" borderId="5" xfId="0" applyFont="1" applyBorder="1" applyAlignment="1">
      <alignment horizontal="center" vertical="top" wrapText="1"/>
    </xf>
    <xf numFmtId="0" fontId="2" fillId="0" borderId="32" xfId="0" applyFont="1" applyBorder="1" applyAlignment="1">
      <alignment horizontal="center" vertical="top" wrapText="1"/>
    </xf>
    <xf numFmtId="177" fontId="2" fillId="0" borderId="71" xfId="0" applyNumberFormat="1" applyFont="1" applyFill="1" applyBorder="1" applyAlignment="1">
      <alignment horizontal="right" vertical="center" wrapText="1"/>
    </xf>
    <xf numFmtId="176" fontId="2" fillId="0" borderId="71" xfId="0" applyNumberFormat="1" applyFont="1" applyBorder="1" applyAlignment="1">
      <alignment horizontal="right" vertical="center" wrapText="1"/>
    </xf>
    <xf numFmtId="0" fontId="2" fillId="0" borderId="26" xfId="0" applyFont="1" applyBorder="1" applyAlignment="1">
      <alignment horizontal="left" vertical="top" wrapText="1"/>
    </xf>
    <xf numFmtId="176" fontId="2" fillId="0" borderId="29" xfId="0" applyNumberFormat="1" applyFont="1" applyFill="1" applyBorder="1" applyAlignment="1">
      <alignment horizontal="right" vertical="center" wrapText="1"/>
    </xf>
    <xf numFmtId="0" fontId="2" fillId="4" borderId="7" xfId="0" quotePrefix="1" applyFont="1" applyFill="1" applyBorder="1" applyAlignment="1">
      <alignment horizontal="center" vertical="top" wrapText="1"/>
    </xf>
    <xf numFmtId="0" fontId="2" fillId="4" borderId="9" xfId="0" quotePrefix="1" applyFont="1" applyFill="1" applyBorder="1" applyAlignment="1">
      <alignment horizontal="center" vertical="top" wrapText="1"/>
    </xf>
    <xf numFmtId="177" fontId="2" fillId="4" borderId="76" xfId="0" applyNumberFormat="1" applyFont="1" applyFill="1" applyBorder="1" applyAlignment="1">
      <alignment horizontal="right" vertical="center" shrinkToFit="1"/>
    </xf>
    <xf numFmtId="177" fontId="2" fillId="4" borderId="79" xfId="0" applyNumberFormat="1" applyFont="1" applyFill="1" applyBorder="1" applyAlignment="1">
      <alignment horizontal="right" vertical="center" shrinkToFit="1"/>
    </xf>
    <xf numFmtId="177" fontId="2" fillId="4" borderId="49" xfId="0" applyNumberFormat="1" applyFont="1" applyFill="1" applyBorder="1" applyAlignment="1">
      <alignment horizontal="right" vertical="center" shrinkToFit="1"/>
    </xf>
    <xf numFmtId="177" fontId="2" fillId="4" borderId="52" xfId="0" applyNumberFormat="1" applyFont="1" applyFill="1" applyBorder="1" applyAlignment="1">
      <alignment horizontal="right" vertical="center" shrinkToFit="1"/>
    </xf>
    <xf numFmtId="176" fontId="2" fillId="4" borderId="34" xfId="0" applyNumberFormat="1" applyFont="1" applyFill="1" applyBorder="1" applyAlignment="1">
      <alignment horizontal="right" vertical="center" shrinkToFit="1"/>
    </xf>
    <xf numFmtId="176" fontId="2" fillId="4" borderId="33" xfId="0" applyNumberFormat="1" applyFont="1" applyFill="1" applyBorder="1" applyAlignment="1">
      <alignment horizontal="right" vertical="center" shrinkToFit="1"/>
    </xf>
    <xf numFmtId="176" fontId="2" fillId="4" borderId="13" xfId="0" applyNumberFormat="1" applyFont="1" applyFill="1" applyBorder="1" applyAlignment="1">
      <alignment horizontal="right" vertical="center" shrinkToFit="1"/>
    </xf>
    <xf numFmtId="176" fontId="2" fillId="4" borderId="71" xfId="0" applyNumberFormat="1" applyFont="1" applyFill="1" applyBorder="1" applyAlignment="1">
      <alignment horizontal="right" vertical="center" shrinkToFit="1"/>
    </xf>
    <xf numFmtId="176" fontId="2" fillId="4" borderId="11" xfId="0" applyNumberFormat="1" applyFont="1" applyFill="1" applyBorder="1" applyAlignment="1">
      <alignment horizontal="right" vertical="center" shrinkToFit="1"/>
    </xf>
    <xf numFmtId="176" fontId="2" fillId="4" borderId="107" xfId="0" applyNumberFormat="1" applyFont="1" applyFill="1" applyBorder="1" applyAlignment="1">
      <alignment horizontal="right" vertical="center" shrinkToFit="1"/>
    </xf>
    <xf numFmtId="176" fontId="2" fillId="4" borderId="40" xfId="0" applyNumberFormat="1" applyFont="1" applyFill="1" applyBorder="1" applyAlignment="1">
      <alignment horizontal="right" vertical="center" shrinkToFit="1"/>
    </xf>
    <xf numFmtId="176" fontId="2" fillId="4" borderId="14" xfId="0" applyNumberFormat="1" applyFont="1" applyFill="1" applyBorder="1" applyAlignment="1">
      <alignment horizontal="right" vertical="center" shrinkToFit="1"/>
    </xf>
    <xf numFmtId="176" fontId="2" fillId="4" borderId="155" xfId="0" applyNumberFormat="1" applyFont="1" applyFill="1" applyBorder="1" applyAlignment="1">
      <alignment horizontal="right" vertical="center" shrinkToFit="1"/>
    </xf>
    <xf numFmtId="176" fontId="2" fillId="4" borderId="37" xfId="0" applyNumberFormat="1" applyFont="1" applyFill="1" applyBorder="1" applyAlignment="1">
      <alignment horizontal="right" vertical="center" shrinkToFit="1"/>
    </xf>
    <xf numFmtId="0" fontId="2" fillId="4" borderId="13" xfId="0" applyFont="1" applyFill="1" applyBorder="1" applyAlignment="1">
      <alignment horizontal="center" vertical="center" shrinkToFit="1"/>
    </xf>
    <xf numFmtId="0" fontId="2" fillId="4" borderId="71" xfId="0" applyFont="1" applyFill="1" applyBorder="1" applyAlignment="1">
      <alignment horizontal="center" vertical="center" shrinkToFit="1"/>
    </xf>
    <xf numFmtId="0" fontId="2" fillId="4" borderId="11" xfId="0" applyFont="1" applyFill="1" applyBorder="1" applyAlignment="1">
      <alignment horizontal="center" vertical="center" shrinkToFit="1"/>
    </xf>
    <xf numFmtId="0" fontId="2" fillId="4" borderId="107" xfId="0" applyFont="1" applyFill="1" applyBorder="1" applyAlignment="1">
      <alignment horizontal="center" vertical="center" shrinkToFit="1"/>
    </xf>
    <xf numFmtId="0" fontId="2" fillId="4" borderId="7" xfId="0" applyFont="1" applyFill="1" applyBorder="1" applyAlignment="1">
      <alignment horizontal="center" vertical="top" wrapText="1"/>
    </xf>
    <xf numFmtId="0" fontId="2" fillId="4" borderId="9" xfId="0" applyFont="1" applyFill="1" applyBorder="1" applyAlignment="1">
      <alignment horizontal="center" vertical="top" wrapText="1"/>
    </xf>
    <xf numFmtId="0" fontId="2" fillId="4" borderId="13" xfId="0" applyFont="1" applyFill="1" applyBorder="1" applyAlignment="1">
      <alignment horizontal="center" vertical="top" wrapText="1"/>
    </xf>
    <xf numFmtId="0" fontId="2" fillId="4" borderId="14" xfId="0" applyFont="1" applyFill="1" applyBorder="1" applyAlignment="1">
      <alignment horizontal="center" vertical="top" wrapText="1"/>
    </xf>
    <xf numFmtId="0" fontId="7" fillId="0" borderId="17" xfId="0" applyFont="1" applyBorder="1" applyAlignment="1">
      <alignment wrapText="1"/>
    </xf>
    <xf numFmtId="0" fontId="7" fillId="0" borderId="0" xfId="0" applyFont="1"/>
    <xf numFmtId="0" fontId="2" fillId="0" borderId="34" xfId="0" applyFont="1" applyBorder="1" applyAlignment="1">
      <alignment horizontal="center" vertical="top" wrapText="1"/>
    </xf>
    <xf numFmtId="0" fontId="2" fillId="0" borderId="25" xfId="0" applyFont="1" applyBorder="1" applyAlignment="1">
      <alignment horizontal="center" vertical="top" wrapText="1"/>
    </xf>
    <xf numFmtId="0" fontId="2" fillId="0" borderId="28" xfId="0" applyFont="1" applyBorder="1" applyAlignment="1">
      <alignment horizontal="center" vertical="top" wrapText="1"/>
    </xf>
    <xf numFmtId="0" fontId="2" fillId="2" borderId="104" xfId="0" applyFont="1" applyFill="1" applyBorder="1" applyAlignment="1">
      <alignment horizontal="center" vertical="top" wrapText="1"/>
    </xf>
    <xf numFmtId="0" fontId="7" fillId="0" borderId="0" xfId="0" applyFont="1" applyAlignment="1">
      <alignment vertical="top" wrapText="1"/>
    </xf>
    <xf numFmtId="0" fontId="7" fillId="0" borderId="0" xfId="0" applyFont="1" applyAlignment="1">
      <alignment wrapText="1"/>
    </xf>
    <xf numFmtId="0" fontId="7" fillId="0" borderId="29" xfId="0" applyFont="1" applyBorder="1" applyAlignment="1">
      <alignment wrapText="1"/>
    </xf>
    <xf numFmtId="0" fontId="2" fillId="0" borderId="13" xfId="0" applyFont="1" applyBorder="1" applyAlignment="1">
      <alignment horizontal="center" wrapText="1"/>
    </xf>
    <xf numFmtId="0" fontId="2" fillId="0" borderId="59" xfId="0" applyFont="1" applyBorder="1" applyAlignment="1">
      <alignment horizontal="left" vertical="top"/>
    </xf>
    <xf numFmtId="0" fontId="2" fillId="0" borderId="58" xfId="0" quotePrefix="1" applyFont="1" applyBorder="1" applyAlignment="1">
      <alignment horizontal="center" vertical="top" wrapText="1"/>
    </xf>
    <xf numFmtId="0" fontId="2" fillId="0" borderId="149" xfId="0" applyFont="1" applyBorder="1" applyAlignment="1">
      <alignment horizontal="center" vertical="top" wrapText="1"/>
    </xf>
    <xf numFmtId="177" fontId="2" fillId="0" borderId="13" xfId="0" applyNumberFormat="1" applyFont="1" applyFill="1" applyBorder="1" applyAlignment="1">
      <alignment horizontal="right" vertical="center" wrapText="1"/>
    </xf>
    <xf numFmtId="176" fontId="2" fillId="0" borderId="74" xfId="0" applyNumberFormat="1" applyFont="1" applyBorder="1" applyAlignment="1">
      <alignment horizontal="right" vertical="center" wrapText="1"/>
    </xf>
    <xf numFmtId="0" fontId="2" fillId="0" borderId="26" xfId="0" applyFont="1" applyBorder="1" applyAlignment="1">
      <alignment horizontal="center" vertical="top" wrapText="1"/>
    </xf>
    <xf numFmtId="0" fontId="2" fillId="0" borderId="29" xfId="0" applyFont="1" applyBorder="1" applyAlignment="1">
      <alignment horizontal="center" vertical="top" wrapText="1"/>
    </xf>
    <xf numFmtId="0" fontId="2" fillId="0" borderId="81" xfId="0" applyFont="1" applyBorder="1" applyAlignment="1">
      <alignment horizontal="center" vertical="top" wrapText="1"/>
    </xf>
    <xf numFmtId="0" fontId="2" fillId="0" borderId="82" xfId="0" applyFont="1" applyBorder="1" applyAlignment="1">
      <alignment horizontal="center" vertical="top" wrapText="1"/>
    </xf>
    <xf numFmtId="0" fontId="2" fillId="2" borderId="31" xfId="0" applyFont="1" applyFill="1" applyBorder="1" applyAlignment="1">
      <alignment horizontal="center" vertical="top" wrapText="1"/>
    </xf>
    <xf numFmtId="0" fontId="2" fillId="0" borderId="26" xfId="0" quotePrefix="1" applyFont="1" applyBorder="1" applyAlignment="1">
      <alignment horizontal="center" vertical="top" wrapText="1"/>
    </xf>
    <xf numFmtId="0" fontId="2" fillId="0" borderId="29" xfId="0" quotePrefix="1" applyFont="1" applyBorder="1" applyAlignment="1">
      <alignment horizontal="center" vertical="top" wrapText="1"/>
    </xf>
    <xf numFmtId="0" fontId="2" fillId="0" borderId="28" xfId="0" quotePrefix="1" applyFont="1" applyBorder="1" applyAlignment="1">
      <alignment horizontal="center" vertical="top" wrapText="1"/>
    </xf>
    <xf numFmtId="0" fontId="2" fillId="0" borderId="11" xfId="0" quotePrefix="1" applyFont="1" applyBorder="1" applyAlignment="1">
      <alignment horizontal="center" vertical="top" wrapText="1"/>
    </xf>
    <xf numFmtId="0" fontId="2" fillId="0" borderId="64" xfId="0" quotePrefix="1" applyFont="1" applyBorder="1" applyAlignment="1">
      <alignment horizontal="center" vertical="top" wrapText="1"/>
    </xf>
    <xf numFmtId="0" fontId="2" fillId="0" borderId="13" xfId="0" applyFont="1" applyBorder="1" applyAlignment="1">
      <alignment horizontal="center" vertical="center" wrapText="1"/>
    </xf>
    <xf numFmtId="0" fontId="2" fillId="0" borderId="7" xfId="0" applyFont="1" applyFill="1" applyBorder="1" applyAlignment="1">
      <alignment horizontal="center" vertical="top" wrapText="1"/>
    </xf>
    <xf numFmtId="0" fontId="2" fillId="0" borderId="7" xfId="0" quotePrefix="1" applyFont="1" applyFill="1" applyBorder="1" applyAlignment="1">
      <alignment horizontal="center" vertical="top" wrapText="1"/>
    </xf>
    <xf numFmtId="0" fontId="2" fillId="0" borderId="74" xfId="0" applyFont="1" applyBorder="1" applyAlignment="1">
      <alignment horizontal="center" vertical="center" wrapText="1"/>
    </xf>
    <xf numFmtId="0" fontId="2" fillId="2" borderId="7" xfId="0" quotePrefix="1" applyFont="1" applyFill="1" applyBorder="1" applyAlignment="1">
      <alignment horizontal="center" vertical="top" wrapText="1"/>
    </xf>
    <xf numFmtId="0" fontId="2" fillId="2" borderId="9" xfId="0" quotePrefix="1" applyFont="1" applyFill="1" applyBorder="1" applyAlignment="1">
      <alignment horizontal="center" vertical="top" wrapText="1"/>
    </xf>
    <xf numFmtId="0" fontId="2" fillId="2" borderId="11" xfId="0" quotePrefix="1" applyFont="1" applyFill="1" applyBorder="1" applyAlignment="1">
      <alignment horizontal="center" vertical="top" wrapText="1"/>
    </xf>
    <xf numFmtId="0" fontId="2" fillId="0" borderId="17" xfId="0" quotePrefix="1" applyFont="1" applyBorder="1" applyAlignment="1">
      <alignment horizontal="center" vertical="top" wrapText="1"/>
    </xf>
    <xf numFmtId="0" fontId="2" fillId="0" borderId="21" xfId="0" applyFont="1" applyBorder="1" applyAlignment="1">
      <alignment horizontal="center" vertical="top" wrapText="1"/>
    </xf>
    <xf numFmtId="0" fontId="7" fillId="0" borderId="29" xfId="0" applyFont="1" applyBorder="1" applyAlignment="1">
      <alignment vertical="top"/>
    </xf>
    <xf numFmtId="0" fontId="2" fillId="2" borderId="7" xfId="0" applyFont="1" applyFill="1" applyBorder="1" applyAlignment="1">
      <alignment horizontal="center" vertical="top" wrapText="1"/>
    </xf>
    <xf numFmtId="0" fontId="2" fillId="2" borderId="9" xfId="0" applyFont="1" applyFill="1" applyBorder="1" applyAlignment="1">
      <alignment horizontal="center" vertical="top" wrapText="1"/>
    </xf>
    <xf numFmtId="0" fontId="2" fillId="0" borderId="25" xfId="0" quotePrefix="1" applyFont="1" applyBorder="1" applyAlignment="1">
      <alignment horizontal="center" vertical="top" wrapText="1"/>
    </xf>
    <xf numFmtId="0" fontId="2" fillId="0" borderId="112" xfId="0" quotePrefix="1" applyFont="1" applyFill="1" applyBorder="1" applyAlignment="1">
      <alignment horizontal="center" vertical="top" wrapText="1"/>
    </xf>
    <xf numFmtId="0" fontId="2" fillId="0" borderId="15" xfId="0" applyFont="1" applyBorder="1" applyAlignment="1">
      <alignment horizontal="center" vertical="top" wrapText="1"/>
    </xf>
    <xf numFmtId="0" fontId="2" fillId="0" borderId="13" xfId="0" applyFont="1" applyBorder="1" applyAlignment="1">
      <alignment horizontal="center" vertical="top" wrapText="1"/>
    </xf>
    <xf numFmtId="0" fontId="2" fillId="0" borderId="7" xfId="0" applyFont="1" applyBorder="1" applyAlignment="1">
      <alignment horizontal="center" vertical="top" wrapText="1"/>
    </xf>
    <xf numFmtId="0" fontId="2" fillId="0" borderId="0" xfId="0" applyFont="1" applyAlignment="1">
      <alignment horizontal="center" vertical="top" wrapText="1"/>
    </xf>
    <xf numFmtId="0" fontId="2" fillId="0" borderId="7" xfId="0" quotePrefix="1" applyFont="1" applyBorder="1" applyAlignment="1">
      <alignment horizontal="center" vertical="top" wrapText="1"/>
    </xf>
    <xf numFmtId="0" fontId="7" fillId="0" borderId="0" xfId="0" applyFont="1" applyAlignment="1">
      <alignment wrapText="1"/>
    </xf>
    <xf numFmtId="0" fontId="7" fillId="0" borderId="29" xfId="0" applyFont="1" applyBorder="1" applyAlignment="1">
      <alignment wrapText="1"/>
    </xf>
    <xf numFmtId="0" fontId="2" fillId="0" borderId="29" xfId="0" applyFont="1" applyBorder="1" applyAlignment="1">
      <alignment horizontal="center" vertical="top" wrapText="1"/>
    </xf>
    <xf numFmtId="0" fontId="2" fillId="0" borderId="13" xfId="0" applyFont="1" applyFill="1" applyBorder="1" applyAlignment="1">
      <alignment horizontal="center" vertical="top" wrapText="1"/>
    </xf>
    <xf numFmtId="0" fontId="2" fillId="0" borderId="7" xfId="0" quotePrefix="1" applyFont="1" applyFill="1" applyBorder="1" applyAlignment="1">
      <alignment horizontal="center" vertical="top" wrapText="1"/>
    </xf>
    <xf numFmtId="182" fontId="2" fillId="0" borderId="57" xfId="0" applyNumberFormat="1" applyFont="1" applyFill="1" applyBorder="1" applyAlignment="1">
      <alignment horizontal="right" vertical="center"/>
    </xf>
    <xf numFmtId="182" fontId="2" fillId="0" borderId="58" xfId="0" applyNumberFormat="1" applyFont="1" applyFill="1" applyBorder="1" applyAlignment="1">
      <alignment horizontal="right" vertical="center"/>
    </xf>
    <xf numFmtId="182" fontId="2" fillId="0" borderId="169" xfId="0" applyNumberFormat="1" applyFont="1" applyFill="1" applyBorder="1" applyAlignment="1">
      <alignment horizontal="right" vertical="center"/>
    </xf>
    <xf numFmtId="0" fontId="2" fillId="0" borderId="83" xfId="0" applyFont="1" applyFill="1" applyBorder="1" applyAlignment="1">
      <alignment horizontal="center" vertical="top" wrapText="1"/>
    </xf>
    <xf numFmtId="0" fontId="2" fillId="0" borderId="58" xfId="0" applyFont="1" applyFill="1" applyBorder="1" applyAlignment="1">
      <alignment vertical="top"/>
    </xf>
    <xf numFmtId="0" fontId="2" fillId="0" borderId="58" xfId="0" applyFont="1" applyFill="1" applyBorder="1" applyAlignment="1">
      <alignment horizontal="center"/>
    </xf>
    <xf numFmtId="0" fontId="2" fillId="0" borderId="103" xfId="0" applyFont="1" applyFill="1" applyBorder="1" applyAlignment="1">
      <alignment horizontal="center" vertical="top" wrapText="1"/>
    </xf>
    <xf numFmtId="0" fontId="2" fillId="0" borderId="0" xfId="0" applyFont="1" applyBorder="1" applyAlignment="1">
      <alignment vertical="top" wrapText="1"/>
    </xf>
    <xf numFmtId="0" fontId="2" fillId="0" borderId="150" xfId="0" applyFont="1" applyBorder="1" applyAlignment="1">
      <alignment horizontal="center" vertical="top" wrapText="1"/>
    </xf>
    <xf numFmtId="0" fontId="2" fillId="0" borderId="15" xfId="0" quotePrefix="1" applyFont="1" applyBorder="1" applyAlignment="1">
      <alignment horizontal="center" vertical="top" wrapText="1"/>
    </xf>
    <xf numFmtId="0" fontId="2" fillId="0" borderId="21" xfId="0" applyFont="1" applyBorder="1" applyAlignment="1">
      <alignment vertical="top" wrapText="1"/>
    </xf>
    <xf numFmtId="0" fontId="7" fillId="0" borderId="0" xfId="0" applyFont="1" applyBorder="1" applyAlignment="1">
      <alignment wrapText="1"/>
    </xf>
    <xf numFmtId="0" fontId="2" fillId="0" borderId="0" xfId="0" applyFont="1" applyBorder="1" applyAlignment="1">
      <alignment horizontal="center" vertical="top" wrapText="1"/>
    </xf>
    <xf numFmtId="0" fontId="2" fillId="0" borderId="153" xfId="0" applyFont="1" applyBorder="1" applyAlignment="1">
      <alignment horizontal="centerContinuous" vertical="top" wrapText="1"/>
    </xf>
    <xf numFmtId="0" fontId="2" fillId="0" borderId="106" xfId="0" quotePrefix="1" applyFont="1" applyBorder="1" applyAlignment="1">
      <alignment horizontal="center" vertical="top" wrapText="1"/>
    </xf>
    <xf numFmtId="176" fontId="2" fillId="0" borderId="156" xfId="0" applyNumberFormat="1" applyFont="1" applyFill="1" applyBorder="1" applyAlignment="1">
      <alignment horizontal="right" vertical="center" wrapText="1"/>
    </xf>
    <xf numFmtId="176" fontId="2" fillId="0" borderId="106" xfId="0" applyNumberFormat="1" applyFont="1" applyFill="1" applyBorder="1" applyAlignment="1">
      <alignment horizontal="right" vertical="center" wrapText="1"/>
    </xf>
    <xf numFmtId="176" fontId="2" fillId="0" borderId="106" xfId="0" applyNumberFormat="1" applyFont="1" applyBorder="1" applyAlignment="1">
      <alignment horizontal="right" vertical="center" wrapText="1"/>
    </xf>
    <xf numFmtId="176" fontId="2" fillId="0" borderId="129" xfId="0" applyNumberFormat="1" applyFont="1" applyBorder="1" applyAlignment="1">
      <alignment horizontal="right" vertical="center" wrapText="1"/>
    </xf>
    <xf numFmtId="0" fontId="7" fillId="0" borderId="0" xfId="0" applyFont="1" applyBorder="1" applyAlignment="1">
      <alignment vertical="top"/>
    </xf>
    <xf numFmtId="0" fontId="2" fillId="0" borderId="0" xfId="0" applyFont="1" applyBorder="1" applyAlignment="1">
      <alignment wrapText="1"/>
    </xf>
    <xf numFmtId="0" fontId="2" fillId="0" borderId="0" xfId="0" applyFont="1" applyBorder="1" applyAlignment="1">
      <alignment horizontal="center" vertical="top" wrapText="1"/>
    </xf>
    <xf numFmtId="177" fontId="2" fillId="0" borderId="156" xfId="0" applyNumberFormat="1" applyFont="1" applyFill="1" applyBorder="1" applyAlignment="1">
      <alignment horizontal="right" vertical="center" wrapText="1"/>
    </xf>
    <xf numFmtId="0" fontId="2" fillId="4" borderId="0" xfId="0" quotePrefix="1" applyFont="1" applyFill="1" applyBorder="1" applyAlignment="1">
      <alignment vertical="top" wrapText="1"/>
    </xf>
    <xf numFmtId="0" fontId="2" fillId="0" borderId="7" xfId="0" quotePrefix="1" applyFont="1" applyFill="1" applyBorder="1" applyAlignment="1">
      <alignment horizontal="center" vertical="top" wrapText="1"/>
    </xf>
    <xf numFmtId="0" fontId="7" fillId="0" borderId="11" xfId="0" applyFont="1" applyBorder="1" applyAlignment="1">
      <alignment wrapText="1"/>
    </xf>
    <xf numFmtId="0" fontId="2" fillId="0" borderId="0" xfId="0" applyFont="1" applyFill="1" applyBorder="1" applyAlignment="1">
      <alignment vertical="top" wrapText="1"/>
    </xf>
    <xf numFmtId="0" fontId="2" fillId="0" borderId="0" xfId="0" applyFont="1" applyFill="1" applyBorder="1" applyAlignment="1">
      <alignment horizontal="center" vertical="top" wrapText="1"/>
    </xf>
    <xf numFmtId="0" fontId="2" fillId="0" borderId="107" xfId="0" applyFont="1" applyBorder="1" applyAlignment="1">
      <alignment vertical="top" wrapText="1"/>
    </xf>
    <xf numFmtId="0" fontId="2" fillId="4" borderId="13" xfId="0" applyFont="1" applyFill="1" applyBorder="1" applyAlignment="1">
      <alignment horizontal="center" vertical="top" wrapText="1"/>
    </xf>
    <xf numFmtId="0" fontId="2" fillId="4" borderId="7" xfId="0" applyFont="1" applyFill="1" applyBorder="1" applyAlignment="1">
      <alignment horizontal="center" vertical="top" wrapText="1"/>
    </xf>
    <xf numFmtId="0" fontId="2" fillId="4" borderId="7" xfId="0" quotePrefix="1" applyFont="1" applyFill="1" applyBorder="1" applyAlignment="1">
      <alignment horizontal="center" vertical="top" wrapText="1"/>
    </xf>
    <xf numFmtId="0" fontId="2" fillId="4" borderId="13" xfId="0" applyFont="1" applyFill="1" applyBorder="1" applyAlignment="1">
      <alignment vertical="top" wrapText="1"/>
    </xf>
    <xf numFmtId="0" fontId="2" fillId="4" borderId="11" xfId="0" applyFont="1" applyFill="1" applyBorder="1" applyAlignment="1">
      <alignment vertical="top" wrapText="1"/>
    </xf>
    <xf numFmtId="0" fontId="2" fillId="0" borderId="107" xfId="0" applyFont="1" applyBorder="1" applyAlignment="1">
      <alignment horizontal="center" vertical="top" wrapText="1"/>
    </xf>
    <xf numFmtId="0" fontId="2" fillId="4" borderId="107" xfId="0" quotePrefix="1" applyFont="1" applyFill="1" applyBorder="1" applyAlignment="1">
      <alignment vertical="top" wrapText="1"/>
    </xf>
    <xf numFmtId="0" fontId="2" fillId="4" borderId="134" xfId="0" applyFont="1" applyFill="1" applyBorder="1" applyAlignment="1">
      <alignment horizontal="center" vertical="top" wrapText="1"/>
    </xf>
    <xf numFmtId="0" fontId="2" fillId="4" borderId="8" xfId="0" applyFont="1" applyFill="1" applyBorder="1" applyAlignment="1">
      <alignment horizontal="center" vertical="top" wrapText="1"/>
    </xf>
    <xf numFmtId="0" fontId="2" fillId="4" borderId="12" xfId="0" quotePrefix="1" applyFont="1" applyFill="1" applyBorder="1" applyAlignment="1">
      <alignment horizontal="center" vertical="top" wrapText="1"/>
    </xf>
    <xf numFmtId="0" fontId="2" fillId="0" borderId="25" xfId="0" quotePrefix="1" applyFont="1" applyBorder="1" applyAlignment="1">
      <alignment horizontal="center" vertical="top" wrapText="1"/>
    </xf>
    <xf numFmtId="0" fontId="2" fillId="0" borderId="7" xfId="0" quotePrefix="1" applyFont="1" applyBorder="1" applyAlignment="1">
      <alignment horizontal="center" vertical="top" wrapText="1"/>
    </xf>
    <xf numFmtId="0" fontId="2" fillId="4" borderId="13" xfId="0" applyFont="1" applyFill="1" applyBorder="1" applyAlignment="1">
      <alignment horizontal="center" vertical="top" wrapText="1"/>
    </xf>
    <xf numFmtId="0" fontId="2" fillId="4" borderId="7" xfId="0" applyFont="1" applyFill="1" applyBorder="1" applyAlignment="1">
      <alignment horizontal="center" vertical="top" wrapText="1"/>
    </xf>
    <xf numFmtId="0" fontId="2" fillId="4" borderId="7" xfId="0" quotePrefix="1" applyFont="1" applyFill="1" applyBorder="1" applyAlignment="1">
      <alignment horizontal="center" vertical="top" wrapText="1"/>
    </xf>
    <xf numFmtId="0" fontId="2" fillId="0" borderId="7" xfId="0" quotePrefix="1" applyFont="1" applyFill="1" applyBorder="1" applyAlignment="1">
      <alignment horizontal="center" vertical="top" wrapText="1"/>
    </xf>
    <xf numFmtId="0" fontId="2" fillId="2" borderId="64" xfId="0" applyFont="1" applyFill="1" applyBorder="1" applyAlignment="1">
      <alignment horizontal="center" vertical="top" wrapText="1"/>
    </xf>
    <xf numFmtId="0" fontId="2" fillId="2" borderId="0" xfId="0" applyFont="1" applyFill="1" applyAlignment="1">
      <alignment horizontal="center" vertical="top" wrapText="1"/>
    </xf>
    <xf numFmtId="0" fontId="2" fillId="2" borderId="28" xfId="0" applyFont="1" applyFill="1" applyBorder="1" applyAlignment="1">
      <alignment horizontal="center" vertical="top" wrapText="1"/>
    </xf>
    <xf numFmtId="0" fontId="9" fillId="0" borderId="174" xfId="1" applyFont="1" applyBorder="1" applyAlignment="1">
      <alignment horizontal="center"/>
    </xf>
    <xf numFmtId="0" fontId="0" fillId="0" borderId="176" xfId="0" applyBorder="1"/>
    <xf numFmtId="0" fontId="9" fillId="0" borderId="177" xfId="1" applyFont="1" applyBorder="1" applyAlignment="1">
      <alignment horizontal="center"/>
    </xf>
    <xf numFmtId="0" fontId="0" fillId="0" borderId="137" xfId="0" applyBorder="1"/>
    <xf numFmtId="0" fontId="9" fillId="0" borderId="178" xfId="1" applyFont="1" applyBorder="1" applyAlignment="1">
      <alignment horizontal="center"/>
    </xf>
    <xf numFmtId="0" fontId="0" fillId="0" borderId="171" xfId="0" applyBorder="1"/>
    <xf numFmtId="0" fontId="9" fillId="0" borderId="172" xfId="1" applyFont="1" applyBorder="1" applyAlignment="1">
      <alignment horizontal="center"/>
    </xf>
    <xf numFmtId="0" fontId="0" fillId="0" borderId="101" xfId="0" applyBorder="1" applyAlignment="1">
      <alignment horizontal="center" vertical="center"/>
    </xf>
    <xf numFmtId="0" fontId="0" fillId="0" borderId="60" xfId="0" applyBorder="1"/>
    <xf numFmtId="0" fontId="9" fillId="0" borderId="54" xfId="1" applyFont="1" applyBorder="1" applyAlignment="1">
      <alignment horizontal="center"/>
    </xf>
    <xf numFmtId="0" fontId="10" fillId="5" borderId="179" xfId="0" applyFont="1" applyFill="1" applyBorder="1" applyAlignment="1">
      <alignment horizontal="center"/>
    </xf>
    <xf numFmtId="0" fontId="10" fillId="5" borderId="180" xfId="0" applyFont="1" applyFill="1" applyBorder="1" applyAlignment="1">
      <alignment horizontal="center"/>
    </xf>
    <xf numFmtId="0" fontId="10" fillId="5" borderId="181" xfId="0" applyFont="1" applyFill="1" applyBorder="1" applyAlignment="1">
      <alignment horizontal="center"/>
    </xf>
    <xf numFmtId="0" fontId="2" fillId="3" borderId="26" xfId="0" applyFont="1" applyFill="1" applyBorder="1" applyAlignment="1">
      <alignment horizontal="center" vertical="top" wrapText="1"/>
    </xf>
    <xf numFmtId="0" fontId="2" fillId="3" borderId="26" xfId="0" applyFont="1" applyFill="1" applyBorder="1" applyAlignment="1">
      <alignment horizontal="center" vertical="top" wrapText="1"/>
    </xf>
    <xf numFmtId="0" fontId="2" fillId="3" borderId="19" xfId="0" applyFont="1" applyFill="1" applyBorder="1" applyAlignment="1">
      <alignment horizontal="left" vertical="top"/>
    </xf>
    <xf numFmtId="0" fontId="11" fillId="0" borderId="0" xfId="0" applyFont="1"/>
    <xf numFmtId="0" fontId="2" fillId="3" borderId="27" xfId="0" applyFont="1" applyFill="1" applyBorder="1" applyAlignment="1">
      <alignment horizontal="center" vertical="top" wrapText="1"/>
    </xf>
    <xf numFmtId="0" fontId="2" fillId="3" borderId="25" xfId="0" applyFont="1" applyFill="1" applyBorder="1" applyAlignment="1">
      <alignment horizontal="center" vertical="top"/>
    </xf>
    <xf numFmtId="0" fontId="2" fillId="3" borderId="25" xfId="0" applyFont="1" applyFill="1" applyBorder="1" applyAlignment="1">
      <alignment horizontal="center"/>
    </xf>
    <xf numFmtId="0" fontId="2" fillId="3" borderId="33" xfId="0" applyFont="1" applyFill="1" applyBorder="1" applyAlignment="1">
      <alignment horizontal="center" vertical="top" wrapText="1"/>
    </xf>
    <xf numFmtId="0" fontId="2" fillId="3" borderId="33" xfId="0" quotePrefix="1" applyFont="1" applyFill="1" applyBorder="1" applyAlignment="1">
      <alignment horizontal="center" vertical="top" wrapText="1"/>
    </xf>
    <xf numFmtId="0" fontId="2" fillId="0" borderId="91" xfId="0" applyFont="1" applyBorder="1" applyAlignment="1">
      <alignment horizontal="center" vertical="center"/>
    </xf>
    <xf numFmtId="0" fontId="2" fillId="0" borderId="91" xfId="0" applyFont="1" applyFill="1" applyBorder="1" applyAlignment="1">
      <alignment horizontal="center" vertical="center"/>
    </xf>
    <xf numFmtId="176" fontId="2" fillId="0" borderId="89" xfId="0" applyNumberFormat="1" applyFont="1" applyFill="1" applyBorder="1" applyAlignment="1">
      <alignment horizontal="right" vertical="center"/>
    </xf>
    <xf numFmtId="0" fontId="2" fillId="2" borderId="7" xfId="0" applyFont="1" applyFill="1" applyBorder="1" applyAlignment="1">
      <alignment horizontal="center" vertical="top" wrapText="1"/>
    </xf>
    <xf numFmtId="0" fontId="2" fillId="2" borderId="25" xfId="0" applyFont="1" applyFill="1" applyBorder="1" applyAlignment="1">
      <alignment horizontal="center" vertical="top" wrapText="1"/>
    </xf>
    <xf numFmtId="176" fontId="2" fillId="0" borderId="53" xfId="0" applyNumberFormat="1" applyFont="1" applyFill="1" applyBorder="1" applyAlignment="1">
      <alignment horizontal="right" vertical="center" wrapText="1"/>
    </xf>
    <xf numFmtId="176" fontId="2" fillId="0" borderId="28" xfId="0" applyNumberFormat="1" applyFont="1" applyBorder="1" applyAlignment="1">
      <alignment horizontal="right" vertical="center" wrapText="1"/>
    </xf>
    <xf numFmtId="176" fontId="2" fillId="0" borderId="16" xfId="0" applyNumberFormat="1" applyFont="1" applyBorder="1" applyAlignment="1">
      <alignment horizontal="right" vertical="center" wrapText="1"/>
    </xf>
    <xf numFmtId="0" fontId="2" fillId="4" borderId="13" xfId="0" applyFont="1" applyFill="1" applyBorder="1" applyAlignment="1">
      <alignment horizontal="center" wrapText="1"/>
    </xf>
    <xf numFmtId="176" fontId="2" fillId="0" borderId="89" xfId="0" applyNumberFormat="1" applyFont="1" applyBorder="1" applyAlignment="1">
      <alignment horizontal="right" vertical="center" wrapText="1"/>
    </xf>
    <xf numFmtId="176" fontId="2" fillId="0" borderId="91" xfId="0" applyNumberFormat="1" applyFont="1" applyBorder="1" applyAlignment="1">
      <alignment horizontal="right" vertical="center" wrapText="1"/>
    </xf>
    <xf numFmtId="176" fontId="2" fillId="0" borderId="53" xfId="0" applyNumberFormat="1" applyFont="1" applyBorder="1" applyAlignment="1">
      <alignment horizontal="right" vertical="center" wrapText="1"/>
    </xf>
    <xf numFmtId="0" fontId="2" fillId="0" borderId="7" xfId="0" applyFont="1" applyFill="1" applyBorder="1" applyAlignment="1">
      <alignment horizontal="center" vertical="top" wrapText="1"/>
    </xf>
    <xf numFmtId="176" fontId="2" fillId="0" borderId="7" xfId="0" applyNumberFormat="1" applyFont="1" applyFill="1" applyBorder="1" applyAlignment="1">
      <alignment horizontal="right" vertical="center" wrapText="1"/>
    </xf>
    <xf numFmtId="176" fontId="2" fillId="0" borderId="28" xfId="0" applyNumberFormat="1" applyFont="1" applyFill="1" applyBorder="1" applyAlignment="1">
      <alignment horizontal="right" vertical="center" wrapText="1"/>
    </xf>
    <xf numFmtId="0" fontId="2" fillId="0" borderId="0" xfId="0" applyFont="1" applyBorder="1"/>
    <xf numFmtId="0" fontId="2" fillId="0" borderId="13"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185" xfId="0" applyFont="1" applyFill="1" applyBorder="1" applyAlignment="1">
      <alignment horizontal="center" vertical="center"/>
    </xf>
    <xf numFmtId="177" fontId="2" fillId="4" borderId="114" xfId="0" applyNumberFormat="1" applyFont="1" applyFill="1" applyBorder="1" applyAlignment="1">
      <alignment horizontal="right" vertical="center" shrinkToFit="1"/>
    </xf>
    <xf numFmtId="0" fontId="2" fillId="4" borderId="117" xfId="0" applyFont="1" applyFill="1" applyBorder="1" applyAlignment="1">
      <alignment horizontal="center" wrapText="1"/>
    </xf>
    <xf numFmtId="0" fontId="2" fillId="4" borderId="7" xfId="0" applyFont="1" applyFill="1" applyBorder="1" applyAlignment="1">
      <alignment horizontal="center" wrapText="1"/>
    </xf>
    <xf numFmtId="0" fontId="2" fillId="4" borderId="111" xfId="0" applyFont="1" applyFill="1" applyBorder="1" applyAlignment="1">
      <alignment horizontal="center" vertical="top" wrapText="1"/>
    </xf>
    <xf numFmtId="0" fontId="2" fillId="4" borderId="119" xfId="0" applyFont="1" applyFill="1" applyBorder="1" applyAlignment="1">
      <alignment horizontal="center" vertical="top" wrapText="1"/>
    </xf>
    <xf numFmtId="176" fontId="2" fillId="4" borderId="130" xfId="0" applyNumberFormat="1" applyFont="1" applyFill="1" applyBorder="1" applyAlignment="1">
      <alignment horizontal="center" vertical="center" shrinkToFit="1"/>
    </xf>
    <xf numFmtId="176" fontId="2" fillId="4" borderId="131" xfId="0" applyNumberFormat="1" applyFont="1" applyFill="1" applyBorder="1" applyAlignment="1">
      <alignment horizontal="center" vertical="center" shrinkToFit="1"/>
    </xf>
    <xf numFmtId="176" fontId="2" fillId="0" borderId="25" xfId="0" applyNumberFormat="1" applyFont="1" applyFill="1" applyBorder="1" applyAlignment="1">
      <alignment horizontal="right" vertical="center" wrapText="1"/>
    </xf>
    <xf numFmtId="176" fontId="2" fillId="0" borderId="0" xfId="0" applyNumberFormat="1" applyFont="1" applyFill="1" applyBorder="1" applyAlignment="1">
      <alignment horizontal="right" vertical="center" wrapText="1"/>
    </xf>
    <xf numFmtId="176" fontId="2" fillId="0" borderId="188" xfId="0" applyNumberFormat="1" applyFont="1" applyBorder="1" applyAlignment="1">
      <alignment horizontal="right" vertical="center" wrapText="1"/>
    </xf>
    <xf numFmtId="176" fontId="2" fillId="0" borderId="189" xfId="0" applyNumberFormat="1" applyFont="1" applyFill="1" applyBorder="1" applyAlignment="1">
      <alignment horizontal="right" vertical="center" wrapText="1"/>
    </xf>
    <xf numFmtId="176" fontId="2" fillId="0" borderId="187" xfId="0" applyNumberFormat="1" applyFont="1" applyFill="1" applyBorder="1" applyAlignment="1">
      <alignment horizontal="right" vertical="center" wrapText="1"/>
    </xf>
    <xf numFmtId="0" fontId="2" fillId="0" borderId="0" xfId="0" applyFont="1" applyFill="1" applyBorder="1" applyAlignment="1">
      <alignment horizontal="left" vertical="top"/>
    </xf>
    <xf numFmtId="0" fontId="2" fillId="0" borderId="190" xfId="0" applyFont="1" applyBorder="1" applyAlignment="1">
      <alignment horizontal="center" vertical="center" wrapText="1"/>
    </xf>
    <xf numFmtId="0" fontId="2" fillId="0" borderId="161" xfId="0" applyFont="1" applyBorder="1" applyAlignment="1">
      <alignment horizontal="center" vertical="center" wrapText="1"/>
    </xf>
    <xf numFmtId="177" fontId="2" fillId="0" borderId="0" xfId="0" applyNumberFormat="1" applyFont="1" applyFill="1" applyBorder="1" applyAlignment="1">
      <alignment horizontal="right" vertical="center" wrapText="1"/>
    </xf>
    <xf numFmtId="177" fontId="2" fillId="0" borderId="106" xfId="0" applyNumberFormat="1" applyFont="1" applyFill="1" applyBorder="1" applyAlignment="1">
      <alignment horizontal="right" vertical="center" wrapText="1"/>
    </xf>
    <xf numFmtId="0" fontId="2" fillId="0" borderId="7" xfId="0" applyFont="1" applyBorder="1" applyAlignment="1">
      <alignment horizontal="center" vertical="center" wrapText="1"/>
    </xf>
    <xf numFmtId="0" fontId="2" fillId="0" borderId="191" xfId="0" applyFont="1" applyBorder="1" applyAlignment="1">
      <alignment horizontal="center" vertical="center" wrapText="1"/>
    </xf>
    <xf numFmtId="177" fontId="2" fillId="0" borderId="53" xfId="0" applyNumberFormat="1" applyFont="1" applyBorder="1" applyAlignment="1">
      <alignment horizontal="right" vertical="center" wrapText="1"/>
    </xf>
    <xf numFmtId="177" fontId="2" fillId="0" borderId="28" xfId="0" applyNumberFormat="1" applyFont="1" applyBorder="1" applyAlignment="1">
      <alignment horizontal="right" vertical="center" wrapText="1"/>
    </xf>
    <xf numFmtId="177" fontId="2" fillId="0" borderId="188" xfId="0" applyNumberFormat="1" applyFont="1" applyBorder="1" applyAlignment="1">
      <alignment horizontal="right" vertical="center" wrapText="1"/>
    </xf>
    <xf numFmtId="177" fontId="2" fillId="0" borderId="25" xfId="0" applyNumberFormat="1" applyFont="1" applyFill="1" applyBorder="1" applyAlignment="1">
      <alignment horizontal="right" vertical="center" wrapText="1"/>
    </xf>
    <xf numFmtId="0" fontId="2" fillId="0" borderId="5" xfId="0" applyFont="1" applyFill="1" applyBorder="1" applyAlignment="1">
      <alignment horizontal="center" vertical="top" wrapText="1"/>
    </xf>
    <xf numFmtId="0" fontId="2" fillId="0" borderId="32" xfId="0" applyFont="1" applyFill="1" applyBorder="1" applyAlignment="1">
      <alignment horizontal="center" vertical="top" wrapText="1"/>
    </xf>
    <xf numFmtId="0" fontId="2" fillId="0" borderId="81" xfId="0" applyFont="1" applyFill="1" applyBorder="1" applyAlignment="1">
      <alignment horizontal="left" vertical="top"/>
    </xf>
    <xf numFmtId="0" fontId="2" fillId="0" borderId="41" xfId="0" applyFont="1" applyFill="1" applyBorder="1" applyAlignment="1">
      <alignment horizontal="left" vertical="top"/>
    </xf>
    <xf numFmtId="0" fontId="2" fillId="0" borderId="80" xfId="0" applyFont="1" applyFill="1" applyBorder="1" applyAlignment="1">
      <alignment horizontal="left" vertical="top"/>
    </xf>
    <xf numFmtId="0" fontId="2" fillId="0" borderId="76" xfId="0" applyFont="1" applyFill="1" applyBorder="1" applyAlignment="1">
      <alignment horizontal="left" vertical="top"/>
    </xf>
    <xf numFmtId="0" fontId="2" fillId="0" borderId="44" xfId="0" applyFont="1" applyFill="1" applyBorder="1" applyAlignment="1">
      <alignment horizontal="left" vertical="top"/>
    </xf>
    <xf numFmtId="0" fontId="12" fillId="0" borderId="0" xfId="0" applyFont="1"/>
    <xf numFmtId="183" fontId="2" fillId="0" borderId="0" xfId="0" applyNumberFormat="1" applyFont="1" applyAlignment="1">
      <alignment vertical="top" wrapText="1"/>
    </xf>
    <xf numFmtId="0" fontId="0" fillId="0" borderId="170" xfId="0" applyBorder="1" applyAlignment="1">
      <alignment horizontal="center" vertical="center"/>
    </xf>
    <xf numFmtId="0" fontId="0" fillId="0" borderId="173" xfId="0" applyBorder="1" applyAlignment="1">
      <alignment horizontal="center" vertical="center"/>
    </xf>
    <xf numFmtId="0" fontId="0" fillId="0" borderId="175" xfId="0" applyBorder="1" applyAlignment="1">
      <alignment horizontal="center" vertical="center"/>
    </xf>
    <xf numFmtId="0" fontId="0" fillId="0" borderId="102" xfId="0" applyBorder="1" applyAlignment="1">
      <alignment horizontal="center" vertical="center"/>
    </xf>
    <xf numFmtId="0" fontId="2" fillId="2" borderId="20" xfId="0" applyFont="1" applyFill="1" applyBorder="1" applyAlignment="1">
      <alignment horizontal="center" vertical="top" wrapText="1"/>
    </xf>
    <xf numFmtId="0" fontId="2" fillId="2" borderId="22" xfId="0" applyFont="1" applyFill="1" applyBorder="1" applyAlignment="1">
      <alignment horizontal="center" vertical="top" wrapText="1"/>
    </xf>
    <xf numFmtId="0" fontId="2" fillId="2" borderId="7" xfId="0" applyFont="1" applyFill="1" applyBorder="1" applyAlignment="1">
      <alignment horizontal="center" vertical="top"/>
    </xf>
    <xf numFmtId="0" fontId="2" fillId="2" borderId="28" xfId="0" applyFont="1" applyFill="1" applyBorder="1" applyAlignment="1">
      <alignment horizontal="center" vertical="top"/>
    </xf>
    <xf numFmtId="0" fontId="2" fillId="2" borderId="19" xfId="0" applyFont="1" applyFill="1" applyBorder="1" applyAlignment="1">
      <alignment horizontal="center" vertical="top" wrapText="1"/>
    </xf>
    <xf numFmtId="0" fontId="2" fillId="2" borderId="6" xfId="0" applyFont="1" applyFill="1" applyBorder="1" applyAlignment="1">
      <alignment horizontal="center" vertical="top" wrapText="1"/>
    </xf>
    <xf numFmtId="0" fontId="2" fillId="3" borderId="23" xfId="0" applyFont="1" applyFill="1" applyBorder="1" applyAlignment="1">
      <alignment horizontal="center" vertical="top" wrapText="1"/>
    </xf>
    <xf numFmtId="0" fontId="2" fillId="3" borderId="22" xfId="0" applyFont="1" applyFill="1" applyBorder="1" applyAlignment="1">
      <alignment horizontal="center" vertical="top" wrapText="1"/>
    </xf>
    <xf numFmtId="0" fontId="2" fillId="2" borderId="26" xfId="0" applyFont="1" applyFill="1" applyBorder="1" applyAlignment="1">
      <alignment horizontal="center" vertical="top"/>
    </xf>
    <xf numFmtId="0" fontId="2" fillId="2" borderId="9" xfId="0" applyFont="1" applyFill="1" applyBorder="1" applyAlignment="1">
      <alignment horizontal="center" vertical="top"/>
    </xf>
    <xf numFmtId="0" fontId="2" fillId="0" borderId="7" xfId="0" applyFont="1" applyBorder="1" applyAlignment="1">
      <alignment horizontal="center" vertical="top"/>
    </xf>
    <xf numFmtId="0" fontId="2" fillId="0" borderId="9" xfId="0" applyFont="1" applyBorder="1" applyAlignment="1">
      <alignment horizontal="center" vertical="top"/>
    </xf>
    <xf numFmtId="0" fontId="2" fillId="3" borderId="15" xfId="0" applyFont="1" applyFill="1" applyBorder="1" applyAlignment="1">
      <alignment horizontal="center" vertical="top"/>
    </xf>
    <xf numFmtId="0" fontId="2" fillId="3" borderId="28" xfId="0" applyFont="1" applyFill="1" applyBorder="1" applyAlignment="1">
      <alignment horizontal="center" vertical="top"/>
    </xf>
    <xf numFmtId="0" fontId="2" fillId="0" borderId="7" xfId="0" applyFont="1" applyFill="1" applyBorder="1" applyAlignment="1">
      <alignment horizontal="center"/>
    </xf>
    <xf numFmtId="0" fontId="2" fillId="0" borderId="29" xfId="0" applyFont="1" applyFill="1" applyBorder="1" applyAlignment="1">
      <alignment horizontal="center"/>
    </xf>
    <xf numFmtId="0" fontId="2" fillId="0" borderId="20" xfId="0" applyFont="1" applyBorder="1" applyAlignment="1">
      <alignment horizontal="center" vertical="top" wrapText="1"/>
    </xf>
    <xf numFmtId="0" fontId="2" fillId="0" borderId="6" xfId="0" applyFont="1" applyBorder="1" applyAlignment="1">
      <alignment horizontal="center" vertical="top" wrapText="1"/>
    </xf>
    <xf numFmtId="0" fontId="2" fillId="0" borderId="20" xfId="0" applyFont="1" applyFill="1" applyBorder="1" applyAlignment="1">
      <alignment horizontal="center" vertical="top" wrapText="1"/>
    </xf>
    <xf numFmtId="0" fontId="2" fillId="0" borderId="105" xfId="0" applyFont="1" applyFill="1" applyBorder="1" applyAlignment="1">
      <alignment horizontal="center" vertical="top" wrapText="1"/>
    </xf>
    <xf numFmtId="0" fontId="2" fillId="0" borderId="7" xfId="0" applyFont="1" applyFill="1" applyBorder="1" applyAlignment="1">
      <alignment horizontal="center" vertical="top"/>
    </xf>
    <xf numFmtId="0" fontId="2" fillId="0" borderId="29" xfId="0" applyFont="1" applyFill="1" applyBorder="1" applyAlignment="1">
      <alignment horizontal="center" vertical="top"/>
    </xf>
    <xf numFmtId="0" fontId="2" fillId="2" borderId="7" xfId="0" applyFont="1" applyFill="1" applyBorder="1" applyAlignment="1">
      <alignment horizontal="center"/>
    </xf>
    <xf numFmtId="0" fontId="2" fillId="2" borderId="9" xfId="0" applyFont="1" applyFill="1" applyBorder="1" applyAlignment="1">
      <alignment horizontal="center"/>
    </xf>
    <xf numFmtId="0" fontId="2" fillId="2" borderId="26" xfId="0" applyFont="1" applyFill="1" applyBorder="1" applyAlignment="1">
      <alignment horizontal="center"/>
    </xf>
    <xf numFmtId="0" fontId="2" fillId="2" borderId="28" xfId="0" applyFont="1" applyFill="1" applyBorder="1" applyAlignment="1">
      <alignment horizontal="center"/>
    </xf>
    <xf numFmtId="0" fontId="2" fillId="0" borderId="7" xfId="0" applyFont="1" applyBorder="1" applyAlignment="1">
      <alignment horizontal="center"/>
    </xf>
    <xf numFmtId="0" fontId="2" fillId="0" borderId="9" xfId="0" applyFont="1" applyBorder="1" applyAlignment="1">
      <alignment horizontal="center"/>
    </xf>
    <xf numFmtId="0" fontId="2" fillId="3" borderId="15" xfId="0" applyFont="1" applyFill="1" applyBorder="1" applyAlignment="1">
      <alignment horizontal="center"/>
    </xf>
    <xf numFmtId="0" fontId="2" fillId="3" borderId="28" xfId="0" applyFont="1" applyFill="1" applyBorder="1" applyAlignment="1">
      <alignment horizontal="center"/>
    </xf>
    <xf numFmtId="0" fontId="2" fillId="2" borderId="155" xfId="0" applyFont="1" applyFill="1" applyBorder="1" applyAlignment="1">
      <alignment horizontal="center" vertical="top" wrapText="1"/>
    </xf>
    <xf numFmtId="0" fontId="2" fillId="2" borderId="37" xfId="0" applyFont="1" applyFill="1" applyBorder="1" applyAlignment="1">
      <alignment horizontal="center" vertical="top" wrapText="1"/>
    </xf>
    <xf numFmtId="0" fontId="2" fillId="2" borderId="11" xfId="0" applyFont="1" applyFill="1" applyBorder="1" applyAlignment="1">
      <alignment horizontal="center" vertical="top" wrapText="1"/>
    </xf>
    <xf numFmtId="0" fontId="2" fillId="2" borderId="64" xfId="0" applyFont="1" applyFill="1" applyBorder="1" applyAlignment="1">
      <alignment horizontal="center" vertical="top" wrapText="1"/>
    </xf>
    <xf numFmtId="0" fontId="2" fillId="0" borderId="16" xfId="0" quotePrefix="1" applyFont="1" applyBorder="1" applyAlignment="1">
      <alignment horizontal="center" vertical="top" wrapText="1"/>
    </xf>
    <xf numFmtId="0" fontId="2" fillId="0" borderId="120" xfId="0" quotePrefix="1" applyFont="1" applyBorder="1" applyAlignment="1">
      <alignment horizontal="center" vertical="top" wrapText="1"/>
    </xf>
    <xf numFmtId="0" fontId="2" fillId="0" borderId="51" xfId="0" quotePrefix="1" applyFont="1" applyFill="1" applyBorder="1" applyAlignment="1">
      <alignment horizontal="center" vertical="top" wrapText="1"/>
    </xf>
    <xf numFmtId="0" fontId="2" fillId="0" borderId="120" xfId="0" quotePrefix="1" applyFont="1" applyFill="1" applyBorder="1" applyAlignment="1">
      <alignment horizontal="center" vertical="top" wrapText="1"/>
    </xf>
    <xf numFmtId="0" fontId="2" fillId="3" borderId="104" xfId="0" applyFont="1" applyFill="1" applyBorder="1" applyAlignment="1">
      <alignment horizontal="center" vertical="top" wrapText="1"/>
    </xf>
    <xf numFmtId="0" fontId="2" fillId="3" borderId="64" xfId="0" applyFont="1" applyFill="1" applyBorder="1" applyAlignment="1">
      <alignment horizontal="center" vertical="top" wrapText="1"/>
    </xf>
    <xf numFmtId="0" fontId="2" fillId="0" borderId="163" xfId="0" applyFont="1" applyFill="1" applyBorder="1" applyAlignment="1">
      <alignment horizontal="center" vertical="center"/>
    </xf>
    <xf numFmtId="0" fontId="2" fillId="0" borderId="88" xfId="0" applyFont="1" applyFill="1" applyBorder="1" applyAlignment="1">
      <alignment horizontal="center" vertical="center"/>
    </xf>
    <xf numFmtId="176" fontId="2" fillId="0" borderId="86" xfId="0" applyNumberFormat="1" applyFont="1" applyFill="1" applyBorder="1" applyAlignment="1">
      <alignment horizontal="right" vertical="center"/>
    </xf>
    <xf numFmtId="176" fontId="2" fillId="0" borderId="165" xfId="0" applyNumberFormat="1" applyFont="1" applyFill="1" applyBorder="1" applyAlignment="1">
      <alignment horizontal="right" vertical="center"/>
    </xf>
    <xf numFmtId="176" fontId="2" fillId="0" borderId="87" xfId="0" applyNumberFormat="1" applyFont="1" applyFill="1" applyBorder="1" applyAlignment="1">
      <alignment horizontal="right" vertical="center"/>
    </xf>
    <xf numFmtId="176" fontId="2" fillId="0" borderId="125" xfId="0" applyNumberFormat="1" applyFont="1" applyFill="1" applyBorder="1" applyAlignment="1">
      <alignment horizontal="right" vertical="center"/>
    </xf>
    <xf numFmtId="176" fontId="2" fillId="0" borderId="126" xfId="0" applyNumberFormat="1" applyFont="1" applyFill="1" applyBorder="1" applyAlignment="1">
      <alignment horizontal="right" vertical="center"/>
    </xf>
    <xf numFmtId="0" fontId="2" fillId="0" borderId="0" xfId="0" applyFont="1" applyFill="1" applyBorder="1" applyAlignment="1">
      <alignment horizontal="center" vertical="center"/>
    </xf>
    <xf numFmtId="0" fontId="2" fillId="0" borderId="29" xfId="0" applyFont="1" applyFill="1" applyBorder="1" applyAlignment="1">
      <alignment horizontal="center" vertical="center"/>
    </xf>
    <xf numFmtId="0" fontId="2" fillId="0" borderId="127" xfId="0" applyFont="1" applyFill="1" applyBorder="1" applyAlignment="1">
      <alignment horizontal="center" vertical="center"/>
    </xf>
    <xf numFmtId="0" fontId="2" fillId="0" borderId="91" xfId="0" applyFont="1" applyFill="1" applyBorder="1" applyAlignment="1">
      <alignment horizontal="center" vertical="center"/>
    </xf>
    <xf numFmtId="176" fontId="2" fillId="0" borderId="89" xfId="0" applyNumberFormat="1" applyFont="1" applyFill="1" applyBorder="1" applyAlignment="1">
      <alignment horizontal="right" vertical="center"/>
    </xf>
    <xf numFmtId="176" fontId="2" fillId="0" borderId="166" xfId="0" applyNumberFormat="1" applyFont="1" applyFill="1" applyBorder="1" applyAlignment="1">
      <alignment horizontal="right" vertical="center"/>
    </xf>
    <xf numFmtId="176" fontId="2" fillId="0" borderId="13" xfId="0" applyNumberFormat="1" applyFont="1" applyFill="1" applyBorder="1" applyAlignment="1">
      <alignment horizontal="right" vertical="center"/>
    </xf>
    <xf numFmtId="176" fontId="2" fillId="0" borderId="30" xfId="0" applyNumberFormat="1" applyFont="1" applyFill="1" applyBorder="1" applyAlignment="1">
      <alignment horizontal="right" vertical="center"/>
    </xf>
    <xf numFmtId="176" fontId="2" fillId="0" borderId="76" xfId="0" applyNumberFormat="1" applyFont="1" applyFill="1" applyBorder="1" applyAlignment="1">
      <alignment horizontal="right" vertical="center"/>
    </xf>
    <xf numFmtId="176" fontId="2" fillId="0" borderId="79" xfId="0" applyNumberFormat="1" applyFont="1" applyFill="1" applyBorder="1" applyAlignment="1">
      <alignment horizontal="right" vertical="center"/>
    </xf>
    <xf numFmtId="0" fontId="2" fillId="0" borderId="127" xfId="0" applyFont="1" applyBorder="1" applyAlignment="1">
      <alignment horizontal="center" vertical="center"/>
    </xf>
    <xf numFmtId="0" fontId="2" fillId="0" borderId="91" xfId="0" applyFont="1" applyBorder="1" applyAlignment="1">
      <alignment horizontal="center" vertical="center"/>
    </xf>
    <xf numFmtId="176" fontId="2" fillId="0" borderId="89" xfId="0" applyNumberFormat="1" applyFont="1" applyBorder="1" applyAlignment="1">
      <alignment horizontal="right" vertical="center"/>
    </xf>
    <xf numFmtId="176" fontId="2" fillId="0" borderId="166" xfId="0" applyNumberFormat="1" applyFont="1" applyBorder="1" applyAlignment="1">
      <alignment horizontal="right" vertical="center"/>
    </xf>
    <xf numFmtId="176" fontId="2" fillId="0" borderId="26" xfId="0" applyNumberFormat="1" applyFont="1" applyFill="1" applyBorder="1" applyAlignment="1">
      <alignment horizontal="right" vertical="center"/>
    </xf>
    <xf numFmtId="176" fontId="2" fillId="0" borderId="9" xfId="0" applyNumberFormat="1" applyFont="1" applyFill="1" applyBorder="1" applyAlignment="1">
      <alignment horizontal="right" vertical="center"/>
    </xf>
    <xf numFmtId="176" fontId="2" fillId="0" borderId="7" xfId="0" applyNumberFormat="1" applyFont="1" applyFill="1" applyBorder="1" applyAlignment="1">
      <alignment horizontal="right" vertical="center"/>
    </xf>
    <xf numFmtId="176" fontId="2" fillId="0" borderId="29" xfId="0" applyNumberFormat="1" applyFont="1" applyFill="1" applyBorder="1" applyAlignment="1">
      <alignment horizontal="right" vertical="center"/>
    </xf>
    <xf numFmtId="0" fontId="2" fillId="0" borderId="75" xfId="0" applyFont="1" applyBorder="1" applyAlignment="1">
      <alignment horizontal="center" vertical="center"/>
    </xf>
    <xf numFmtId="0" fontId="2" fillId="0" borderId="66" xfId="0" applyFont="1" applyBorder="1" applyAlignment="1">
      <alignment horizontal="center" vertical="center"/>
    </xf>
    <xf numFmtId="176" fontId="2" fillId="0" borderId="128" xfId="0" applyNumberFormat="1" applyFont="1" applyFill="1" applyBorder="1" applyAlignment="1">
      <alignment horizontal="right" vertical="center"/>
    </xf>
    <xf numFmtId="176" fontId="2" fillId="0" borderId="93" xfId="0" applyNumberFormat="1" applyFont="1" applyFill="1" applyBorder="1" applyAlignment="1">
      <alignment horizontal="right" vertical="center"/>
    </xf>
    <xf numFmtId="176" fontId="2" fillId="0" borderId="182" xfId="0" applyNumberFormat="1" applyFont="1" applyFill="1" applyBorder="1" applyAlignment="1">
      <alignment horizontal="right" vertical="center"/>
    </xf>
    <xf numFmtId="176" fontId="2" fillId="0" borderId="184" xfId="0" applyNumberFormat="1" applyFont="1" applyFill="1" applyBorder="1" applyAlignment="1">
      <alignment horizontal="right" vertical="center"/>
    </xf>
    <xf numFmtId="176" fontId="2" fillId="0" borderId="186" xfId="0" applyNumberFormat="1" applyFont="1" applyFill="1" applyBorder="1" applyAlignment="1">
      <alignment horizontal="right" vertical="center"/>
    </xf>
    <xf numFmtId="176" fontId="2" fillId="0" borderId="183" xfId="0" applyNumberFormat="1" applyFont="1" applyFill="1" applyBorder="1" applyAlignment="1">
      <alignment horizontal="right" vertical="center"/>
    </xf>
    <xf numFmtId="176" fontId="2" fillId="0" borderId="182" xfId="0" applyNumberFormat="1" applyFont="1" applyFill="1" applyBorder="1" applyAlignment="1">
      <alignment horizontal="center" vertical="center"/>
    </xf>
    <xf numFmtId="176" fontId="2" fillId="0" borderId="183" xfId="0" applyNumberFormat="1" applyFont="1" applyFill="1" applyBorder="1" applyAlignment="1">
      <alignment horizontal="center" vertical="center"/>
    </xf>
    <xf numFmtId="0" fontId="2" fillId="0" borderId="128" xfId="0" applyFont="1" applyBorder="1" applyAlignment="1">
      <alignment horizontal="center" vertical="center"/>
    </xf>
    <xf numFmtId="176" fontId="2" fillId="0" borderId="74" xfId="0" applyNumberFormat="1" applyFont="1" applyBorder="1" applyAlignment="1">
      <alignment horizontal="right" vertical="center"/>
    </xf>
    <xf numFmtId="176" fontId="2" fillId="0" borderId="167" xfId="0" applyNumberFormat="1" applyFont="1" applyBorder="1" applyAlignment="1">
      <alignment horizontal="right" vertical="center"/>
    </xf>
    <xf numFmtId="176" fontId="2" fillId="0" borderId="75" xfId="0" applyNumberFormat="1" applyFont="1" applyBorder="1" applyAlignment="1">
      <alignment horizontal="right" vertical="center"/>
    </xf>
    <xf numFmtId="176" fontId="2" fillId="0" borderId="128" xfId="0" applyNumberFormat="1" applyFont="1" applyBorder="1" applyAlignment="1">
      <alignment horizontal="right" vertical="center"/>
    </xf>
    <xf numFmtId="176" fontId="2" fillId="0" borderId="93" xfId="0" applyNumberFormat="1" applyFont="1" applyBorder="1" applyAlignment="1">
      <alignment horizontal="right" vertical="center"/>
    </xf>
    <xf numFmtId="0" fontId="2" fillId="0" borderId="182" xfId="0" applyFont="1" applyFill="1" applyBorder="1" applyAlignment="1">
      <alignment horizontal="center" vertical="center"/>
    </xf>
    <xf numFmtId="0" fontId="2" fillId="0" borderId="184" xfId="0" applyFont="1" applyFill="1" applyBorder="1" applyAlignment="1">
      <alignment horizontal="center" vertical="center"/>
    </xf>
    <xf numFmtId="0" fontId="2" fillId="0" borderId="40"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6" xfId="0" quotePrefix="1" applyFont="1" applyFill="1" applyBorder="1" applyAlignment="1">
      <alignment horizontal="center" vertical="top" wrapText="1"/>
    </xf>
    <xf numFmtId="0" fontId="2" fillId="0" borderId="52" xfId="0" quotePrefix="1" applyFont="1" applyFill="1" applyBorder="1" applyAlignment="1">
      <alignment horizontal="center" vertical="top" wrapText="1"/>
    </xf>
    <xf numFmtId="0" fontId="2" fillId="0" borderId="87"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52" xfId="0" applyFont="1" applyFill="1" applyBorder="1" applyAlignment="1">
      <alignment horizontal="center" vertical="center"/>
    </xf>
    <xf numFmtId="176" fontId="2" fillId="0" borderId="128" xfId="0" applyNumberFormat="1" applyFont="1" applyFill="1" applyBorder="1" applyAlignment="1">
      <alignment horizontal="center" vertical="center"/>
    </xf>
    <xf numFmtId="176" fontId="2" fillId="0" borderId="93" xfId="0" applyNumberFormat="1" applyFont="1" applyFill="1" applyBorder="1" applyAlignment="1">
      <alignment horizontal="center" vertical="center"/>
    </xf>
    <xf numFmtId="0" fontId="2" fillId="0" borderId="15" xfId="0" applyFont="1" applyFill="1" applyBorder="1" applyAlignment="1">
      <alignment horizontal="center"/>
    </xf>
    <xf numFmtId="0" fontId="2" fillId="0" borderId="9" xfId="0" applyFont="1" applyFill="1" applyBorder="1" applyAlignment="1">
      <alignment horizontal="center"/>
    </xf>
    <xf numFmtId="0" fontId="2" fillId="0" borderId="15" xfId="0" applyFont="1" applyFill="1" applyBorder="1" applyAlignment="1">
      <alignment horizontal="center" vertical="top"/>
    </xf>
    <xf numFmtId="0" fontId="2" fillId="0" borderId="9" xfId="0" applyFont="1" applyFill="1" applyBorder="1" applyAlignment="1">
      <alignment horizontal="center" vertical="top"/>
    </xf>
    <xf numFmtId="0" fontId="2" fillId="0" borderId="23" xfId="0" applyFont="1" applyFill="1" applyBorder="1" applyAlignment="1">
      <alignment horizontal="center" vertical="top" wrapText="1"/>
    </xf>
    <xf numFmtId="0" fontId="2" fillId="0" borderId="6" xfId="0" applyFont="1" applyFill="1" applyBorder="1" applyAlignment="1">
      <alignment horizontal="center" vertical="top" wrapText="1"/>
    </xf>
    <xf numFmtId="176" fontId="2" fillId="0" borderId="76" xfId="0" applyNumberFormat="1" applyFont="1" applyFill="1" applyBorder="1" applyAlignment="1">
      <alignment horizontal="center" vertical="center"/>
    </xf>
    <xf numFmtId="176" fontId="2" fillId="0" borderId="79" xfId="0" applyNumberFormat="1" applyFont="1" applyFill="1" applyBorder="1" applyAlignment="1">
      <alignment horizontal="center" vertical="center"/>
    </xf>
    <xf numFmtId="176" fontId="2" fillId="0" borderId="26" xfId="0" applyNumberFormat="1" applyFont="1" applyFill="1" applyBorder="1" applyAlignment="1">
      <alignment horizontal="center" vertical="center"/>
    </xf>
    <xf numFmtId="176" fontId="2" fillId="0" borderId="29" xfId="0" applyNumberFormat="1" applyFont="1" applyFill="1" applyBorder="1" applyAlignment="1">
      <alignment horizontal="center" vertical="center"/>
    </xf>
    <xf numFmtId="176" fontId="2" fillId="0" borderId="24" xfId="0" applyNumberFormat="1" applyFont="1" applyFill="1" applyBorder="1" applyAlignment="1">
      <alignment horizontal="center" vertical="center" shrinkToFit="1"/>
    </xf>
    <xf numFmtId="176" fontId="2" fillId="0" borderId="12" xfId="0" applyNumberFormat="1" applyFont="1" applyFill="1" applyBorder="1" applyAlignment="1">
      <alignment horizontal="center" vertical="center" shrinkToFit="1"/>
    </xf>
    <xf numFmtId="176" fontId="2" fillId="0" borderId="121" xfId="0" applyNumberFormat="1" applyFont="1" applyFill="1" applyBorder="1" applyAlignment="1">
      <alignment horizontal="right" vertical="center" shrinkToFit="1"/>
    </xf>
    <xf numFmtId="176" fontId="2" fillId="0" borderId="129" xfId="0" applyNumberFormat="1" applyFont="1" applyFill="1" applyBorder="1" applyAlignment="1">
      <alignment horizontal="right" vertical="center" shrinkToFit="1"/>
    </xf>
    <xf numFmtId="176" fontId="2" fillId="0" borderId="153" xfId="0" applyNumberFormat="1" applyFont="1" applyFill="1" applyBorder="1" applyAlignment="1">
      <alignment horizontal="center" vertical="center" shrinkToFit="1"/>
    </xf>
    <xf numFmtId="176" fontId="2" fillId="0" borderId="154" xfId="0" applyNumberFormat="1" applyFont="1" applyFill="1" applyBorder="1" applyAlignment="1">
      <alignment horizontal="center" vertical="center" shrinkToFit="1"/>
    </xf>
    <xf numFmtId="0" fontId="2" fillId="0" borderId="17" xfId="0" applyFont="1" applyFill="1" applyBorder="1" applyAlignment="1">
      <alignment wrapText="1"/>
    </xf>
    <xf numFmtId="0" fontId="7" fillId="0" borderId="17" xfId="0" applyFont="1" applyFill="1" applyBorder="1" applyAlignment="1">
      <alignment wrapText="1"/>
    </xf>
    <xf numFmtId="176" fontId="2" fillId="4" borderId="20" xfId="0" applyNumberFormat="1" applyFont="1" applyFill="1" applyBorder="1" applyAlignment="1">
      <alignment horizontal="center" vertical="center" shrinkToFit="1"/>
    </xf>
    <xf numFmtId="176" fontId="2" fillId="4" borderId="11" xfId="0" applyNumberFormat="1" applyFont="1" applyFill="1" applyBorder="1" applyAlignment="1">
      <alignment horizontal="center" vertical="center" shrinkToFit="1"/>
    </xf>
    <xf numFmtId="177" fontId="2" fillId="4" borderId="121" xfId="0" applyNumberFormat="1" applyFont="1" applyFill="1" applyBorder="1" applyAlignment="1">
      <alignment horizontal="right" vertical="center" shrinkToFit="1"/>
    </xf>
    <xf numFmtId="177" fontId="2" fillId="4" borderId="129" xfId="0" applyNumberFormat="1" applyFont="1" applyFill="1" applyBorder="1" applyAlignment="1">
      <alignment horizontal="right" vertical="center" shrinkToFit="1"/>
    </xf>
    <xf numFmtId="176" fontId="2" fillId="4" borderId="6" xfId="0" applyNumberFormat="1" applyFont="1" applyFill="1" applyBorder="1" applyAlignment="1">
      <alignment horizontal="center" vertical="center" shrinkToFit="1"/>
    </xf>
    <xf numFmtId="176" fontId="2" fillId="4" borderId="37" xfId="0" applyNumberFormat="1" applyFont="1" applyFill="1" applyBorder="1" applyAlignment="1">
      <alignment horizontal="center" vertical="center" shrinkToFit="1"/>
    </xf>
    <xf numFmtId="176" fontId="2" fillId="4" borderId="27" xfId="0" applyNumberFormat="1" applyFont="1" applyFill="1" applyBorder="1" applyAlignment="1">
      <alignment horizontal="right" vertical="center" shrinkToFit="1"/>
    </xf>
    <xf numFmtId="176" fontId="2" fillId="4" borderId="33" xfId="0" applyNumberFormat="1" applyFont="1" applyFill="1" applyBorder="1" applyAlignment="1">
      <alignment horizontal="right" vertical="center" shrinkToFit="1"/>
    </xf>
    <xf numFmtId="176" fontId="2" fillId="4" borderId="24" xfId="0" applyNumberFormat="1" applyFont="1" applyFill="1" applyBorder="1" applyAlignment="1">
      <alignment horizontal="right" vertical="center" shrinkToFit="1"/>
    </xf>
    <xf numFmtId="176" fontId="2" fillId="4" borderId="12" xfId="0" applyNumberFormat="1" applyFont="1" applyFill="1" applyBorder="1" applyAlignment="1">
      <alignment horizontal="right" vertical="center" shrinkToFit="1"/>
    </xf>
    <xf numFmtId="176" fontId="2" fillId="4" borderId="121" xfId="0" applyNumberFormat="1" applyFont="1" applyFill="1" applyBorder="1" applyAlignment="1">
      <alignment horizontal="right" vertical="center" shrinkToFit="1"/>
    </xf>
    <xf numFmtId="176" fontId="2" fillId="4" borderId="129" xfId="0" applyNumberFormat="1" applyFont="1" applyFill="1" applyBorder="1" applyAlignment="1">
      <alignment horizontal="right" vertical="center" shrinkToFit="1"/>
    </xf>
    <xf numFmtId="0" fontId="2" fillId="2" borderId="34" xfId="0" applyFont="1" applyFill="1" applyBorder="1" applyAlignment="1">
      <alignment horizontal="center" vertical="top" wrapText="1"/>
    </xf>
    <xf numFmtId="0" fontId="2" fillId="2" borderId="25" xfId="0" applyFont="1" applyFill="1" applyBorder="1" applyAlignment="1">
      <alignment horizontal="center" vertical="top" wrapText="1"/>
    </xf>
    <xf numFmtId="0" fontId="2" fillId="0" borderId="34" xfId="0" applyFont="1" applyFill="1" applyBorder="1" applyAlignment="1">
      <alignment horizontal="center" vertical="top" wrapText="1"/>
    </xf>
    <xf numFmtId="0" fontId="2" fillId="0" borderId="25" xfId="0" applyFont="1" applyFill="1" applyBorder="1" applyAlignment="1">
      <alignment horizontal="center" vertical="top" wrapText="1"/>
    </xf>
    <xf numFmtId="0" fontId="2" fillId="2" borderId="134" xfId="0" applyFont="1" applyFill="1" applyBorder="1" applyAlignment="1">
      <alignment horizontal="center" vertical="top" wrapText="1"/>
    </xf>
    <xf numFmtId="0" fontId="2" fillId="2" borderId="8" xfId="0" applyFont="1" applyFill="1" applyBorder="1" applyAlignment="1">
      <alignment horizontal="center" vertical="top" wrapText="1"/>
    </xf>
    <xf numFmtId="176" fontId="2" fillId="4" borderId="144" xfId="0" applyNumberFormat="1" applyFont="1" applyFill="1" applyBorder="1" applyAlignment="1">
      <alignment horizontal="right" vertical="center" shrinkToFit="1"/>
    </xf>
    <xf numFmtId="176" fontId="2" fillId="4" borderId="32" xfId="0" applyNumberFormat="1" applyFont="1" applyFill="1" applyBorder="1" applyAlignment="1">
      <alignment horizontal="right" vertical="center" shrinkToFit="1"/>
    </xf>
    <xf numFmtId="176" fontId="2" fillId="0" borderId="27" xfId="0" applyNumberFormat="1" applyFont="1" applyFill="1" applyBorder="1" applyAlignment="1">
      <alignment horizontal="right" vertical="center" shrinkToFit="1"/>
    </xf>
    <xf numFmtId="176" fontId="2" fillId="0" borderId="33" xfId="0" applyNumberFormat="1" applyFont="1" applyFill="1" applyBorder="1" applyAlignment="1">
      <alignment horizontal="right" vertical="center" shrinkToFit="1"/>
    </xf>
    <xf numFmtId="176" fontId="2" fillId="0" borderId="20" xfId="0" applyNumberFormat="1" applyFont="1" applyFill="1" applyBorder="1" applyAlignment="1">
      <alignment horizontal="right" vertical="center" shrinkToFit="1"/>
    </xf>
    <xf numFmtId="176" fontId="2" fillId="0" borderId="11" xfId="0" applyNumberFormat="1" applyFont="1" applyFill="1" applyBorder="1" applyAlignment="1">
      <alignment horizontal="right" vertical="center" shrinkToFit="1"/>
    </xf>
    <xf numFmtId="176" fontId="2" fillId="0" borderId="6" xfId="0" applyNumberFormat="1" applyFont="1" applyFill="1" applyBorder="1" applyAlignment="1">
      <alignment horizontal="right" vertical="center" shrinkToFit="1"/>
    </xf>
    <xf numFmtId="176" fontId="2" fillId="0" borderId="37" xfId="0" applyNumberFormat="1" applyFont="1" applyFill="1" applyBorder="1" applyAlignment="1">
      <alignment horizontal="right" vertical="center" shrinkToFit="1"/>
    </xf>
    <xf numFmtId="0" fontId="2" fillId="0" borderId="30" xfId="0" applyFont="1" applyFill="1" applyBorder="1" applyAlignment="1">
      <alignment horizontal="left" wrapText="1"/>
    </xf>
    <xf numFmtId="0" fontId="7" fillId="0" borderId="30" xfId="0" applyFont="1" applyFill="1" applyBorder="1"/>
    <xf numFmtId="0" fontId="7" fillId="0" borderId="29" xfId="0" applyFont="1" applyFill="1" applyBorder="1"/>
    <xf numFmtId="0" fontId="7" fillId="0" borderId="0" xfId="0" applyFont="1" applyFill="1"/>
    <xf numFmtId="0" fontId="2" fillId="0" borderId="0" xfId="0" applyFont="1" applyFill="1" applyAlignment="1">
      <alignment wrapText="1"/>
    </xf>
    <xf numFmtId="0" fontId="7" fillId="0" borderId="0" xfId="0" applyFont="1" applyFill="1" applyAlignment="1">
      <alignment wrapText="1"/>
    </xf>
    <xf numFmtId="0" fontId="2" fillId="0" borderId="13" xfId="0" applyFont="1" applyFill="1" applyBorder="1" applyAlignment="1">
      <alignment wrapText="1"/>
    </xf>
    <xf numFmtId="0" fontId="7" fillId="0" borderId="14" xfId="0" applyFont="1" applyFill="1" applyBorder="1" applyAlignment="1">
      <alignment wrapText="1"/>
    </xf>
    <xf numFmtId="0" fontId="2" fillId="0" borderId="30" xfId="0" applyFont="1" applyFill="1" applyBorder="1" applyAlignment="1">
      <alignment wrapText="1"/>
    </xf>
    <xf numFmtId="0" fontId="2" fillId="0" borderId="112" xfId="0" quotePrefix="1" applyFont="1" applyFill="1" applyBorder="1" applyAlignment="1">
      <alignment horizontal="center" vertical="top" wrapText="1"/>
    </xf>
    <xf numFmtId="0" fontId="7" fillId="0" borderId="113" xfId="0" applyFont="1" applyFill="1" applyBorder="1" applyAlignment="1">
      <alignment horizontal="center" wrapText="1"/>
    </xf>
    <xf numFmtId="0" fontId="7" fillId="0" borderId="141" xfId="0" applyFont="1" applyFill="1" applyBorder="1" applyAlignment="1">
      <alignment horizontal="center" vertical="top" wrapText="1"/>
    </xf>
    <xf numFmtId="0" fontId="7" fillId="0" borderId="142" xfId="0" applyFont="1" applyFill="1" applyBorder="1" applyAlignment="1">
      <alignment horizontal="center" wrapText="1"/>
    </xf>
    <xf numFmtId="0" fontId="3" fillId="0" borderId="23" xfId="0" applyFont="1" applyFill="1" applyBorder="1" applyAlignment="1">
      <alignment horizontal="center" vertical="center" wrapText="1"/>
    </xf>
    <xf numFmtId="0" fontId="3" fillId="0" borderId="104" xfId="0" applyFont="1" applyFill="1" applyBorder="1" applyAlignment="1">
      <alignment horizontal="center" vertical="center" wrapText="1"/>
    </xf>
    <xf numFmtId="0" fontId="3" fillId="0" borderId="144"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2" fillId="4" borderId="13" xfId="0" applyFont="1" applyFill="1" applyBorder="1" applyAlignment="1">
      <alignment horizontal="center" wrapText="1"/>
    </xf>
    <xf numFmtId="0" fontId="7" fillId="4" borderId="14" xfId="0" applyFont="1" applyFill="1" applyBorder="1" applyAlignment="1">
      <alignment horizontal="center" wrapText="1"/>
    </xf>
    <xf numFmtId="0" fontId="7" fillId="4" borderId="7" xfId="0" applyFont="1" applyFill="1" applyBorder="1" applyAlignment="1">
      <alignment horizontal="center" wrapText="1"/>
    </xf>
    <xf numFmtId="0" fontId="7" fillId="4" borderId="9" xfId="0" applyFont="1" applyFill="1" applyBorder="1" applyAlignment="1">
      <alignment horizontal="center" wrapText="1"/>
    </xf>
    <xf numFmtId="0" fontId="2" fillId="0" borderId="21" xfId="0" applyFont="1" applyFill="1" applyBorder="1" applyAlignment="1">
      <alignment horizontal="left" vertical="top" wrapText="1"/>
    </xf>
    <xf numFmtId="0" fontId="7" fillId="0" borderId="21" xfId="0" applyFont="1" applyFill="1" applyBorder="1" applyAlignment="1">
      <alignment vertical="top" wrapText="1"/>
    </xf>
    <xf numFmtId="0" fontId="7" fillId="0" borderId="105" xfId="0" applyFont="1" applyFill="1" applyBorder="1" applyAlignment="1">
      <alignment vertical="top" wrapText="1"/>
    </xf>
    <xf numFmtId="0" fontId="7" fillId="0" borderId="0" xfId="0" applyFont="1" applyFill="1" applyAlignment="1">
      <alignment vertical="top" wrapText="1"/>
    </xf>
    <xf numFmtId="0" fontId="7" fillId="0" borderId="29" xfId="0" applyFont="1" applyFill="1" applyBorder="1" applyAlignment="1">
      <alignment vertical="top" wrapText="1"/>
    </xf>
    <xf numFmtId="0" fontId="2" fillId="3" borderId="145" xfId="0" applyFont="1" applyFill="1" applyBorder="1" applyAlignment="1">
      <alignment horizontal="center" vertical="top" wrapText="1"/>
    </xf>
    <xf numFmtId="0" fontId="2" fillId="3" borderId="146" xfId="0" applyFont="1" applyFill="1" applyBorder="1" applyAlignment="1">
      <alignment horizontal="center" vertical="top" wrapText="1"/>
    </xf>
    <xf numFmtId="0" fontId="2" fillId="0" borderId="139" xfId="0" applyFont="1" applyFill="1" applyBorder="1" applyAlignment="1">
      <alignment horizontal="center" vertical="top" wrapText="1"/>
    </xf>
    <xf numFmtId="0" fontId="2" fillId="0" borderId="140" xfId="0" applyFont="1" applyFill="1" applyBorder="1" applyAlignment="1">
      <alignment horizontal="center" vertical="top" wrapText="1"/>
    </xf>
    <xf numFmtId="0" fontId="2" fillId="0" borderId="10" xfId="0" applyFont="1" applyFill="1" applyBorder="1" applyAlignment="1">
      <alignment wrapText="1"/>
    </xf>
    <xf numFmtId="0" fontId="7" fillId="0" borderId="29" xfId="0" applyFont="1" applyFill="1" applyBorder="1" applyAlignment="1">
      <alignment wrapText="1"/>
    </xf>
    <xf numFmtId="0" fontId="2" fillId="0" borderId="110" xfId="0" applyFont="1" applyFill="1" applyBorder="1" applyAlignment="1">
      <alignment horizontal="center" vertical="top" wrapText="1"/>
    </xf>
    <xf numFmtId="176" fontId="2" fillId="0" borderId="49" xfId="0" applyNumberFormat="1" applyFont="1" applyBorder="1" applyAlignment="1">
      <alignment horizontal="right" vertical="center" wrapText="1"/>
    </xf>
    <xf numFmtId="176" fontId="2" fillId="0" borderId="52" xfId="0" applyNumberFormat="1" applyFont="1" applyBorder="1" applyAlignment="1">
      <alignment horizontal="right" vertical="center" wrapText="1"/>
    </xf>
    <xf numFmtId="0" fontId="2" fillId="0" borderId="0" xfId="0" applyFont="1" applyAlignment="1">
      <alignment horizontal="center" vertical="center" wrapText="1"/>
    </xf>
    <xf numFmtId="0" fontId="2" fillId="0" borderId="28" xfId="0" applyFont="1" applyBorder="1" applyAlignment="1">
      <alignment horizontal="center" vertical="center" wrapText="1"/>
    </xf>
    <xf numFmtId="0" fontId="2" fillId="0" borderId="152" xfId="0" applyFont="1" applyBorder="1" applyAlignment="1">
      <alignment horizontal="center" vertical="center" wrapText="1"/>
    </xf>
    <xf numFmtId="0" fontId="2" fillId="0" borderId="91" xfId="0" applyFont="1" applyBorder="1" applyAlignment="1">
      <alignment horizontal="center" vertical="center" wrapText="1"/>
    </xf>
    <xf numFmtId="176" fontId="2" fillId="0" borderId="7" xfId="0" applyNumberFormat="1" applyFont="1" applyBorder="1" applyAlignment="1">
      <alignment horizontal="right" vertical="center" wrapText="1"/>
    </xf>
    <xf numFmtId="176" fontId="2" fillId="0" borderId="28" xfId="0" applyNumberFormat="1" applyFont="1" applyBorder="1" applyAlignment="1">
      <alignment horizontal="right" vertical="center" wrapText="1"/>
    </xf>
    <xf numFmtId="176" fontId="2" fillId="0" borderId="182" xfId="0" applyNumberFormat="1" applyFont="1" applyFill="1" applyBorder="1" applyAlignment="1">
      <alignment horizontal="right" vertical="center" wrapText="1"/>
    </xf>
    <xf numFmtId="176" fontId="2" fillId="0" borderId="183" xfId="0" applyNumberFormat="1" applyFont="1" applyFill="1" applyBorder="1" applyAlignment="1">
      <alignment horizontal="right" vertical="center" wrapText="1"/>
    </xf>
    <xf numFmtId="176" fontId="2" fillId="0" borderId="26" xfId="0" applyNumberFormat="1" applyFont="1" applyBorder="1" applyAlignment="1">
      <alignment horizontal="right" vertical="center" wrapText="1"/>
    </xf>
    <xf numFmtId="176" fontId="2" fillId="0" borderId="29" xfId="0" applyNumberFormat="1" applyFont="1" applyBorder="1" applyAlignment="1">
      <alignment horizontal="right" vertical="center" wrapText="1"/>
    </xf>
    <xf numFmtId="0" fontId="2" fillId="0" borderId="17"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66" xfId="0" applyFont="1" applyBorder="1" applyAlignment="1">
      <alignment horizontal="center" vertical="center" wrapText="1"/>
    </xf>
    <xf numFmtId="176" fontId="2" fillId="0" borderId="16" xfId="0" applyNumberFormat="1" applyFont="1" applyBorder="1" applyAlignment="1">
      <alignment horizontal="right" vertical="center" wrapText="1"/>
    </xf>
    <xf numFmtId="176" fontId="2" fillId="0" borderId="50" xfId="0" applyNumberFormat="1" applyFont="1" applyBorder="1" applyAlignment="1">
      <alignment horizontal="right" vertical="center" wrapText="1"/>
    </xf>
    <xf numFmtId="176" fontId="2" fillId="0" borderId="128" xfId="0" applyNumberFormat="1" applyFont="1" applyBorder="1" applyAlignment="1">
      <alignment horizontal="right" vertical="center" wrapText="1"/>
    </xf>
    <xf numFmtId="176" fontId="2" fillId="0" borderId="93" xfId="0" applyNumberFormat="1" applyFont="1" applyBorder="1" applyAlignment="1">
      <alignment horizontal="right" vertical="center" wrapText="1"/>
    </xf>
    <xf numFmtId="0" fontId="2" fillId="0" borderId="3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28" xfId="0" applyFont="1" applyFill="1" applyBorder="1" applyAlignment="1">
      <alignment horizontal="center" vertical="center" wrapText="1"/>
    </xf>
    <xf numFmtId="0" fontId="2" fillId="0" borderId="152" xfId="0" applyFont="1" applyFill="1" applyBorder="1" applyAlignment="1">
      <alignment horizontal="center" vertical="center" wrapText="1"/>
    </xf>
    <xf numFmtId="0" fontId="2" fillId="0" borderId="91" xfId="0" applyFont="1" applyFill="1" applyBorder="1" applyAlignment="1">
      <alignment horizontal="center" vertical="center" wrapText="1"/>
    </xf>
    <xf numFmtId="176" fontId="2" fillId="0" borderId="13" xfId="0" applyNumberFormat="1" applyFont="1" applyFill="1" applyBorder="1" applyAlignment="1">
      <alignment horizontal="right" vertical="center" wrapText="1"/>
    </xf>
    <xf numFmtId="176" fontId="2" fillId="0" borderId="53" xfId="0" applyNumberFormat="1" applyFont="1" applyFill="1" applyBorder="1" applyAlignment="1">
      <alignment horizontal="right" vertical="center" wrapText="1"/>
    </xf>
    <xf numFmtId="176" fontId="2" fillId="0" borderId="26" xfId="0" applyNumberFormat="1" applyFont="1" applyFill="1" applyBorder="1" applyAlignment="1">
      <alignment horizontal="right" vertical="center" wrapText="1"/>
    </xf>
    <xf numFmtId="176" fontId="2" fillId="0" borderId="29" xfId="0" applyNumberFormat="1" applyFont="1" applyFill="1" applyBorder="1" applyAlignment="1">
      <alignment horizontal="right" vertical="center" wrapText="1"/>
    </xf>
    <xf numFmtId="176" fontId="2" fillId="0" borderId="40" xfId="0" applyNumberFormat="1" applyFont="1" applyFill="1" applyBorder="1" applyAlignment="1">
      <alignment horizontal="right" vertical="center" wrapText="1"/>
    </xf>
    <xf numFmtId="176" fontId="2" fillId="0" borderId="71" xfId="0" applyNumberFormat="1" applyFont="1" applyFill="1" applyBorder="1" applyAlignment="1">
      <alignment horizontal="right" vertical="center" wrapText="1"/>
    </xf>
    <xf numFmtId="0" fontId="2" fillId="0" borderId="76" xfId="0" applyFont="1" applyBorder="1" applyAlignment="1">
      <alignment horizontal="center" vertical="top" wrapText="1"/>
    </xf>
    <xf numFmtId="0" fontId="7" fillId="0" borderId="79" xfId="0" applyFont="1" applyBorder="1" applyAlignment="1">
      <alignment vertical="top"/>
    </xf>
    <xf numFmtId="0" fontId="7" fillId="0" borderId="26" xfId="0" applyFont="1" applyBorder="1" applyAlignment="1">
      <alignment vertical="top"/>
    </xf>
    <xf numFmtId="0" fontId="7" fillId="0" borderId="29" xfId="0" applyFont="1" applyBorder="1" applyAlignment="1">
      <alignment vertical="top"/>
    </xf>
    <xf numFmtId="0" fontId="2" fillId="2" borderId="0" xfId="0" applyFont="1" applyFill="1" applyAlignment="1">
      <alignment horizontal="center" vertical="top" wrapText="1"/>
    </xf>
    <xf numFmtId="0" fontId="2" fillId="2" borderId="28" xfId="0" applyFont="1" applyFill="1" applyBorder="1" applyAlignment="1">
      <alignment horizontal="center" vertical="top" wrapText="1"/>
    </xf>
    <xf numFmtId="0" fontId="2" fillId="2" borderId="7" xfId="0" applyFont="1" applyFill="1" applyBorder="1" applyAlignment="1">
      <alignment horizontal="center" vertical="top" wrapText="1"/>
    </xf>
    <xf numFmtId="0" fontId="2" fillId="2" borderId="9" xfId="0" applyFont="1" applyFill="1" applyBorder="1" applyAlignment="1">
      <alignment horizontal="center" vertical="top" wrapText="1"/>
    </xf>
    <xf numFmtId="0" fontId="2" fillId="2" borderId="15" xfId="0" applyFont="1" applyFill="1" applyBorder="1" applyAlignment="1">
      <alignment horizontal="center" vertical="top" wrapText="1"/>
    </xf>
    <xf numFmtId="0" fontId="7" fillId="2" borderId="9" xfId="0" applyFont="1" applyFill="1" applyBorder="1" applyAlignment="1">
      <alignment horizontal="center" vertical="top" wrapText="1"/>
    </xf>
    <xf numFmtId="0" fontId="7" fillId="2" borderId="104" xfId="0" applyFont="1" applyFill="1" applyBorder="1" applyAlignment="1">
      <alignment horizontal="center" vertical="top" wrapText="1"/>
    </xf>
    <xf numFmtId="0" fontId="7" fillId="2" borderId="37" xfId="0" applyFont="1" applyFill="1" applyBorder="1" applyAlignment="1">
      <alignment horizontal="center" vertical="top" wrapText="1"/>
    </xf>
    <xf numFmtId="0" fontId="2" fillId="2" borderId="33" xfId="0" applyFont="1" applyFill="1" applyBorder="1" applyAlignment="1">
      <alignment horizontal="center" vertical="top" wrapText="1"/>
    </xf>
    <xf numFmtId="0" fontId="7" fillId="2" borderId="33" xfId="0" applyFont="1" applyFill="1" applyBorder="1" applyAlignment="1">
      <alignment horizontal="center" vertical="top" wrapText="1"/>
    </xf>
    <xf numFmtId="0" fontId="2" fillId="0" borderId="25" xfId="0" quotePrefix="1" applyFont="1" applyBorder="1" applyAlignment="1">
      <alignment horizontal="center" vertical="top" wrapText="1"/>
    </xf>
    <xf numFmtId="0" fontId="2" fillId="0" borderId="33" xfId="0" quotePrefix="1" applyFont="1" applyBorder="1" applyAlignment="1">
      <alignment horizontal="center" vertical="top" wrapText="1"/>
    </xf>
    <xf numFmtId="0" fontId="2" fillId="0" borderId="108" xfId="0" applyFont="1" applyFill="1" applyBorder="1" applyAlignment="1">
      <alignment horizontal="center" vertical="center" wrapText="1"/>
    </xf>
    <xf numFmtId="0" fontId="2" fillId="0" borderId="157"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53" xfId="0" applyFont="1" applyFill="1" applyBorder="1" applyAlignment="1">
      <alignment horizontal="center" vertical="center" wrapText="1"/>
    </xf>
    <xf numFmtId="0" fontId="2" fillId="0" borderId="151" xfId="0" applyFont="1" applyFill="1" applyBorder="1" applyAlignment="1">
      <alignment horizontal="center" vertical="center" wrapText="1"/>
    </xf>
    <xf numFmtId="0" fontId="2" fillId="0" borderId="88" xfId="0" applyFont="1" applyFill="1" applyBorder="1" applyAlignment="1">
      <alignment horizontal="center" vertical="center" wrapText="1"/>
    </xf>
    <xf numFmtId="176" fontId="2" fillId="0" borderId="76" xfId="0" applyNumberFormat="1" applyFont="1" applyFill="1" applyBorder="1" applyAlignment="1">
      <alignment horizontal="right" vertical="center" wrapText="1"/>
    </xf>
    <xf numFmtId="176" fontId="2" fillId="0" borderId="79" xfId="0" applyNumberFormat="1" applyFont="1" applyFill="1" applyBorder="1" applyAlignment="1">
      <alignment horizontal="right" vertical="center" wrapText="1"/>
    </xf>
    <xf numFmtId="0" fontId="7" fillId="0" borderId="33" xfId="0" applyFont="1" applyBorder="1" applyAlignment="1">
      <alignment horizontal="center" vertical="top" wrapText="1"/>
    </xf>
    <xf numFmtId="0" fontId="2" fillId="0" borderId="76" xfId="0" applyFont="1" applyBorder="1" applyAlignment="1">
      <alignment horizontal="left" vertical="top" wrapText="1"/>
    </xf>
    <xf numFmtId="0" fontId="2" fillId="0" borderId="44" xfId="0" applyFont="1" applyBorder="1" applyAlignment="1">
      <alignment horizontal="left" vertical="top" wrapText="1"/>
    </xf>
    <xf numFmtId="0" fontId="2" fillId="0" borderId="78" xfId="0" applyFont="1" applyBorder="1" applyAlignment="1">
      <alignment horizontal="left" vertical="top" wrapText="1"/>
    </xf>
    <xf numFmtId="0" fontId="2" fillId="0" borderId="26"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left" vertical="top" wrapText="1"/>
    </xf>
    <xf numFmtId="0" fontId="2" fillId="0" borderId="147" xfId="0" applyFont="1" applyBorder="1" applyAlignment="1">
      <alignment horizontal="left" vertical="top" wrapText="1"/>
    </xf>
    <xf numFmtId="0" fontId="7" fillId="0" borderId="60" xfId="0" applyFont="1" applyBorder="1" applyAlignment="1">
      <alignment horizontal="left" vertical="top" wrapText="1"/>
    </xf>
    <xf numFmtId="0" fontId="7" fillId="0" borderId="148" xfId="0" applyFont="1" applyBorder="1" applyAlignment="1">
      <alignment horizontal="left" vertical="top" wrapText="1"/>
    </xf>
    <xf numFmtId="0" fontId="2" fillId="0" borderId="121" xfId="0" applyFont="1" applyBorder="1" applyAlignment="1">
      <alignment horizontal="center" vertical="top" wrapText="1"/>
    </xf>
    <xf numFmtId="0" fontId="7" fillId="0" borderId="106" xfId="0" applyFont="1" applyBorder="1" applyAlignment="1">
      <alignment horizontal="center" vertical="top" wrapText="1"/>
    </xf>
    <xf numFmtId="0" fontId="2" fillId="0" borderId="158" xfId="0" applyFont="1" applyFill="1" applyBorder="1" applyAlignment="1">
      <alignment horizontal="center" vertical="center" wrapText="1"/>
    </xf>
    <xf numFmtId="0" fontId="3" fillId="0" borderId="143" xfId="0" applyFont="1" applyFill="1" applyBorder="1" applyAlignment="1">
      <alignment horizontal="center" vertical="center" wrapText="1"/>
    </xf>
    <xf numFmtId="176" fontId="2" fillId="0" borderId="76" xfId="0" applyNumberFormat="1" applyFont="1" applyBorder="1" applyAlignment="1">
      <alignment horizontal="right" vertical="center" shrinkToFit="1"/>
    </xf>
    <xf numFmtId="176" fontId="2" fillId="0" borderId="79" xfId="0" applyNumberFormat="1" applyFont="1" applyBorder="1" applyAlignment="1">
      <alignment horizontal="right" vertical="center" shrinkToFit="1"/>
    </xf>
    <xf numFmtId="176" fontId="2" fillId="0" borderId="49" xfId="0" applyNumberFormat="1" applyFont="1" applyBorder="1" applyAlignment="1">
      <alignment horizontal="right" vertical="center" shrinkToFit="1"/>
    </xf>
    <xf numFmtId="176" fontId="2" fillId="0" borderId="52" xfId="0" applyNumberFormat="1" applyFont="1" applyBorder="1" applyAlignment="1">
      <alignment horizontal="right" vertical="center" shrinkToFit="1"/>
    </xf>
    <xf numFmtId="0" fontId="2" fillId="3" borderId="5" xfId="0" applyFont="1" applyFill="1" applyBorder="1" applyAlignment="1">
      <alignment horizontal="center" vertical="top" wrapText="1"/>
    </xf>
    <xf numFmtId="0" fontId="2" fillId="3" borderId="32" xfId="0" applyFont="1" applyFill="1" applyBorder="1" applyAlignment="1">
      <alignment horizontal="center" vertical="top" wrapText="1"/>
    </xf>
    <xf numFmtId="177" fontId="2" fillId="0" borderId="46" xfId="0" applyNumberFormat="1" applyFont="1" applyFill="1" applyBorder="1" applyAlignment="1">
      <alignment horizontal="center" vertical="center" shrinkToFit="1"/>
    </xf>
    <xf numFmtId="177" fontId="2" fillId="0" borderId="138" xfId="0" applyNumberFormat="1" applyFont="1" applyFill="1" applyBorder="1" applyAlignment="1">
      <alignment horizontal="center" vertical="center" shrinkToFit="1"/>
    </xf>
    <xf numFmtId="0" fontId="2" fillId="4" borderId="40" xfId="0" applyFont="1" applyFill="1" applyBorder="1" applyAlignment="1">
      <alignment horizontal="center" vertical="center" shrinkToFit="1"/>
    </xf>
    <xf numFmtId="0" fontId="2" fillId="4" borderId="155" xfId="0" applyFont="1" applyFill="1" applyBorder="1" applyAlignment="1">
      <alignment horizontal="center" vertical="center" shrinkToFit="1"/>
    </xf>
    <xf numFmtId="0" fontId="2" fillId="0" borderId="0" xfId="0" applyFont="1" applyAlignment="1">
      <alignment wrapText="1"/>
    </xf>
    <xf numFmtId="0" fontId="2" fillId="0" borderId="0" xfId="0" applyFont="1" applyAlignment="1">
      <alignment horizontal="left" wrapText="1"/>
    </xf>
    <xf numFmtId="177" fontId="2" fillId="0" borderId="121" xfId="0" applyNumberFormat="1" applyFont="1" applyFill="1" applyBorder="1" applyAlignment="1">
      <alignment horizontal="center" vertical="center" shrinkToFit="1"/>
    </xf>
    <xf numFmtId="177" fontId="2" fillId="0" borderId="129" xfId="0" applyNumberFormat="1" applyFont="1" applyFill="1" applyBorder="1" applyAlignment="1">
      <alignment horizontal="center" vertical="center" shrinkToFit="1"/>
    </xf>
    <xf numFmtId="0" fontId="2" fillId="0" borderId="81" xfId="0" applyFont="1" applyBorder="1" applyAlignment="1">
      <alignment horizontal="left" vertical="top" wrapText="1"/>
    </xf>
    <xf numFmtId="0" fontId="2" fillId="0" borderId="41" xfId="0" applyFont="1" applyBorder="1" applyAlignment="1">
      <alignment horizontal="left" vertical="top" wrapText="1"/>
    </xf>
    <xf numFmtId="0" fontId="2" fillId="0" borderId="80" xfId="0" applyFont="1" applyBorder="1" applyAlignment="1">
      <alignment horizontal="left" vertical="top" wrapText="1"/>
    </xf>
    <xf numFmtId="0" fontId="2" fillId="0" borderId="59" xfId="0" applyFont="1" applyBorder="1" applyAlignment="1">
      <alignment horizontal="left" vertical="top"/>
    </xf>
    <xf numFmtId="0" fontId="7" fillId="0" borderId="44" xfId="0" applyFont="1" applyBorder="1" applyAlignment="1">
      <alignment horizontal="left" vertical="top"/>
    </xf>
    <xf numFmtId="0" fontId="7" fillId="0" borderId="78" xfId="0" applyFont="1" applyBorder="1" applyAlignment="1">
      <alignment horizontal="left" vertical="top"/>
    </xf>
    <xf numFmtId="0" fontId="7" fillId="0" borderId="15" xfId="0" applyFont="1" applyBorder="1" applyAlignment="1">
      <alignment horizontal="left" vertical="top"/>
    </xf>
    <xf numFmtId="0" fontId="7" fillId="0" borderId="0" xfId="0" applyFont="1" applyAlignment="1">
      <alignment horizontal="left" vertical="top"/>
    </xf>
    <xf numFmtId="0" fontId="7" fillId="0" borderId="28" xfId="0" applyFont="1" applyBorder="1" applyAlignment="1">
      <alignment horizontal="left" vertical="top"/>
    </xf>
    <xf numFmtId="0" fontId="7" fillId="0" borderId="62" xfId="0" applyFont="1" applyBorder="1" applyAlignment="1">
      <alignment horizontal="left" vertical="top"/>
    </xf>
    <xf numFmtId="0" fontId="7" fillId="0" borderId="41" xfId="0" applyFont="1" applyBorder="1" applyAlignment="1">
      <alignment horizontal="left" vertical="top"/>
    </xf>
    <xf numFmtId="0" fontId="7" fillId="0" borderId="80" xfId="0" applyFont="1" applyBorder="1" applyAlignment="1">
      <alignment horizontal="left" vertical="top"/>
    </xf>
    <xf numFmtId="0" fontId="7" fillId="0" borderId="149" xfId="0" applyFont="1" applyBorder="1" applyAlignment="1">
      <alignment horizontal="center" vertical="top" wrapText="1"/>
    </xf>
    <xf numFmtId="0" fontId="2" fillId="2" borderId="104" xfId="0" applyFont="1" applyFill="1" applyBorder="1" applyAlignment="1">
      <alignment horizontal="center" vertical="top" wrapText="1"/>
    </xf>
    <xf numFmtId="0" fontId="2" fillId="0" borderId="58" xfId="0" quotePrefix="1" applyFont="1" applyBorder="1" applyAlignment="1">
      <alignment horizontal="center" vertical="top" wrapText="1"/>
    </xf>
    <xf numFmtId="0" fontId="2" fillId="0" borderId="103" xfId="0" quotePrefix="1" applyFont="1" applyBorder="1" applyAlignment="1">
      <alignment horizontal="center" vertical="top" wrapText="1"/>
    </xf>
    <xf numFmtId="0" fontId="2" fillId="0" borderId="108" xfId="0" applyFont="1" applyBorder="1" applyAlignment="1">
      <alignment horizontal="center" vertical="center" wrapText="1"/>
    </xf>
    <xf numFmtId="0" fontId="2" fillId="0" borderId="158" xfId="0" applyFont="1" applyBorder="1" applyAlignment="1">
      <alignment horizontal="center" vertical="center" wrapText="1"/>
    </xf>
    <xf numFmtId="0" fontId="2" fillId="0" borderId="151" xfId="0" applyFont="1" applyBorder="1" applyAlignment="1">
      <alignment horizontal="center" vertical="center" wrapText="1"/>
    </xf>
    <xf numFmtId="0" fontId="2" fillId="0" borderId="88"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21" xfId="0" applyFont="1" applyBorder="1" applyAlignment="1">
      <alignment horizontal="left" vertical="top" wrapText="1"/>
    </xf>
    <xf numFmtId="0" fontId="7" fillId="0" borderId="21" xfId="0" applyFont="1" applyBorder="1" applyAlignment="1">
      <alignment vertical="top" wrapText="1"/>
    </xf>
    <xf numFmtId="0" fontId="7" fillId="0" borderId="105" xfId="0" applyFont="1" applyBorder="1" applyAlignment="1">
      <alignment vertical="top" wrapText="1"/>
    </xf>
    <xf numFmtId="0" fontId="7" fillId="0" borderId="0" xfId="0" applyFont="1" applyAlignment="1">
      <alignment vertical="top" wrapText="1"/>
    </xf>
    <xf numFmtId="0" fontId="7" fillId="0" borderId="29" xfId="0" applyFont="1" applyBorder="1" applyAlignment="1">
      <alignment vertical="top" wrapText="1"/>
    </xf>
    <xf numFmtId="0" fontId="2" fillId="0" borderId="10" xfId="0" applyFont="1" applyBorder="1" applyAlignment="1">
      <alignment wrapText="1"/>
    </xf>
    <xf numFmtId="0" fontId="7" fillId="0" borderId="0" xfId="0" applyFont="1" applyAlignment="1">
      <alignment wrapText="1"/>
    </xf>
    <xf numFmtId="0" fontId="7" fillId="0" borderId="29" xfId="0" applyFont="1" applyBorder="1" applyAlignment="1">
      <alignment wrapText="1"/>
    </xf>
    <xf numFmtId="0" fontId="3" fillId="0" borderId="150" xfId="0" applyFont="1" applyFill="1" applyBorder="1" applyAlignment="1">
      <alignment horizontal="center" vertical="center" wrapText="1"/>
    </xf>
    <xf numFmtId="0" fontId="3" fillId="0" borderId="138" xfId="0" applyFont="1" applyFill="1" applyBorder="1" applyAlignment="1">
      <alignment horizontal="center" vertical="center" wrapText="1"/>
    </xf>
    <xf numFmtId="176" fontId="2" fillId="0" borderId="27" xfId="0" applyNumberFormat="1" applyFont="1" applyBorder="1" applyAlignment="1">
      <alignment horizontal="right" vertical="center" shrinkToFit="1"/>
    </xf>
    <xf numFmtId="176" fontId="2" fillId="0" borderId="33" xfId="0" applyNumberFormat="1" applyFont="1" applyBorder="1" applyAlignment="1">
      <alignment horizontal="right" vertical="center" shrinkToFit="1"/>
    </xf>
    <xf numFmtId="0" fontId="2" fillId="0" borderId="13" xfId="0" applyFont="1" applyBorder="1" applyAlignment="1">
      <alignment wrapText="1"/>
    </xf>
    <xf numFmtId="0" fontId="7" fillId="0" borderId="14" xfId="0" applyFont="1" applyBorder="1" applyAlignment="1">
      <alignment wrapText="1"/>
    </xf>
    <xf numFmtId="0" fontId="2" fillId="0" borderId="30" xfId="0" applyFont="1" applyBorder="1" applyAlignment="1">
      <alignment wrapText="1"/>
    </xf>
    <xf numFmtId="0" fontId="2" fillId="0" borderId="112" xfId="0" quotePrefix="1" applyFont="1" applyBorder="1" applyAlignment="1">
      <alignment horizontal="center" vertical="top" wrapText="1"/>
    </xf>
    <xf numFmtId="0" fontId="7" fillId="0" borderId="113" xfId="0" applyFont="1" applyBorder="1" applyAlignment="1">
      <alignment horizontal="center" wrapText="1"/>
    </xf>
    <xf numFmtId="0" fontId="7" fillId="0" borderId="141" xfId="0" applyFont="1" applyBorder="1" applyAlignment="1">
      <alignment horizontal="center" vertical="top" wrapText="1"/>
    </xf>
    <xf numFmtId="0" fontId="7" fillId="0" borderId="142" xfId="0" applyFont="1" applyBorder="1" applyAlignment="1">
      <alignment horizontal="center" wrapText="1"/>
    </xf>
    <xf numFmtId="0" fontId="2" fillId="0" borderId="30" xfId="0" applyFont="1" applyBorder="1" applyAlignment="1">
      <alignment horizontal="left" wrapText="1"/>
    </xf>
    <xf numFmtId="0" fontId="7" fillId="0" borderId="30" xfId="0" applyFont="1" applyBorder="1"/>
    <xf numFmtId="0" fontId="7" fillId="0" borderId="29" xfId="0" applyFont="1" applyBorder="1"/>
    <xf numFmtId="0" fontId="7" fillId="0" borderId="0" xfId="0" applyFont="1"/>
    <xf numFmtId="176" fontId="2" fillId="0" borderId="20" xfId="0" applyNumberFormat="1" applyFont="1" applyBorder="1" applyAlignment="1">
      <alignment horizontal="right" vertical="center" shrinkToFit="1"/>
    </xf>
    <xf numFmtId="176" fontId="2" fillId="0" borderId="11" xfId="0" applyNumberFormat="1" applyFont="1" applyBorder="1" applyAlignment="1">
      <alignment horizontal="right" vertical="center" shrinkToFit="1"/>
    </xf>
    <xf numFmtId="0" fontId="2" fillId="0" borderId="34" xfId="0" applyFont="1" applyBorder="1" applyAlignment="1">
      <alignment horizontal="center" vertical="top" wrapText="1"/>
    </xf>
    <xf numFmtId="0" fontId="2" fillId="0" borderId="25" xfId="0" applyFont="1" applyBorder="1" applyAlignment="1">
      <alignment horizontal="center" vertical="top" wrapText="1"/>
    </xf>
    <xf numFmtId="176" fontId="2" fillId="4" borderId="6" xfId="0" applyNumberFormat="1" applyFont="1" applyFill="1" applyBorder="1" applyAlignment="1">
      <alignment horizontal="right" vertical="center" shrinkToFit="1"/>
    </xf>
    <xf numFmtId="176" fontId="2" fillId="4" borderId="37" xfId="0" applyNumberFormat="1" applyFont="1" applyFill="1" applyBorder="1" applyAlignment="1">
      <alignment horizontal="right" vertical="center" shrinkToFit="1"/>
    </xf>
    <xf numFmtId="176" fontId="2" fillId="4" borderId="20" xfId="0" applyNumberFormat="1" applyFont="1" applyFill="1" applyBorder="1" applyAlignment="1">
      <alignment horizontal="right" vertical="center" shrinkToFit="1"/>
    </xf>
    <xf numFmtId="176" fontId="2" fillId="4" borderId="11" xfId="0" applyNumberFormat="1" applyFont="1" applyFill="1" applyBorder="1" applyAlignment="1">
      <alignment horizontal="right" vertical="center" shrinkToFit="1"/>
    </xf>
    <xf numFmtId="176" fontId="2" fillId="0" borderId="24" xfId="0" applyNumberFormat="1" applyFont="1" applyBorder="1" applyAlignment="1">
      <alignment horizontal="center" vertical="center" shrinkToFit="1"/>
    </xf>
    <xf numFmtId="176" fontId="2" fillId="0" borderId="12" xfId="0" applyNumberFormat="1" applyFont="1" applyBorder="1" applyAlignment="1">
      <alignment horizontal="center" vertical="center" shrinkToFit="1"/>
    </xf>
    <xf numFmtId="176" fontId="2" fillId="0" borderId="153" xfId="0" applyNumberFormat="1" applyFont="1" applyBorder="1" applyAlignment="1">
      <alignment horizontal="center" vertical="center" shrinkToFit="1"/>
    </xf>
    <xf numFmtId="176" fontId="2" fillId="0" borderId="154" xfId="0" applyNumberFormat="1" applyFont="1" applyBorder="1" applyAlignment="1">
      <alignment horizontal="center" vertical="center" shrinkToFit="1"/>
    </xf>
    <xf numFmtId="0" fontId="2" fillId="0" borderId="17" xfId="0" applyFont="1" applyBorder="1" applyAlignment="1">
      <alignment wrapText="1"/>
    </xf>
    <xf numFmtId="0" fontId="7" fillId="0" borderId="17" xfId="0" applyFont="1" applyBorder="1" applyAlignment="1">
      <alignment wrapText="1"/>
    </xf>
    <xf numFmtId="0" fontId="2" fillId="0" borderId="76" xfId="0" applyFont="1" applyFill="1" applyBorder="1" applyAlignment="1">
      <alignment horizontal="left" vertical="top" wrapText="1"/>
    </xf>
    <xf numFmtId="0" fontId="2" fillId="0" borderId="44" xfId="0" applyFont="1" applyFill="1" applyBorder="1" applyAlignment="1">
      <alignment horizontal="left" vertical="top" wrapText="1"/>
    </xf>
    <xf numFmtId="0" fontId="2" fillId="0" borderId="78" xfId="0" applyFont="1" applyFill="1" applyBorder="1" applyAlignment="1">
      <alignment horizontal="left" vertical="top" wrapText="1"/>
    </xf>
    <xf numFmtId="0" fontId="2" fillId="0" borderId="26" xfId="0" applyFont="1" applyFill="1" applyBorder="1" applyAlignment="1">
      <alignment horizontal="left" vertical="top" wrapText="1"/>
    </xf>
    <xf numFmtId="0" fontId="2" fillId="0" borderId="0" xfId="0" applyFont="1" applyFill="1" applyAlignment="1">
      <alignment horizontal="left" vertical="top" wrapText="1"/>
    </xf>
    <xf numFmtId="0" fontId="2" fillId="0" borderId="28" xfId="0" applyFont="1" applyFill="1" applyBorder="1" applyAlignment="1">
      <alignment horizontal="left" vertical="top" wrapText="1"/>
    </xf>
    <xf numFmtId="0" fontId="2" fillId="0" borderId="81" xfId="0" applyFont="1" applyFill="1" applyBorder="1" applyAlignment="1">
      <alignment horizontal="left" vertical="top" wrapText="1"/>
    </xf>
    <xf numFmtId="0" fontId="2" fillId="0" borderId="41" xfId="0" applyFont="1" applyFill="1" applyBorder="1" applyAlignment="1">
      <alignment horizontal="left" vertical="top" wrapText="1"/>
    </xf>
    <xf numFmtId="0" fontId="2" fillId="0" borderId="80" xfId="0" applyFont="1" applyFill="1" applyBorder="1" applyAlignment="1">
      <alignment horizontal="left" vertical="top" wrapText="1"/>
    </xf>
    <xf numFmtId="0" fontId="2" fillId="2" borderId="147" xfId="0" applyFont="1" applyFill="1" applyBorder="1" applyAlignment="1">
      <alignment horizontal="left" vertical="top" wrapText="1"/>
    </xf>
    <xf numFmtId="0" fontId="7" fillId="2" borderId="60" xfId="0" applyFont="1" applyFill="1" applyBorder="1" applyAlignment="1">
      <alignment horizontal="left" vertical="top" wrapText="1"/>
    </xf>
    <xf numFmtId="0" fontId="7" fillId="2" borderId="148" xfId="0" applyFont="1" applyFill="1" applyBorder="1" applyAlignment="1">
      <alignment horizontal="left" vertical="top" wrapText="1"/>
    </xf>
    <xf numFmtId="0" fontId="2" fillId="0" borderId="106" xfId="0" applyFont="1" applyBorder="1" applyAlignment="1">
      <alignment horizontal="center" vertical="top" wrapText="1"/>
    </xf>
    <xf numFmtId="0" fontId="2" fillId="0" borderId="149" xfId="0" applyFont="1" applyBorder="1" applyAlignment="1">
      <alignment horizontal="center" vertical="top" wrapText="1"/>
    </xf>
    <xf numFmtId="0" fontId="2" fillId="0" borderId="157" xfId="0" applyFont="1" applyBorder="1" applyAlignment="1">
      <alignment horizontal="center" vertical="center" wrapText="1"/>
    </xf>
    <xf numFmtId="176" fontId="2" fillId="0" borderId="40" xfId="0" applyNumberFormat="1" applyFont="1" applyBorder="1" applyAlignment="1">
      <alignment horizontal="right" vertical="center" wrapText="1"/>
    </xf>
    <xf numFmtId="176" fontId="2" fillId="0" borderId="71" xfId="0" applyNumberFormat="1" applyFont="1" applyBorder="1" applyAlignment="1">
      <alignment horizontal="right" vertical="center" wrapText="1"/>
    </xf>
    <xf numFmtId="0" fontId="2" fillId="0" borderId="139" xfId="0" applyFont="1" applyBorder="1" applyAlignment="1">
      <alignment horizontal="center" vertical="top" wrapText="1"/>
    </xf>
    <xf numFmtId="0" fontId="2" fillId="0" borderId="140" xfId="0" applyFont="1" applyBorder="1" applyAlignment="1">
      <alignment horizontal="center" vertical="top" wrapText="1"/>
    </xf>
    <xf numFmtId="176" fontId="2" fillId="4" borderId="34" xfId="0" applyNumberFormat="1" applyFont="1" applyFill="1" applyBorder="1" applyAlignment="1">
      <alignment horizontal="center" vertical="center" shrinkToFit="1"/>
    </xf>
    <xf numFmtId="176" fontId="2" fillId="4" borderId="33" xfId="0" applyNumberFormat="1" applyFont="1" applyFill="1" applyBorder="1" applyAlignment="1">
      <alignment horizontal="center" vertical="center" shrinkToFit="1"/>
    </xf>
    <xf numFmtId="0" fontId="2" fillId="4" borderId="13" xfId="0" applyFont="1" applyFill="1" applyBorder="1" applyAlignment="1">
      <alignment horizontal="center" vertical="top" wrapText="1"/>
    </xf>
    <xf numFmtId="0" fontId="2" fillId="4" borderId="14" xfId="0" applyFont="1" applyFill="1" applyBorder="1" applyAlignment="1">
      <alignment horizontal="center" vertical="top" wrapText="1"/>
    </xf>
    <xf numFmtId="0" fontId="2" fillId="4" borderId="7" xfId="0" applyFont="1" applyFill="1" applyBorder="1" applyAlignment="1">
      <alignment horizontal="center" vertical="top" wrapText="1"/>
    </xf>
    <xf numFmtId="0" fontId="2" fillId="4" borderId="9" xfId="0" applyFont="1" applyFill="1" applyBorder="1" applyAlignment="1">
      <alignment horizontal="center" vertical="top" wrapText="1"/>
    </xf>
    <xf numFmtId="177" fontId="2" fillId="4" borderId="121" xfId="0" applyNumberFormat="1" applyFont="1" applyFill="1" applyBorder="1" applyAlignment="1">
      <alignment horizontal="center" vertical="center" shrinkToFit="1"/>
    </xf>
    <xf numFmtId="177" fontId="2" fillId="4" borderId="129" xfId="0" applyNumberFormat="1" applyFont="1" applyFill="1" applyBorder="1" applyAlignment="1">
      <alignment horizontal="center" vertical="center" shrinkToFit="1"/>
    </xf>
    <xf numFmtId="176" fontId="2" fillId="4" borderId="13" xfId="0" applyNumberFormat="1" applyFont="1" applyFill="1" applyBorder="1" applyAlignment="1">
      <alignment horizontal="center" vertical="center" shrinkToFit="1"/>
    </xf>
    <xf numFmtId="176" fontId="2" fillId="4" borderId="71" xfId="0" applyNumberFormat="1" applyFont="1" applyFill="1" applyBorder="1" applyAlignment="1">
      <alignment horizontal="center" vertical="center" shrinkToFit="1"/>
    </xf>
    <xf numFmtId="176" fontId="2" fillId="4" borderId="107" xfId="0" applyNumberFormat="1" applyFont="1" applyFill="1" applyBorder="1" applyAlignment="1">
      <alignment horizontal="center" vertical="center" shrinkToFit="1"/>
    </xf>
    <xf numFmtId="0" fontId="2" fillId="0" borderId="79" xfId="0" applyFont="1" applyBorder="1" applyAlignment="1">
      <alignment horizontal="center" vertical="top" wrapText="1"/>
    </xf>
    <xf numFmtId="0" fontId="2" fillId="0" borderId="26" xfId="0" applyFont="1" applyBorder="1" applyAlignment="1">
      <alignment horizontal="center" vertical="top" wrapText="1"/>
    </xf>
    <xf numFmtId="0" fontId="2" fillId="0" borderId="29" xfId="0" applyFont="1" applyBorder="1" applyAlignment="1">
      <alignment horizontal="center" vertical="top" wrapText="1"/>
    </xf>
    <xf numFmtId="0" fontId="2" fillId="0" borderId="81" xfId="0" applyFont="1" applyBorder="1" applyAlignment="1">
      <alignment horizontal="center" vertical="top" wrapText="1"/>
    </xf>
    <xf numFmtId="0" fontId="2" fillId="0" borderId="82" xfId="0" applyFont="1" applyBorder="1" applyAlignment="1">
      <alignment horizontal="center" vertical="top" wrapText="1"/>
    </xf>
    <xf numFmtId="0" fontId="2" fillId="0" borderId="22" xfId="0" applyFont="1" applyBorder="1" applyAlignment="1">
      <alignment horizontal="center" vertical="top" wrapText="1"/>
    </xf>
    <xf numFmtId="0" fontId="2" fillId="0" borderId="19" xfId="0" applyFont="1" applyBorder="1" applyAlignment="1">
      <alignment horizontal="center" vertical="top" wrapText="1"/>
    </xf>
    <xf numFmtId="0" fontId="2" fillId="0" borderId="105" xfId="0" applyFont="1" applyBorder="1" applyAlignment="1">
      <alignment horizontal="center" vertical="top" wrapText="1"/>
    </xf>
    <xf numFmtId="0" fontId="2" fillId="0" borderId="7" xfId="0" applyFont="1" applyBorder="1" applyAlignment="1">
      <alignment horizontal="center" vertical="top" wrapText="1"/>
    </xf>
    <xf numFmtId="0" fontId="2" fillId="0" borderId="9" xfId="0" applyFont="1" applyBorder="1" applyAlignment="1">
      <alignment horizontal="center" vertical="top" wrapText="1"/>
    </xf>
    <xf numFmtId="0" fontId="2" fillId="0" borderId="28" xfId="0" applyFont="1" applyBorder="1" applyAlignment="1">
      <alignment horizontal="center" vertical="top" wrapText="1"/>
    </xf>
    <xf numFmtId="0" fontId="2" fillId="0" borderId="26" xfId="0" quotePrefix="1" applyFont="1" applyBorder="1" applyAlignment="1">
      <alignment horizontal="center" vertical="top" wrapText="1"/>
    </xf>
    <xf numFmtId="0" fontId="2" fillId="0" borderId="29" xfId="0" quotePrefix="1" applyFont="1" applyBorder="1" applyAlignment="1">
      <alignment horizontal="center" vertical="top" wrapText="1"/>
    </xf>
    <xf numFmtId="0" fontId="2" fillId="0" borderId="13" xfId="0" applyFont="1" applyBorder="1" applyAlignment="1">
      <alignment horizontal="center" vertical="center" wrapText="1"/>
    </xf>
    <xf numFmtId="176" fontId="2" fillId="0" borderId="14" xfId="0" applyNumberFormat="1" applyFont="1" applyFill="1" applyBorder="1" applyAlignment="1">
      <alignment horizontal="right" vertical="center" wrapText="1"/>
    </xf>
    <xf numFmtId="177" fontId="2" fillId="0" borderId="13" xfId="0" applyNumberFormat="1" applyFont="1" applyFill="1" applyBorder="1" applyAlignment="1">
      <alignment horizontal="right" vertical="center" wrapText="1"/>
    </xf>
    <xf numFmtId="177" fontId="2" fillId="0" borderId="14" xfId="0" applyNumberFormat="1" applyFont="1" applyFill="1" applyBorder="1" applyAlignment="1">
      <alignment horizontal="right" vertical="center" wrapText="1"/>
    </xf>
    <xf numFmtId="177" fontId="2" fillId="0" borderId="53" xfId="0" applyNumberFormat="1" applyFont="1" applyFill="1" applyBorder="1" applyAlignment="1">
      <alignment horizontal="right" vertical="center" wrapText="1"/>
    </xf>
    <xf numFmtId="177" fontId="2" fillId="0" borderId="76" xfId="0" applyNumberFormat="1" applyFont="1" applyFill="1" applyBorder="1" applyAlignment="1">
      <alignment horizontal="right" vertical="center" wrapText="1"/>
    </xf>
    <xf numFmtId="177" fontId="2" fillId="0" borderId="79" xfId="0" applyNumberFormat="1" applyFont="1" applyFill="1" applyBorder="1" applyAlignment="1">
      <alignment horizontal="right" vertical="center" wrapText="1"/>
    </xf>
    <xf numFmtId="0" fontId="2" fillId="2" borderId="31" xfId="0" applyFont="1" applyFill="1" applyBorder="1" applyAlignment="1">
      <alignment horizontal="center" vertical="top" wrapText="1"/>
    </xf>
    <xf numFmtId="0" fontId="2" fillId="2" borderId="138" xfId="0" applyFont="1" applyFill="1" applyBorder="1" applyAlignment="1">
      <alignment horizontal="center" vertical="top" wrapText="1"/>
    </xf>
    <xf numFmtId="0" fontId="2" fillId="0" borderId="7" xfId="0" quotePrefix="1" applyFont="1" applyBorder="1" applyAlignment="1">
      <alignment horizontal="center" vertical="top" wrapText="1"/>
    </xf>
    <xf numFmtId="0" fontId="2" fillId="0" borderId="9" xfId="0" quotePrefix="1" applyFont="1" applyBorder="1" applyAlignment="1">
      <alignment horizontal="center" vertical="top" wrapText="1"/>
    </xf>
    <xf numFmtId="0" fontId="2" fillId="0" borderId="11" xfId="0" quotePrefix="1" applyFont="1" applyBorder="1" applyAlignment="1">
      <alignment horizontal="center" vertical="top" wrapText="1"/>
    </xf>
    <xf numFmtId="0" fontId="2" fillId="0" borderId="37" xfId="0" quotePrefix="1" applyFont="1" applyBorder="1" applyAlignment="1">
      <alignment horizontal="center" vertical="top" wrapText="1"/>
    </xf>
    <xf numFmtId="0" fontId="2" fillId="0" borderId="28" xfId="0" quotePrefix="1" applyFont="1" applyBorder="1" applyAlignment="1">
      <alignment horizontal="center" vertical="top" wrapText="1"/>
    </xf>
    <xf numFmtId="0" fontId="2" fillId="0" borderId="64" xfId="0" quotePrefix="1" applyFont="1" applyBorder="1" applyAlignment="1">
      <alignment horizontal="center" vertical="top" wrapText="1"/>
    </xf>
    <xf numFmtId="176" fontId="2" fillId="0" borderId="0" xfId="0" applyNumberFormat="1" applyFont="1" applyFill="1" applyBorder="1" applyAlignment="1">
      <alignment horizontal="right" vertical="center" wrapText="1"/>
    </xf>
    <xf numFmtId="177" fontId="2" fillId="0" borderId="0" xfId="0" applyNumberFormat="1" applyFont="1" applyFill="1" applyBorder="1" applyAlignment="1">
      <alignment horizontal="right" vertical="center" wrapText="1"/>
    </xf>
    <xf numFmtId="176" fontId="2" fillId="0" borderId="0" xfId="0" applyNumberFormat="1" applyFont="1" applyBorder="1" applyAlignment="1">
      <alignment horizontal="right" vertical="center" wrapText="1"/>
    </xf>
    <xf numFmtId="176" fontId="2" fillId="0" borderId="127" xfId="0" applyNumberFormat="1" applyFont="1" applyBorder="1" applyAlignment="1">
      <alignment horizontal="right" vertical="center" wrapText="1"/>
    </xf>
    <xf numFmtId="176" fontId="2" fillId="0" borderId="92" xfId="0" applyNumberFormat="1" applyFont="1" applyBorder="1" applyAlignment="1">
      <alignment horizontal="right" vertical="center" wrapText="1"/>
    </xf>
    <xf numFmtId="176" fontId="2" fillId="0" borderId="7" xfId="0" applyNumberFormat="1" applyFont="1" applyFill="1" applyBorder="1" applyAlignment="1">
      <alignment horizontal="right" vertical="center" wrapText="1"/>
    </xf>
    <xf numFmtId="176" fontId="2" fillId="0" borderId="9" xfId="0" applyNumberFormat="1" applyFont="1" applyFill="1" applyBorder="1" applyAlignment="1">
      <alignment horizontal="right" vertical="center" wrapText="1"/>
    </xf>
    <xf numFmtId="176" fontId="2" fillId="0" borderId="30" xfId="0" applyNumberFormat="1" applyFont="1" applyBorder="1" applyAlignment="1">
      <alignment horizontal="right" vertical="center" wrapText="1"/>
    </xf>
    <xf numFmtId="176" fontId="2" fillId="0" borderId="53" xfId="0" applyNumberFormat="1" applyFont="1" applyBorder="1" applyAlignment="1">
      <alignment horizontal="right" vertical="center" wrapText="1"/>
    </xf>
    <xf numFmtId="176" fontId="2" fillId="0" borderId="120" xfId="0" applyNumberFormat="1" applyFont="1" applyBorder="1" applyAlignment="1">
      <alignment horizontal="right" vertical="center" wrapText="1"/>
    </xf>
    <xf numFmtId="0" fontId="2" fillId="4" borderId="29" xfId="0" applyFont="1" applyFill="1" applyBorder="1" applyAlignment="1">
      <alignment horizontal="center" vertical="top" wrapText="1"/>
    </xf>
    <xf numFmtId="0" fontId="2" fillId="4" borderId="11" xfId="0" quotePrefix="1" applyFont="1" applyFill="1" applyBorder="1" applyAlignment="1">
      <alignment horizontal="center" vertical="top" wrapText="1"/>
    </xf>
    <xf numFmtId="0" fontId="2" fillId="4" borderId="107" xfId="0" quotePrefix="1" applyFont="1" applyFill="1" applyBorder="1" applyAlignment="1">
      <alignment horizontal="center" vertical="top" wrapText="1"/>
    </xf>
    <xf numFmtId="0" fontId="2" fillId="4" borderId="37" xfId="0" quotePrefix="1" applyFont="1" applyFill="1" applyBorder="1" applyAlignment="1">
      <alignment horizontal="center" vertical="top" wrapText="1"/>
    </xf>
    <xf numFmtId="0" fontId="2" fillId="4" borderId="7" xfId="0" quotePrefix="1" applyFont="1" applyFill="1" applyBorder="1" applyAlignment="1">
      <alignment horizontal="center" vertical="top" wrapText="1"/>
    </xf>
    <xf numFmtId="0" fontId="2" fillId="4" borderId="9" xfId="0" quotePrefix="1" applyFont="1" applyFill="1" applyBorder="1" applyAlignment="1">
      <alignment horizontal="center" vertical="top" wrapText="1"/>
    </xf>
    <xf numFmtId="0" fontId="2" fillId="4" borderId="0" xfId="0" applyFont="1" applyFill="1" applyBorder="1" applyAlignment="1">
      <alignment horizontal="center" vertical="center" shrinkToFit="1"/>
    </xf>
    <xf numFmtId="0" fontId="2" fillId="4" borderId="29" xfId="0" applyFont="1" applyFill="1" applyBorder="1" applyAlignment="1">
      <alignment horizontal="center" vertical="center" shrinkToFit="1"/>
    </xf>
    <xf numFmtId="0" fontId="2" fillId="4" borderId="10" xfId="0" applyFont="1" applyFill="1" applyBorder="1" applyAlignment="1">
      <alignment horizontal="center" vertical="center" shrinkToFit="1"/>
    </xf>
    <xf numFmtId="0" fontId="2" fillId="4" borderId="107" xfId="0" applyFont="1" applyFill="1" applyBorder="1" applyAlignment="1">
      <alignment horizontal="center" vertical="center" shrinkToFit="1"/>
    </xf>
    <xf numFmtId="0" fontId="2" fillId="4" borderId="13" xfId="0" applyFont="1" applyFill="1" applyBorder="1" applyAlignment="1">
      <alignment horizontal="center" vertical="center" shrinkToFit="1"/>
    </xf>
    <xf numFmtId="0" fontId="2" fillId="4" borderId="30" xfId="0" applyFont="1" applyFill="1" applyBorder="1" applyAlignment="1">
      <alignment horizontal="center" vertical="center" shrinkToFit="1"/>
    </xf>
    <xf numFmtId="0" fontId="2" fillId="4" borderId="11" xfId="0" applyFont="1" applyFill="1" applyBorder="1" applyAlignment="1">
      <alignment horizontal="center" vertical="center" shrinkToFit="1"/>
    </xf>
    <xf numFmtId="177" fontId="2" fillId="4" borderId="76" xfId="0" applyNumberFormat="1" applyFont="1" applyFill="1" applyBorder="1" applyAlignment="1">
      <alignment horizontal="center" vertical="center" shrinkToFit="1"/>
    </xf>
    <xf numFmtId="177" fontId="2" fillId="4" borderId="79" xfId="0" applyNumberFormat="1" applyFont="1" applyFill="1" applyBorder="1" applyAlignment="1">
      <alignment horizontal="center" vertical="center" shrinkToFit="1"/>
    </xf>
    <xf numFmtId="177" fontId="2" fillId="4" borderId="49" xfId="0" applyNumberFormat="1" applyFont="1" applyFill="1" applyBorder="1" applyAlignment="1">
      <alignment horizontal="center" vertical="center" shrinkToFit="1"/>
    </xf>
    <xf numFmtId="177" fontId="2" fillId="4" borderId="52" xfId="0" applyNumberFormat="1" applyFont="1" applyFill="1" applyBorder="1" applyAlignment="1">
      <alignment horizontal="center" vertical="center" shrinkToFit="1"/>
    </xf>
    <xf numFmtId="176" fontId="2" fillId="4" borderId="40" xfId="0" applyNumberFormat="1" applyFont="1" applyFill="1" applyBorder="1" applyAlignment="1">
      <alignment horizontal="center" vertical="center" shrinkToFit="1"/>
    </xf>
    <xf numFmtId="176" fontId="2" fillId="4" borderId="14" xfId="0" applyNumberFormat="1" applyFont="1" applyFill="1" applyBorder="1" applyAlignment="1">
      <alignment horizontal="center" vertical="center" shrinkToFit="1"/>
    </xf>
    <xf numFmtId="176" fontId="2" fillId="4" borderId="155" xfId="0" applyNumberFormat="1" applyFont="1" applyFill="1" applyBorder="1" applyAlignment="1">
      <alignment horizontal="center" vertical="center" shrinkToFit="1"/>
    </xf>
    <xf numFmtId="176" fontId="2" fillId="0" borderId="48" xfId="0" applyNumberFormat="1" applyFont="1" applyBorder="1" applyAlignment="1">
      <alignment horizontal="center" vertical="center" wrapText="1"/>
    </xf>
    <xf numFmtId="176" fontId="2" fillId="0" borderId="161" xfId="0" applyNumberFormat="1" applyFont="1" applyBorder="1" applyAlignment="1">
      <alignment horizontal="center" vertical="center" wrapText="1"/>
    </xf>
    <xf numFmtId="176" fontId="2" fillId="0" borderId="89" xfId="0" applyNumberFormat="1" applyFont="1" applyBorder="1" applyAlignment="1">
      <alignment horizontal="right" vertical="center" wrapText="1"/>
    </xf>
    <xf numFmtId="176" fontId="2" fillId="0" borderId="91" xfId="0" applyNumberFormat="1" applyFont="1" applyBorder="1" applyAlignment="1">
      <alignment horizontal="right" vertical="center" wrapText="1"/>
    </xf>
    <xf numFmtId="176" fontId="2" fillId="0" borderId="89" xfId="0" applyNumberFormat="1" applyFont="1" applyFill="1" applyBorder="1" applyAlignment="1">
      <alignment horizontal="center" vertical="center" wrapText="1"/>
    </xf>
    <xf numFmtId="176" fontId="2" fillId="0" borderId="90" xfId="0" applyNumberFormat="1" applyFont="1" applyFill="1" applyBorder="1" applyAlignment="1">
      <alignment horizontal="center" vertical="center" wrapText="1"/>
    </xf>
    <xf numFmtId="176" fontId="2" fillId="0" borderId="89" xfId="0" applyNumberFormat="1" applyFont="1" applyFill="1" applyBorder="1" applyAlignment="1">
      <alignment horizontal="right" vertical="center" wrapText="1"/>
    </xf>
    <xf numFmtId="176" fontId="2" fillId="0" borderId="91" xfId="0" applyNumberFormat="1" applyFont="1" applyFill="1" applyBorder="1" applyAlignment="1">
      <alignment horizontal="right" vertical="center" wrapText="1"/>
    </xf>
    <xf numFmtId="176" fontId="2" fillId="0" borderId="74" xfId="0" applyNumberFormat="1" applyFont="1" applyBorder="1" applyAlignment="1">
      <alignment horizontal="right" vertical="center" wrapText="1"/>
    </xf>
    <xf numFmtId="176" fontId="2" fillId="0" borderId="66" xfId="0" applyNumberFormat="1" applyFont="1" applyBorder="1" applyAlignment="1">
      <alignment horizontal="right" vertical="center" wrapText="1"/>
    </xf>
    <xf numFmtId="176" fontId="2" fillId="0" borderId="121" xfId="0" applyNumberFormat="1" applyFont="1" applyFill="1" applyBorder="1" applyAlignment="1">
      <alignment horizontal="center" vertical="center" shrinkToFit="1"/>
    </xf>
    <xf numFmtId="176" fontId="2" fillId="0" borderId="129" xfId="0" applyNumberFormat="1" applyFont="1" applyFill="1" applyBorder="1" applyAlignment="1">
      <alignment horizontal="center" vertical="center" shrinkToFit="1"/>
    </xf>
    <xf numFmtId="176" fontId="2" fillId="0" borderId="46" xfId="0" applyNumberFormat="1" applyFont="1" applyFill="1" applyBorder="1" applyAlignment="1">
      <alignment horizontal="center" vertical="center" shrinkToFit="1"/>
    </xf>
    <xf numFmtId="176" fontId="2" fillId="0" borderId="138" xfId="0" applyNumberFormat="1" applyFont="1" applyFill="1" applyBorder="1" applyAlignment="1">
      <alignment horizontal="center" vertical="center" shrinkToFit="1"/>
    </xf>
    <xf numFmtId="0" fontId="2" fillId="4" borderId="16" xfId="0" quotePrefix="1" applyFont="1" applyFill="1" applyBorder="1" applyAlignment="1">
      <alignment horizontal="center" vertical="top" wrapText="1"/>
    </xf>
    <xf numFmtId="0" fontId="2" fillId="4" borderId="17" xfId="0" quotePrefix="1" applyFont="1" applyFill="1" applyBorder="1" applyAlignment="1">
      <alignment horizontal="center" vertical="top" wrapText="1"/>
    </xf>
    <xf numFmtId="0" fontId="2" fillId="4" borderId="71" xfId="0" applyFont="1" applyFill="1" applyBorder="1" applyAlignment="1">
      <alignment horizontal="center" vertical="center" shrinkToFit="1"/>
    </xf>
    <xf numFmtId="0" fontId="2" fillId="0" borderId="86" xfId="0" applyFont="1" applyFill="1" applyBorder="1" applyAlignment="1">
      <alignment horizontal="center" vertical="center" wrapText="1"/>
    </xf>
    <xf numFmtId="0" fontId="7" fillId="0" borderId="79" xfId="0" applyFont="1" applyBorder="1" applyAlignment="1">
      <alignment horizontal="center" vertical="top" wrapText="1"/>
    </xf>
    <xf numFmtId="0" fontId="7" fillId="0" borderId="26" xfId="0" applyFont="1" applyBorder="1" applyAlignment="1">
      <alignment horizontal="center" vertical="top" wrapText="1"/>
    </xf>
    <xf numFmtId="0" fontId="7" fillId="0" borderId="29" xfId="0" applyFont="1" applyBorder="1" applyAlignment="1">
      <alignment horizontal="center" vertical="top" wrapText="1"/>
    </xf>
    <xf numFmtId="177" fontId="2" fillId="0" borderId="40" xfId="0" applyNumberFormat="1" applyFont="1" applyFill="1" applyBorder="1" applyAlignment="1">
      <alignment horizontal="right" vertical="center" wrapText="1"/>
    </xf>
    <xf numFmtId="177" fontId="2" fillId="0" borderId="71" xfId="0" applyNumberFormat="1" applyFont="1" applyFill="1" applyBorder="1" applyAlignment="1">
      <alignment horizontal="right" vertical="center" wrapText="1"/>
    </xf>
    <xf numFmtId="0" fontId="2" fillId="0" borderId="89" xfId="0" applyFont="1" applyBorder="1" applyAlignment="1">
      <alignment horizontal="center" vertical="center" wrapText="1"/>
    </xf>
    <xf numFmtId="0" fontId="2" fillId="0" borderId="90" xfId="0" applyFont="1" applyBorder="1" applyAlignment="1">
      <alignment horizontal="center" vertical="center" wrapText="1"/>
    </xf>
    <xf numFmtId="0" fontId="2" fillId="0" borderId="74" xfId="0" applyFont="1" applyBorder="1" applyAlignment="1">
      <alignment horizontal="center" vertical="center" wrapText="1"/>
    </xf>
    <xf numFmtId="0" fontId="2" fillId="4" borderId="156" xfId="0" applyFont="1" applyFill="1" applyBorder="1" applyAlignment="1">
      <alignment horizontal="center" vertical="center" shrinkToFit="1"/>
    </xf>
    <xf numFmtId="0" fontId="2" fillId="4" borderId="154" xfId="0" applyFont="1" applyFill="1" applyBorder="1" applyAlignment="1">
      <alignment horizontal="center" vertical="center" shrinkToFit="1"/>
    </xf>
    <xf numFmtId="0" fontId="2" fillId="4" borderId="120" xfId="0" quotePrefix="1" applyFont="1" applyFill="1" applyBorder="1" applyAlignment="1">
      <alignment horizontal="center" vertical="top" wrapText="1"/>
    </xf>
    <xf numFmtId="176" fontId="2" fillId="0" borderId="86" xfId="0" applyNumberFormat="1" applyFont="1" applyFill="1" applyBorder="1" applyAlignment="1">
      <alignment horizontal="right" vertical="center" wrapText="1"/>
    </xf>
    <xf numFmtId="176" fontId="2" fillId="0" borderId="88" xfId="0" applyNumberFormat="1" applyFont="1" applyFill="1" applyBorder="1" applyAlignment="1">
      <alignment horizontal="right" vertical="center" wrapText="1"/>
    </xf>
    <xf numFmtId="0" fontId="2" fillId="2" borderId="7" xfId="0" quotePrefix="1" applyFont="1" applyFill="1" applyBorder="1" applyAlignment="1">
      <alignment horizontal="center" vertical="top" wrapText="1"/>
    </xf>
    <xf numFmtId="0" fontId="2" fillId="2" borderId="9" xfId="0" quotePrefix="1" applyFont="1" applyFill="1" applyBorder="1" applyAlignment="1">
      <alignment horizontal="center" vertical="top" wrapText="1"/>
    </xf>
    <xf numFmtId="0" fontId="2" fillId="2" borderId="11" xfId="0" quotePrefix="1" applyFont="1" applyFill="1" applyBorder="1" applyAlignment="1">
      <alignment horizontal="center" vertical="top" wrapText="1"/>
    </xf>
    <xf numFmtId="0" fontId="2" fillId="2" borderId="37" xfId="0" quotePrefix="1" applyFont="1" applyFill="1" applyBorder="1" applyAlignment="1">
      <alignment horizontal="center" vertical="top" wrapText="1"/>
    </xf>
    <xf numFmtId="0" fontId="2" fillId="0" borderId="89" xfId="0" applyFont="1" applyFill="1" applyBorder="1" applyAlignment="1">
      <alignment horizontal="center" vertical="center" wrapText="1"/>
    </xf>
    <xf numFmtId="0" fontId="2" fillId="0" borderId="21" xfId="0" applyFont="1" applyBorder="1" applyAlignment="1">
      <alignment horizontal="center" vertical="top" wrapText="1"/>
    </xf>
    <xf numFmtId="0" fontId="2" fillId="0" borderId="0" xfId="0" applyFont="1" applyBorder="1" applyAlignment="1">
      <alignment horizontal="center" vertical="top" wrapText="1"/>
    </xf>
    <xf numFmtId="176" fontId="2" fillId="0" borderId="30" xfId="0" applyNumberFormat="1" applyFont="1" applyFill="1" applyBorder="1" applyAlignment="1">
      <alignment horizontal="right" vertical="center" wrapText="1"/>
    </xf>
    <xf numFmtId="176" fontId="2" fillId="0" borderId="28" xfId="0" applyNumberFormat="1" applyFont="1" applyFill="1" applyBorder="1" applyAlignment="1">
      <alignment horizontal="right" vertical="center" wrapText="1"/>
    </xf>
    <xf numFmtId="0" fontId="7" fillId="0" borderId="81" xfId="0" applyFont="1" applyBorder="1" applyAlignment="1">
      <alignment vertical="top"/>
    </xf>
    <xf numFmtId="0" fontId="7" fillId="0" borderId="82" xfId="0" applyFont="1" applyBorder="1" applyAlignment="1">
      <alignment vertical="top"/>
    </xf>
    <xf numFmtId="0" fontId="7" fillId="0" borderId="110" xfId="0" applyFont="1" applyBorder="1" applyAlignment="1">
      <alignment horizontal="center" vertical="top" wrapText="1"/>
    </xf>
    <xf numFmtId="0" fontId="2" fillId="0" borderId="25" xfId="0" quotePrefix="1" applyFont="1" applyBorder="1" applyAlignment="1">
      <alignment horizontal="center" vertical="center" wrapText="1"/>
    </xf>
    <xf numFmtId="0" fontId="2" fillId="0" borderId="110" xfId="0" quotePrefix="1" applyFont="1" applyBorder="1" applyAlignment="1">
      <alignment horizontal="center" vertical="center" wrapText="1"/>
    </xf>
    <xf numFmtId="177" fontId="2" fillId="0" borderId="27" xfId="0" applyNumberFormat="1" applyFont="1" applyBorder="1" applyAlignment="1">
      <alignment horizontal="right" vertical="center" shrinkToFit="1"/>
    </xf>
    <xf numFmtId="177" fontId="2" fillId="0" borderId="33" xfId="0" applyNumberFormat="1" applyFont="1" applyBorder="1" applyAlignment="1">
      <alignment horizontal="right" vertical="center" shrinkToFit="1"/>
    </xf>
    <xf numFmtId="177" fontId="2" fillId="0" borderId="27" xfId="0" applyNumberFormat="1" applyFont="1" applyFill="1" applyBorder="1" applyAlignment="1">
      <alignment horizontal="right" vertical="center" shrinkToFit="1"/>
    </xf>
    <xf numFmtId="177" fontId="2" fillId="0" borderId="33" xfId="0" applyNumberFormat="1" applyFont="1" applyFill="1" applyBorder="1" applyAlignment="1">
      <alignment horizontal="right" vertical="center" shrinkToFit="1"/>
    </xf>
    <xf numFmtId="176" fontId="2" fillId="4" borderId="24" xfId="0" applyNumberFormat="1" applyFont="1" applyFill="1" applyBorder="1" applyAlignment="1">
      <alignment horizontal="center" vertical="center" shrinkToFit="1"/>
    </xf>
    <xf numFmtId="176" fontId="2" fillId="4" borderId="12" xfId="0" applyNumberFormat="1" applyFont="1" applyFill="1" applyBorder="1" applyAlignment="1">
      <alignment horizontal="center" vertical="center" shrinkToFit="1"/>
    </xf>
    <xf numFmtId="176" fontId="2" fillId="4" borderId="144" xfId="0" applyNumberFormat="1" applyFont="1" applyFill="1" applyBorder="1" applyAlignment="1">
      <alignment horizontal="center" vertical="center" shrinkToFit="1"/>
    </xf>
    <xf numFmtId="176" fontId="2" fillId="4" borderId="32" xfId="0" applyNumberFormat="1" applyFont="1" applyFill="1" applyBorder="1" applyAlignment="1">
      <alignment horizontal="center" vertical="center" shrinkToFit="1"/>
    </xf>
    <xf numFmtId="0" fontId="2" fillId="0" borderId="44" xfId="0" applyFont="1" applyBorder="1" applyAlignment="1">
      <alignment horizontal="left" vertical="top"/>
    </xf>
    <xf numFmtId="0" fontId="2" fillId="0" borderId="79" xfId="0" applyFont="1" applyBorder="1" applyAlignment="1">
      <alignment horizontal="left" vertical="top"/>
    </xf>
    <xf numFmtId="0" fontId="2" fillId="0" borderId="15" xfId="0" applyFont="1" applyBorder="1" applyAlignment="1">
      <alignment horizontal="left" vertical="top"/>
    </xf>
    <xf numFmtId="0" fontId="2" fillId="0" borderId="0" xfId="0" applyFont="1" applyBorder="1" applyAlignment="1">
      <alignment horizontal="left" vertical="top"/>
    </xf>
    <xf numFmtId="0" fontId="2" fillId="0" borderId="29" xfId="0" applyFont="1" applyBorder="1" applyAlignment="1">
      <alignment horizontal="left" vertical="top"/>
    </xf>
    <xf numFmtId="0" fontId="2" fillId="0" borderId="62" xfId="0" applyFont="1" applyBorder="1" applyAlignment="1">
      <alignment horizontal="left" vertical="top"/>
    </xf>
    <xf numFmtId="0" fontId="2" fillId="0" borderId="41" xfId="0" applyFont="1" applyBorder="1" applyAlignment="1">
      <alignment horizontal="left" vertical="top"/>
    </xf>
    <xf numFmtId="0" fontId="2" fillId="0" borderId="82" xfId="0" applyFont="1" applyBorder="1" applyAlignment="1">
      <alignment horizontal="left" vertical="top"/>
    </xf>
    <xf numFmtId="176" fontId="2" fillId="0" borderId="159" xfId="0" applyNumberFormat="1" applyFont="1" applyFill="1" applyBorder="1" applyAlignment="1">
      <alignment horizontal="right" vertical="center" wrapText="1"/>
    </xf>
    <xf numFmtId="176" fontId="2" fillId="0" borderId="160" xfId="0" applyNumberFormat="1" applyFont="1" applyFill="1" applyBorder="1" applyAlignment="1">
      <alignment horizontal="right" vertical="center" wrapText="1"/>
    </xf>
  </cellXfs>
  <cellStyles count="2">
    <cellStyle name="ハイパーリンク" xfId="1" builtinId="8"/>
    <cellStyle name="標準" xfId="0" builtinId="0"/>
  </cellStyles>
  <dxfs count="6">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strike val="0"/>
      </font>
      <fill>
        <patternFill>
          <bgColor theme="0" tint="-0.49998474074526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101600</xdr:colOff>
      <xdr:row>43</xdr:row>
      <xdr:rowOff>66675</xdr:rowOff>
    </xdr:from>
    <xdr:to>
      <xdr:col>3</xdr:col>
      <xdr:colOff>257563</xdr:colOff>
      <xdr:row>64</xdr:row>
      <xdr:rowOff>73473</xdr:rowOff>
    </xdr:to>
    <xdr:pic>
      <xdr:nvPicPr>
        <xdr:cNvPr id="2" name="図 1">
          <a:extLst>
            <a:ext uri="{FF2B5EF4-FFF2-40B4-BE49-F238E27FC236}">
              <a16:creationId xmlns:a16="http://schemas.microsoft.com/office/drawing/2014/main" id="{C3FD574E-353D-A5E1-35DA-5754477D2410}"/>
            </a:ext>
          </a:extLst>
        </xdr:cNvPr>
        <xdr:cNvPicPr>
          <a:picLocks noChangeAspect="1"/>
        </xdr:cNvPicPr>
      </xdr:nvPicPr>
      <xdr:blipFill>
        <a:blip xmlns:r="http://schemas.openxmlformats.org/officeDocument/2006/relationships" r:embed="rId1"/>
        <a:stretch>
          <a:fillRect/>
        </a:stretch>
      </xdr:blipFill>
      <xdr:spPr>
        <a:xfrm>
          <a:off x="663575" y="7629525"/>
          <a:ext cx="2784863" cy="3207198"/>
        </a:xfrm>
        <a:prstGeom prst="rect">
          <a:avLst/>
        </a:prstGeom>
      </xdr:spPr>
    </xdr:pic>
    <xdr:clientData/>
  </xdr:twoCellAnchor>
  <xdr:twoCellAnchor>
    <xdr:from>
      <xdr:col>1</xdr:col>
      <xdr:colOff>6350</xdr:colOff>
      <xdr:row>45</xdr:row>
      <xdr:rowOff>121396</xdr:rowOff>
    </xdr:from>
    <xdr:to>
      <xdr:col>1</xdr:col>
      <xdr:colOff>981075</xdr:colOff>
      <xdr:row>58</xdr:row>
      <xdr:rowOff>66676</xdr:rowOff>
    </xdr:to>
    <xdr:sp macro="" textlink="">
      <xdr:nvSpPr>
        <xdr:cNvPr id="3" name="正方形/長方形 2">
          <a:extLst>
            <a:ext uri="{FF2B5EF4-FFF2-40B4-BE49-F238E27FC236}">
              <a16:creationId xmlns:a16="http://schemas.microsoft.com/office/drawing/2014/main" id="{4397F1A3-8159-4F71-8C8B-33E5CDE54BFD}"/>
            </a:ext>
          </a:extLst>
        </xdr:cNvPr>
        <xdr:cNvSpPr/>
      </xdr:nvSpPr>
      <xdr:spPr bwMode="auto">
        <a:xfrm>
          <a:off x="568325" y="7989046"/>
          <a:ext cx="974725" cy="1926480"/>
        </a:xfrm>
        <a:prstGeom prst="rect">
          <a:avLst/>
        </a:prstGeom>
        <a:noFill/>
        <a:ln w="28575" cap="flat" cmpd="sng" algn="ctr">
          <a:solidFill>
            <a:srgbClr val="00B05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1</xdr:col>
      <xdr:colOff>493713</xdr:colOff>
      <xdr:row>58</xdr:row>
      <xdr:rowOff>63501</xdr:rowOff>
    </xdr:from>
    <xdr:to>
      <xdr:col>1</xdr:col>
      <xdr:colOff>1009650</xdr:colOff>
      <xdr:row>67</xdr:row>
      <xdr:rowOff>47625</xdr:rowOff>
    </xdr:to>
    <xdr:cxnSp macro="">
      <xdr:nvCxnSpPr>
        <xdr:cNvPr id="4" name="直線コネクタ 3">
          <a:extLst>
            <a:ext uri="{FF2B5EF4-FFF2-40B4-BE49-F238E27FC236}">
              <a16:creationId xmlns:a16="http://schemas.microsoft.com/office/drawing/2014/main" id="{4CAF7CF3-E9D8-40CB-8BCF-8C069D49A158}"/>
            </a:ext>
          </a:extLst>
        </xdr:cNvPr>
        <xdr:cNvCxnSpPr>
          <a:stCxn id="3" idx="2"/>
        </xdr:cNvCxnSpPr>
      </xdr:nvCxnSpPr>
      <xdr:spPr bwMode="auto">
        <a:xfrm>
          <a:off x="1055688" y="9912351"/>
          <a:ext cx="515937" cy="1355724"/>
        </a:xfrm>
        <a:prstGeom prst="line">
          <a:avLst/>
        </a:prstGeom>
        <a:solidFill>
          <a:srgbClr val="FFFFFF"/>
        </a:solidFill>
        <a:ln w="28575" cap="flat" cmpd="sng" algn="ctr">
          <a:solidFill>
            <a:srgbClr val="00B050"/>
          </a:solidFill>
          <a:prstDash val="solid"/>
          <a:round/>
          <a:headEnd type="none" w="med" len="med"/>
          <a:tailEnd type="none" w="med" len="med"/>
        </a:ln>
        <a:effectLst/>
      </xdr:spPr>
    </xdr:cxnSp>
    <xdr:clientData/>
  </xdr:twoCellAnchor>
  <xdr:twoCellAnchor>
    <xdr:from>
      <xdr:col>1</xdr:col>
      <xdr:colOff>739962</xdr:colOff>
      <xdr:row>67</xdr:row>
      <xdr:rowOff>63500</xdr:rowOff>
    </xdr:from>
    <xdr:to>
      <xdr:col>3</xdr:col>
      <xdr:colOff>876300</xdr:colOff>
      <xdr:row>70</xdr:row>
      <xdr:rowOff>44450</xdr:rowOff>
    </xdr:to>
    <xdr:sp macro="" textlink="">
      <xdr:nvSpPr>
        <xdr:cNvPr id="5" name="テキスト ボックス 4">
          <a:extLst>
            <a:ext uri="{FF2B5EF4-FFF2-40B4-BE49-F238E27FC236}">
              <a16:creationId xmlns:a16="http://schemas.microsoft.com/office/drawing/2014/main" id="{D64AF714-EE8A-41C8-B92B-304DABFAA249}"/>
            </a:ext>
          </a:extLst>
        </xdr:cNvPr>
        <xdr:cNvSpPr txBox="1"/>
      </xdr:nvSpPr>
      <xdr:spPr>
        <a:xfrm>
          <a:off x="1301937" y="11283950"/>
          <a:ext cx="2765238" cy="4381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オレンジ色セル：プルダウン選択</a:t>
          </a:r>
        </a:p>
      </xdr:txBody>
    </xdr:sp>
    <xdr:clientData/>
  </xdr:twoCellAnchor>
  <xdr:twoCellAnchor>
    <xdr:from>
      <xdr:col>1</xdr:col>
      <xdr:colOff>1123950</xdr:colOff>
      <xdr:row>45</xdr:row>
      <xdr:rowOff>142126</xdr:rowOff>
    </xdr:from>
    <xdr:to>
      <xdr:col>2</xdr:col>
      <xdr:colOff>666750</xdr:colOff>
      <xdr:row>58</xdr:row>
      <xdr:rowOff>28575</xdr:rowOff>
    </xdr:to>
    <xdr:sp macro="" textlink="">
      <xdr:nvSpPr>
        <xdr:cNvPr id="9" name="正方形/長方形 8">
          <a:extLst>
            <a:ext uri="{FF2B5EF4-FFF2-40B4-BE49-F238E27FC236}">
              <a16:creationId xmlns:a16="http://schemas.microsoft.com/office/drawing/2014/main" id="{C064E345-D556-41D6-A331-8725ACD3F1AA}"/>
            </a:ext>
          </a:extLst>
        </xdr:cNvPr>
        <xdr:cNvSpPr/>
      </xdr:nvSpPr>
      <xdr:spPr bwMode="auto">
        <a:xfrm>
          <a:off x="1685925" y="8009776"/>
          <a:ext cx="752475" cy="1867649"/>
        </a:xfrm>
        <a:prstGeom prst="rect">
          <a:avLst/>
        </a:prstGeom>
        <a:noFill/>
        <a:ln w="28575" cap="flat" cmpd="sng" algn="ctr">
          <a:solidFill>
            <a:srgbClr val="00B05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987986</xdr:colOff>
      <xdr:row>45</xdr:row>
      <xdr:rowOff>141754</xdr:rowOff>
    </xdr:from>
    <xdr:to>
      <xdr:col>3</xdr:col>
      <xdr:colOff>228600</xdr:colOff>
      <xdr:row>58</xdr:row>
      <xdr:rowOff>28575</xdr:rowOff>
    </xdr:to>
    <xdr:sp macro="" textlink="">
      <xdr:nvSpPr>
        <xdr:cNvPr id="10" name="正方形/長方形 9">
          <a:extLst>
            <a:ext uri="{FF2B5EF4-FFF2-40B4-BE49-F238E27FC236}">
              <a16:creationId xmlns:a16="http://schemas.microsoft.com/office/drawing/2014/main" id="{44DB5453-9BE1-43F2-93B5-2CBD6DF8CD1E}"/>
            </a:ext>
          </a:extLst>
        </xdr:cNvPr>
        <xdr:cNvSpPr/>
      </xdr:nvSpPr>
      <xdr:spPr bwMode="auto">
        <a:xfrm>
          <a:off x="2759636" y="8009404"/>
          <a:ext cx="659839" cy="1868021"/>
        </a:xfrm>
        <a:prstGeom prst="rect">
          <a:avLst/>
        </a:prstGeom>
        <a:noFill/>
        <a:ln w="28575" cap="flat" cmpd="sng" algn="ctr">
          <a:solidFill>
            <a:srgbClr val="00B05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2</xdr:col>
      <xdr:colOff>684866</xdr:colOff>
      <xdr:row>43</xdr:row>
      <xdr:rowOff>104775</xdr:rowOff>
    </xdr:from>
    <xdr:to>
      <xdr:col>3</xdr:col>
      <xdr:colOff>790575</xdr:colOff>
      <xdr:row>47</xdr:row>
      <xdr:rowOff>2240</xdr:rowOff>
    </xdr:to>
    <xdr:cxnSp macro="">
      <xdr:nvCxnSpPr>
        <xdr:cNvPr id="11" name="直線コネクタ 10">
          <a:extLst>
            <a:ext uri="{FF2B5EF4-FFF2-40B4-BE49-F238E27FC236}">
              <a16:creationId xmlns:a16="http://schemas.microsoft.com/office/drawing/2014/main" id="{557D1044-22F1-46BA-9823-EA711C8BE571}"/>
            </a:ext>
          </a:extLst>
        </xdr:cNvPr>
        <xdr:cNvCxnSpPr/>
      </xdr:nvCxnSpPr>
      <xdr:spPr bwMode="auto">
        <a:xfrm flipV="1">
          <a:off x="2456516" y="7667625"/>
          <a:ext cx="1524934" cy="507065"/>
        </a:xfrm>
        <a:prstGeom prst="line">
          <a:avLst/>
        </a:prstGeom>
        <a:solidFill>
          <a:srgbClr val="FFFFFF"/>
        </a:solidFill>
        <a:ln w="28575" cap="flat" cmpd="sng" algn="ctr">
          <a:solidFill>
            <a:srgbClr val="00B050"/>
          </a:solidFill>
          <a:prstDash val="solid"/>
          <a:round/>
          <a:headEnd type="none" w="med" len="med"/>
          <a:tailEnd type="none" w="med" len="med"/>
        </a:ln>
        <a:effectLst/>
      </xdr:spPr>
    </xdr:cxnSp>
    <xdr:clientData/>
  </xdr:twoCellAnchor>
  <xdr:twoCellAnchor>
    <xdr:from>
      <xdr:col>3</xdr:col>
      <xdr:colOff>254560</xdr:colOff>
      <xdr:row>55</xdr:row>
      <xdr:rowOff>26706</xdr:rowOff>
    </xdr:from>
    <xdr:to>
      <xdr:col>3</xdr:col>
      <xdr:colOff>802154</xdr:colOff>
      <xdr:row>57</xdr:row>
      <xdr:rowOff>11392</xdr:rowOff>
    </xdr:to>
    <xdr:cxnSp macro="">
      <xdr:nvCxnSpPr>
        <xdr:cNvPr id="12" name="直線コネクタ 11">
          <a:extLst>
            <a:ext uri="{FF2B5EF4-FFF2-40B4-BE49-F238E27FC236}">
              <a16:creationId xmlns:a16="http://schemas.microsoft.com/office/drawing/2014/main" id="{F9770498-1F36-49A7-A96C-3313994AE263}"/>
            </a:ext>
          </a:extLst>
        </xdr:cNvPr>
        <xdr:cNvCxnSpPr/>
      </xdr:nvCxnSpPr>
      <xdr:spPr bwMode="auto">
        <a:xfrm>
          <a:off x="3445435" y="9418356"/>
          <a:ext cx="547594" cy="289486"/>
        </a:xfrm>
        <a:prstGeom prst="line">
          <a:avLst/>
        </a:prstGeom>
        <a:solidFill>
          <a:srgbClr val="FFFFFF"/>
        </a:solidFill>
        <a:ln w="28575" cap="flat" cmpd="sng" algn="ctr">
          <a:solidFill>
            <a:srgbClr val="00B050"/>
          </a:solidFill>
          <a:prstDash val="solid"/>
          <a:round/>
          <a:headEnd type="none" w="med" len="med"/>
          <a:tailEnd type="none" w="med" len="med"/>
        </a:ln>
        <a:effectLst/>
      </xdr:spPr>
    </xdr:cxnSp>
    <xdr:clientData/>
  </xdr:twoCellAnchor>
  <xdr:twoCellAnchor>
    <xdr:from>
      <xdr:col>3</xdr:col>
      <xdr:colOff>784598</xdr:colOff>
      <xdr:row>42</xdr:row>
      <xdr:rowOff>95250</xdr:rowOff>
    </xdr:from>
    <xdr:to>
      <xdr:col>8</xdr:col>
      <xdr:colOff>176306</xdr:colOff>
      <xdr:row>45</xdr:row>
      <xdr:rowOff>122329</xdr:rowOff>
    </xdr:to>
    <xdr:sp macro="" textlink="">
      <xdr:nvSpPr>
        <xdr:cNvPr id="13" name="テキスト ボックス 12">
          <a:extLst>
            <a:ext uri="{FF2B5EF4-FFF2-40B4-BE49-F238E27FC236}">
              <a16:creationId xmlns:a16="http://schemas.microsoft.com/office/drawing/2014/main" id="{F8BB235E-BB9C-4C00-B38F-1A0BD8AD4DFC}"/>
            </a:ext>
          </a:extLst>
        </xdr:cNvPr>
        <xdr:cNvSpPr txBox="1"/>
      </xdr:nvSpPr>
      <xdr:spPr>
        <a:xfrm>
          <a:off x="3978648" y="7658100"/>
          <a:ext cx="2922308" cy="5096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黄色セル：使用者が入力（数値など）</a:t>
          </a:r>
        </a:p>
      </xdr:txBody>
    </xdr:sp>
    <xdr:clientData/>
  </xdr:twoCellAnchor>
  <xdr:twoCellAnchor>
    <xdr:from>
      <xdr:col>3</xdr:col>
      <xdr:colOff>806636</xdr:colOff>
      <xdr:row>56</xdr:row>
      <xdr:rowOff>135032</xdr:rowOff>
    </xdr:from>
    <xdr:to>
      <xdr:col>8</xdr:col>
      <xdr:colOff>182469</xdr:colOff>
      <xdr:row>62</xdr:row>
      <xdr:rowOff>9711</xdr:rowOff>
    </xdr:to>
    <xdr:sp macro="" textlink="">
      <xdr:nvSpPr>
        <xdr:cNvPr id="14" name="テキスト ボックス 13">
          <a:extLst>
            <a:ext uri="{FF2B5EF4-FFF2-40B4-BE49-F238E27FC236}">
              <a16:creationId xmlns:a16="http://schemas.microsoft.com/office/drawing/2014/main" id="{52F0C63F-194F-4DE2-B5CA-65AFB56F93BF}"/>
            </a:ext>
          </a:extLst>
        </xdr:cNvPr>
        <xdr:cNvSpPr txBox="1"/>
      </xdr:nvSpPr>
      <xdr:spPr>
        <a:xfrm>
          <a:off x="3997511" y="9679082"/>
          <a:ext cx="2919133" cy="7890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白色セル：関数による自動入力</a:t>
          </a:r>
          <a:endParaRPr kumimoji="1" lang="en-US" altLang="ja-JP" sz="1400" b="1"/>
        </a:p>
        <a:p>
          <a:r>
            <a:rPr kumimoji="1" lang="ja-JP" altLang="en-US" sz="1400" b="1"/>
            <a:t>　　　　　　　（使用者は入力不要）</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13</xdr:col>
      <xdr:colOff>333375</xdr:colOff>
      <xdr:row>4</xdr:row>
      <xdr:rowOff>142875</xdr:rowOff>
    </xdr:from>
    <xdr:to>
      <xdr:col>14</xdr:col>
      <xdr:colOff>219075</xdr:colOff>
      <xdr:row>8</xdr:row>
      <xdr:rowOff>381000</xdr:rowOff>
    </xdr:to>
    <xdr:sp macro="" textlink="">
      <xdr:nvSpPr>
        <xdr:cNvPr id="2" name="Line 1">
          <a:extLst>
            <a:ext uri="{FF2B5EF4-FFF2-40B4-BE49-F238E27FC236}">
              <a16:creationId xmlns:a16="http://schemas.microsoft.com/office/drawing/2014/main" id="{C6177558-901B-40A7-A085-7ACB60F9F604}"/>
            </a:ext>
          </a:extLst>
        </xdr:cNvPr>
        <xdr:cNvSpPr>
          <a:spLocks noChangeShapeType="1"/>
        </xdr:cNvSpPr>
      </xdr:nvSpPr>
      <xdr:spPr bwMode="auto">
        <a:xfrm flipH="1">
          <a:off x="10594975" y="885825"/>
          <a:ext cx="482600" cy="892175"/>
        </a:xfrm>
        <a:prstGeom prst="line">
          <a:avLst/>
        </a:prstGeom>
        <a:noFill/>
        <a:ln w="9525">
          <a:solidFill>
            <a:srgbClr val="000000"/>
          </a:solidFill>
          <a:round/>
          <a:headEnd/>
          <a:tailEnd type="triangle" w="med" len="med"/>
        </a:ln>
      </xdr:spPr>
    </xdr:sp>
    <xdr:clientData/>
  </xdr:twoCellAnchor>
  <xdr:twoCellAnchor>
    <xdr:from>
      <xdr:col>0</xdr:col>
      <xdr:colOff>1095375</xdr:colOff>
      <xdr:row>26</xdr:row>
      <xdr:rowOff>333375</xdr:rowOff>
    </xdr:from>
    <xdr:to>
      <xdr:col>2</xdr:col>
      <xdr:colOff>0</xdr:colOff>
      <xdr:row>26</xdr:row>
      <xdr:rowOff>333375</xdr:rowOff>
    </xdr:to>
    <xdr:sp macro="" textlink="">
      <xdr:nvSpPr>
        <xdr:cNvPr id="3" name="Line 2">
          <a:extLst>
            <a:ext uri="{FF2B5EF4-FFF2-40B4-BE49-F238E27FC236}">
              <a16:creationId xmlns:a16="http://schemas.microsoft.com/office/drawing/2014/main" id="{9EB913D1-6D57-46AF-8E37-A454AC018655}"/>
            </a:ext>
          </a:extLst>
        </xdr:cNvPr>
        <xdr:cNvSpPr>
          <a:spLocks noChangeShapeType="1"/>
        </xdr:cNvSpPr>
      </xdr:nvSpPr>
      <xdr:spPr bwMode="auto">
        <a:xfrm>
          <a:off x="1050925" y="8162925"/>
          <a:ext cx="409575" cy="0"/>
        </a:xfrm>
        <a:prstGeom prst="line">
          <a:avLst/>
        </a:prstGeom>
        <a:noFill/>
        <a:ln w="9525">
          <a:solidFill>
            <a:srgbClr val="FF0000"/>
          </a:solidFill>
          <a:round/>
          <a:headEnd/>
          <a:tailEnd type="triangle" w="med" len="med"/>
        </a:ln>
      </xdr:spPr>
    </xdr:sp>
    <xdr:clientData/>
  </xdr:twoCellAnchor>
  <xdr:twoCellAnchor>
    <xdr:from>
      <xdr:col>5</xdr:col>
      <xdr:colOff>200025</xdr:colOff>
      <xdr:row>22</xdr:row>
      <xdr:rowOff>295275</xdr:rowOff>
    </xdr:from>
    <xdr:to>
      <xdr:col>6</xdr:col>
      <xdr:colOff>9525</xdr:colOff>
      <xdr:row>22</xdr:row>
      <xdr:rowOff>295275</xdr:rowOff>
    </xdr:to>
    <xdr:sp macro="" textlink="">
      <xdr:nvSpPr>
        <xdr:cNvPr id="4" name="Line 3">
          <a:extLst>
            <a:ext uri="{FF2B5EF4-FFF2-40B4-BE49-F238E27FC236}">
              <a16:creationId xmlns:a16="http://schemas.microsoft.com/office/drawing/2014/main" id="{A26B286C-3DD1-4557-A160-7E98CB9DDAE3}"/>
            </a:ext>
          </a:extLst>
        </xdr:cNvPr>
        <xdr:cNvSpPr>
          <a:spLocks noChangeShapeType="1"/>
        </xdr:cNvSpPr>
      </xdr:nvSpPr>
      <xdr:spPr bwMode="auto">
        <a:xfrm>
          <a:off x="3794125" y="6746875"/>
          <a:ext cx="444500" cy="0"/>
        </a:xfrm>
        <a:prstGeom prst="line">
          <a:avLst/>
        </a:prstGeom>
        <a:noFill/>
        <a:ln w="9525">
          <a:solidFill>
            <a:srgbClr val="FF0000"/>
          </a:solidFill>
          <a:round/>
          <a:headEnd/>
          <a:tailEnd type="triangle" w="med" len="med"/>
        </a:ln>
      </xdr:spPr>
    </xdr:sp>
    <xdr:clientData/>
  </xdr:twoCellAnchor>
  <xdr:twoCellAnchor>
    <xdr:from>
      <xdr:col>5</xdr:col>
      <xdr:colOff>209550</xdr:colOff>
      <xdr:row>28</xdr:row>
      <xdr:rowOff>8467</xdr:rowOff>
    </xdr:from>
    <xdr:to>
      <xdr:col>5</xdr:col>
      <xdr:colOff>209550</xdr:colOff>
      <xdr:row>30</xdr:row>
      <xdr:rowOff>228600</xdr:rowOff>
    </xdr:to>
    <xdr:sp macro="" textlink="">
      <xdr:nvSpPr>
        <xdr:cNvPr id="5" name="Line 4">
          <a:extLst>
            <a:ext uri="{FF2B5EF4-FFF2-40B4-BE49-F238E27FC236}">
              <a16:creationId xmlns:a16="http://schemas.microsoft.com/office/drawing/2014/main" id="{3EA83585-05E7-46B0-B053-120F372860C5}"/>
            </a:ext>
          </a:extLst>
        </xdr:cNvPr>
        <xdr:cNvSpPr>
          <a:spLocks noChangeShapeType="1"/>
        </xdr:cNvSpPr>
      </xdr:nvSpPr>
      <xdr:spPr bwMode="auto">
        <a:xfrm>
          <a:off x="3816350" y="8619067"/>
          <a:ext cx="0" cy="1041400"/>
        </a:xfrm>
        <a:prstGeom prst="line">
          <a:avLst/>
        </a:prstGeom>
        <a:noFill/>
        <a:ln w="9525">
          <a:solidFill>
            <a:schemeClr val="bg1">
              <a:lumMod val="75000"/>
            </a:schemeClr>
          </a:solidFill>
          <a:round/>
          <a:headEnd/>
          <a:tailEnd/>
        </a:ln>
      </xdr:spPr>
    </xdr:sp>
    <xdr:clientData/>
  </xdr:twoCellAnchor>
  <xdr:twoCellAnchor>
    <xdr:from>
      <xdr:col>5</xdr:col>
      <xdr:colOff>209550</xdr:colOff>
      <xdr:row>30</xdr:row>
      <xdr:rowOff>219075</xdr:rowOff>
    </xdr:from>
    <xdr:to>
      <xdr:col>6</xdr:col>
      <xdr:colOff>0</xdr:colOff>
      <xdr:row>30</xdr:row>
      <xdr:rowOff>219075</xdr:rowOff>
    </xdr:to>
    <xdr:sp macro="" textlink="">
      <xdr:nvSpPr>
        <xdr:cNvPr id="6" name="Line 5">
          <a:extLst>
            <a:ext uri="{FF2B5EF4-FFF2-40B4-BE49-F238E27FC236}">
              <a16:creationId xmlns:a16="http://schemas.microsoft.com/office/drawing/2014/main" id="{215EA827-2A46-4A30-962F-DDD02D9512FB}"/>
            </a:ext>
          </a:extLst>
        </xdr:cNvPr>
        <xdr:cNvSpPr>
          <a:spLocks noChangeShapeType="1"/>
        </xdr:cNvSpPr>
      </xdr:nvSpPr>
      <xdr:spPr bwMode="auto">
        <a:xfrm>
          <a:off x="3803650" y="9636125"/>
          <a:ext cx="425450" cy="0"/>
        </a:xfrm>
        <a:prstGeom prst="line">
          <a:avLst/>
        </a:prstGeom>
        <a:noFill/>
        <a:ln w="9525">
          <a:solidFill>
            <a:schemeClr val="bg1">
              <a:lumMod val="75000"/>
            </a:schemeClr>
          </a:solidFill>
          <a:round/>
          <a:headEnd/>
          <a:tailEnd type="triangle" w="med" len="me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7" name="Line 6">
          <a:extLst>
            <a:ext uri="{FF2B5EF4-FFF2-40B4-BE49-F238E27FC236}">
              <a16:creationId xmlns:a16="http://schemas.microsoft.com/office/drawing/2014/main" id="{DC4A97F6-9B01-457F-8383-9C2BD1444A1E}"/>
            </a:ext>
          </a:extLst>
        </xdr:cNvPr>
        <xdr:cNvSpPr>
          <a:spLocks noChangeShapeType="1"/>
        </xdr:cNvSpPr>
      </xdr:nvSpPr>
      <xdr:spPr bwMode="auto">
        <a:xfrm>
          <a:off x="7791450" y="9759950"/>
          <a:ext cx="552450" cy="0"/>
        </a:xfrm>
        <a:prstGeom prst="line">
          <a:avLst/>
        </a:prstGeom>
        <a:noFill/>
        <a:ln w="9525">
          <a:solidFill>
            <a:srgbClr val="000000"/>
          </a:solidFill>
          <a:round/>
          <a:headEnd/>
          <a:tailEnd type="triangle" w="med" len="med"/>
        </a:ln>
      </xdr:spPr>
    </xdr:sp>
    <xdr:clientData/>
  </xdr:twoCellAnchor>
  <xdr:twoCellAnchor>
    <xdr:from>
      <xdr:col>10</xdr:col>
      <xdr:colOff>371475</xdr:colOff>
      <xdr:row>30</xdr:row>
      <xdr:rowOff>352425</xdr:rowOff>
    </xdr:from>
    <xdr:to>
      <xdr:col>10</xdr:col>
      <xdr:colOff>371475</xdr:colOff>
      <xdr:row>37</xdr:row>
      <xdr:rowOff>219075</xdr:rowOff>
    </xdr:to>
    <xdr:sp macro="" textlink="">
      <xdr:nvSpPr>
        <xdr:cNvPr id="8" name="Line 7">
          <a:extLst>
            <a:ext uri="{FF2B5EF4-FFF2-40B4-BE49-F238E27FC236}">
              <a16:creationId xmlns:a16="http://schemas.microsoft.com/office/drawing/2014/main" id="{4E9B5E7A-6082-4421-BFA2-B2996820DBC3}"/>
            </a:ext>
          </a:extLst>
        </xdr:cNvPr>
        <xdr:cNvSpPr>
          <a:spLocks noChangeShapeType="1"/>
        </xdr:cNvSpPr>
      </xdr:nvSpPr>
      <xdr:spPr bwMode="auto">
        <a:xfrm>
          <a:off x="8162925" y="9769475"/>
          <a:ext cx="0" cy="2222500"/>
        </a:xfrm>
        <a:prstGeom prst="line">
          <a:avLst/>
        </a:prstGeom>
        <a:noFill/>
        <a:ln w="9525">
          <a:solidFill>
            <a:schemeClr val="bg1">
              <a:lumMod val="75000"/>
            </a:schemeClr>
          </a:solidFill>
          <a:round/>
          <a:headEnd/>
          <a:tailEn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9" name="Line 8">
          <a:extLst>
            <a:ext uri="{FF2B5EF4-FFF2-40B4-BE49-F238E27FC236}">
              <a16:creationId xmlns:a16="http://schemas.microsoft.com/office/drawing/2014/main" id="{B45C7C36-2C4C-4073-B5E9-206F37D8C695}"/>
            </a:ext>
          </a:extLst>
        </xdr:cNvPr>
        <xdr:cNvSpPr>
          <a:spLocks noChangeShapeType="1"/>
        </xdr:cNvSpPr>
      </xdr:nvSpPr>
      <xdr:spPr bwMode="auto">
        <a:xfrm>
          <a:off x="8162925" y="11991975"/>
          <a:ext cx="171450" cy="0"/>
        </a:xfrm>
        <a:prstGeom prst="line">
          <a:avLst/>
        </a:prstGeom>
        <a:noFill/>
        <a:ln w="9525">
          <a:solidFill>
            <a:srgbClr val="000000"/>
          </a:solidFill>
          <a:round/>
          <a:headEnd/>
          <a:tailEnd type="triangle" w="med" len="med"/>
        </a:ln>
      </xdr:spPr>
    </xdr:sp>
    <xdr:clientData/>
  </xdr:twoCellAnchor>
  <xdr:twoCellAnchor>
    <xdr:from>
      <xdr:col>17</xdr:col>
      <xdr:colOff>266700</xdr:colOff>
      <xdr:row>26</xdr:row>
      <xdr:rowOff>276225</xdr:rowOff>
    </xdr:from>
    <xdr:to>
      <xdr:col>18</xdr:col>
      <xdr:colOff>0</xdr:colOff>
      <xdr:row>26</xdr:row>
      <xdr:rowOff>276225</xdr:rowOff>
    </xdr:to>
    <xdr:sp macro="" textlink="">
      <xdr:nvSpPr>
        <xdr:cNvPr id="11" name="Line 10">
          <a:extLst>
            <a:ext uri="{FF2B5EF4-FFF2-40B4-BE49-F238E27FC236}">
              <a16:creationId xmlns:a16="http://schemas.microsoft.com/office/drawing/2014/main" id="{2FB38372-86A2-4493-B040-52E6B89131B3}"/>
            </a:ext>
          </a:extLst>
        </xdr:cNvPr>
        <xdr:cNvSpPr>
          <a:spLocks noChangeShapeType="1"/>
        </xdr:cNvSpPr>
      </xdr:nvSpPr>
      <xdr:spPr bwMode="auto">
        <a:xfrm>
          <a:off x="13576300" y="8105775"/>
          <a:ext cx="342900" cy="0"/>
        </a:xfrm>
        <a:prstGeom prst="line">
          <a:avLst/>
        </a:prstGeom>
        <a:noFill/>
        <a:ln w="9525">
          <a:solidFill>
            <a:srgbClr val="FF0000"/>
          </a:solidFill>
          <a:round/>
          <a:headEnd/>
          <a:tailEnd type="triangle" w="med" len="med"/>
        </a:ln>
      </xdr:spPr>
    </xdr:sp>
    <xdr:clientData/>
  </xdr:twoCellAnchor>
  <xdr:twoCellAnchor>
    <xdr:from>
      <xdr:col>22</xdr:col>
      <xdr:colOff>228600</xdr:colOff>
      <xdr:row>33</xdr:row>
      <xdr:rowOff>447675</xdr:rowOff>
    </xdr:from>
    <xdr:to>
      <xdr:col>23</xdr:col>
      <xdr:colOff>0</xdr:colOff>
      <xdr:row>33</xdr:row>
      <xdr:rowOff>447675</xdr:rowOff>
    </xdr:to>
    <xdr:sp macro="" textlink="">
      <xdr:nvSpPr>
        <xdr:cNvPr id="12" name="Line 11">
          <a:extLst>
            <a:ext uri="{FF2B5EF4-FFF2-40B4-BE49-F238E27FC236}">
              <a16:creationId xmlns:a16="http://schemas.microsoft.com/office/drawing/2014/main" id="{51747DFD-B655-4230-8C85-50CFD7EB7225}"/>
            </a:ext>
          </a:extLst>
        </xdr:cNvPr>
        <xdr:cNvSpPr>
          <a:spLocks noChangeShapeType="1"/>
        </xdr:cNvSpPr>
      </xdr:nvSpPr>
      <xdr:spPr bwMode="auto">
        <a:xfrm>
          <a:off x="18237200" y="10753725"/>
          <a:ext cx="387350" cy="0"/>
        </a:xfrm>
        <a:prstGeom prst="line">
          <a:avLst/>
        </a:prstGeom>
        <a:noFill/>
        <a:ln w="9525">
          <a:solidFill>
            <a:srgbClr val="FF0000"/>
          </a:solidFill>
          <a:round/>
          <a:headEnd/>
          <a:tailEnd type="triangle" w="med" len="med"/>
        </a:ln>
      </xdr:spPr>
    </xdr:sp>
    <xdr:clientData/>
  </xdr:twoCellAnchor>
  <xdr:twoCellAnchor>
    <xdr:from>
      <xdr:col>22</xdr:col>
      <xdr:colOff>228600</xdr:colOff>
      <xdr:row>33</xdr:row>
      <xdr:rowOff>447675</xdr:rowOff>
    </xdr:from>
    <xdr:to>
      <xdr:col>22</xdr:col>
      <xdr:colOff>228600</xdr:colOff>
      <xdr:row>41</xdr:row>
      <xdr:rowOff>142875</xdr:rowOff>
    </xdr:to>
    <xdr:sp macro="" textlink="">
      <xdr:nvSpPr>
        <xdr:cNvPr id="13" name="Line 12">
          <a:extLst>
            <a:ext uri="{FF2B5EF4-FFF2-40B4-BE49-F238E27FC236}">
              <a16:creationId xmlns:a16="http://schemas.microsoft.com/office/drawing/2014/main" id="{221BB9AF-9166-4EAA-BAE5-A811F8BFA19E}"/>
            </a:ext>
          </a:extLst>
        </xdr:cNvPr>
        <xdr:cNvSpPr>
          <a:spLocks noChangeShapeType="1"/>
        </xdr:cNvSpPr>
      </xdr:nvSpPr>
      <xdr:spPr bwMode="auto">
        <a:xfrm>
          <a:off x="18237200" y="10753725"/>
          <a:ext cx="0" cy="2406650"/>
        </a:xfrm>
        <a:prstGeom prst="line">
          <a:avLst/>
        </a:prstGeom>
        <a:noFill/>
        <a:ln w="9525">
          <a:solidFill>
            <a:srgbClr val="FF0000"/>
          </a:solidFill>
          <a:round/>
          <a:headEnd/>
          <a:tailEn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14" name="Line 13">
          <a:extLst>
            <a:ext uri="{FF2B5EF4-FFF2-40B4-BE49-F238E27FC236}">
              <a16:creationId xmlns:a16="http://schemas.microsoft.com/office/drawing/2014/main" id="{3A2DEC87-D430-45B5-82B8-AC8A682C680F}"/>
            </a:ext>
          </a:extLst>
        </xdr:cNvPr>
        <xdr:cNvSpPr>
          <a:spLocks noChangeShapeType="1"/>
        </xdr:cNvSpPr>
      </xdr:nvSpPr>
      <xdr:spPr bwMode="auto">
        <a:xfrm>
          <a:off x="18237200" y="13160375"/>
          <a:ext cx="396875" cy="0"/>
        </a:xfrm>
        <a:prstGeom prst="line">
          <a:avLst/>
        </a:prstGeom>
        <a:noFill/>
        <a:ln w="9525">
          <a:solidFill>
            <a:srgbClr val="000000"/>
          </a:solidFill>
          <a:round/>
          <a:headEnd/>
          <a:tailEnd type="triangle" w="med" len="med"/>
        </a:ln>
      </xdr:spPr>
    </xdr:sp>
    <xdr:clientData/>
  </xdr:twoCellAnchor>
  <xdr:twoCellAnchor>
    <xdr:from>
      <xdr:col>17</xdr:col>
      <xdr:colOff>266700</xdr:colOff>
      <xdr:row>26</xdr:row>
      <xdr:rowOff>276225</xdr:rowOff>
    </xdr:from>
    <xdr:to>
      <xdr:col>17</xdr:col>
      <xdr:colOff>266700</xdr:colOff>
      <xdr:row>35</xdr:row>
      <xdr:rowOff>0</xdr:rowOff>
    </xdr:to>
    <xdr:sp macro="" textlink="">
      <xdr:nvSpPr>
        <xdr:cNvPr id="15" name="Line 14">
          <a:extLst>
            <a:ext uri="{FF2B5EF4-FFF2-40B4-BE49-F238E27FC236}">
              <a16:creationId xmlns:a16="http://schemas.microsoft.com/office/drawing/2014/main" id="{B7712462-D8ED-46C6-8B72-1FC79739B2E9}"/>
            </a:ext>
          </a:extLst>
        </xdr:cNvPr>
        <xdr:cNvSpPr>
          <a:spLocks noChangeShapeType="1"/>
        </xdr:cNvSpPr>
      </xdr:nvSpPr>
      <xdr:spPr bwMode="auto">
        <a:xfrm>
          <a:off x="13576300" y="8105775"/>
          <a:ext cx="0" cy="3051175"/>
        </a:xfrm>
        <a:prstGeom prst="line">
          <a:avLst/>
        </a:prstGeom>
        <a:noFill/>
        <a:ln w="9525">
          <a:solidFill>
            <a:srgbClr val="FF0000"/>
          </a:solidFill>
          <a:round/>
          <a:headEnd/>
          <a:tailEnd/>
        </a:ln>
      </xdr:spPr>
    </xdr:sp>
    <xdr:clientData/>
  </xdr:twoCellAnchor>
  <xdr:twoCellAnchor>
    <xdr:from>
      <xdr:col>17</xdr:col>
      <xdr:colOff>266700</xdr:colOff>
      <xdr:row>34</xdr:row>
      <xdr:rowOff>228600</xdr:rowOff>
    </xdr:from>
    <xdr:to>
      <xdr:col>18</xdr:col>
      <xdr:colOff>0</xdr:colOff>
      <xdr:row>34</xdr:row>
      <xdr:rowOff>228600</xdr:rowOff>
    </xdr:to>
    <xdr:sp macro="" textlink="">
      <xdr:nvSpPr>
        <xdr:cNvPr id="16" name="Line 15">
          <a:extLst>
            <a:ext uri="{FF2B5EF4-FFF2-40B4-BE49-F238E27FC236}">
              <a16:creationId xmlns:a16="http://schemas.microsoft.com/office/drawing/2014/main" id="{EDFC89EE-EFCB-4649-BDA1-6B67AB87E74F}"/>
            </a:ext>
          </a:extLst>
        </xdr:cNvPr>
        <xdr:cNvSpPr>
          <a:spLocks noChangeShapeType="1"/>
        </xdr:cNvSpPr>
      </xdr:nvSpPr>
      <xdr:spPr bwMode="auto">
        <a:xfrm>
          <a:off x="13576300" y="11150600"/>
          <a:ext cx="342900" cy="0"/>
        </a:xfrm>
        <a:prstGeom prst="line">
          <a:avLst/>
        </a:prstGeom>
        <a:noFill/>
        <a:ln w="9525">
          <a:solidFill>
            <a:srgbClr val="FF0000"/>
          </a:solidFill>
          <a:round/>
          <a:headEnd/>
          <a:tailEnd type="triangle" w="med" len="med"/>
        </a:ln>
      </xdr:spPr>
    </xdr:sp>
    <xdr:clientData/>
  </xdr:twoCellAnchor>
  <xdr:twoCellAnchor>
    <xdr:from>
      <xdr:col>8</xdr:col>
      <xdr:colOff>736600</xdr:colOff>
      <xdr:row>22</xdr:row>
      <xdr:rowOff>276225</xdr:rowOff>
    </xdr:from>
    <xdr:to>
      <xdr:col>15</xdr:col>
      <xdr:colOff>1230842</xdr:colOff>
      <xdr:row>22</xdr:row>
      <xdr:rowOff>276225</xdr:rowOff>
    </xdr:to>
    <xdr:sp macro="" textlink="">
      <xdr:nvSpPr>
        <xdr:cNvPr id="17" name="Line 16">
          <a:extLst>
            <a:ext uri="{FF2B5EF4-FFF2-40B4-BE49-F238E27FC236}">
              <a16:creationId xmlns:a16="http://schemas.microsoft.com/office/drawing/2014/main" id="{B3686E07-0D2A-499C-8F96-4C799DB72CBB}"/>
            </a:ext>
          </a:extLst>
        </xdr:cNvPr>
        <xdr:cNvSpPr>
          <a:spLocks noChangeShapeType="1"/>
        </xdr:cNvSpPr>
      </xdr:nvSpPr>
      <xdr:spPr bwMode="auto">
        <a:xfrm>
          <a:off x="6849533" y="6736292"/>
          <a:ext cx="5760509" cy="0"/>
        </a:xfrm>
        <a:prstGeom prst="line">
          <a:avLst/>
        </a:prstGeom>
        <a:noFill/>
        <a:ln w="9525">
          <a:solidFill>
            <a:srgbClr val="FF0000"/>
          </a:solidFill>
          <a:round/>
          <a:headEnd/>
          <a:tailEnd type="triangle" w="med" len="med"/>
        </a:ln>
      </xdr:spPr>
    </xdr:sp>
    <xdr:clientData/>
  </xdr:twoCellAnchor>
  <xdr:oneCellAnchor>
    <xdr:from>
      <xdr:col>5</xdr:col>
      <xdr:colOff>266700</xdr:colOff>
      <xdr:row>22</xdr:row>
      <xdr:rowOff>66675</xdr:rowOff>
    </xdr:from>
    <xdr:ext cx="172355" cy="218586"/>
    <xdr:sp macro="" textlink="">
      <xdr:nvSpPr>
        <xdr:cNvPr id="19" name="Text Box 18">
          <a:extLst>
            <a:ext uri="{FF2B5EF4-FFF2-40B4-BE49-F238E27FC236}">
              <a16:creationId xmlns:a16="http://schemas.microsoft.com/office/drawing/2014/main" id="{6769E8B0-A491-4148-9515-A2D490CDD449}"/>
            </a:ext>
          </a:extLst>
        </xdr:cNvPr>
        <xdr:cNvSpPr txBox="1">
          <a:spLocks noChangeArrowheads="1"/>
        </xdr:cNvSpPr>
      </xdr:nvSpPr>
      <xdr:spPr bwMode="auto">
        <a:xfrm>
          <a:off x="3860800" y="651827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①</a:t>
          </a:r>
        </a:p>
      </xdr:txBody>
    </xdr:sp>
    <xdr:clientData/>
  </xdr:oneCellAnchor>
  <xdr:oneCellAnchor>
    <xdr:from>
      <xdr:col>5</xdr:col>
      <xdr:colOff>238125</xdr:colOff>
      <xdr:row>30</xdr:row>
      <xdr:rowOff>276225</xdr:rowOff>
    </xdr:from>
    <xdr:ext cx="172355" cy="218586"/>
    <xdr:sp macro="" textlink="">
      <xdr:nvSpPr>
        <xdr:cNvPr id="20" name="Text Box 19">
          <a:extLst>
            <a:ext uri="{FF2B5EF4-FFF2-40B4-BE49-F238E27FC236}">
              <a16:creationId xmlns:a16="http://schemas.microsoft.com/office/drawing/2014/main" id="{9E4E5F55-1EFB-4AE9-B291-6B26AB3103D7}"/>
            </a:ext>
          </a:extLst>
        </xdr:cNvPr>
        <xdr:cNvSpPr txBox="1">
          <a:spLocks noChangeArrowheads="1"/>
        </xdr:cNvSpPr>
      </xdr:nvSpPr>
      <xdr:spPr bwMode="auto">
        <a:xfrm>
          <a:off x="3832225" y="969327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p>
      </xdr:txBody>
    </xdr:sp>
    <xdr:clientData/>
  </xdr:oneCellAnchor>
  <xdr:oneCellAnchor>
    <xdr:from>
      <xdr:col>22</xdr:col>
      <xdr:colOff>85725</xdr:colOff>
      <xdr:row>33</xdr:row>
      <xdr:rowOff>219075</xdr:rowOff>
    </xdr:from>
    <xdr:ext cx="326243" cy="218586"/>
    <xdr:sp macro="" textlink="">
      <xdr:nvSpPr>
        <xdr:cNvPr id="21" name="Text Box 20">
          <a:extLst>
            <a:ext uri="{FF2B5EF4-FFF2-40B4-BE49-F238E27FC236}">
              <a16:creationId xmlns:a16="http://schemas.microsoft.com/office/drawing/2014/main" id="{7696AFB6-ADB6-4FA4-AF26-95399DABAE3F}"/>
            </a:ext>
          </a:extLst>
        </xdr:cNvPr>
        <xdr:cNvSpPr txBox="1">
          <a:spLocks noChangeArrowheads="1"/>
        </xdr:cNvSpPr>
      </xdr:nvSpPr>
      <xdr:spPr bwMode="auto">
        <a:xfrm>
          <a:off x="18094325" y="1052512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-1</a:t>
          </a:r>
        </a:p>
      </xdr:txBody>
    </xdr:sp>
    <xdr:clientData/>
  </xdr:oneCellAnchor>
  <xdr:oneCellAnchor>
    <xdr:from>
      <xdr:col>22</xdr:col>
      <xdr:colOff>180975</xdr:colOff>
      <xdr:row>41</xdr:row>
      <xdr:rowOff>180975</xdr:rowOff>
    </xdr:from>
    <xdr:ext cx="326243" cy="218586"/>
    <xdr:sp macro="" textlink="">
      <xdr:nvSpPr>
        <xdr:cNvPr id="22" name="Text Box 21">
          <a:extLst>
            <a:ext uri="{FF2B5EF4-FFF2-40B4-BE49-F238E27FC236}">
              <a16:creationId xmlns:a16="http://schemas.microsoft.com/office/drawing/2014/main" id="{C881110B-4D66-4293-9205-F91FC9ED99BA}"/>
            </a:ext>
          </a:extLst>
        </xdr:cNvPr>
        <xdr:cNvSpPr txBox="1">
          <a:spLocks noChangeArrowheads="1"/>
        </xdr:cNvSpPr>
      </xdr:nvSpPr>
      <xdr:spPr bwMode="auto">
        <a:xfrm>
          <a:off x="18189575" y="1319847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-2</a:t>
          </a:r>
        </a:p>
      </xdr:txBody>
    </xdr:sp>
    <xdr:clientData/>
  </xdr:oneCellAnchor>
  <xdr:oneCellAnchor>
    <xdr:from>
      <xdr:col>10</xdr:col>
      <xdr:colOff>28575</xdr:colOff>
      <xdr:row>30</xdr:row>
      <xdr:rowOff>66675</xdr:rowOff>
    </xdr:from>
    <xdr:ext cx="326243" cy="218586"/>
    <xdr:sp macro="" textlink="">
      <xdr:nvSpPr>
        <xdr:cNvPr id="23" name="Text Box 22">
          <a:extLst>
            <a:ext uri="{FF2B5EF4-FFF2-40B4-BE49-F238E27FC236}">
              <a16:creationId xmlns:a16="http://schemas.microsoft.com/office/drawing/2014/main" id="{45EA9E9E-B99E-4A92-96D9-62667449254D}"/>
            </a:ext>
          </a:extLst>
        </xdr:cNvPr>
        <xdr:cNvSpPr txBox="1">
          <a:spLocks noChangeArrowheads="1"/>
        </xdr:cNvSpPr>
      </xdr:nvSpPr>
      <xdr:spPr bwMode="auto">
        <a:xfrm>
          <a:off x="7820025" y="948372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-1</a:t>
          </a:r>
        </a:p>
      </xdr:txBody>
    </xdr:sp>
    <xdr:clientData/>
  </xdr:oneCellAnchor>
  <xdr:oneCellAnchor>
    <xdr:from>
      <xdr:col>10</xdr:col>
      <xdr:colOff>161925</xdr:colOff>
      <xdr:row>38</xdr:row>
      <xdr:rowOff>28575</xdr:rowOff>
    </xdr:from>
    <xdr:ext cx="326243" cy="218586"/>
    <xdr:sp macro="" textlink="">
      <xdr:nvSpPr>
        <xdr:cNvPr id="24" name="Text Box 23">
          <a:extLst>
            <a:ext uri="{FF2B5EF4-FFF2-40B4-BE49-F238E27FC236}">
              <a16:creationId xmlns:a16="http://schemas.microsoft.com/office/drawing/2014/main" id="{C944EF28-EA1A-4D29-BD81-0A847DFEBB31}"/>
            </a:ext>
          </a:extLst>
        </xdr:cNvPr>
        <xdr:cNvSpPr txBox="1">
          <a:spLocks noChangeArrowheads="1"/>
        </xdr:cNvSpPr>
      </xdr:nvSpPr>
      <xdr:spPr bwMode="auto">
        <a:xfrm>
          <a:off x="7953375" y="1204912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-2</a:t>
          </a:r>
        </a:p>
      </xdr:txBody>
    </xdr:sp>
    <xdr:clientData/>
  </xdr:oneCellAnchor>
  <xdr:oneCellAnchor>
    <xdr:from>
      <xdr:col>17</xdr:col>
      <xdr:colOff>257175</xdr:colOff>
      <xdr:row>26</xdr:row>
      <xdr:rowOff>76200</xdr:rowOff>
    </xdr:from>
    <xdr:ext cx="172355" cy="218586"/>
    <xdr:sp macro="" textlink="">
      <xdr:nvSpPr>
        <xdr:cNvPr id="25" name="Text Box 24">
          <a:extLst>
            <a:ext uri="{FF2B5EF4-FFF2-40B4-BE49-F238E27FC236}">
              <a16:creationId xmlns:a16="http://schemas.microsoft.com/office/drawing/2014/main" id="{F7FA7789-D58F-4DEF-842D-C0923B27DA48}"/>
            </a:ext>
          </a:extLst>
        </xdr:cNvPr>
        <xdr:cNvSpPr txBox="1">
          <a:spLocks noChangeArrowheads="1"/>
        </xdr:cNvSpPr>
      </xdr:nvSpPr>
      <xdr:spPr bwMode="auto">
        <a:xfrm>
          <a:off x="13566775" y="7905750"/>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①</a:t>
          </a:r>
        </a:p>
      </xdr:txBody>
    </xdr:sp>
    <xdr:clientData/>
  </xdr:oneCellAnchor>
  <xdr:oneCellAnchor>
    <xdr:from>
      <xdr:col>17</xdr:col>
      <xdr:colOff>295275</xdr:colOff>
      <xdr:row>35</xdr:row>
      <xdr:rowOff>47625</xdr:rowOff>
    </xdr:from>
    <xdr:ext cx="172355" cy="218586"/>
    <xdr:sp macro="" textlink="">
      <xdr:nvSpPr>
        <xdr:cNvPr id="26" name="Text Box 25">
          <a:extLst>
            <a:ext uri="{FF2B5EF4-FFF2-40B4-BE49-F238E27FC236}">
              <a16:creationId xmlns:a16="http://schemas.microsoft.com/office/drawing/2014/main" id="{7CC15E41-E62A-4841-81C1-ADBAB0D211EC}"/>
            </a:ext>
          </a:extLst>
        </xdr:cNvPr>
        <xdr:cNvSpPr txBox="1">
          <a:spLocks noChangeArrowheads="1"/>
        </xdr:cNvSpPr>
      </xdr:nvSpPr>
      <xdr:spPr bwMode="auto">
        <a:xfrm>
          <a:off x="13604875" y="1120457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p>
      </xdr:txBody>
    </xdr:sp>
    <xdr:clientData/>
  </xdr:oneCellAnchor>
  <xdr:oneCellAnchor>
    <xdr:from>
      <xdr:col>6</xdr:col>
      <xdr:colOff>114300</xdr:colOff>
      <xdr:row>22</xdr:row>
      <xdr:rowOff>142875</xdr:rowOff>
    </xdr:from>
    <xdr:ext cx="1342162" cy="218586"/>
    <xdr:sp macro="" textlink="">
      <xdr:nvSpPr>
        <xdr:cNvPr id="27" name="Text Box 26">
          <a:extLst>
            <a:ext uri="{FF2B5EF4-FFF2-40B4-BE49-F238E27FC236}">
              <a16:creationId xmlns:a16="http://schemas.microsoft.com/office/drawing/2014/main" id="{9CC697E6-B6BE-4F05-88A3-6F4095EFE2E7}"/>
            </a:ext>
          </a:extLst>
        </xdr:cNvPr>
        <xdr:cNvSpPr txBox="1">
          <a:spLocks noChangeArrowheads="1"/>
        </xdr:cNvSpPr>
      </xdr:nvSpPr>
      <xdr:spPr bwMode="auto">
        <a:xfrm>
          <a:off x="4343400" y="6594475"/>
          <a:ext cx="1342162"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水域への排出量＝</a:t>
          </a:r>
          <a:r>
            <a:rPr lang="en-GB" altLang="ja-JP" sz="1200" b="0" i="0" u="none" strike="noStrike" baseline="0">
              <a:solidFill>
                <a:srgbClr val="000000"/>
              </a:solidFill>
              <a:latin typeface="+mn-ea"/>
              <a:ea typeface="+mn-ea"/>
            </a:rPr>
            <a:t>S</a:t>
          </a:r>
        </a:p>
      </xdr:txBody>
    </xdr:sp>
    <xdr:clientData/>
  </xdr:oneCellAnchor>
  <xdr:oneCellAnchor>
    <xdr:from>
      <xdr:col>24</xdr:col>
      <xdr:colOff>352425</xdr:colOff>
      <xdr:row>33</xdr:row>
      <xdr:rowOff>123825</xdr:rowOff>
    </xdr:from>
    <xdr:ext cx="480131" cy="418704"/>
    <xdr:sp macro="" textlink="">
      <xdr:nvSpPr>
        <xdr:cNvPr id="28" name="Text Box 27">
          <a:extLst>
            <a:ext uri="{FF2B5EF4-FFF2-40B4-BE49-F238E27FC236}">
              <a16:creationId xmlns:a16="http://schemas.microsoft.com/office/drawing/2014/main" id="{CD20C038-9F26-4D01-BEA1-151BE0352045}"/>
            </a:ext>
          </a:extLst>
        </xdr:cNvPr>
        <xdr:cNvSpPr txBox="1">
          <a:spLocks noChangeArrowheads="1"/>
        </xdr:cNvSpPr>
      </xdr:nvSpPr>
      <xdr:spPr bwMode="auto">
        <a:xfrm>
          <a:off x="20018375" y="10429875"/>
          <a:ext cx="480131"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en-GB" altLang="ja-JP" sz="1200" b="0" i="0" u="none" strike="noStrike" baseline="0">
              <a:solidFill>
                <a:srgbClr val="000000"/>
              </a:solidFill>
              <a:latin typeface="+mn-ea"/>
              <a:ea typeface="+mn-ea"/>
            </a:rPr>
            <a:t>S'(</a:t>
          </a:r>
          <a:r>
            <a:rPr lang="el-GR" altLang="ja-JP" sz="1200" b="0" i="0" u="none" strike="noStrike" baseline="0">
              <a:solidFill>
                <a:srgbClr val="000000"/>
              </a:solidFill>
              <a:latin typeface="+mn-ea"/>
              <a:ea typeface="+mn-ea"/>
            </a:rPr>
            <a:t>α)</a:t>
          </a:r>
        </a:p>
        <a:p>
          <a:pPr algn="l" rtl="0">
            <a:defRPr sz="1000"/>
          </a:pPr>
          <a:r>
            <a:rPr lang="ja-JP" altLang="en-US" sz="1200" b="0" i="0" u="none" strike="noStrike" baseline="0">
              <a:solidFill>
                <a:srgbClr val="000000"/>
              </a:solidFill>
              <a:latin typeface="+mn-ea"/>
              <a:ea typeface="+mn-ea"/>
            </a:rPr>
            <a:t>へ記入</a:t>
          </a:r>
        </a:p>
      </xdr:txBody>
    </xdr:sp>
    <xdr:clientData/>
  </xdr:oneCellAnchor>
  <xdr:oneCellAnchor>
    <xdr:from>
      <xdr:col>18</xdr:col>
      <xdr:colOff>447675</xdr:colOff>
      <xdr:row>26</xdr:row>
      <xdr:rowOff>161925</xdr:rowOff>
    </xdr:from>
    <xdr:ext cx="1444947" cy="218586"/>
    <xdr:sp macro="" textlink="">
      <xdr:nvSpPr>
        <xdr:cNvPr id="29" name="Text Box 28">
          <a:extLst>
            <a:ext uri="{FF2B5EF4-FFF2-40B4-BE49-F238E27FC236}">
              <a16:creationId xmlns:a16="http://schemas.microsoft.com/office/drawing/2014/main" id="{B87D9AC0-642B-4F5E-82C2-F0A296385769}"/>
            </a:ext>
          </a:extLst>
        </xdr:cNvPr>
        <xdr:cNvSpPr txBox="1">
          <a:spLocks noChangeArrowheads="1"/>
        </xdr:cNvSpPr>
      </xdr:nvSpPr>
      <xdr:spPr bwMode="auto">
        <a:xfrm>
          <a:off x="14392275" y="8002058"/>
          <a:ext cx="1444947"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大気への排出量＝</a:t>
          </a:r>
          <a:r>
            <a:rPr lang="en-GB" altLang="ja-JP" sz="1200" b="0" i="0" u="none" strike="noStrike" baseline="0">
              <a:solidFill>
                <a:srgbClr val="000000"/>
              </a:solidFill>
              <a:latin typeface="+mn-ea"/>
              <a:ea typeface="+mn-ea"/>
            </a:rPr>
            <a:t>AB</a:t>
          </a:r>
        </a:p>
      </xdr:txBody>
    </xdr:sp>
    <xdr:clientData/>
  </xdr:oneCellAnchor>
  <xdr:twoCellAnchor>
    <xdr:from>
      <xdr:col>17</xdr:col>
      <xdr:colOff>9525</xdr:colOff>
      <xdr:row>21</xdr:row>
      <xdr:rowOff>152400</xdr:rowOff>
    </xdr:from>
    <xdr:to>
      <xdr:col>18</xdr:col>
      <xdr:colOff>0</xdr:colOff>
      <xdr:row>25</xdr:row>
      <xdr:rowOff>152400</xdr:rowOff>
    </xdr:to>
    <xdr:cxnSp macro="">
      <xdr:nvCxnSpPr>
        <xdr:cNvPr id="30" name="AutoShape 29">
          <a:extLst>
            <a:ext uri="{FF2B5EF4-FFF2-40B4-BE49-F238E27FC236}">
              <a16:creationId xmlns:a16="http://schemas.microsoft.com/office/drawing/2014/main" id="{214C8BD7-A5BF-44DE-A1BD-6B8D1C99017C}"/>
            </a:ext>
          </a:extLst>
        </xdr:cNvPr>
        <xdr:cNvCxnSpPr>
          <a:cxnSpLocks noChangeShapeType="1"/>
          <a:stCxn id="32" idx="3"/>
          <a:endCxn id="31" idx="1"/>
        </xdr:cNvCxnSpPr>
      </xdr:nvCxnSpPr>
      <xdr:spPr bwMode="auto">
        <a:xfrm flipV="1">
          <a:off x="13319125" y="6375400"/>
          <a:ext cx="600075" cy="1200150"/>
        </a:xfrm>
        <a:prstGeom prst="bentConnector3">
          <a:avLst>
            <a:gd name="adj1" fmla="val 49093"/>
          </a:avLst>
        </a:prstGeom>
        <a:noFill/>
        <a:ln w="9525">
          <a:solidFill>
            <a:srgbClr val="000000"/>
          </a:solidFill>
          <a:prstDash val="dash"/>
          <a:miter lim="800000"/>
          <a:headEnd/>
          <a:tailEnd type="triangle" w="med" len="med"/>
        </a:ln>
      </xdr:spPr>
    </xdr:cxnSp>
    <xdr:clientData/>
  </xdr:twoCellAnchor>
  <xdr:twoCellAnchor>
    <xdr:from>
      <xdr:col>18</xdr:col>
      <xdr:colOff>0</xdr:colOff>
      <xdr:row>21</xdr:row>
      <xdr:rowOff>0</xdr:rowOff>
    </xdr:from>
    <xdr:to>
      <xdr:col>18</xdr:col>
      <xdr:colOff>609600</xdr:colOff>
      <xdr:row>22</xdr:row>
      <xdr:rowOff>66675</xdr:rowOff>
    </xdr:to>
    <xdr:sp macro="" textlink="">
      <xdr:nvSpPr>
        <xdr:cNvPr id="31" name="Rectangle 30">
          <a:extLst>
            <a:ext uri="{FF2B5EF4-FFF2-40B4-BE49-F238E27FC236}">
              <a16:creationId xmlns:a16="http://schemas.microsoft.com/office/drawing/2014/main" id="{4B5743CD-D14E-483F-AA55-2F3F31F77BEE}"/>
            </a:ext>
          </a:extLst>
        </xdr:cNvPr>
        <xdr:cNvSpPr>
          <a:spLocks noChangeArrowheads="1"/>
        </xdr:cNvSpPr>
      </xdr:nvSpPr>
      <xdr:spPr bwMode="auto">
        <a:xfrm>
          <a:off x="13919200" y="6223000"/>
          <a:ext cx="609600" cy="295275"/>
        </a:xfrm>
        <a:prstGeom prst="rect">
          <a:avLst/>
        </a:prstGeom>
        <a:noFill/>
        <a:ln w="9525">
          <a:noFill/>
          <a:miter lim="800000"/>
          <a:headEnd/>
          <a:tailEnd/>
        </a:ln>
      </xdr:spPr>
    </xdr:sp>
    <xdr:clientData/>
  </xdr:twoCellAnchor>
  <xdr:twoCellAnchor>
    <xdr:from>
      <xdr:col>16</xdr:col>
      <xdr:colOff>695325</xdr:colOff>
      <xdr:row>24</xdr:row>
      <xdr:rowOff>161925</xdr:rowOff>
    </xdr:from>
    <xdr:to>
      <xdr:col>17</xdr:col>
      <xdr:colOff>9525</xdr:colOff>
      <xdr:row>25</xdr:row>
      <xdr:rowOff>323850</xdr:rowOff>
    </xdr:to>
    <xdr:sp macro="" textlink="">
      <xdr:nvSpPr>
        <xdr:cNvPr id="32" name="Rectangle 31">
          <a:extLst>
            <a:ext uri="{FF2B5EF4-FFF2-40B4-BE49-F238E27FC236}">
              <a16:creationId xmlns:a16="http://schemas.microsoft.com/office/drawing/2014/main" id="{53CCCEC0-E6E7-42FD-B769-C3B734E4BB7E}"/>
            </a:ext>
          </a:extLst>
        </xdr:cNvPr>
        <xdr:cNvSpPr>
          <a:spLocks noChangeArrowheads="1"/>
        </xdr:cNvSpPr>
      </xdr:nvSpPr>
      <xdr:spPr bwMode="auto">
        <a:xfrm>
          <a:off x="13306425" y="7400925"/>
          <a:ext cx="12700" cy="346075"/>
        </a:xfrm>
        <a:prstGeom prst="rect">
          <a:avLst/>
        </a:prstGeom>
        <a:noFill/>
        <a:ln w="9525">
          <a:noFill/>
          <a:miter lim="800000"/>
          <a:headEnd/>
          <a:tailEnd/>
        </a:ln>
      </xdr:spPr>
    </xdr:sp>
    <xdr:clientData/>
  </xdr:twoCellAnchor>
  <xdr:twoCellAnchor>
    <xdr:from>
      <xdr:col>24</xdr:col>
      <xdr:colOff>47625</xdr:colOff>
      <xdr:row>33</xdr:row>
      <xdr:rowOff>219075</xdr:rowOff>
    </xdr:from>
    <xdr:to>
      <xdr:col>24</xdr:col>
      <xdr:colOff>285750</xdr:colOff>
      <xdr:row>33</xdr:row>
      <xdr:rowOff>219075</xdr:rowOff>
    </xdr:to>
    <xdr:sp macro="" textlink="">
      <xdr:nvSpPr>
        <xdr:cNvPr id="33" name="Line 32">
          <a:extLst>
            <a:ext uri="{FF2B5EF4-FFF2-40B4-BE49-F238E27FC236}">
              <a16:creationId xmlns:a16="http://schemas.microsoft.com/office/drawing/2014/main" id="{F44738EC-46F7-4196-95C6-5F65814D4087}"/>
            </a:ext>
          </a:extLst>
        </xdr:cNvPr>
        <xdr:cNvSpPr>
          <a:spLocks noChangeShapeType="1"/>
        </xdr:cNvSpPr>
      </xdr:nvSpPr>
      <xdr:spPr bwMode="auto">
        <a:xfrm>
          <a:off x="19713575" y="10525125"/>
          <a:ext cx="238125" cy="0"/>
        </a:xfrm>
        <a:prstGeom prst="line">
          <a:avLst/>
        </a:prstGeom>
        <a:noFill/>
        <a:ln w="9525">
          <a:solidFill>
            <a:srgbClr val="000000"/>
          </a:solidFill>
          <a:round/>
          <a:headEnd/>
          <a:tailEnd type="triangle" w="med" len="med"/>
        </a:ln>
      </xdr:spPr>
    </xdr:sp>
    <xdr:clientData/>
  </xdr:twoCellAnchor>
  <xdr:twoCellAnchor editAs="oneCell">
    <xdr:from>
      <xdr:col>1</xdr:col>
      <xdr:colOff>336550</xdr:colOff>
      <xdr:row>29</xdr:row>
      <xdr:rowOff>409575</xdr:rowOff>
    </xdr:from>
    <xdr:to>
      <xdr:col>3</xdr:col>
      <xdr:colOff>600075</xdr:colOff>
      <xdr:row>32</xdr:row>
      <xdr:rowOff>57149</xdr:rowOff>
    </xdr:to>
    <xdr:sp macro="" textlink="">
      <xdr:nvSpPr>
        <xdr:cNvPr id="34" name="Text Box 33">
          <a:extLst>
            <a:ext uri="{FF2B5EF4-FFF2-40B4-BE49-F238E27FC236}">
              <a16:creationId xmlns:a16="http://schemas.microsoft.com/office/drawing/2014/main" id="{2FBEB33F-BC30-4531-B263-CE75789C7B4B}"/>
            </a:ext>
          </a:extLst>
        </xdr:cNvPr>
        <xdr:cNvSpPr txBox="1">
          <a:spLocks noChangeArrowheads="1"/>
        </xdr:cNvSpPr>
      </xdr:nvSpPr>
      <xdr:spPr bwMode="auto">
        <a:xfrm>
          <a:off x="1390650" y="9236075"/>
          <a:ext cx="1466850" cy="9302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mn-ea"/>
              <a:ea typeface="+mn-ea"/>
            </a:rPr>
            <a:t>排ガス処理により</a:t>
          </a:r>
        </a:p>
        <a:p>
          <a:pPr algn="l" rtl="0">
            <a:defRPr sz="1000"/>
          </a:pPr>
          <a:r>
            <a:rPr lang="ja-JP" altLang="en-US" sz="1200" b="0" i="0" u="none" strike="noStrike" baseline="0">
              <a:solidFill>
                <a:srgbClr val="000000"/>
              </a:solidFill>
              <a:latin typeface="+mn-ea"/>
              <a:ea typeface="+mn-ea"/>
            </a:rPr>
            <a:t>水域へ排出される</a:t>
          </a:r>
        </a:p>
        <a:p>
          <a:pPr algn="l" rtl="0">
            <a:defRPr sz="1000"/>
          </a:pPr>
          <a:r>
            <a:rPr lang="ja-JP" altLang="en-US" sz="1200" b="0" i="0" u="none" strike="noStrike" baseline="0">
              <a:solidFill>
                <a:srgbClr val="000000"/>
              </a:solidFill>
              <a:latin typeface="+mn-ea"/>
              <a:ea typeface="+mn-ea"/>
            </a:rPr>
            <a:t>場合の記入欄</a:t>
          </a:r>
        </a:p>
        <a:p>
          <a:pPr algn="l" rtl="0">
            <a:defRPr sz="1000"/>
          </a:pP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これ以降の欄も同様</a:t>
          </a:r>
          <a:r>
            <a:rPr lang="en-US" altLang="ja-JP" sz="1200" b="0" i="0" u="none" strike="noStrike" baseline="0">
              <a:solidFill>
                <a:srgbClr val="000000"/>
              </a:solidFill>
              <a:latin typeface="+mn-ea"/>
              <a:ea typeface="+mn-ea"/>
            </a:rPr>
            <a:t>)</a:t>
          </a:r>
        </a:p>
      </xdr:txBody>
    </xdr:sp>
    <xdr:clientData/>
  </xdr:twoCellAnchor>
  <xdr:oneCellAnchor>
    <xdr:from>
      <xdr:col>2</xdr:col>
      <xdr:colOff>638175</xdr:colOff>
      <xdr:row>29</xdr:row>
      <xdr:rowOff>28575</xdr:rowOff>
    </xdr:from>
    <xdr:ext cx="643253" cy="423193"/>
    <xdr:sp macro="" textlink="">
      <xdr:nvSpPr>
        <xdr:cNvPr id="35" name="Text Box 34">
          <a:extLst>
            <a:ext uri="{FF2B5EF4-FFF2-40B4-BE49-F238E27FC236}">
              <a16:creationId xmlns:a16="http://schemas.microsoft.com/office/drawing/2014/main" id="{D1DE8A5D-4FE7-40D6-8F2D-0F3D629F98A1}"/>
            </a:ext>
          </a:extLst>
        </xdr:cNvPr>
        <xdr:cNvSpPr txBox="1">
          <a:spLocks noChangeArrowheads="1"/>
        </xdr:cNvSpPr>
      </xdr:nvSpPr>
      <xdr:spPr bwMode="auto">
        <a:xfrm>
          <a:off x="2098675" y="8855075"/>
          <a:ext cx="643253" cy="423193"/>
        </a:xfrm>
        <a:prstGeom prst="rect">
          <a:avLst/>
        </a:prstGeom>
        <a:noFill/>
        <a:ln w="9525">
          <a:noFill/>
          <a:miter lim="800000"/>
          <a:headEnd/>
          <a:tailEnd/>
        </a:ln>
      </xdr:spPr>
      <xdr:txBody>
        <a:bodyPr wrap="none" lIns="27432" tIns="22860" rIns="0" bIns="0" anchor="t" upright="1">
          <a:spAutoFit/>
        </a:bodyPr>
        <a:lstStyle/>
        <a:p>
          <a:pPr algn="l" rtl="0">
            <a:defRPr sz="1000"/>
          </a:pPr>
          <a:r>
            <a:rPr lang="el-GR" altLang="ja-JP" sz="2400" b="0" i="0" u="none" strike="noStrike" baseline="0">
              <a:solidFill>
                <a:srgbClr val="000000"/>
              </a:solidFill>
              <a:latin typeface="+mn-ea"/>
              <a:ea typeface="+mn-ea"/>
            </a:rPr>
            <a:t>α→</a:t>
          </a:r>
        </a:p>
      </xdr:txBody>
    </xdr:sp>
    <xdr:clientData/>
  </xdr:oneCellAnchor>
  <xdr:oneCellAnchor>
    <xdr:from>
      <xdr:col>6</xdr:col>
      <xdr:colOff>47625</xdr:colOff>
      <xdr:row>23</xdr:row>
      <xdr:rowOff>0</xdr:rowOff>
    </xdr:from>
    <xdr:ext cx="1761188" cy="418704"/>
    <xdr:sp macro="" textlink="">
      <xdr:nvSpPr>
        <xdr:cNvPr id="36" name="Text Box 35">
          <a:extLst>
            <a:ext uri="{FF2B5EF4-FFF2-40B4-BE49-F238E27FC236}">
              <a16:creationId xmlns:a16="http://schemas.microsoft.com/office/drawing/2014/main" id="{9350DFEA-0E4B-49E8-8A09-EC61BBF1273F}"/>
            </a:ext>
          </a:extLst>
        </xdr:cNvPr>
        <xdr:cNvSpPr txBox="1">
          <a:spLocks noChangeArrowheads="1"/>
        </xdr:cNvSpPr>
      </xdr:nvSpPr>
      <xdr:spPr bwMode="auto">
        <a:xfrm>
          <a:off x="4276725" y="7029450"/>
          <a:ext cx="1761188"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排ガス処理により水域へ</a:t>
          </a:r>
        </a:p>
        <a:p>
          <a:pPr algn="l" rtl="0">
            <a:defRPr sz="1000"/>
          </a:pPr>
          <a:r>
            <a:rPr lang="ja-JP" altLang="en-US" sz="1200" b="0" i="0" u="none" strike="noStrike" baseline="0">
              <a:solidFill>
                <a:srgbClr val="000000"/>
              </a:solidFill>
              <a:latin typeface="+mn-ea"/>
              <a:ea typeface="+mn-ea"/>
            </a:rPr>
            <a:t>排出される量　　　　　　＝</a:t>
          </a:r>
          <a:r>
            <a:rPr lang="en-GB" altLang="ja-JP" sz="1200" b="0" i="0" u="none" strike="noStrike" baseline="0">
              <a:solidFill>
                <a:srgbClr val="000000"/>
              </a:solidFill>
              <a:latin typeface="+mn-ea"/>
              <a:ea typeface="+mn-ea"/>
            </a:rPr>
            <a:t>S'</a:t>
          </a:r>
        </a:p>
      </xdr:txBody>
    </xdr:sp>
    <xdr:clientData/>
  </xdr:oneCellAnchor>
  <xdr:twoCellAnchor>
    <xdr:from>
      <xdr:col>9</xdr:col>
      <xdr:colOff>0</xdr:colOff>
      <xdr:row>23</xdr:row>
      <xdr:rowOff>142875</xdr:rowOff>
    </xdr:from>
    <xdr:to>
      <xdr:col>9</xdr:col>
      <xdr:colOff>333375</xdr:colOff>
      <xdr:row>23</xdr:row>
      <xdr:rowOff>142875</xdr:rowOff>
    </xdr:to>
    <xdr:sp macro="" textlink="">
      <xdr:nvSpPr>
        <xdr:cNvPr id="37" name="Line 37">
          <a:extLst>
            <a:ext uri="{FF2B5EF4-FFF2-40B4-BE49-F238E27FC236}">
              <a16:creationId xmlns:a16="http://schemas.microsoft.com/office/drawing/2014/main" id="{73CFC298-5FB9-48E0-AEDE-A5EC86117515}"/>
            </a:ext>
          </a:extLst>
        </xdr:cNvPr>
        <xdr:cNvSpPr>
          <a:spLocks noChangeShapeType="1"/>
        </xdr:cNvSpPr>
      </xdr:nvSpPr>
      <xdr:spPr bwMode="auto">
        <a:xfrm>
          <a:off x="6845300" y="7172325"/>
          <a:ext cx="333375" cy="0"/>
        </a:xfrm>
        <a:prstGeom prst="line">
          <a:avLst/>
        </a:prstGeom>
        <a:noFill/>
        <a:ln w="9525">
          <a:solidFill>
            <a:srgbClr val="000000"/>
          </a:solidFill>
          <a:round/>
          <a:headEnd/>
          <a:tailEnd type="triangle" w="med" len="med"/>
        </a:ln>
      </xdr:spPr>
    </xdr:sp>
    <xdr:clientData/>
  </xdr:twoCellAnchor>
  <xdr:oneCellAnchor>
    <xdr:from>
      <xdr:col>12</xdr:col>
      <xdr:colOff>390525</xdr:colOff>
      <xdr:row>30</xdr:row>
      <xdr:rowOff>66675</xdr:rowOff>
    </xdr:from>
    <xdr:ext cx="496996" cy="418704"/>
    <xdr:sp macro="" textlink="">
      <xdr:nvSpPr>
        <xdr:cNvPr id="38" name="Text Box 38">
          <a:extLst>
            <a:ext uri="{FF2B5EF4-FFF2-40B4-BE49-F238E27FC236}">
              <a16:creationId xmlns:a16="http://schemas.microsoft.com/office/drawing/2014/main" id="{995A40CA-4DDE-49AB-AB4D-18FCE014E763}"/>
            </a:ext>
          </a:extLst>
        </xdr:cNvPr>
        <xdr:cNvSpPr txBox="1">
          <a:spLocks noChangeArrowheads="1"/>
        </xdr:cNvSpPr>
      </xdr:nvSpPr>
      <xdr:spPr bwMode="auto">
        <a:xfrm>
          <a:off x="9642475" y="9483725"/>
          <a:ext cx="496996"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en-GB" altLang="ja-JP" sz="1200" b="0" i="0" u="none" strike="noStrike" baseline="0">
              <a:solidFill>
                <a:srgbClr val="000000"/>
              </a:solidFill>
              <a:latin typeface="+mn-ea"/>
              <a:ea typeface="+mn-ea"/>
            </a:rPr>
            <a:t>AB'(</a:t>
          </a:r>
          <a:r>
            <a:rPr lang="el-GR" altLang="ja-JP" sz="1200" b="0" i="0" u="none" strike="noStrike" baseline="0">
              <a:solidFill>
                <a:srgbClr val="000000"/>
              </a:solidFill>
              <a:latin typeface="+mn-ea"/>
              <a:ea typeface="+mn-ea"/>
            </a:rPr>
            <a:t>β)</a:t>
          </a:r>
        </a:p>
        <a:p>
          <a:pPr algn="l" rtl="0">
            <a:defRPr sz="1000"/>
          </a:pPr>
          <a:r>
            <a:rPr lang="ja-JP" altLang="en-US" sz="1200" b="0" i="0" u="none" strike="noStrike" baseline="0">
              <a:solidFill>
                <a:srgbClr val="000000"/>
              </a:solidFill>
              <a:latin typeface="+mn-ea"/>
              <a:ea typeface="+mn-ea"/>
            </a:rPr>
            <a:t>へ記入</a:t>
          </a:r>
        </a:p>
      </xdr:txBody>
    </xdr:sp>
    <xdr:clientData/>
  </xdr:oneCellAnchor>
  <xdr:twoCellAnchor>
    <xdr:from>
      <xdr:col>12</xdr:col>
      <xdr:colOff>123825</xdr:colOff>
      <xdr:row>30</xdr:row>
      <xdr:rowOff>180975</xdr:rowOff>
    </xdr:from>
    <xdr:to>
      <xdr:col>12</xdr:col>
      <xdr:colOff>361950</xdr:colOff>
      <xdr:row>30</xdr:row>
      <xdr:rowOff>180975</xdr:rowOff>
    </xdr:to>
    <xdr:sp macro="" textlink="">
      <xdr:nvSpPr>
        <xdr:cNvPr id="39" name="Line 39">
          <a:extLst>
            <a:ext uri="{FF2B5EF4-FFF2-40B4-BE49-F238E27FC236}">
              <a16:creationId xmlns:a16="http://schemas.microsoft.com/office/drawing/2014/main" id="{20C67443-44FC-4D1A-A859-2DD9F49D7DF6}"/>
            </a:ext>
          </a:extLst>
        </xdr:cNvPr>
        <xdr:cNvSpPr>
          <a:spLocks noChangeShapeType="1"/>
        </xdr:cNvSpPr>
      </xdr:nvSpPr>
      <xdr:spPr bwMode="auto">
        <a:xfrm>
          <a:off x="9375775" y="9598025"/>
          <a:ext cx="238125" cy="0"/>
        </a:xfrm>
        <a:prstGeom prst="line">
          <a:avLst/>
        </a:prstGeom>
        <a:noFill/>
        <a:ln w="9525">
          <a:solidFill>
            <a:srgbClr val="000000"/>
          </a:solidFill>
          <a:round/>
          <a:headEnd/>
          <a:tailEnd type="triangle" w="med" len="med"/>
        </a:ln>
      </xdr:spPr>
    </xdr:sp>
    <xdr:clientData/>
  </xdr:twoCellAnchor>
  <xdr:oneCellAnchor>
    <xdr:from>
      <xdr:col>18</xdr:col>
      <xdr:colOff>47625</xdr:colOff>
      <xdr:row>27</xdr:row>
      <xdr:rowOff>38100</xdr:rowOff>
    </xdr:from>
    <xdr:ext cx="1980735" cy="418704"/>
    <xdr:sp macro="" textlink="">
      <xdr:nvSpPr>
        <xdr:cNvPr id="42" name="Text Box 42">
          <a:extLst>
            <a:ext uri="{FF2B5EF4-FFF2-40B4-BE49-F238E27FC236}">
              <a16:creationId xmlns:a16="http://schemas.microsoft.com/office/drawing/2014/main" id="{2D362F45-DE93-45D2-BF9E-3E2D7763500A}"/>
            </a:ext>
          </a:extLst>
        </xdr:cNvPr>
        <xdr:cNvSpPr txBox="1">
          <a:spLocks noChangeArrowheads="1"/>
        </xdr:cNvSpPr>
      </xdr:nvSpPr>
      <xdr:spPr bwMode="auto">
        <a:xfrm>
          <a:off x="13992225" y="8420100"/>
          <a:ext cx="1980735"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排水処理により大気へ</a:t>
          </a:r>
        </a:p>
        <a:p>
          <a:pPr algn="l" rtl="0">
            <a:defRPr sz="1000"/>
          </a:pPr>
          <a:r>
            <a:rPr lang="ja-JP" altLang="en-US" sz="1200" b="0" i="0" u="none" strike="noStrike" baseline="0">
              <a:solidFill>
                <a:srgbClr val="000000"/>
              </a:solidFill>
              <a:latin typeface="+mn-ea"/>
              <a:ea typeface="+mn-ea"/>
            </a:rPr>
            <a:t>排出される量　　　　　　　＝</a:t>
          </a:r>
          <a:r>
            <a:rPr lang="en-GB" altLang="ja-JP" sz="1200" b="0" i="0" u="none" strike="noStrike" baseline="0">
              <a:solidFill>
                <a:srgbClr val="000000"/>
              </a:solidFill>
              <a:latin typeface="+mn-ea"/>
              <a:ea typeface="+mn-ea"/>
            </a:rPr>
            <a:t>AB'</a:t>
          </a:r>
        </a:p>
      </xdr:txBody>
    </xdr:sp>
    <xdr:clientData/>
  </xdr:oneCellAnchor>
  <xdr:twoCellAnchor>
    <xdr:from>
      <xdr:col>21</xdr:col>
      <xdr:colOff>142875</xdr:colOff>
      <xdr:row>26</xdr:row>
      <xdr:rowOff>219075</xdr:rowOff>
    </xdr:from>
    <xdr:to>
      <xdr:col>21</xdr:col>
      <xdr:colOff>381000</xdr:colOff>
      <xdr:row>26</xdr:row>
      <xdr:rowOff>219075</xdr:rowOff>
    </xdr:to>
    <xdr:sp macro="" textlink="">
      <xdr:nvSpPr>
        <xdr:cNvPr id="43" name="Line 44">
          <a:extLst>
            <a:ext uri="{FF2B5EF4-FFF2-40B4-BE49-F238E27FC236}">
              <a16:creationId xmlns:a16="http://schemas.microsoft.com/office/drawing/2014/main" id="{144001CC-84F5-4119-AAA1-8DFD17A2F04D}"/>
            </a:ext>
          </a:extLst>
        </xdr:cNvPr>
        <xdr:cNvSpPr>
          <a:spLocks noChangeShapeType="1"/>
        </xdr:cNvSpPr>
      </xdr:nvSpPr>
      <xdr:spPr bwMode="auto">
        <a:xfrm>
          <a:off x="17287875" y="8048625"/>
          <a:ext cx="238125" cy="0"/>
        </a:xfrm>
        <a:prstGeom prst="line">
          <a:avLst/>
        </a:prstGeom>
        <a:noFill/>
        <a:ln w="9525">
          <a:solidFill>
            <a:srgbClr val="000000"/>
          </a:solidFill>
          <a:round/>
          <a:headEnd/>
          <a:tailEnd type="triangle" w="med" len="med"/>
        </a:ln>
      </xdr:spPr>
    </xdr:sp>
    <xdr:clientData/>
  </xdr:twoCellAnchor>
  <xdr:twoCellAnchor>
    <xdr:from>
      <xdr:col>20</xdr:col>
      <xdr:colOff>676275</xdr:colOff>
      <xdr:row>26</xdr:row>
      <xdr:rowOff>533400</xdr:rowOff>
    </xdr:from>
    <xdr:to>
      <xdr:col>21</xdr:col>
      <xdr:colOff>676275</xdr:colOff>
      <xdr:row>30</xdr:row>
      <xdr:rowOff>0</xdr:rowOff>
    </xdr:to>
    <xdr:sp macro="" textlink="">
      <xdr:nvSpPr>
        <xdr:cNvPr id="44" name="Line 45">
          <a:extLst>
            <a:ext uri="{FF2B5EF4-FFF2-40B4-BE49-F238E27FC236}">
              <a16:creationId xmlns:a16="http://schemas.microsoft.com/office/drawing/2014/main" id="{4E79DB59-8B48-4ABF-B2B2-3CAF0F228938}"/>
            </a:ext>
          </a:extLst>
        </xdr:cNvPr>
        <xdr:cNvSpPr>
          <a:spLocks noChangeShapeType="1"/>
        </xdr:cNvSpPr>
      </xdr:nvSpPr>
      <xdr:spPr bwMode="auto">
        <a:xfrm flipV="1">
          <a:off x="16811625" y="8362950"/>
          <a:ext cx="1009650" cy="1054100"/>
        </a:xfrm>
        <a:prstGeom prst="line">
          <a:avLst/>
        </a:prstGeom>
        <a:noFill/>
        <a:ln w="9525">
          <a:solidFill>
            <a:srgbClr val="000000"/>
          </a:solidFill>
          <a:round/>
          <a:headEnd/>
          <a:tailEnd type="triangle" w="med" len="med"/>
        </a:ln>
      </xdr:spPr>
    </xdr:sp>
    <xdr:clientData/>
  </xdr:twoCellAnchor>
  <xdr:twoCellAnchor>
    <xdr:from>
      <xdr:col>5</xdr:col>
      <xdr:colOff>0</xdr:colOff>
      <xdr:row>30</xdr:row>
      <xdr:rowOff>219075</xdr:rowOff>
    </xdr:from>
    <xdr:to>
      <xdr:col>5</xdr:col>
      <xdr:colOff>104775</xdr:colOff>
      <xdr:row>30</xdr:row>
      <xdr:rowOff>219075</xdr:rowOff>
    </xdr:to>
    <xdr:sp macro="" textlink="">
      <xdr:nvSpPr>
        <xdr:cNvPr id="46" name="Line 47">
          <a:extLst>
            <a:ext uri="{FF2B5EF4-FFF2-40B4-BE49-F238E27FC236}">
              <a16:creationId xmlns:a16="http://schemas.microsoft.com/office/drawing/2014/main" id="{0BF9BA92-1E20-4FC3-B6A2-80F02367921D}"/>
            </a:ext>
          </a:extLst>
        </xdr:cNvPr>
        <xdr:cNvSpPr>
          <a:spLocks noChangeShapeType="1"/>
        </xdr:cNvSpPr>
      </xdr:nvSpPr>
      <xdr:spPr bwMode="auto">
        <a:xfrm>
          <a:off x="3594100" y="9636125"/>
          <a:ext cx="104775" cy="0"/>
        </a:xfrm>
        <a:prstGeom prst="line">
          <a:avLst/>
        </a:prstGeom>
        <a:noFill/>
        <a:ln w="9525">
          <a:solidFill>
            <a:srgbClr val="FF0000"/>
          </a:solidFill>
          <a:prstDash val="dash"/>
          <a:round/>
          <a:headEnd/>
          <a:tailEnd/>
        </a:ln>
      </xdr:spPr>
    </xdr:sp>
    <xdr:clientData/>
  </xdr:twoCellAnchor>
  <xdr:twoCellAnchor>
    <xdr:from>
      <xdr:col>5</xdr:col>
      <xdr:colOff>123825</xdr:colOff>
      <xdr:row>30</xdr:row>
      <xdr:rowOff>211666</xdr:rowOff>
    </xdr:from>
    <xdr:to>
      <xdr:col>5</xdr:col>
      <xdr:colOff>123825</xdr:colOff>
      <xdr:row>33</xdr:row>
      <xdr:rowOff>304800</xdr:rowOff>
    </xdr:to>
    <xdr:sp macro="" textlink="">
      <xdr:nvSpPr>
        <xdr:cNvPr id="47" name="Line 48">
          <a:extLst>
            <a:ext uri="{FF2B5EF4-FFF2-40B4-BE49-F238E27FC236}">
              <a16:creationId xmlns:a16="http://schemas.microsoft.com/office/drawing/2014/main" id="{388ADA59-6289-476C-AF36-F546A69AFCBD}"/>
            </a:ext>
          </a:extLst>
        </xdr:cNvPr>
        <xdr:cNvSpPr>
          <a:spLocks noChangeShapeType="1"/>
        </xdr:cNvSpPr>
      </xdr:nvSpPr>
      <xdr:spPr bwMode="auto">
        <a:xfrm>
          <a:off x="3730625" y="9643533"/>
          <a:ext cx="0" cy="982134"/>
        </a:xfrm>
        <a:prstGeom prst="line">
          <a:avLst/>
        </a:prstGeom>
        <a:noFill/>
        <a:ln w="9525">
          <a:solidFill>
            <a:srgbClr val="C0C0C0"/>
          </a:solidFill>
          <a:prstDash val="dash"/>
          <a:round/>
          <a:headEnd/>
          <a:tailEnd/>
        </a:ln>
      </xdr:spPr>
    </xdr:sp>
    <xdr:clientData/>
  </xdr:twoCellAnchor>
  <xdr:twoCellAnchor>
    <xdr:from>
      <xdr:col>5</xdr:col>
      <xdr:colOff>114300</xdr:colOff>
      <xdr:row>33</xdr:row>
      <xdr:rowOff>304800</xdr:rowOff>
    </xdr:from>
    <xdr:to>
      <xdr:col>6</xdr:col>
      <xdr:colOff>0</xdr:colOff>
      <xdr:row>33</xdr:row>
      <xdr:rowOff>304800</xdr:rowOff>
    </xdr:to>
    <xdr:sp macro="" textlink="">
      <xdr:nvSpPr>
        <xdr:cNvPr id="48" name="Line 49">
          <a:extLst>
            <a:ext uri="{FF2B5EF4-FFF2-40B4-BE49-F238E27FC236}">
              <a16:creationId xmlns:a16="http://schemas.microsoft.com/office/drawing/2014/main" id="{56C9D627-56F2-4BC5-AE24-F53F1CF987FC}"/>
            </a:ext>
          </a:extLst>
        </xdr:cNvPr>
        <xdr:cNvSpPr>
          <a:spLocks noChangeShapeType="1"/>
        </xdr:cNvSpPr>
      </xdr:nvSpPr>
      <xdr:spPr bwMode="auto">
        <a:xfrm>
          <a:off x="3708400" y="10610850"/>
          <a:ext cx="520700" cy="0"/>
        </a:xfrm>
        <a:prstGeom prst="line">
          <a:avLst/>
        </a:prstGeom>
        <a:noFill/>
        <a:ln w="9525">
          <a:solidFill>
            <a:srgbClr val="C0C0C0"/>
          </a:solidFill>
          <a:prstDash val="dash"/>
          <a:round/>
          <a:headEnd/>
          <a:tailEnd type="triangle" w="med" len="med"/>
        </a:ln>
      </xdr:spPr>
    </xdr:sp>
    <xdr:clientData/>
  </xdr:twoCellAnchor>
  <xdr:twoCellAnchor>
    <xdr:from>
      <xdr:col>5</xdr:col>
      <xdr:colOff>142875</xdr:colOff>
      <xdr:row>24</xdr:row>
      <xdr:rowOff>0</xdr:rowOff>
    </xdr:from>
    <xdr:to>
      <xdr:col>6</xdr:col>
      <xdr:colOff>28575</xdr:colOff>
      <xdr:row>24</xdr:row>
      <xdr:rowOff>0</xdr:rowOff>
    </xdr:to>
    <xdr:sp macro="" textlink="">
      <xdr:nvSpPr>
        <xdr:cNvPr id="49" name="Line 50">
          <a:extLst>
            <a:ext uri="{FF2B5EF4-FFF2-40B4-BE49-F238E27FC236}">
              <a16:creationId xmlns:a16="http://schemas.microsoft.com/office/drawing/2014/main" id="{47BA9449-0EDD-45B7-BCBA-9BECDB2DEC3C}"/>
            </a:ext>
          </a:extLst>
        </xdr:cNvPr>
        <xdr:cNvSpPr>
          <a:spLocks noChangeShapeType="1"/>
        </xdr:cNvSpPr>
      </xdr:nvSpPr>
      <xdr:spPr bwMode="auto">
        <a:xfrm>
          <a:off x="3736975" y="7239000"/>
          <a:ext cx="520700" cy="0"/>
        </a:xfrm>
        <a:prstGeom prst="line">
          <a:avLst/>
        </a:prstGeom>
        <a:noFill/>
        <a:ln w="9525">
          <a:solidFill>
            <a:srgbClr val="FF0000"/>
          </a:solidFill>
          <a:prstDash val="dash"/>
          <a:round/>
          <a:headEnd/>
          <a:tailEnd type="triangle" w="med" len="med"/>
        </a:ln>
      </xdr:spPr>
    </xdr:sp>
    <xdr:clientData/>
  </xdr:twoCellAnchor>
  <xdr:twoCellAnchor>
    <xdr:from>
      <xdr:col>10</xdr:col>
      <xdr:colOff>0</xdr:colOff>
      <xdr:row>33</xdr:row>
      <xdr:rowOff>276225</xdr:rowOff>
    </xdr:from>
    <xdr:to>
      <xdr:col>10</xdr:col>
      <xdr:colOff>142875</xdr:colOff>
      <xdr:row>33</xdr:row>
      <xdr:rowOff>276225</xdr:rowOff>
    </xdr:to>
    <xdr:sp macro="" textlink="">
      <xdr:nvSpPr>
        <xdr:cNvPr id="50" name="Line 51">
          <a:extLst>
            <a:ext uri="{FF2B5EF4-FFF2-40B4-BE49-F238E27FC236}">
              <a16:creationId xmlns:a16="http://schemas.microsoft.com/office/drawing/2014/main" id="{B3C46C0B-0671-4B70-8AC7-D3E735BAD3D8}"/>
            </a:ext>
          </a:extLst>
        </xdr:cNvPr>
        <xdr:cNvSpPr>
          <a:spLocks noChangeShapeType="1"/>
        </xdr:cNvSpPr>
      </xdr:nvSpPr>
      <xdr:spPr bwMode="auto">
        <a:xfrm>
          <a:off x="7791450" y="10582275"/>
          <a:ext cx="142875" cy="0"/>
        </a:xfrm>
        <a:prstGeom prst="line">
          <a:avLst/>
        </a:prstGeom>
        <a:noFill/>
        <a:ln w="9525">
          <a:solidFill>
            <a:srgbClr val="C0C0C0"/>
          </a:solidFill>
          <a:prstDash val="dash"/>
          <a:round/>
          <a:headEnd/>
          <a:tailEnd/>
        </a:ln>
      </xdr:spPr>
    </xdr:sp>
    <xdr:clientData/>
  </xdr:twoCellAnchor>
  <xdr:twoCellAnchor>
    <xdr:from>
      <xdr:col>10</xdr:col>
      <xdr:colOff>152400</xdr:colOff>
      <xdr:row>33</xdr:row>
      <xdr:rowOff>276225</xdr:rowOff>
    </xdr:from>
    <xdr:to>
      <xdr:col>10</xdr:col>
      <xdr:colOff>152400</xdr:colOff>
      <xdr:row>40</xdr:row>
      <xdr:rowOff>276225</xdr:rowOff>
    </xdr:to>
    <xdr:sp macro="" textlink="">
      <xdr:nvSpPr>
        <xdr:cNvPr id="51" name="Line 52">
          <a:extLst>
            <a:ext uri="{FF2B5EF4-FFF2-40B4-BE49-F238E27FC236}">
              <a16:creationId xmlns:a16="http://schemas.microsoft.com/office/drawing/2014/main" id="{B3728A5F-7080-4A72-A0A7-E0F91E873901}"/>
            </a:ext>
          </a:extLst>
        </xdr:cNvPr>
        <xdr:cNvSpPr>
          <a:spLocks noChangeShapeType="1"/>
        </xdr:cNvSpPr>
      </xdr:nvSpPr>
      <xdr:spPr bwMode="auto">
        <a:xfrm>
          <a:off x="7943850" y="10582275"/>
          <a:ext cx="0" cy="2349500"/>
        </a:xfrm>
        <a:prstGeom prst="line">
          <a:avLst/>
        </a:prstGeom>
        <a:noFill/>
        <a:ln w="9525">
          <a:solidFill>
            <a:srgbClr val="C0C0C0"/>
          </a:solidFill>
          <a:prstDash val="dash"/>
          <a:round/>
          <a:headEnd/>
          <a:tailEnd/>
        </a:ln>
      </xdr:spPr>
    </xdr:sp>
    <xdr:clientData/>
  </xdr:twoCellAnchor>
  <xdr:twoCellAnchor>
    <xdr:from>
      <xdr:col>10</xdr:col>
      <xdr:colOff>142875</xdr:colOff>
      <xdr:row>40</xdr:row>
      <xdr:rowOff>276225</xdr:rowOff>
    </xdr:from>
    <xdr:to>
      <xdr:col>11</xdr:col>
      <xdr:colOff>9525</xdr:colOff>
      <xdr:row>40</xdr:row>
      <xdr:rowOff>276225</xdr:rowOff>
    </xdr:to>
    <xdr:sp macro="" textlink="">
      <xdr:nvSpPr>
        <xdr:cNvPr id="52" name="Line 53">
          <a:extLst>
            <a:ext uri="{FF2B5EF4-FFF2-40B4-BE49-F238E27FC236}">
              <a16:creationId xmlns:a16="http://schemas.microsoft.com/office/drawing/2014/main" id="{EE899BCB-57AC-427A-BE65-31678EEA850B}"/>
            </a:ext>
          </a:extLst>
        </xdr:cNvPr>
        <xdr:cNvSpPr>
          <a:spLocks noChangeShapeType="1"/>
        </xdr:cNvSpPr>
      </xdr:nvSpPr>
      <xdr:spPr bwMode="auto">
        <a:xfrm>
          <a:off x="7934325" y="12931775"/>
          <a:ext cx="400050" cy="0"/>
        </a:xfrm>
        <a:prstGeom prst="line">
          <a:avLst/>
        </a:prstGeom>
        <a:noFill/>
        <a:ln w="9525">
          <a:solidFill>
            <a:srgbClr val="C0C0C0"/>
          </a:solidFill>
          <a:prstDash val="dash"/>
          <a:round/>
          <a:headEnd/>
          <a:tailEnd type="triangle" w="med" len="med"/>
        </a:ln>
      </xdr:spPr>
    </xdr:sp>
    <xdr:clientData/>
  </xdr:twoCellAnchor>
  <xdr:twoCellAnchor>
    <xdr:from>
      <xdr:col>22</xdr:col>
      <xdr:colOff>0</xdr:colOff>
      <xdr:row>37</xdr:row>
      <xdr:rowOff>238125</xdr:rowOff>
    </xdr:from>
    <xdr:to>
      <xdr:col>22</xdr:col>
      <xdr:colOff>142875</xdr:colOff>
      <xdr:row>37</xdr:row>
      <xdr:rowOff>238125</xdr:rowOff>
    </xdr:to>
    <xdr:sp macro="" textlink="">
      <xdr:nvSpPr>
        <xdr:cNvPr id="53" name="Line 54">
          <a:extLst>
            <a:ext uri="{FF2B5EF4-FFF2-40B4-BE49-F238E27FC236}">
              <a16:creationId xmlns:a16="http://schemas.microsoft.com/office/drawing/2014/main" id="{A4991579-6415-437E-A2A2-87B766DE1860}"/>
            </a:ext>
          </a:extLst>
        </xdr:cNvPr>
        <xdr:cNvSpPr>
          <a:spLocks noChangeShapeType="1"/>
        </xdr:cNvSpPr>
      </xdr:nvSpPr>
      <xdr:spPr bwMode="auto">
        <a:xfrm>
          <a:off x="18008600" y="12011025"/>
          <a:ext cx="142875" cy="0"/>
        </a:xfrm>
        <a:prstGeom prst="line">
          <a:avLst/>
        </a:prstGeom>
        <a:noFill/>
        <a:ln w="9525">
          <a:solidFill>
            <a:schemeClr val="bg1">
              <a:lumMod val="75000"/>
            </a:schemeClr>
          </a:solidFill>
          <a:prstDash val="dash"/>
          <a:round/>
          <a:headEnd/>
          <a:tailEnd/>
        </a:ln>
      </xdr:spPr>
    </xdr:sp>
    <xdr:clientData/>
  </xdr:twoCellAnchor>
  <xdr:twoCellAnchor>
    <xdr:from>
      <xdr:col>22</xdr:col>
      <xdr:colOff>142875</xdr:colOff>
      <xdr:row>37</xdr:row>
      <xdr:rowOff>238125</xdr:rowOff>
    </xdr:from>
    <xdr:to>
      <xdr:col>22</xdr:col>
      <xdr:colOff>142875</xdr:colOff>
      <xdr:row>44</xdr:row>
      <xdr:rowOff>295275</xdr:rowOff>
    </xdr:to>
    <xdr:sp macro="" textlink="">
      <xdr:nvSpPr>
        <xdr:cNvPr id="54" name="Line 55">
          <a:extLst>
            <a:ext uri="{FF2B5EF4-FFF2-40B4-BE49-F238E27FC236}">
              <a16:creationId xmlns:a16="http://schemas.microsoft.com/office/drawing/2014/main" id="{8FAC4CB0-C5B1-4760-A652-B242BB1D9BF5}"/>
            </a:ext>
          </a:extLst>
        </xdr:cNvPr>
        <xdr:cNvSpPr>
          <a:spLocks noChangeShapeType="1"/>
        </xdr:cNvSpPr>
      </xdr:nvSpPr>
      <xdr:spPr bwMode="auto">
        <a:xfrm>
          <a:off x="18151475" y="12011025"/>
          <a:ext cx="0" cy="2076450"/>
        </a:xfrm>
        <a:prstGeom prst="line">
          <a:avLst/>
        </a:prstGeom>
        <a:noFill/>
        <a:ln w="9525">
          <a:solidFill>
            <a:schemeClr val="bg1">
              <a:lumMod val="75000"/>
            </a:schemeClr>
          </a:solidFill>
          <a:prstDash val="dash"/>
          <a:round/>
          <a:headEnd/>
          <a:tailEnd/>
        </a:ln>
      </xdr:spPr>
    </xdr:sp>
    <xdr:clientData/>
  </xdr:twoCellAnchor>
  <xdr:twoCellAnchor>
    <xdr:from>
      <xdr:col>22</xdr:col>
      <xdr:colOff>142875</xdr:colOff>
      <xdr:row>44</xdr:row>
      <xdr:rowOff>295275</xdr:rowOff>
    </xdr:from>
    <xdr:to>
      <xdr:col>23</xdr:col>
      <xdr:colOff>0</xdr:colOff>
      <xdr:row>44</xdr:row>
      <xdr:rowOff>295275</xdr:rowOff>
    </xdr:to>
    <xdr:sp macro="" textlink="">
      <xdr:nvSpPr>
        <xdr:cNvPr id="55" name="Line 56">
          <a:extLst>
            <a:ext uri="{FF2B5EF4-FFF2-40B4-BE49-F238E27FC236}">
              <a16:creationId xmlns:a16="http://schemas.microsoft.com/office/drawing/2014/main" id="{43FFCA8D-6A06-4A27-9C00-97C23A789848}"/>
            </a:ext>
          </a:extLst>
        </xdr:cNvPr>
        <xdr:cNvSpPr>
          <a:spLocks noChangeShapeType="1"/>
        </xdr:cNvSpPr>
      </xdr:nvSpPr>
      <xdr:spPr bwMode="auto">
        <a:xfrm>
          <a:off x="18151475" y="14087475"/>
          <a:ext cx="473075" cy="0"/>
        </a:xfrm>
        <a:prstGeom prst="line">
          <a:avLst/>
        </a:prstGeom>
        <a:noFill/>
        <a:ln w="9525">
          <a:solidFill>
            <a:schemeClr val="bg1">
              <a:lumMod val="75000"/>
            </a:schemeClr>
          </a:solidFill>
          <a:prstDash val="dash"/>
          <a:round/>
          <a:headEnd/>
          <a:tailEnd type="triangle" w="med" len="med"/>
        </a:ln>
      </xdr:spPr>
    </xdr:sp>
    <xdr:clientData/>
  </xdr:twoCellAnchor>
  <xdr:twoCellAnchor>
    <xdr:from>
      <xdr:col>17</xdr:col>
      <xdr:colOff>9525</xdr:colOff>
      <xdr:row>30</xdr:row>
      <xdr:rowOff>257175</xdr:rowOff>
    </xdr:from>
    <xdr:to>
      <xdr:col>17</xdr:col>
      <xdr:colOff>114300</xdr:colOff>
      <xdr:row>30</xdr:row>
      <xdr:rowOff>257175</xdr:rowOff>
    </xdr:to>
    <xdr:sp macro="" textlink="">
      <xdr:nvSpPr>
        <xdr:cNvPr id="56" name="Line 57">
          <a:extLst>
            <a:ext uri="{FF2B5EF4-FFF2-40B4-BE49-F238E27FC236}">
              <a16:creationId xmlns:a16="http://schemas.microsoft.com/office/drawing/2014/main" id="{C9CDCF09-7A03-4C5A-8848-2A0EF0C9679F}"/>
            </a:ext>
          </a:extLst>
        </xdr:cNvPr>
        <xdr:cNvSpPr>
          <a:spLocks noChangeShapeType="1"/>
        </xdr:cNvSpPr>
      </xdr:nvSpPr>
      <xdr:spPr bwMode="auto">
        <a:xfrm>
          <a:off x="13319125" y="9674225"/>
          <a:ext cx="104775" cy="0"/>
        </a:xfrm>
        <a:prstGeom prst="line">
          <a:avLst/>
        </a:prstGeom>
        <a:noFill/>
        <a:ln w="9525">
          <a:solidFill>
            <a:schemeClr val="bg1">
              <a:lumMod val="75000"/>
            </a:schemeClr>
          </a:solidFill>
          <a:prstDash val="dash"/>
          <a:round/>
          <a:headEnd/>
          <a:tailEnd/>
        </a:ln>
      </xdr:spPr>
    </xdr:sp>
    <xdr:clientData/>
  </xdr:twoCellAnchor>
  <xdr:twoCellAnchor>
    <xdr:from>
      <xdr:col>17</xdr:col>
      <xdr:colOff>123825</xdr:colOff>
      <xdr:row>28</xdr:row>
      <xdr:rowOff>66675</xdr:rowOff>
    </xdr:from>
    <xdr:to>
      <xdr:col>17</xdr:col>
      <xdr:colOff>123825</xdr:colOff>
      <xdr:row>38</xdr:row>
      <xdr:rowOff>38100</xdr:rowOff>
    </xdr:to>
    <xdr:sp macro="" textlink="">
      <xdr:nvSpPr>
        <xdr:cNvPr id="57" name="Line 58">
          <a:extLst>
            <a:ext uri="{FF2B5EF4-FFF2-40B4-BE49-F238E27FC236}">
              <a16:creationId xmlns:a16="http://schemas.microsoft.com/office/drawing/2014/main" id="{2608E196-F295-48B7-8C9B-B06B651BC3B5}"/>
            </a:ext>
          </a:extLst>
        </xdr:cNvPr>
        <xdr:cNvSpPr>
          <a:spLocks noChangeShapeType="1"/>
        </xdr:cNvSpPr>
      </xdr:nvSpPr>
      <xdr:spPr bwMode="auto">
        <a:xfrm>
          <a:off x="13433425" y="8664575"/>
          <a:ext cx="0" cy="3394075"/>
        </a:xfrm>
        <a:prstGeom prst="line">
          <a:avLst/>
        </a:prstGeom>
        <a:noFill/>
        <a:ln w="9525">
          <a:solidFill>
            <a:schemeClr val="bg1">
              <a:lumMod val="75000"/>
            </a:schemeClr>
          </a:solidFill>
          <a:prstDash val="dash"/>
          <a:round/>
          <a:headEnd/>
          <a:tailEnd/>
        </a:ln>
      </xdr:spPr>
    </xdr:sp>
    <xdr:clientData/>
  </xdr:twoCellAnchor>
  <xdr:twoCellAnchor>
    <xdr:from>
      <xdr:col>17</xdr:col>
      <xdr:colOff>123825</xdr:colOff>
      <xdr:row>38</xdr:row>
      <xdr:rowOff>38100</xdr:rowOff>
    </xdr:from>
    <xdr:to>
      <xdr:col>17</xdr:col>
      <xdr:colOff>581025</xdr:colOff>
      <xdr:row>38</xdr:row>
      <xdr:rowOff>38100</xdr:rowOff>
    </xdr:to>
    <xdr:sp macro="" textlink="">
      <xdr:nvSpPr>
        <xdr:cNvPr id="58" name="Line 59">
          <a:extLst>
            <a:ext uri="{FF2B5EF4-FFF2-40B4-BE49-F238E27FC236}">
              <a16:creationId xmlns:a16="http://schemas.microsoft.com/office/drawing/2014/main" id="{6BBBB863-A07F-48FE-9B6F-133A9FBC21C4}"/>
            </a:ext>
          </a:extLst>
        </xdr:cNvPr>
        <xdr:cNvSpPr>
          <a:spLocks noChangeShapeType="1"/>
        </xdr:cNvSpPr>
      </xdr:nvSpPr>
      <xdr:spPr bwMode="auto">
        <a:xfrm>
          <a:off x="13433425" y="12058650"/>
          <a:ext cx="457200" cy="0"/>
        </a:xfrm>
        <a:prstGeom prst="line">
          <a:avLst/>
        </a:prstGeom>
        <a:noFill/>
        <a:ln w="9525">
          <a:solidFill>
            <a:schemeClr val="bg1">
              <a:lumMod val="75000"/>
            </a:schemeClr>
          </a:solidFill>
          <a:prstDash val="dash"/>
          <a:round/>
          <a:headEnd/>
          <a:tailEnd type="triangle" w="med" len="med"/>
        </a:ln>
      </xdr:spPr>
    </xdr:sp>
    <xdr:clientData/>
  </xdr:twoCellAnchor>
  <xdr:twoCellAnchor>
    <xdr:from>
      <xdr:col>17</xdr:col>
      <xdr:colOff>123825</xdr:colOff>
      <xdr:row>28</xdr:row>
      <xdr:rowOff>66675</xdr:rowOff>
    </xdr:from>
    <xdr:to>
      <xdr:col>18</xdr:col>
      <xdr:colOff>28575</xdr:colOff>
      <xdr:row>28</xdr:row>
      <xdr:rowOff>66675</xdr:rowOff>
    </xdr:to>
    <xdr:sp macro="" textlink="">
      <xdr:nvSpPr>
        <xdr:cNvPr id="59" name="Line 60">
          <a:extLst>
            <a:ext uri="{FF2B5EF4-FFF2-40B4-BE49-F238E27FC236}">
              <a16:creationId xmlns:a16="http://schemas.microsoft.com/office/drawing/2014/main" id="{4A4C623C-E959-4D6C-8772-2B3F7A5CC500}"/>
            </a:ext>
          </a:extLst>
        </xdr:cNvPr>
        <xdr:cNvSpPr>
          <a:spLocks noChangeShapeType="1"/>
        </xdr:cNvSpPr>
      </xdr:nvSpPr>
      <xdr:spPr bwMode="auto">
        <a:xfrm>
          <a:off x="13433425" y="8664575"/>
          <a:ext cx="514350" cy="0"/>
        </a:xfrm>
        <a:prstGeom prst="line">
          <a:avLst/>
        </a:prstGeom>
        <a:noFill/>
        <a:ln w="9525">
          <a:solidFill>
            <a:schemeClr val="bg1">
              <a:lumMod val="75000"/>
            </a:schemeClr>
          </a:solidFill>
          <a:prstDash val="dash"/>
          <a:round/>
          <a:headEnd/>
          <a:tailEnd type="triangle" w="med" len="me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60" name="Line 61">
          <a:extLst>
            <a:ext uri="{FF2B5EF4-FFF2-40B4-BE49-F238E27FC236}">
              <a16:creationId xmlns:a16="http://schemas.microsoft.com/office/drawing/2014/main" id="{E5B40718-E7AD-46E0-9855-118F06FC695C}"/>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22</xdr:col>
      <xdr:colOff>0</xdr:colOff>
      <xdr:row>35</xdr:row>
      <xdr:rowOff>0</xdr:rowOff>
    </xdr:from>
    <xdr:to>
      <xdr:col>22</xdr:col>
      <xdr:colOff>228600</xdr:colOff>
      <xdr:row>35</xdr:row>
      <xdr:rowOff>0</xdr:rowOff>
    </xdr:to>
    <xdr:sp macro="" textlink="">
      <xdr:nvSpPr>
        <xdr:cNvPr id="61" name="Line 62">
          <a:extLst>
            <a:ext uri="{FF2B5EF4-FFF2-40B4-BE49-F238E27FC236}">
              <a16:creationId xmlns:a16="http://schemas.microsoft.com/office/drawing/2014/main" id="{0C494CEF-CD42-454D-92A4-7658A6E6865C}"/>
            </a:ext>
          </a:extLst>
        </xdr:cNvPr>
        <xdr:cNvSpPr>
          <a:spLocks noChangeShapeType="1"/>
        </xdr:cNvSpPr>
      </xdr:nvSpPr>
      <xdr:spPr bwMode="auto">
        <a:xfrm>
          <a:off x="18008600" y="11156950"/>
          <a:ext cx="228600" cy="0"/>
        </a:xfrm>
        <a:prstGeom prst="line">
          <a:avLst/>
        </a:prstGeom>
        <a:noFill/>
        <a:ln w="9525">
          <a:solidFill>
            <a:srgbClr val="FF0000"/>
          </a:solidFill>
          <a:round/>
          <a:headEnd/>
          <a:tailEnd/>
        </a:ln>
      </xdr:spPr>
    </xdr:sp>
    <xdr:clientData/>
  </xdr:twoCellAnchor>
  <xdr:twoCellAnchor>
    <xdr:from>
      <xdr:col>0</xdr:col>
      <xdr:colOff>647700</xdr:colOff>
      <xdr:row>29</xdr:row>
      <xdr:rowOff>38100</xdr:rowOff>
    </xdr:from>
    <xdr:to>
      <xdr:col>2</xdr:col>
      <xdr:colOff>104775</xdr:colOff>
      <xdr:row>33</xdr:row>
      <xdr:rowOff>171450</xdr:rowOff>
    </xdr:to>
    <xdr:sp macro="" textlink="">
      <xdr:nvSpPr>
        <xdr:cNvPr id="63" name="Line 64">
          <a:extLst>
            <a:ext uri="{FF2B5EF4-FFF2-40B4-BE49-F238E27FC236}">
              <a16:creationId xmlns:a16="http://schemas.microsoft.com/office/drawing/2014/main" id="{2DBFA0EA-53DD-41AD-BD0F-05650421EBA2}"/>
            </a:ext>
          </a:extLst>
        </xdr:cNvPr>
        <xdr:cNvSpPr>
          <a:spLocks noChangeShapeType="1"/>
        </xdr:cNvSpPr>
      </xdr:nvSpPr>
      <xdr:spPr bwMode="auto">
        <a:xfrm flipV="1">
          <a:off x="647700" y="8864600"/>
          <a:ext cx="917575" cy="1612900"/>
        </a:xfrm>
        <a:prstGeom prst="line">
          <a:avLst/>
        </a:prstGeom>
        <a:noFill/>
        <a:ln w="9525">
          <a:solidFill>
            <a:srgbClr val="000000"/>
          </a:solidFill>
          <a:round/>
          <a:headEnd/>
          <a:tailEnd type="triangle" w="med" len="med"/>
        </a:ln>
      </xdr:spPr>
    </xdr:sp>
    <xdr:clientData/>
  </xdr:twoCellAnchor>
  <xdr:twoCellAnchor editAs="oneCell">
    <xdr:from>
      <xdr:col>0</xdr:col>
      <xdr:colOff>161925</xdr:colOff>
      <xdr:row>33</xdr:row>
      <xdr:rowOff>190500</xdr:rowOff>
    </xdr:from>
    <xdr:to>
      <xdr:col>4</xdr:col>
      <xdr:colOff>234950</xdr:colOff>
      <xdr:row>34</xdr:row>
      <xdr:rowOff>59266</xdr:rowOff>
    </xdr:to>
    <xdr:sp macro="" textlink="">
      <xdr:nvSpPr>
        <xdr:cNvPr id="64" name="Text Box 65">
          <a:extLst>
            <a:ext uri="{FF2B5EF4-FFF2-40B4-BE49-F238E27FC236}">
              <a16:creationId xmlns:a16="http://schemas.microsoft.com/office/drawing/2014/main" id="{19319CA0-3219-43FF-B07E-15D65E5B8F27}"/>
            </a:ext>
          </a:extLst>
        </xdr:cNvPr>
        <xdr:cNvSpPr txBox="1">
          <a:spLocks noChangeArrowheads="1"/>
        </xdr:cNvSpPr>
      </xdr:nvSpPr>
      <xdr:spPr bwMode="auto">
        <a:xfrm>
          <a:off x="161925" y="10496550"/>
          <a:ext cx="2952750" cy="4847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mn-ea"/>
              <a:ea typeface="+mn-ea"/>
            </a:rPr>
            <a:t>排水中の濃度を測定している場合、</a:t>
          </a:r>
        </a:p>
        <a:p>
          <a:pPr algn="l" rtl="0">
            <a:defRPr sz="1000"/>
          </a:pPr>
          <a:r>
            <a:rPr lang="ja-JP" altLang="en-US" sz="1200" b="0" i="0" u="none" strike="noStrike" baseline="0">
              <a:solidFill>
                <a:srgbClr val="000000"/>
              </a:solidFill>
              <a:latin typeface="+mn-ea"/>
              <a:ea typeface="+mn-ea"/>
            </a:rPr>
            <a:t>実測値を記入してください。</a:t>
          </a:r>
        </a:p>
      </xdr:txBody>
    </xdr:sp>
    <xdr:clientData/>
  </xdr:twoCellAnchor>
  <xdr:oneCellAnchor>
    <xdr:from>
      <xdr:col>14</xdr:col>
      <xdr:colOff>219075</xdr:colOff>
      <xdr:row>2</xdr:row>
      <xdr:rowOff>142875</xdr:rowOff>
    </xdr:from>
    <xdr:ext cx="3760517" cy="418704"/>
    <xdr:sp macro="" textlink="">
      <xdr:nvSpPr>
        <xdr:cNvPr id="65" name="Text Box 66">
          <a:extLst>
            <a:ext uri="{FF2B5EF4-FFF2-40B4-BE49-F238E27FC236}">
              <a16:creationId xmlns:a16="http://schemas.microsoft.com/office/drawing/2014/main" id="{08D28EA0-1030-4A56-9423-DEE315339938}"/>
            </a:ext>
          </a:extLst>
        </xdr:cNvPr>
        <xdr:cNvSpPr txBox="1">
          <a:spLocks noChangeArrowheads="1"/>
        </xdr:cNvSpPr>
      </xdr:nvSpPr>
      <xdr:spPr bwMode="auto">
        <a:xfrm>
          <a:off x="11077575" y="530225"/>
          <a:ext cx="3760517"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廃接着剤等中の対象物質の含有率がわからない場合は、</a:t>
          </a:r>
        </a:p>
        <a:p>
          <a:pPr algn="l" rtl="0">
            <a:defRPr sz="1000"/>
          </a:pPr>
          <a:r>
            <a:rPr lang="ja-JP" altLang="en-US" sz="1200" b="0" i="0" u="none" strike="noStrike" baseline="0">
              <a:solidFill>
                <a:srgbClr val="000000"/>
              </a:solidFill>
              <a:latin typeface="+mn-ea"/>
              <a:ea typeface="+mn-ea"/>
            </a:rPr>
            <a:t>使用接着剤等中の対象物質の含有率を用いてください。</a:t>
          </a:r>
        </a:p>
      </xdr:txBody>
    </xdr:sp>
    <xdr:clientData/>
  </xdr:oneCellAnchor>
  <xdr:twoCellAnchor editAs="oneCell">
    <xdr:from>
      <xdr:col>9</xdr:col>
      <xdr:colOff>504825</xdr:colOff>
      <xdr:row>22</xdr:row>
      <xdr:rowOff>431805</xdr:rowOff>
    </xdr:from>
    <xdr:to>
      <xdr:col>12</xdr:col>
      <xdr:colOff>482600</xdr:colOff>
      <xdr:row>25</xdr:row>
      <xdr:rowOff>197913</xdr:rowOff>
    </xdr:to>
    <xdr:sp macro="" textlink="">
      <xdr:nvSpPr>
        <xdr:cNvPr id="66" name="Text Box 68">
          <a:extLst>
            <a:ext uri="{FF2B5EF4-FFF2-40B4-BE49-F238E27FC236}">
              <a16:creationId xmlns:a16="http://schemas.microsoft.com/office/drawing/2014/main" id="{A0AD995F-DE13-43EB-B02C-BF517298CCF1}"/>
            </a:ext>
          </a:extLst>
        </xdr:cNvPr>
        <xdr:cNvSpPr txBox="1">
          <a:spLocks noChangeArrowheads="1"/>
        </xdr:cNvSpPr>
      </xdr:nvSpPr>
      <xdr:spPr bwMode="auto">
        <a:xfrm>
          <a:off x="7362825" y="6891872"/>
          <a:ext cx="2393950" cy="736600"/>
        </a:xfrm>
        <a:prstGeom prst="rect">
          <a:avLst/>
        </a:prstGeom>
        <a:noFill/>
        <a:ln w="9525">
          <a:noFill/>
          <a:miter lim="800000"/>
          <a:headEnd/>
          <a:tailEnd/>
        </a:ln>
      </xdr:spPr>
      <xdr:txBody>
        <a:bodyPr vertOverflow="clip" wrap="square" lIns="27432" tIns="18288" rIns="0" bIns="0" anchor="t" upright="1"/>
        <a:lstStyle/>
        <a:p>
          <a:pPr algn="l" rtl="0">
            <a:defRPr sz="1000"/>
          </a:pPr>
          <a:r>
            <a:rPr lang="en-GB" altLang="ja-JP" sz="1200" b="0" i="0" u="none" strike="noStrike" baseline="0">
              <a:solidFill>
                <a:srgbClr val="000000"/>
              </a:solidFill>
              <a:latin typeface="+mn-ea"/>
              <a:ea typeface="+mn-ea"/>
            </a:rPr>
            <a:t>S</a:t>
          </a:r>
          <a:r>
            <a:rPr lang="ja-JP" altLang="en-US" sz="1200" b="0" i="0" u="none" strike="noStrike" baseline="0">
              <a:solidFill>
                <a:srgbClr val="000000"/>
              </a:solidFill>
              <a:latin typeface="+mn-ea"/>
              <a:ea typeface="+mn-ea"/>
            </a:rPr>
            <a:t>または</a:t>
          </a:r>
          <a:r>
            <a:rPr lang="en-GB" altLang="ja-JP" sz="1200" b="0" i="0" u="none" strike="noStrike" baseline="0">
              <a:solidFill>
                <a:srgbClr val="000000"/>
              </a:solidFill>
              <a:latin typeface="+mn-ea"/>
              <a:ea typeface="+mn-ea"/>
            </a:rPr>
            <a:t>S'</a:t>
          </a:r>
          <a:r>
            <a:rPr lang="ja-JP" altLang="en-US" sz="1200" b="0" i="0" u="none" strike="noStrike" baseline="0">
              <a:solidFill>
                <a:srgbClr val="000000"/>
              </a:solidFill>
              <a:latin typeface="+mn-ea"/>
              <a:ea typeface="+mn-ea"/>
            </a:rPr>
            <a:t>を放流場所に応じて、</a:t>
          </a:r>
        </a:p>
        <a:p>
          <a:pPr algn="l" rtl="0">
            <a:defRPr sz="1000"/>
          </a:pPr>
          <a:r>
            <a:rPr lang="ja-JP" altLang="en-US" sz="1200" b="0" i="0" u="none" strike="noStrike" baseline="0">
              <a:solidFill>
                <a:srgbClr val="000000"/>
              </a:solidFill>
              <a:latin typeface="+mn-ea"/>
              <a:ea typeface="+mn-ea"/>
            </a:rPr>
            <a:t>「公共用水域への排出」または</a:t>
          </a:r>
        </a:p>
        <a:p>
          <a:pPr algn="l" rtl="0">
            <a:defRPr sz="1000"/>
          </a:pPr>
          <a:r>
            <a:rPr lang="ja-JP" altLang="en-US" sz="1200" b="0" i="0" u="none" strike="noStrike" baseline="0">
              <a:solidFill>
                <a:srgbClr val="000000"/>
              </a:solidFill>
              <a:latin typeface="+mn-ea"/>
              <a:ea typeface="+mn-ea"/>
            </a:rPr>
            <a:t>「下水道への移動」として集計</a:t>
          </a:r>
        </a:p>
      </xdr:txBody>
    </xdr:sp>
    <xdr:clientData/>
  </xdr:twoCellAnchor>
  <xdr:oneCellAnchor>
    <xdr:from>
      <xdr:col>21</xdr:col>
      <xdr:colOff>561974</xdr:colOff>
      <xdr:row>25</xdr:row>
      <xdr:rowOff>333375</xdr:rowOff>
    </xdr:from>
    <xdr:ext cx="2562225" cy="618824"/>
    <xdr:sp macro="" textlink="">
      <xdr:nvSpPr>
        <xdr:cNvPr id="67" name="Text Box 69">
          <a:extLst>
            <a:ext uri="{FF2B5EF4-FFF2-40B4-BE49-F238E27FC236}">
              <a16:creationId xmlns:a16="http://schemas.microsoft.com/office/drawing/2014/main" id="{9EAE5C94-862E-4261-A4DE-382670BBB095}"/>
            </a:ext>
          </a:extLst>
        </xdr:cNvPr>
        <xdr:cNvSpPr txBox="1">
          <a:spLocks noChangeArrowheads="1"/>
        </xdr:cNvSpPr>
      </xdr:nvSpPr>
      <xdr:spPr bwMode="auto">
        <a:xfrm>
          <a:off x="17706974" y="7756525"/>
          <a:ext cx="2562225" cy="618824"/>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200" b="0" i="0" u="none" strike="noStrike" baseline="0">
              <a:solidFill>
                <a:srgbClr val="000000"/>
              </a:solidFill>
              <a:latin typeface="+mn-ea"/>
              <a:ea typeface="+mn-ea"/>
            </a:rPr>
            <a:t>排ガス処理がない場合：</a:t>
          </a:r>
          <a:r>
            <a:rPr lang="en-GB" altLang="ja-JP" sz="1200" b="0" i="0" u="none" strike="noStrike" baseline="0">
              <a:solidFill>
                <a:srgbClr val="000000"/>
              </a:solidFill>
              <a:latin typeface="+mn-ea"/>
              <a:ea typeface="+mn-ea"/>
            </a:rPr>
            <a:t>AB</a:t>
          </a:r>
        </a:p>
        <a:p>
          <a:pPr algn="l" rtl="0">
            <a:defRPr sz="1000"/>
          </a:pPr>
          <a:r>
            <a:rPr lang="ja-JP" altLang="en-US" sz="1200" b="0" i="0" u="none" strike="noStrike" baseline="0">
              <a:solidFill>
                <a:srgbClr val="000000"/>
              </a:solidFill>
              <a:latin typeface="+mn-ea"/>
              <a:ea typeface="+mn-ea"/>
            </a:rPr>
            <a:t>排ガス処理がある場合：</a:t>
          </a:r>
          <a:r>
            <a:rPr lang="en-GB" altLang="ja-JP" sz="1200" b="0" i="0" u="none" strike="noStrike" baseline="0">
              <a:solidFill>
                <a:srgbClr val="000000"/>
              </a:solidFill>
              <a:latin typeface="+mn-ea"/>
              <a:ea typeface="+mn-ea"/>
            </a:rPr>
            <a:t>AE</a:t>
          </a:r>
        </a:p>
        <a:p>
          <a:pPr algn="l" rtl="0">
            <a:defRPr sz="1000"/>
          </a:pPr>
          <a:r>
            <a:rPr lang="ja-JP" altLang="en-US" sz="1200" b="0" i="0" u="none" strike="noStrike" baseline="0">
              <a:solidFill>
                <a:srgbClr val="000000"/>
              </a:solidFill>
              <a:latin typeface="+mn-ea"/>
              <a:ea typeface="+mn-ea"/>
            </a:rPr>
            <a:t>を「大気への排出」として集計</a:t>
          </a:r>
        </a:p>
      </xdr:txBody>
    </xdr:sp>
    <xdr:clientData/>
  </xdr:oneCellAnchor>
  <xdr:twoCellAnchor>
    <xdr:from>
      <xdr:col>21</xdr:col>
      <xdr:colOff>790575</xdr:colOff>
      <xdr:row>40</xdr:row>
      <xdr:rowOff>219075</xdr:rowOff>
    </xdr:from>
    <xdr:to>
      <xdr:col>22</xdr:col>
      <xdr:colOff>9525</xdr:colOff>
      <xdr:row>44</xdr:row>
      <xdr:rowOff>333375</xdr:rowOff>
    </xdr:to>
    <xdr:sp macro="" textlink="">
      <xdr:nvSpPr>
        <xdr:cNvPr id="68" name="AutoShape 70">
          <a:extLst>
            <a:ext uri="{FF2B5EF4-FFF2-40B4-BE49-F238E27FC236}">
              <a16:creationId xmlns:a16="http://schemas.microsoft.com/office/drawing/2014/main" id="{2DFCEB01-D455-4170-8AA4-46E0E3593F52}"/>
            </a:ext>
          </a:extLst>
        </xdr:cNvPr>
        <xdr:cNvSpPr>
          <a:spLocks/>
        </xdr:cNvSpPr>
      </xdr:nvSpPr>
      <xdr:spPr bwMode="auto">
        <a:xfrm>
          <a:off x="17935575" y="12874625"/>
          <a:ext cx="82550" cy="1250950"/>
        </a:xfrm>
        <a:prstGeom prst="leftBrace">
          <a:avLst>
            <a:gd name="adj1" fmla="val 85897"/>
            <a:gd name="adj2" fmla="val 50000"/>
          </a:avLst>
        </a:prstGeom>
        <a:noFill/>
        <a:ln w="9525">
          <a:solidFill>
            <a:srgbClr val="000000"/>
          </a:solidFill>
          <a:round/>
          <a:headEnd/>
          <a:tailEnd/>
        </a:ln>
      </xdr:spPr>
    </xdr:sp>
    <xdr:clientData/>
  </xdr:twoCellAnchor>
  <xdr:oneCellAnchor>
    <xdr:from>
      <xdr:col>20</xdr:col>
      <xdr:colOff>406399</xdr:colOff>
      <xdr:row>40</xdr:row>
      <xdr:rowOff>149225</xdr:rowOff>
    </xdr:from>
    <xdr:ext cx="1329267" cy="1219180"/>
    <xdr:sp macro="" textlink="">
      <xdr:nvSpPr>
        <xdr:cNvPr id="69" name="Text Box 71">
          <a:extLst>
            <a:ext uri="{FF2B5EF4-FFF2-40B4-BE49-F238E27FC236}">
              <a16:creationId xmlns:a16="http://schemas.microsoft.com/office/drawing/2014/main" id="{3654BB30-5503-4129-B907-1C28A0B20740}"/>
            </a:ext>
          </a:extLst>
        </xdr:cNvPr>
        <xdr:cNvSpPr txBox="1">
          <a:spLocks noChangeArrowheads="1"/>
        </xdr:cNvSpPr>
      </xdr:nvSpPr>
      <xdr:spPr bwMode="auto">
        <a:xfrm>
          <a:off x="16569266" y="12561358"/>
          <a:ext cx="1329267" cy="1219180"/>
        </a:xfrm>
        <a:prstGeom prst="rect">
          <a:avLst/>
        </a:prstGeom>
        <a:noFill/>
        <a:ln w="9525">
          <a:noFill/>
          <a:miter lim="800000"/>
          <a:headEnd/>
          <a:tailEnd/>
        </a:ln>
      </xdr:spPr>
      <xdr:txBody>
        <a:bodyPr wrap="square" lIns="18288" tIns="18288" rIns="0" bIns="0" anchor="t" upright="1">
          <a:spAutoFit/>
        </a:bodyPr>
        <a:lstStyle/>
        <a:p>
          <a:pPr algn="l" rtl="0">
            <a:defRPr sz="1000"/>
          </a:pPr>
          <a:r>
            <a:rPr lang="en-GB" altLang="ja-JP" sz="1200" b="0" i="0" u="none" strike="noStrike" baseline="0">
              <a:solidFill>
                <a:srgbClr val="000000"/>
              </a:solidFill>
              <a:latin typeface="+mn-ea"/>
              <a:ea typeface="+mn-ea"/>
            </a:rPr>
            <a:t>A</a:t>
          </a:r>
          <a:r>
            <a:rPr lang="en-US" altLang="ja-JP" sz="1200" b="0" i="0" u="none" strike="noStrike" baseline="0">
              <a:solidFill>
                <a:srgbClr val="000000"/>
              </a:solidFill>
              <a:latin typeface="+mn-ea"/>
              <a:ea typeface="+mn-ea"/>
            </a:rPr>
            <a:t>I</a:t>
          </a:r>
          <a:r>
            <a:rPr lang="ja-JP" altLang="en-US" sz="1200" b="0" i="0" u="none" strike="noStrike" baseline="0">
              <a:solidFill>
                <a:srgbClr val="000000"/>
              </a:solidFill>
              <a:latin typeface="+mn-ea"/>
              <a:ea typeface="+mn-ea"/>
            </a:rPr>
            <a:t>を移動等の分類ごとに「当該事業所の外への移動」または「当該事業所における埋立処分」として集計</a:t>
          </a:r>
        </a:p>
      </xdr:txBody>
    </xdr:sp>
    <xdr:clientData/>
  </xdr:oneCellAnchor>
  <xdr:twoCellAnchor>
    <xdr:from>
      <xdr:col>4</xdr:col>
      <xdr:colOff>733425</xdr:colOff>
      <xdr:row>28</xdr:row>
      <xdr:rowOff>0</xdr:rowOff>
    </xdr:from>
    <xdr:to>
      <xdr:col>5</xdr:col>
      <xdr:colOff>219075</xdr:colOff>
      <xdr:row>28</xdr:row>
      <xdr:rowOff>0</xdr:rowOff>
    </xdr:to>
    <xdr:sp macro="" textlink="">
      <xdr:nvSpPr>
        <xdr:cNvPr id="72" name="Line 61">
          <a:extLst>
            <a:ext uri="{FF2B5EF4-FFF2-40B4-BE49-F238E27FC236}">
              <a16:creationId xmlns:a16="http://schemas.microsoft.com/office/drawing/2014/main" id="{51979DCA-DA4C-45CA-A774-86B852935099}"/>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73" name="Line 6">
          <a:extLst>
            <a:ext uri="{FF2B5EF4-FFF2-40B4-BE49-F238E27FC236}">
              <a16:creationId xmlns:a16="http://schemas.microsoft.com/office/drawing/2014/main" id="{0466E713-34AD-40A5-B256-6EC327A19848}"/>
            </a:ext>
          </a:extLst>
        </xdr:cNvPr>
        <xdr:cNvSpPr>
          <a:spLocks noChangeShapeType="1"/>
        </xdr:cNvSpPr>
      </xdr:nvSpPr>
      <xdr:spPr bwMode="auto">
        <a:xfrm>
          <a:off x="7791450" y="9759950"/>
          <a:ext cx="552450" cy="0"/>
        </a:xfrm>
        <a:prstGeom prst="line">
          <a:avLst/>
        </a:prstGeom>
        <a:noFill/>
        <a:ln w="9525">
          <a:solidFill>
            <a:srgbClr val="000000"/>
          </a:solidFill>
          <a:round/>
          <a:headEnd/>
          <a:tailEnd type="triangle" w="med" len="me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74" name="Line 8">
          <a:extLst>
            <a:ext uri="{FF2B5EF4-FFF2-40B4-BE49-F238E27FC236}">
              <a16:creationId xmlns:a16="http://schemas.microsoft.com/office/drawing/2014/main" id="{D4793D76-583F-4976-B4FD-CE5636D86000}"/>
            </a:ext>
          </a:extLst>
        </xdr:cNvPr>
        <xdr:cNvSpPr>
          <a:spLocks noChangeShapeType="1"/>
        </xdr:cNvSpPr>
      </xdr:nvSpPr>
      <xdr:spPr bwMode="auto">
        <a:xfrm>
          <a:off x="8162925" y="11991975"/>
          <a:ext cx="171450" cy="0"/>
        </a:xfrm>
        <a:prstGeom prst="line">
          <a:avLst/>
        </a:prstGeom>
        <a:noFill/>
        <a:ln w="9525">
          <a:solidFill>
            <a:srgbClr val="000000"/>
          </a:solidFill>
          <a:round/>
          <a:headEnd/>
          <a:tailEnd type="triangle" w="med" len="med"/>
        </a:ln>
      </xdr:spPr>
    </xdr:sp>
    <xdr:clientData/>
  </xdr:twoCellAnchor>
  <xdr:oneCellAnchor>
    <xdr:from>
      <xdr:col>10</xdr:col>
      <xdr:colOff>161925</xdr:colOff>
      <xdr:row>38</xdr:row>
      <xdr:rowOff>28575</xdr:rowOff>
    </xdr:from>
    <xdr:ext cx="326243" cy="218586"/>
    <xdr:sp macro="" textlink="">
      <xdr:nvSpPr>
        <xdr:cNvPr id="75" name="Text Box 23">
          <a:extLst>
            <a:ext uri="{FF2B5EF4-FFF2-40B4-BE49-F238E27FC236}">
              <a16:creationId xmlns:a16="http://schemas.microsoft.com/office/drawing/2014/main" id="{334E116B-C921-4CAA-8B80-A96637FF6C6F}"/>
            </a:ext>
          </a:extLst>
        </xdr:cNvPr>
        <xdr:cNvSpPr txBox="1">
          <a:spLocks noChangeArrowheads="1"/>
        </xdr:cNvSpPr>
      </xdr:nvSpPr>
      <xdr:spPr bwMode="auto">
        <a:xfrm>
          <a:off x="7953375" y="1204912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-2</a:t>
          </a:r>
        </a:p>
      </xdr:txBody>
    </xdr:sp>
    <xdr:clientData/>
  </xdr:oneCellAnchor>
  <xdr:twoCellAnchor>
    <xdr:from>
      <xdr:col>22</xdr:col>
      <xdr:colOff>228600</xdr:colOff>
      <xdr:row>41</xdr:row>
      <xdr:rowOff>142875</xdr:rowOff>
    </xdr:from>
    <xdr:to>
      <xdr:col>23</xdr:col>
      <xdr:colOff>9525</xdr:colOff>
      <xdr:row>41</xdr:row>
      <xdr:rowOff>142875</xdr:rowOff>
    </xdr:to>
    <xdr:sp macro="" textlink="">
      <xdr:nvSpPr>
        <xdr:cNvPr id="76" name="Line 13">
          <a:extLst>
            <a:ext uri="{FF2B5EF4-FFF2-40B4-BE49-F238E27FC236}">
              <a16:creationId xmlns:a16="http://schemas.microsoft.com/office/drawing/2014/main" id="{BFA27EFA-5903-4FCA-9F3A-5693106216B7}"/>
            </a:ext>
          </a:extLst>
        </xdr:cNvPr>
        <xdr:cNvSpPr>
          <a:spLocks noChangeShapeType="1"/>
        </xdr:cNvSpPr>
      </xdr:nvSpPr>
      <xdr:spPr bwMode="auto">
        <a:xfrm>
          <a:off x="18237200" y="13160375"/>
          <a:ext cx="396875" cy="0"/>
        </a:xfrm>
        <a:prstGeom prst="line">
          <a:avLst/>
        </a:prstGeom>
        <a:noFill/>
        <a:ln w="9525">
          <a:solidFill>
            <a:srgbClr val="000000"/>
          </a:solidFill>
          <a:round/>
          <a:headEnd/>
          <a:tailEnd type="triangle" w="med" len="med"/>
        </a:ln>
      </xdr:spPr>
    </xdr:sp>
    <xdr:clientData/>
  </xdr:twoCellAnchor>
  <xdr:oneCellAnchor>
    <xdr:from>
      <xdr:col>16</xdr:col>
      <xdr:colOff>20108</xdr:colOff>
      <xdr:row>15</xdr:row>
      <xdr:rowOff>80433</xdr:rowOff>
    </xdr:from>
    <xdr:ext cx="1276632" cy="1419299"/>
    <xdr:sp macro="" textlink="">
      <xdr:nvSpPr>
        <xdr:cNvPr id="77" name="Text Box 103">
          <a:extLst>
            <a:ext uri="{FF2B5EF4-FFF2-40B4-BE49-F238E27FC236}">
              <a16:creationId xmlns:a16="http://schemas.microsoft.com/office/drawing/2014/main" id="{01A9EDA5-8A8C-4671-B1A8-1BAB3FA13F28}"/>
            </a:ext>
          </a:extLst>
        </xdr:cNvPr>
        <xdr:cNvSpPr txBox="1">
          <a:spLocks noChangeArrowheads="1"/>
        </xdr:cNvSpPr>
      </xdr:nvSpPr>
      <xdr:spPr bwMode="auto">
        <a:xfrm>
          <a:off x="12652375" y="4008966"/>
          <a:ext cx="1276632" cy="141929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→移動等の分類</a:t>
          </a:r>
        </a:p>
        <a:p>
          <a:pPr algn="l" rtl="0">
            <a:defRPr sz="1000"/>
          </a:pPr>
          <a:r>
            <a:rPr lang="ja-JP" altLang="en-US" sz="1200" b="0" i="0" u="none" strike="noStrike" baseline="0">
              <a:solidFill>
                <a:srgbClr val="000000"/>
              </a:solidFill>
              <a:latin typeface="+mn-ea"/>
              <a:ea typeface="+mn-ea"/>
            </a:rPr>
            <a:t>　 ごとに「当該事</a:t>
          </a:r>
        </a:p>
        <a:p>
          <a:pPr algn="l" rtl="0">
            <a:defRPr sz="1000"/>
          </a:pPr>
          <a:r>
            <a:rPr lang="ja-JP" altLang="en-US" sz="1200" b="0" i="0" u="none" strike="noStrike" baseline="0">
              <a:solidFill>
                <a:srgbClr val="000000"/>
              </a:solidFill>
              <a:latin typeface="+mn-ea"/>
              <a:ea typeface="+mn-ea"/>
            </a:rPr>
            <a:t>　 業所の外への</a:t>
          </a:r>
        </a:p>
        <a:p>
          <a:pPr algn="l" rtl="0">
            <a:defRPr sz="1000"/>
          </a:pPr>
          <a:r>
            <a:rPr lang="ja-JP" altLang="en-US" sz="1200" b="0" i="0" u="none" strike="noStrike" baseline="0">
              <a:solidFill>
                <a:srgbClr val="000000"/>
              </a:solidFill>
              <a:latin typeface="+mn-ea"/>
              <a:ea typeface="+mn-ea"/>
            </a:rPr>
            <a:t>　 移動」または</a:t>
          </a:r>
        </a:p>
        <a:p>
          <a:pPr algn="l" rtl="0">
            <a:defRPr sz="1000"/>
          </a:pPr>
          <a:r>
            <a:rPr lang="ja-JP" altLang="en-US" sz="1200" b="0" i="0" u="none" strike="noStrike" baseline="0">
              <a:solidFill>
                <a:srgbClr val="000000"/>
              </a:solidFill>
              <a:latin typeface="+mn-ea"/>
              <a:ea typeface="+mn-ea"/>
            </a:rPr>
            <a:t>　 「当該事業所に</a:t>
          </a:r>
        </a:p>
        <a:p>
          <a:pPr algn="l" rtl="0">
            <a:defRPr sz="1000"/>
          </a:pPr>
          <a:r>
            <a:rPr lang="ja-JP" altLang="en-US" sz="1200" b="0" i="0" u="none" strike="noStrike" baseline="0">
              <a:solidFill>
                <a:srgbClr val="000000"/>
              </a:solidFill>
              <a:latin typeface="+mn-ea"/>
              <a:ea typeface="+mn-ea"/>
            </a:rPr>
            <a:t>　 おける埋立処分」</a:t>
          </a:r>
        </a:p>
        <a:p>
          <a:pPr algn="l" rtl="0">
            <a:defRPr sz="1000"/>
          </a:pPr>
          <a:r>
            <a:rPr lang="ja-JP" altLang="en-US" sz="1200" b="0" i="0" u="none" strike="noStrike" baseline="0">
              <a:solidFill>
                <a:srgbClr val="000000"/>
              </a:solidFill>
              <a:latin typeface="+mn-ea"/>
              <a:ea typeface="+mn-ea"/>
            </a:rPr>
            <a:t>　 として集計</a:t>
          </a:r>
        </a:p>
      </xdr:txBody>
    </xdr:sp>
    <xdr:clientData/>
  </xdr:oneCellAnchor>
  <xdr:twoCellAnchor>
    <xdr:from>
      <xdr:col>10</xdr:col>
      <xdr:colOff>142875</xdr:colOff>
      <xdr:row>40</xdr:row>
      <xdr:rowOff>276225</xdr:rowOff>
    </xdr:from>
    <xdr:to>
      <xdr:col>11</xdr:col>
      <xdr:colOff>9525</xdr:colOff>
      <xdr:row>40</xdr:row>
      <xdr:rowOff>276225</xdr:rowOff>
    </xdr:to>
    <xdr:sp macro="" textlink="">
      <xdr:nvSpPr>
        <xdr:cNvPr id="78" name="Line 184">
          <a:extLst>
            <a:ext uri="{FF2B5EF4-FFF2-40B4-BE49-F238E27FC236}">
              <a16:creationId xmlns:a16="http://schemas.microsoft.com/office/drawing/2014/main" id="{67BCC5C2-8066-4B3D-9500-6EC52698BA9F}"/>
            </a:ext>
          </a:extLst>
        </xdr:cNvPr>
        <xdr:cNvSpPr>
          <a:spLocks noChangeShapeType="1"/>
        </xdr:cNvSpPr>
      </xdr:nvSpPr>
      <xdr:spPr bwMode="auto">
        <a:xfrm>
          <a:off x="7934325" y="12931775"/>
          <a:ext cx="400050" cy="0"/>
        </a:xfrm>
        <a:prstGeom prst="line">
          <a:avLst/>
        </a:prstGeom>
        <a:noFill/>
        <a:ln w="9525">
          <a:solidFill>
            <a:srgbClr val="C0C0C0"/>
          </a:solidFill>
          <a:prstDash val="dash"/>
          <a:round/>
          <a:headEnd/>
          <a:tailEnd type="triangle" w="med" len="med"/>
        </a:ln>
      </xdr:spPr>
    </xdr:sp>
    <xdr:clientData/>
  </xdr:twoCellAnchor>
  <xdr:twoCellAnchor>
    <xdr:from>
      <xdr:col>17</xdr:col>
      <xdr:colOff>0</xdr:colOff>
      <xdr:row>28</xdr:row>
      <xdr:rowOff>0</xdr:rowOff>
    </xdr:from>
    <xdr:to>
      <xdr:col>17</xdr:col>
      <xdr:colOff>273538</xdr:colOff>
      <xdr:row>28</xdr:row>
      <xdr:rowOff>0</xdr:rowOff>
    </xdr:to>
    <xdr:sp macro="" textlink="">
      <xdr:nvSpPr>
        <xdr:cNvPr id="79" name="Line 192">
          <a:extLst>
            <a:ext uri="{FF2B5EF4-FFF2-40B4-BE49-F238E27FC236}">
              <a16:creationId xmlns:a16="http://schemas.microsoft.com/office/drawing/2014/main" id="{08D07A25-6A32-4BEF-89EA-9D9154206315}"/>
            </a:ext>
          </a:extLst>
        </xdr:cNvPr>
        <xdr:cNvSpPr>
          <a:spLocks noChangeShapeType="1"/>
        </xdr:cNvSpPr>
      </xdr:nvSpPr>
      <xdr:spPr bwMode="auto">
        <a:xfrm>
          <a:off x="13309600" y="8597900"/>
          <a:ext cx="273538" cy="0"/>
        </a:xfrm>
        <a:prstGeom prst="line">
          <a:avLst/>
        </a:prstGeom>
        <a:noFill/>
        <a:ln w="9525">
          <a:solidFill>
            <a:srgbClr val="FF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80" name="Line 192">
          <a:extLst>
            <a:ext uri="{FF2B5EF4-FFF2-40B4-BE49-F238E27FC236}">
              <a16:creationId xmlns:a16="http://schemas.microsoft.com/office/drawing/2014/main" id="{0FA8201C-D257-4144-BA7E-EDCB047C0DEF}"/>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81" name="Line 192">
          <a:extLst>
            <a:ext uri="{FF2B5EF4-FFF2-40B4-BE49-F238E27FC236}">
              <a16:creationId xmlns:a16="http://schemas.microsoft.com/office/drawing/2014/main" id="{CD8D3369-2C58-46DE-A3BA-484FB79FC7C9}"/>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82" name="Line 192">
          <a:extLst>
            <a:ext uri="{FF2B5EF4-FFF2-40B4-BE49-F238E27FC236}">
              <a16:creationId xmlns:a16="http://schemas.microsoft.com/office/drawing/2014/main" id="{2096E598-D6CD-4DED-9FF1-9E0AFBBF6B8A}"/>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83" name="Line 192">
          <a:extLst>
            <a:ext uri="{FF2B5EF4-FFF2-40B4-BE49-F238E27FC236}">
              <a16:creationId xmlns:a16="http://schemas.microsoft.com/office/drawing/2014/main" id="{196B6894-975E-4CD0-82E5-5231B9EA583D}"/>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84" name="Line 192">
          <a:extLst>
            <a:ext uri="{FF2B5EF4-FFF2-40B4-BE49-F238E27FC236}">
              <a16:creationId xmlns:a16="http://schemas.microsoft.com/office/drawing/2014/main" id="{3BA06DA3-059D-4691-97F7-572943562F79}"/>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85" name="Line 192">
          <a:extLst>
            <a:ext uri="{FF2B5EF4-FFF2-40B4-BE49-F238E27FC236}">
              <a16:creationId xmlns:a16="http://schemas.microsoft.com/office/drawing/2014/main" id="{4E11D570-B51B-4C41-AB00-F4DB17F02A4F}"/>
            </a:ext>
          </a:extLst>
        </xdr:cNvPr>
        <xdr:cNvSpPr>
          <a:spLocks noChangeShapeType="1"/>
        </xdr:cNvSpPr>
      </xdr:nvSpPr>
      <xdr:spPr bwMode="auto">
        <a:xfrm>
          <a:off x="3590925" y="8597900"/>
          <a:ext cx="222250" cy="0"/>
        </a:xfrm>
        <a:prstGeom prst="line">
          <a:avLst/>
        </a:prstGeom>
        <a:noFill/>
        <a:ln w="9525">
          <a:solidFill>
            <a:srgbClr val="FF0000"/>
          </a:solidFill>
          <a:round/>
          <a:headEnd/>
          <a:tailEn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86" name="Line 124">
          <a:extLst>
            <a:ext uri="{FF2B5EF4-FFF2-40B4-BE49-F238E27FC236}">
              <a16:creationId xmlns:a16="http://schemas.microsoft.com/office/drawing/2014/main" id="{B73EEA11-54E4-42A2-80F1-9744C25C14E3}"/>
            </a:ext>
          </a:extLst>
        </xdr:cNvPr>
        <xdr:cNvSpPr>
          <a:spLocks noChangeShapeType="1"/>
        </xdr:cNvSpPr>
      </xdr:nvSpPr>
      <xdr:spPr bwMode="auto">
        <a:xfrm>
          <a:off x="7791450" y="9759950"/>
          <a:ext cx="552450" cy="0"/>
        </a:xfrm>
        <a:prstGeom prst="line">
          <a:avLst/>
        </a:prstGeom>
        <a:noFill/>
        <a:ln w="9525">
          <a:solidFill>
            <a:srgbClr val="000000"/>
          </a:solidFill>
          <a:round/>
          <a:headEnd/>
          <a:tailEnd type="triangle" w="med" len="me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87" name="Line 124">
          <a:extLst>
            <a:ext uri="{FF2B5EF4-FFF2-40B4-BE49-F238E27FC236}">
              <a16:creationId xmlns:a16="http://schemas.microsoft.com/office/drawing/2014/main" id="{EE2466B1-6DF4-4650-A286-67961CA30582}"/>
            </a:ext>
          </a:extLst>
        </xdr:cNvPr>
        <xdr:cNvSpPr>
          <a:spLocks noChangeShapeType="1"/>
        </xdr:cNvSpPr>
      </xdr:nvSpPr>
      <xdr:spPr bwMode="auto">
        <a:xfrm>
          <a:off x="7791450" y="9759950"/>
          <a:ext cx="552450" cy="0"/>
        </a:xfrm>
        <a:prstGeom prst="line">
          <a:avLst/>
        </a:prstGeom>
        <a:noFill/>
        <a:ln w="9525">
          <a:solidFill>
            <a:srgbClr val="000000"/>
          </a:solidFill>
          <a:round/>
          <a:headEnd/>
          <a:tailEnd type="triangle" w="med" len="me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88" name="Line 124">
          <a:extLst>
            <a:ext uri="{FF2B5EF4-FFF2-40B4-BE49-F238E27FC236}">
              <a16:creationId xmlns:a16="http://schemas.microsoft.com/office/drawing/2014/main" id="{BD465AB9-FB1C-45E1-B048-CCA80BB8DEF7}"/>
            </a:ext>
          </a:extLst>
        </xdr:cNvPr>
        <xdr:cNvSpPr>
          <a:spLocks noChangeShapeType="1"/>
        </xdr:cNvSpPr>
      </xdr:nvSpPr>
      <xdr:spPr bwMode="auto">
        <a:xfrm>
          <a:off x="7791450" y="9759950"/>
          <a:ext cx="552450" cy="0"/>
        </a:xfrm>
        <a:prstGeom prst="line">
          <a:avLst/>
        </a:prstGeom>
        <a:noFill/>
        <a:ln w="9525">
          <a:solidFill>
            <a:srgbClr val="000000"/>
          </a:solidFill>
          <a:round/>
          <a:headEnd/>
          <a:tailEnd type="triangle" w="med" len="me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89" name="Line 124">
          <a:extLst>
            <a:ext uri="{FF2B5EF4-FFF2-40B4-BE49-F238E27FC236}">
              <a16:creationId xmlns:a16="http://schemas.microsoft.com/office/drawing/2014/main" id="{8FE9B155-6431-4875-802C-54F3DBEDB6BD}"/>
            </a:ext>
          </a:extLst>
        </xdr:cNvPr>
        <xdr:cNvSpPr>
          <a:spLocks noChangeShapeType="1"/>
        </xdr:cNvSpPr>
      </xdr:nvSpPr>
      <xdr:spPr bwMode="auto">
        <a:xfrm>
          <a:off x="7791450" y="9759950"/>
          <a:ext cx="552450" cy="0"/>
        </a:xfrm>
        <a:prstGeom prst="line">
          <a:avLst/>
        </a:prstGeom>
        <a:noFill/>
        <a:ln w="9525">
          <a:solidFill>
            <a:schemeClr val="bg1">
              <a:lumMod val="75000"/>
            </a:schemeClr>
          </a:solidFill>
          <a:round/>
          <a:headEnd/>
          <a:tailEnd type="triangle" w="med" len="me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90" name="Line 126">
          <a:extLst>
            <a:ext uri="{FF2B5EF4-FFF2-40B4-BE49-F238E27FC236}">
              <a16:creationId xmlns:a16="http://schemas.microsoft.com/office/drawing/2014/main" id="{AB338CEB-A0FF-4D38-9F1F-F46AC060B06E}"/>
            </a:ext>
          </a:extLst>
        </xdr:cNvPr>
        <xdr:cNvSpPr>
          <a:spLocks noChangeShapeType="1"/>
        </xdr:cNvSpPr>
      </xdr:nvSpPr>
      <xdr:spPr bwMode="auto">
        <a:xfrm>
          <a:off x="8162925" y="11991975"/>
          <a:ext cx="171450" cy="0"/>
        </a:xfrm>
        <a:prstGeom prst="line">
          <a:avLst/>
        </a:prstGeom>
        <a:noFill/>
        <a:ln w="9525">
          <a:solidFill>
            <a:srgbClr val="000000"/>
          </a:solidFill>
          <a:round/>
          <a:headEnd/>
          <a:tailEnd type="triangle" w="med" len="me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91" name="Line 126">
          <a:extLst>
            <a:ext uri="{FF2B5EF4-FFF2-40B4-BE49-F238E27FC236}">
              <a16:creationId xmlns:a16="http://schemas.microsoft.com/office/drawing/2014/main" id="{18C57D06-BB87-4EBC-9C17-50AAC4A8C09D}"/>
            </a:ext>
          </a:extLst>
        </xdr:cNvPr>
        <xdr:cNvSpPr>
          <a:spLocks noChangeShapeType="1"/>
        </xdr:cNvSpPr>
      </xdr:nvSpPr>
      <xdr:spPr bwMode="auto">
        <a:xfrm>
          <a:off x="8162925" y="11991975"/>
          <a:ext cx="171450" cy="0"/>
        </a:xfrm>
        <a:prstGeom prst="line">
          <a:avLst/>
        </a:prstGeom>
        <a:noFill/>
        <a:ln w="9525">
          <a:solidFill>
            <a:srgbClr val="000000"/>
          </a:solidFill>
          <a:round/>
          <a:headEnd/>
          <a:tailEnd type="triangle" w="med" len="me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92" name="Line 126">
          <a:extLst>
            <a:ext uri="{FF2B5EF4-FFF2-40B4-BE49-F238E27FC236}">
              <a16:creationId xmlns:a16="http://schemas.microsoft.com/office/drawing/2014/main" id="{74C77FDA-A4AF-440D-AD79-F779D81AECEF}"/>
            </a:ext>
          </a:extLst>
        </xdr:cNvPr>
        <xdr:cNvSpPr>
          <a:spLocks noChangeShapeType="1"/>
        </xdr:cNvSpPr>
      </xdr:nvSpPr>
      <xdr:spPr bwMode="auto">
        <a:xfrm>
          <a:off x="8162925" y="11991975"/>
          <a:ext cx="171450" cy="0"/>
        </a:xfrm>
        <a:prstGeom prst="line">
          <a:avLst/>
        </a:prstGeom>
        <a:noFill/>
        <a:ln w="9525">
          <a:solidFill>
            <a:srgbClr val="000000"/>
          </a:solidFill>
          <a:round/>
          <a:headEnd/>
          <a:tailEnd type="triangle" w="med" len="me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93" name="Line 126">
          <a:extLst>
            <a:ext uri="{FF2B5EF4-FFF2-40B4-BE49-F238E27FC236}">
              <a16:creationId xmlns:a16="http://schemas.microsoft.com/office/drawing/2014/main" id="{86B57860-D901-4F37-831A-C40A6E52FE0F}"/>
            </a:ext>
          </a:extLst>
        </xdr:cNvPr>
        <xdr:cNvSpPr>
          <a:spLocks noChangeShapeType="1"/>
        </xdr:cNvSpPr>
      </xdr:nvSpPr>
      <xdr:spPr bwMode="auto">
        <a:xfrm>
          <a:off x="8162925" y="11991975"/>
          <a:ext cx="171450" cy="0"/>
        </a:xfrm>
        <a:prstGeom prst="line">
          <a:avLst/>
        </a:prstGeom>
        <a:noFill/>
        <a:ln w="9525">
          <a:solidFill>
            <a:schemeClr val="bg1">
              <a:lumMod val="75000"/>
            </a:schemeClr>
          </a:solidFill>
          <a:round/>
          <a:headEnd/>
          <a:tailEnd type="triangle" w="med" len="med"/>
        </a:ln>
      </xdr:spPr>
    </xdr:sp>
    <xdr:clientData/>
  </xdr:twoCellAnchor>
  <xdr:twoCellAnchor>
    <xdr:from>
      <xdr:col>10</xdr:col>
      <xdr:colOff>142875</xdr:colOff>
      <xdr:row>40</xdr:row>
      <xdr:rowOff>276225</xdr:rowOff>
    </xdr:from>
    <xdr:to>
      <xdr:col>11</xdr:col>
      <xdr:colOff>9525</xdr:colOff>
      <xdr:row>40</xdr:row>
      <xdr:rowOff>276225</xdr:rowOff>
    </xdr:to>
    <xdr:sp macro="" textlink="">
      <xdr:nvSpPr>
        <xdr:cNvPr id="94" name="Line 184">
          <a:extLst>
            <a:ext uri="{FF2B5EF4-FFF2-40B4-BE49-F238E27FC236}">
              <a16:creationId xmlns:a16="http://schemas.microsoft.com/office/drawing/2014/main" id="{20ED122C-D5F5-48B1-BDAF-0D4DF322B5BE}"/>
            </a:ext>
          </a:extLst>
        </xdr:cNvPr>
        <xdr:cNvSpPr>
          <a:spLocks noChangeShapeType="1"/>
        </xdr:cNvSpPr>
      </xdr:nvSpPr>
      <xdr:spPr bwMode="auto">
        <a:xfrm>
          <a:off x="7934325" y="12931775"/>
          <a:ext cx="400050" cy="0"/>
        </a:xfrm>
        <a:prstGeom prst="line">
          <a:avLst/>
        </a:prstGeom>
        <a:noFill/>
        <a:ln w="9525">
          <a:solidFill>
            <a:srgbClr val="C0C0C0"/>
          </a:solidFill>
          <a:prstDash val="dash"/>
          <a:round/>
          <a:headEnd/>
          <a:tailEnd type="triangle" w="med" len="med"/>
        </a:ln>
      </xdr:spPr>
    </xdr:sp>
    <xdr:clientData/>
  </xdr:twoCellAnchor>
  <xdr:twoCellAnchor>
    <xdr:from>
      <xdr:col>10</xdr:col>
      <xdr:colOff>142875</xdr:colOff>
      <xdr:row>40</xdr:row>
      <xdr:rowOff>276225</xdr:rowOff>
    </xdr:from>
    <xdr:to>
      <xdr:col>11</xdr:col>
      <xdr:colOff>9525</xdr:colOff>
      <xdr:row>40</xdr:row>
      <xdr:rowOff>276225</xdr:rowOff>
    </xdr:to>
    <xdr:sp macro="" textlink="">
      <xdr:nvSpPr>
        <xdr:cNvPr id="95" name="Line 184">
          <a:extLst>
            <a:ext uri="{FF2B5EF4-FFF2-40B4-BE49-F238E27FC236}">
              <a16:creationId xmlns:a16="http://schemas.microsoft.com/office/drawing/2014/main" id="{FF6E2852-116F-4FD1-B280-C4325C34E9E9}"/>
            </a:ext>
          </a:extLst>
        </xdr:cNvPr>
        <xdr:cNvSpPr>
          <a:spLocks noChangeShapeType="1"/>
        </xdr:cNvSpPr>
      </xdr:nvSpPr>
      <xdr:spPr bwMode="auto">
        <a:xfrm>
          <a:off x="7934325" y="12931775"/>
          <a:ext cx="400050" cy="0"/>
        </a:xfrm>
        <a:prstGeom prst="line">
          <a:avLst/>
        </a:prstGeom>
        <a:noFill/>
        <a:ln w="9525">
          <a:solidFill>
            <a:srgbClr val="C0C0C0"/>
          </a:solidFill>
          <a:prstDash val="dash"/>
          <a:round/>
          <a:headEnd/>
          <a:tailEnd type="triangle" w="med" len="me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96" name="Line 134">
          <a:extLst>
            <a:ext uri="{FF2B5EF4-FFF2-40B4-BE49-F238E27FC236}">
              <a16:creationId xmlns:a16="http://schemas.microsoft.com/office/drawing/2014/main" id="{3B894531-4D05-4AB0-BD8A-9A54BB7E10FE}"/>
            </a:ext>
          </a:extLst>
        </xdr:cNvPr>
        <xdr:cNvSpPr>
          <a:spLocks noChangeShapeType="1"/>
        </xdr:cNvSpPr>
      </xdr:nvSpPr>
      <xdr:spPr bwMode="auto">
        <a:xfrm>
          <a:off x="18237200" y="13160375"/>
          <a:ext cx="396875" cy="0"/>
        </a:xfrm>
        <a:prstGeom prst="line">
          <a:avLst/>
        </a:prstGeom>
        <a:noFill/>
        <a:ln w="9525">
          <a:solidFill>
            <a:srgbClr val="000000"/>
          </a:solidFill>
          <a:round/>
          <a:headEnd/>
          <a:tailEnd type="triangle" w="med" len="me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97" name="Line 134">
          <a:extLst>
            <a:ext uri="{FF2B5EF4-FFF2-40B4-BE49-F238E27FC236}">
              <a16:creationId xmlns:a16="http://schemas.microsoft.com/office/drawing/2014/main" id="{C0507327-D4D6-4EA8-8CB6-1644B58CA2C8}"/>
            </a:ext>
          </a:extLst>
        </xdr:cNvPr>
        <xdr:cNvSpPr>
          <a:spLocks noChangeShapeType="1"/>
        </xdr:cNvSpPr>
      </xdr:nvSpPr>
      <xdr:spPr bwMode="auto">
        <a:xfrm>
          <a:off x="18237200" y="13160375"/>
          <a:ext cx="396875" cy="0"/>
        </a:xfrm>
        <a:prstGeom prst="line">
          <a:avLst/>
        </a:prstGeom>
        <a:noFill/>
        <a:ln w="9525">
          <a:solidFill>
            <a:srgbClr val="000000"/>
          </a:solidFill>
          <a:round/>
          <a:headEnd/>
          <a:tailEnd type="triangle" w="med" len="me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98" name="Line 134">
          <a:extLst>
            <a:ext uri="{FF2B5EF4-FFF2-40B4-BE49-F238E27FC236}">
              <a16:creationId xmlns:a16="http://schemas.microsoft.com/office/drawing/2014/main" id="{B676C6EF-5C1B-4862-8F89-DD9CFC946797}"/>
            </a:ext>
          </a:extLst>
        </xdr:cNvPr>
        <xdr:cNvSpPr>
          <a:spLocks noChangeShapeType="1"/>
        </xdr:cNvSpPr>
      </xdr:nvSpPr>
      <xdr:spPr bwMode="auto">
        <a:xfrm>
          <a:off x="18237200" y="13160375"/>
          <a:ext cx="396875" cy="0"/>
        </a:xfrm>
        <a:prstGeom prst="line">
          <a:avLst/>
        </a:prstGeom>
        <a:noFill/>
        <a:ln w="9525">
          <a:solidFill>
            <a:srgbClr val="000000"/>
          </a:solidFill>
          <a:round/>
          <a:headEnd/>
          <a:tailEnd type="triangle" w="med" len="me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99" name="Line 134">
          <a:extLst>
            <a:ext uri="{FF2B5EF4-FFF2-40B4-BE49-F238E27FC236}">
              <a16:creationId xmlns:a16="http://schemas.microsoft.com/office/drawing/2014/main" id="{C7838037-1356-442F-B8C1-7F855119605B}"/>
            </a:ext>
          </a:extLst>
        </xdr:cNvPr>
        <xdr:cNvSpPr>
          <a:spLocks noChangeShapeType="1"/>
        </xdr:cNvSpPr>
      </xdr:nvSpPr>
      <xdr:spPr bwMode="auto">
        <a:xfrm>
          <a:off x="18237200" y="13160375"/>
          <a:ext cx="396875" cy="0"/>
        </a:xfrm>
        <a:prstGeom prst="line">
          <a:avLst/>
        </a:prstGeom>
        <a:noFill/>
        <a:ln w="9525">
          <a:solidFill>
            <a:srgbClr val="FF0000"/>
          </a:solidFill>
          <a:round/>
          <a:headEnd/>
          <a:tailEnd type="triangle" w="med" len="med"/>
        </a:ln>
      </xdr:spPr>
    </xdr:sp>
    <xdr:clientData/>
  </xdr:twoCellAnchor>
  <xdr:twoCellAnchor>
    <xdr:from>
      <xdr:col>5</xdr:col>
      <xdr:colOff>209550</xdr:colOff>
      <xdr:row>22</xdr:row>
      <xdr:rowOff>296333</xdr:rowOff>
    </xdr:from>
    <xdr:to>
      <xdr:col>5</xdr:col>
      <xdr:colOff>209550</xdr:colOff>
      <xdr:row>27</xdr:row>
      <xdr:rowOff>211667</xdr:rowOff>
    </xdr:to>
    <xdr:sp macro="" textlink="">
      <xdr:nvSpPr>
        <xdr:cNvPr id="10" name="Line 4">
          <a:extLst>
            <a:ext uri="{FF2B5EF4-FFF2-40B4-BE49-F238E27FC236}">
              <a16:creationId xmlns:a16="http://schemas.microsoft.com/office/drawing/2014/main" id="{4207752F-7DA9-46FD-8502-188A4968FF9A}"/>
            </a:ext>
          </a:extLst>
        </xdr:cNvPr>
        <xdr:cNvSpPr>
          <a:spLocks noChangeShapeType="1"/>
        </xdr:cNvSpPr>
      </xdr:nvSpPr>
      <xdr:spPr bwMode="auto">
        <a:xfrm>
          <a:off x="3816350" y="6756400"/>
          <a:ext cx="0" cy="1837267"/>
        </a:xfrm>
        <a:prstGeom prst="line">
          <a:avLst/>
        </a:prstGeom>
        <a:noFill/>
        <a:ln w="9525">
          <a:solidFill>
            <a:srgbClr val="FF0000"/>
          </a:solidFill>
          <a:round/>
          <a:headEnd/>
          <a:tailEnd/>
        </a:ln>
      </xdr:spPr>
    </xdr:sp>
    <xdr:clientData/>
  </xdr:twoCellAnchor>
  <xdr:twoCellAnchor>
    <xdr:from>
      <xdr:col>5</xdr:col>
      <xdr:colOff>123825</xdr:colOff>
      <xdr:row>23</xdr:row>
      <xdr:rowOff>203200</xdr:rowOff>
    </xdr:from>
    <xdr:to>
      <xdr:col>5</xdr:col>
      <xdr:colOff>123825</xdr:colOff>
      <xdr:row>30</xdr:row>
      <xdr:rowOff>237071</xdr:rowOff>
    </xdr:to>
    <xdr:sp macro="" textlink="">
      <xdr:nvSpPr>
        <xdr:cNvPr id="18" name="Line 48">
          <a:extLst>
            <a:ext uri="{FF2B5EF4-FFF2-40B4-BE49-F238E27FC236}">
              <a16:creationId xmlns:a16="http://schemas.microsoft.com/office/drawing/2014/main" id="{28D6A6A0-6CD4-4BE3-8F7C-69BAAE0A378E}"/>
            </a:ext>
          </a:extLst>
        </xdr:cNvPr>
        <xdr:cNvSpPr>
          <a:spLocks noChangeShapeType="1"/>
        </xdr:cNvSpPr>
      </xdr:nvSpPr>
      <xdr:spPr bwMode="auto">
        <a:xfrm>
          <a:off x="3730625" y="7239000"/>
          <a:ext cx="0" cy="2429938"/>
        </a:xfrm>
        <a:prstGeom prst="line">
          <a:avLst/>
        </a:prstGeom>
        <a:noFill/>
        <a:ln w="9525">
          <a:solidFill>
            <a:srgbClr val="FF0000"/>
          </a:solidFill>
          <a:prstDash val="dash"/>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11</xdr:col>
      <xdr:colOff>866775</xdr:colOff>
      <xdr:row>4</xdr:row>
      <xdr:rowOff>0</xdr:rowOff>
    </xdr:from>
    <xdr:to>
      <xdr:col>12</xdr:col>
      <xdr:colOff>800100</xdr:colOff>
      <xdr:row>7</xdr:row>
      <xdr:rowOff>19050</xdr:rowOff>
    </xdr:to>
    <xdr:sp macro="" textlink="">
      <xdr:nvSpPr>
        <xdr:cNvPr id="2" name="Line 1">
          <a:extLst>
            <a:ext uri="{FF2B5EF4-FFF2-40B4-BE49-F238E27FC236}">
              <a16:creationId xmlns:a16="http://schemas.microsoft.com/office/drawing/2014/main" id="{EF3B7FB0-697B-4F70-8F0D-7F3CD005F8C6}"/>
            </a:ext>
          </a:extLst>
        </xdr:cNvPr>
        <xdr:cNvSpPr>
          <a:spLocks noChangeShapeType="1"/>
        </xdr:cNvSpPr>
      </xdr:nvSpPr>
      <xdr:spPr bwMode="auto">
        <a:xfrm flipH="1">
          <a:off x="9388475" y="742950"/>
          <a:ext cx="803275" cy="723900"/>
        </a:xfrm>
        <a:prstGeom prst="line">
          <a:avLst/>
        </a:prstGeom>
        <a:noFill/>
        <a:ln w="9525">
          <a:solidFill>
            <a:srgbClr val="000000"/>
          </a:solidFill>
          <a:round/>
          <a:headEnd/>
          <a:tailEnd type="triangle" w="med" len="med"/>
        </a:ln>
      </xdr:spPr>
    </xdr:sp>
    <xdr:clientData/>
  </xdr:twoCellAnchor>
  <xdr:oneCellAnchor>
    <xdr:from>
      <xdr:col>12</xdr:col>
      <xdr:colOff>904875</xdr:colOff>
      <xdr:row>1</xdr:row>
      <xdr:rowOff>152400</xdr:rowOff>
    </xdr:from>
    <xdr:ext cx="3220049" cy="418704"/>
    <xdr:sp macro="" textlink="">
      <xdr:nvSpPr>
        <xdr:cNvPr id="3" name="Text Box 2">
          <a:extLst>
            <a:ext uri="{FF2B5EF4-FFF2-40B4-BE49-F238E27FC236}">
              <a16:creationId xmlns:a16="http://schemas.microsoft.com/office/drawing/2014/main" id="{68BD12CC-9656-46EB-B3E3-746D2DCEE3F8}"/>
            </a:ext>
          </a:extLst>
        </xdr:cNvPr>
        <xdr:cNvSpPr txBox="1">
          <a:spLocks noChangeArrowheads="1"/>
        </xdr:cNvSpPr>
      </xdr:nvSpPr>
      <xdr:spPr bwMode="auto">
        <a:xfrm>
          <a:off x="10296525" y="361950"/>
          <a:ext cx="3220049"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製造品中の対象物質を接着面積</a:t>
          </a: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塗膜中含有率</a:t>
          </a:r>
        </a:p>
        <a:p>
          <a:pPr algn="l" rtl="0">
            <a:defRPr sz="1000"/>
          </a:pPr>
          <a:r>
            <a:rPr lang="ja-JP" altLang="en-US" sz="1200" b="0" i="0" u="none" strike="noStrike" baseline="0">
              <a:solidFill>
                <a:srgbClr val="000000"/>
              </a:solidFill>
              <a:latin typeface="+mn-ea"/>
              <a:ea typeface="+mn-ea"/>
            </a:rPr>
            <a:t>などの方法で算出してください。</a:t>
          </a:r>
        </a:p>
      </xdr:txBody>
    </xdr:sp>
    <xdr:clientData/>
  </xdr:oneCellAnchor>
  <xdr:twoCellAnchor>
    <xdr:from>
      <xdr:col>1</xdr:col>
      <xdr:colOff>0</xdr:colOff>
      <xdr:row>25</xdr:row>
      <xdr:rowOff>219075</xdr:rowOff>
    </xdr:from>
    <xdr:to>
      <xdr:col>2</xdr:col>
      <xdr:colOff>0</xdr:colOff>
      <xdr:row>25</xdr:row>
      <xdr:rowOff>219075</xdr:rowOff>
    </xdr:to>
    <xdr:sp macro="" textlink="">
      <xdr:nvSpPr>
        <xdr:cNvPr id="4" name="Line 3">
          <a:extLst>
            <a:ext uri="{FF2B5EF4-FFF2-40B4-BE49-F238E27FC236}">
              <a16:creationId xmlns:a16="http://schemas.microsoft.com/office/drawing/2014/main" id="{6245979E-A094-4131-82A1-A73C71FC3DB8}"/>
            </a:ext>
          </a:extLst>
        </xdr:cNvPr>
        <xdr:cNvSpPr>
          <a:spLocks noChangeShapeType="1"/>
        </xdr:cNvSpPr>
      </xdr:nvSpPr>
      <xdr:spPr bwMode="auto">
        <a:xfrm>
          <a:off x="1054100" y="7985125"/>
          <a:ext cx="488950" cy="0"/>
        </a:xfrm>
        <a:prstGeom prst="line">
          <a:avLst/>
        </a:prstGeom>
        <a:noFill/>
        <a:ln w="9525">
          <a:solidFill>
            <a:srgbClr val="FF0000"/>
          </a:solidFill>
          <a:round/>
          <a:headEnd/>
          <a:tailEnd type="triangle" w="med" len="med"/>
        </a:ln>
      </xdr:spPr>
    </xdr:sp>
    <xdr:clientData/>
  </xdr:twoCellAnchor>
  <xdr:twoCellAnchor>
    <xdr:from>
      <xdr:col>6</xdr:col>
      <xdr:colOff>0</xdr:colOff>
      <xdr:row>26</xdr:row>
      <xdr:rowOff>9525</xdr:rowOff>
    </xdr:from>
    <xdr:to>
      <xdr:col>7</xdr:col>
      <xdr:colOff>0</xdr:colOff>
      <xdr:row>26</xdr:row>
      <xdr:rowOff>9525</xdr:rowOff>
    </xdr:to>
    <xdr:sp macro="" textlink="">
      <xdr:nvSpPr>
        <xdr:cNvPr id="5" name="Line 4">
          <a:extLst>
            <a:ext uri="{FF2B5EF4-FFF2-40B4-BE49-F238E27FC236}">
              <a16:creationId xmlns:a16="http://schemas.microsoft.com/office/drawing/2014/main" id="{148A5617-1285-4990-A1DD-B8A6FF13F140}"/>
            </a:ext>
          </a:extLst>
        </xdr:cNvPr>
        <xdr:cNvSpPr>
          <a:spLocks noChangeShapeType="1"/>
        </xdr:cNvSpPr>
      </xdr:nvSpPr>
      <xdr:spPr bwMode="auto">
        <a:xfrm>
          <a:off x="6032500" y="8004175"/>
          <a:ext cx="742950" cy="0"/>
        </a:xfrm>
        <a:prstGeom prst="line">
          <a:avLst/>
        </a:prstGeom>
        <a:noFill/>
        <a:ln w="9525">
          <a:solidFill>
            <a:srgbClr val="FF0000"/>
          </a:solidFill>
          <a:round/>
          <a:headEnd/>
          <a:tailEnd type="triangle" w="med" len="med"/>
        </a:ln>
      </xdr:spPr>
    </xdr:sp>
    <xdr:clientData/>
  </xdr:twoCellAnchor>
  <xdr:twoCellAnchor>
    <xdr:from>
      <xdr:col>6</xdr:col>
      <xdr:colOff>200025</xdr:colOff>
      <xdr:row>26</xdr:row>
      <xdr:rowOff>9525</xdr:rowOff>
    </xdr:from>
    <xdr:to>
      <xdr:col>6</xdr:col>
      <xdr:colOff>200025</xdr:colOff>
      <xdr:row>30</xdr:row>
      <xdr:rowOff>9525</xdr:rowOff>
    </xdr:to>
    <xdr:sp macro="" textlink="">
      <xdr:nvSpPr>
        <xdr:cNvPr id="6" name="Line 5">
          <a:extLst>
            <a:ext uri="{FF2B5EF4-FFF2-40B4-BE49-F238E27FC236}">
              <a16:creationId xmlns:a16="http://schemas.microsoft.com/office/drawing/2014/main" id="{C8775D85-AEBD-4C38-BA89-FFDA269C6779}"/>
            </a:ext>
          </a:extLst>
        </xdr:cNvPr>
        <xdr:cNvSpPr>
          <a:spLocks noChangeShapeType="1"/>
        </xdr:cNvSpPr>
      </xdr:nvSpPr>
      <xdr:spPr bwMode="auto">
        <a:xfrm>
          <a:off x="6232525" y="8004175"/>
          <a:ext cx="0" cy="1270000"/>
        </a:xfrm>
        <a:prstGeom prst="line">
          <a:avLst/>
        </a:prstGeom>
        <a:noFill/>
        <a:ln w="9525">
          <a:solidFill>
            <a:schemeClr val="bg1">
              <a:lumMod val="75000"/>
            </a:schemeClr>
          </a:solidFill>
          <a:round/>
          <a:headEnd/>
          <a:tailEnd/>
        </a:ln>
      </xdr:spPr>
    </xdr:sp>
    <xdr:clientData/>
  </xdr:twoCellAnchor>
  <xdr:twoCellAnchor>
    <xdr:from>
      <xdr:col>6</xdr:col>
      <xdr:colOff>209550</xdr:colOff>
      <xdr:row>30</xdr:row>
      <xdr:rowOff>0</xdr:rowOff>
    </xdr:from>
    <xdr:to>
      <xdr:col>7</xdr:col>
      <xdr:colOff>0</xdr:colOff>
      <xdr:row>30</xdr:row>
      <xdr:rowOff>0</xdr:rowOff>
    </xdr:to>
    <xdr:sp macro="" textlink="">
      <xdr:nvSpPr>
        <xdr:cNvPr id="7" name="Line 6">
          <a:extLst>
            <a:ext uri="{FF2B5EF4-FFF2-40B4-BE49-F238E27FC236}">
              <a16:creationId xmlns:a16="http://schemas.microsoft.com/office/drawing/2014/main" id="{07DCFFC5-97DA-4000-8462-A40115F66381}"/>
            </a:ext>
          </a:extLst>
        </xdr:cNvPr>
        <xdr:cNvSpPr>
          <a:spLocks noChangeShapeType="1"/>
        </xdr:cNvSpPr>
      </xdr:nvSpPr>
      <xdr:spPr bwMode="auto">
        <a:xfrm>
          <a:off x="6242050" y="9264650"/>
          <a:ext cx="533400" cy="0"/>
        </a:xfrm>
        <a:prstGeom prst="line">
          <a:avLst/>
        </a:prstGeom>
        <a:noFill/>
        <a:ln w="9525">
          <a:solidFill>
            <a:schemeClr val="bg1">
              <a:lumMod val="75000"/>
            </a:schemeClr>
          </a:solidFill>
          <a:round/>
          <a:headEnd/>
          <a:tailEnd type="triangle" w="med" len="med"/>
        </a:ln>
      </xdr:spPr>
    </xdr:sp>
    <xdr:clientData/>
  </xdr:twoCellAnchor>
  <xdr:oneCellAnchor>
    <xdr:from>
      <xdr:col>6</xdr:col>
      <xdr:colOff>142875</xdr:colOff>
      <xdr:row>25</xdr:row>
      <xdr:rowOff>0</xdr:rowOff>
    </xdr:from>
    <xdr:ext cx="172355" cy="218586"/>
    <xdr:sp macro="" textlink="">
      <xdr:nvSpPr>
        <xdr:cNvPr id="8" name="Text Box 7">
          <a:extLst>
            <a:ext uri="{FF2B5EF4-FFF2-40B4-BE49-F238E27FC236}">
              <a16:creationId xmlns:a16="http://schemas.microsoft.com/office/drawing/2014/main" id="{6446B61E-2753-44CA-8D61-6A50E9844D91}"/>
            </a:ext>
          </a:extLst>
        </xdr:cNvPr>
        <xdr:cNvSpPr txBox="1">
          <a:spLocks noChangeArrowheads="1"/>
        </xdr:cNvSpPr>
      </xdr:nvSpPr>
      <xdr:spPr bwMode="auto">
        <a:xfrm>
          <a:off x="6175375" y="7766050"/>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①</a:t>
          </a:r>
        </a:p>
      </xdr:txBody>
    </xdr:sp>
    <xdr:clientData/>
  </xdr:oneCellAnchor>
  <xdr:oneCellAnchor>
    <xdr:from>
      <xdr:col>6</xdr:col>
      <xdr:colOff>142875</xdr:colOff>
      <xdr:row>30</xdr:row>
      <xdr:rowOff>104775</xdr:rowOff>
    </xdr:from>
    <xdr:ext cx="172355" cy="218586"/>
    <xdr:sp macro="" textlink="">
      <xdr:nvSpPr>
        <xdr:cNvPr id="9" name="Text Box 8">
          <a:extLst>
            <a:ext uri="{FF2B5EF4-FFF2-40B4-BE49-F238E27FC236}">
              <a16:creationId xmlns:a16="http://schemas.microsoft.com/office/drawing/2014/main" id="{A7988024-0243-40CD-9806-B2624C4DCEED}"/>
            </a:ext>
          </a:extLst>
        </xdr:cNvPr>
        <xdr:cNvSpPr txBox="1">
          <a:spLocks noChangeArrowheads="1"/>
        </xdr:cNvSpPr>
      </xdr:nvSpPr>
      <xdr:spPr bwMode="auto">
        <a:xfrm>
          <a:off x="6175375" y="936942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p>
      </xdr:txBody>
    </xdr:sp>
    <xdr:clientData/>
  </xdr:oneCellAnchor>
  <xdr:oneCellAnchor>
    <xdr:from>
      <xdr:col>7</xdr:col>
      <xdr:colOff>142875</xdr:colOff>
      <xdr:row>25</xdr:row>
      <xdr:rowOff>104775</xdr:rowOff>
    </xdr:from>
    <xdr:ext cx="1348190" cy="218586"/>
    <xdr:sp macro="" textlink="">
      <xdr:nvSpPr>
        <xdr:cNvPr id="10" name="Text Box 9">
          <a:extLst>
            <a:ext uri="{FF2B5EF4-FFF2-40B4-BE49-F238E27FC236}">
              <a16:creationId xmlns:a16="http://schemas.microsoft.com/office/drawing/2014/main" id="{C273284B-E12B-4172-8CDE-3A7C16899DB4}"/>
            </a:ext>
          </a:extLst>
        </xdr:cNvPr>
        <xdr:cNvSpPr txBox="1">
          <a:spLocks noChangeArrowheads="1"/>
        </xdr:cNvSpPr>
      </xdr:nvSpPr>
      <xdr:spPr bwMode="auto">
        <a:xfrm>
          <a:off x="5282142" y="7894108"/>
          <a:ext cx="1348190"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水域への排出量＝</a:t>
          </a:r>
          <a:r>
            <a:rPr lang="en-US" altLang="ja-JP" sz="1200" b="0" i="0" u="none" strike="noStrike" baseline="0">
              <a:solidFill>
                <a:srgbClr val="000000"/>
              </a:solidFill>
              <a:latin typeface="+mn-ea"/>
              <a:ea typeface="+mn-ea"/>
            </a:rPr>
            <a:t>U</a:t>
          </a:r>
          <a:endParaRPr lang="en-GB" altLang="ja-JP" sz="1200" b="0" i="0" u="none" strike="noStrike" baseline="0">
            <a:solidFill>
              <a:srgbClr val="000000"/>
            </a:solidFill>
            <a:latin typeface="+mn-ea"/>
            <a:ea typeface="+mn-ea"/>
          </a:endParaRPr>
        </a:p>
      </xdr:txBody>
    </xdr:sp>
    <xdr:clientData/>
  </xdr:oneCellAnchor>
  <xdr:twoCellAnchor>
    <xdr:from>
      <xdr:col>7</xdr:col>
      <xdr:colOff>0</xdr:colOff>
      <xdr:row>20</xdr:row>
      <xdr:rowOff>0</xdr:rowOff>
    </xdr:from>
    <xdr:to>
      <xdr:col>7</xdr:col>
      <xdr:colOff>609600</xdr:colOff>
      <xdr:row>20</xdr:row>
      <xdr:rowOff>66675</xdr:rowOff>
    </xdr:to>
    <xdr:sp macro="" textlink="">
      <xdr:nvSpPr>
        <xdr:cNvPr id="11" name="Rectangle 10">
          <a:extLst>
            <a:ext uri="{FF2B5EF4-FFF2-40B4-BE49-F238E27FC236}">
              <a16:creationId xmlns:a16="http://schemas.microsoft.com/office/drawing/2014/main" id="{3C034384-5550-4989-AD5C-609D10EB1497}"/>
            </a:ext>
          </a:extLst>
        </xdr:cNvPr>
        <xdr:cNvSpPr>
          <a:spLocks noChangeArrowheads="1"/>
        </xdr:cNvSpPr>
      </xdr:nvSpPr>
      <xdr:spPr bwMode="auto">
        <a:xfrm>
          <a:off x="6775450" y="6146800"/>
          <a:ext cx="609600" cy="66675"/>
        </a:xfrm>
        <a:prstGeom prst="rect">
          <a:avLst/>
        </a:prstGeom>
        <a:noFill/>
        <a:ln w="9525">
          <a:noFill/>
          <a:miter lim="800000"/>
          <a:headEnd/>
          <a:tailEnd/>
        </a:ln>
      </xdr:spPr>
    </xdr:sp>
    <xdr:clientData/>
  </xdr:twoCellAnchor>
  <xdr:twoCellAnchor>
    <xdr:from>
      <xdr:col>5</xdr:col>
      <xdr:colOff>695325</xdr:colOff>
      <xdr:row>22</xdr:row>
      <xdr:rowOff>161925</xdr:rowOff>
    </xdr:from>
    <xdr:to>
      <xdr:col>6</xdr:col>
      <xdr:colOff>9525</xdr:colOff>
      <xdr:row>23</xdr:row>
      <xdr:rowOff>323850</xdr:rowOff>
    </xdr:to>
    <xdr:sp macro="" textlink="">
      <xdr:nvSpPr>
        <xdr:cNvPr id="12" name="Rectangle 11">
          <a:extLst>
            <a:ext uri="{FF2B5EF4-FFF2-40B4-BE49-F238E27FC236}">
              <a16:creationId xmlns:a16="http://schemas.microsoft.com/office/drawing/2014/main" id="{6F60D5B1-5191-4A5A-AF1A-97CFF2EAE48B}"/>
            </a:ext>
          </a:extLst>
        </xdr:cNvPr>
        <xdr:cNvSpPr>
          <a:spLocks noChangeArrowheads="1"/>
        </xdr:cNvSpPr>
      </xdr:nvSpPr>
      <xdr:spPr bwMode="auto">
        <a:xfrm>
          <a:off x="5813425" y="7096125"/>
          <a:ext cx="228600" cy="307975"/>
        </a:xfrm>
        <a:prstGeom prst="rect">
          <a:avLst/>
        </a:prstGeom>
        <a:noFill/>
        <a:ln w="9525">
          <a:noFill/>
          <a:miter lim="800000"/>
          <a:headEnd/>
          <a:tailEnd/>
        </a:ln>
      </xdr:spPr>
    </xdr:sp>
    <xdr:clientData/>
  </xdr:twoCellAnchor>
  <xdr:twoCellAnchor>
    <xdr:from>
      <xdr:col>3</xdr:col>
      <xdr:colOff>638175</xdr:colOff>
      <xdr:row>26</xdr:row>
      <xdr:rowOff>0</xdr:rowOff>
    </xdr:from>
    <xdr:to>
      <xdr:col>5</xdr:col>
      <xdr:colOff>9525</xdr:colOff>
      <xdr:row>26</xdr:row>
      <xdr:rowOff>0</xdr:rowOff>
    </xdr:to>
    <xdr:sp macro="" textlink="">
      <xdr:nvSpPr>
        <xdr:cNvPr id="13" name="Line 12">
          <a:extLst>
            <a:ext uri="{FF2B5EF4-FFF2-40B4-BE49-F238E27FC236}">
              <a16:creationId xmlns:a16="http://schemas.microsoft.com/office/drawing/2014/main" id="{3552F2CC-FBA4-4137-98C0-DEE867013823}"/>
            </a:ext>
          </a:extLst>
        </xdr:cNvPr>
        <xdr:cNvSpPr>
          <a:spLocks noChangeShapeType="1"/>
        </xdr:cNvSpPr>
      </xdr:nvSpPr>
      <xdr:spPr bwMode="auto">
        <a:xfrm>
          <a:off x="2955925" y="7994650"/>
          <a:ext cx="558800" cy="0"/>
        </a:xfrm>
        <a:prstGeom prst="line">
          <a:avLst/>
        </a:prstGeom>
        <a:noFill/>
        <a:ln w="9525">
          <a:solidFill>
            <a:srgbClr val="FF0000"/>
          </a:solidFill>
          <a:round/>
          <a:headEnd/>
          <a:tailEnd type="triangle" w="med" len="med"/>
        </a:ln>
      </xdr:spPr>
    </xdr:sp>
    <xdr:clientData/>
  </xdr:twoCellAnchor>
  <xdr:twoCellAnchor>
    <xdr:from>
      <xdr:col>18</xdr:col>
      <xdr:colOff>542925</xdr:colOff>
      <xdr:row>3</xdr:row>
      <xdr:rowOff>38100</xdr:rowOff>
    </xdr:from>
    <xdr:to>
      <xdr:col>19</xdr:col>
      <xdr:colOff>838200</xdr:colOff>
      <xdr:row>8</xdr:row>
      <xdr:rowOff>0</xdr:rowOff>
    </xdr:to>
    <xdr:sp macro="" textlink="">
      <xdr:nvSpPr>
        <xdr:cNvPr id="14" name="Line 13">
          <a:extLst>
            <a:ext uri="{FF2B5EF4-FFF2-40B4-BE49-F238E27FC236}">
              <a16:creationId xmlns:a16="http://schemas.microsoft.com/office/drawing/2014/main" id="{8D8BABAB-97D5-487C-B2A0-7095C9F7A3C9}"/>
            </a:ext>
          </a:extLst>
        </xdr:cNvPr>
        <xdr:cNvSpPr>
          <a:spLocks noChangeShapeType="1"/>
        </xdr:cNvSpPr>
      </xdr:nvSpPr>
      <xdr:spPr bwMode="auto">
        <a:xfrm flipH="1">
          <a:off x="14335125" y="603250"/>
          <a:ext cx="981075" cy="882650"/>
        </a:xfrm>
        <a:prstGeom prst="line">
          <a:avLst/>
        </a:prstGeom>
        <a:noFill/>
        <a:ln w="9525">
          <a:solidFill>
            <a:srgbClr val="000000"/>
          </a:solidFill>
          <a:round/>
          <a:headEnd/>
          <a:tailEnd type="triangle" w="med" len="med"/>
        </a:ln>
      </xdr:spPr>
    </xdr:sp>
    <xdr:clientData/>
  </xdr:twoCellAnchor>
  <xdr:oneCellAnchor>
    <xdr:from>
      <xdr:col>20</xdr:col>
      <xdr:colOff>0</xdr:colOff>
      <xdr:row>1</xdr:row>
      <xdr:rowOff>152400</xdr:rowOff>
    </xdr:from>
    <xdr:ext cx="3606628" cy="418704"/>
    <xdr:sp macro="" textlink="">
      <xdr:nvSpPr>
        <xdr:cNvPr id="15" name="Text Box 14">
          <a:extLst>
            <a:ext uri="{FF2B5EF4-FFF2-40B4-BE49-F238E27FC236}">
              <a16:creationId xmlns:a16="http://schemas.microsoft.com/office/drawing/2014/main" id="{AB3F02A6-77BC-4AC0-9F72-8E380415C25A}"/>
            </a:ext>
          </a:extLst>
        </xdr:cNvPr>
        <xdr:cNvSpPr txBox="1">
          <a:spLocks noChangeArrowheads="1"/>
        </xdr:cNvSpPr>
      </xdr:nvSpPr>
      <xdr:spPr bwMode="auto">
        <a:xfrm>
          <a:off x="15316200" y="361950"/>
          <a:ext cx="3606628"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廃接着剤中の対象物質の含有率がわからない場合は、</a:t>
          </a:r>
        </a:p>
        <a:p>
          <a:pPr algn="l" rtl="0">
            <a:defRPr sz="1000"/>
          </a:pPr>
          <a:r>
            <a:rPr lang="ja-JP" altLang="en-US" sz="1200" b="0" i="0" u="none" strike="noStrike" baseline="0">
              <a:solidFill>
                <a:srgbClr val="000000"/>
              </a:solidFill>
              <a:latin typeface="+mn-ea"/>
              <a:ea typeface="+mn-ea"/>
            </a:rPr>
            <a:t>使用接着剤中の対象物質の含有率を用いてください。</a:t>
          </a:r>
        </a:p>
      </xdr:txBody>
    </xdr:sp>
    <xdr:clientData/>
  </xdr:oneCellAnchor>
  <xdr:oneCellAnchor>
    <xdr:from>
      <xdr:col>21</xdr:col>
      <xdr:colOff>36739</xdr:colOff>
      <xdr:row>14</xdr:row>
      <xdr:rowOff>38706</xdr:rowOff>
    </xdr:from>
    <xdr:ext cx="1276632" cy="1419299"/>
    <xdr:sp macro="" textlink="">
      <xdr:nvSpPr>
        <xdr:cNvPr id="16" name="Text Box 15">
          <a:extLst>
            <a:ext uri="{FF2B5EF4-FFF2-40B4-BE49-F238E27FC236}">
              <a16:creationId xmlns:a16="http://schemas.microsoft.com/office/drawing/2014/main" id="{17F38C8B-A693-46A5-8D73-CCF560CCB5AF}"/>
            </a:ext>
          </a:extLst>
        </xdr:cNvPr>
        <xdr:cNvSpPr txBox="1">
          <a:spLocks noChangeArrowheads="1"/>
        </xdr:cNvSpPr>
      </xdr:nvSpPr>
      <xdr:spPr bwMode="auto">
        <a:xfrm>
          <a:off x="16555206" y="3899506"/>
          <a:ext cx="1276632" cy="141929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→移動等の分類</a:t>
          </a:r>
        </a:p>
        <a:p>
          <a:pPr algn="l" rtl="0">
            <a:defRPr sz="1000"/>
          </a:pPr>
          <a:r>
            <a:rPr lang="ja-JP" altLang="en-US" sz="1200" b="0" i="0" u="none" strike="noStrike" baseline="0">
              <a:solidFill>
                <a:srgbClr val="000000"/>
              </a:solidFill>
              <a:latin typeface="+mn-ea"/>
              <a:ea typeface="+mn-ea"/>
            </a:rPr>
            <a:t>　 ごとに「当該事</a:t>
          </a:r>
        </a:p>
        <a:p>
          <a:pPr algn="l" rtl="0">
            <a:defRPr sz="1000"/>
          </a:pPr>
          <a:r>
            <a:rPr lang="ja-JP" altLang="en-US" sz="1200" b="0" i="0" u="none" strike="noStrike" baseline="0">
              <a:solidFill>
                <a:srgbClr val="000000"/>
              </a:solidFill>
              <a:latin typeface="+mn-ea"/>
              <a:ea typeface="+mn-ea"/>
            </a:rPr>
            <a:t>　 業所の外への</a:t>
          </a:r>
        </a:p>
        <a:p>
          <a:pPr algn="l" rtl="0">
            <a:defRPr sz="1000"/>
          </a:pPr>
          <a:r>
            <a:rPr lang="ja-JP" altLang="en-US" sz="1200" b="0" i="0" u="none" strike="noStrike" baseline="0">
              <a:solidFill>
                <a:srgbClr val="000000"/>
              </a:solidFill>
              <a:latin typeface="+mn-ea"/>
              <a:ea typeface="+mn-ea"/>
            </a:rPr>
            <a:t>　 移動」または</a:t>
          </a:r>
        </a:p>
        <a:p>
          <a:pPr algn="l" rtl="0">
            <a:defRPr sz="1000"/>
          </a:pPr>
          <a:r>
            <a:rPr lang="ja-JP" altLang="en-US" sz="1200" b="0" i="0" u="none" strike="noStrike" baseline="0">
              <a:solidFill>
                <a:srgbClr val="000000"/>
              </a:solidFill>
              <a:latin typeface="+mn-ea"/>
              <a:ea typeface="+mn-ea"/>
            </a:rPr>
            <a:t>　 「当該事業所に</a:t>
          </a:r>
        </a:p>
        <a:p>
          <a:pPr algn="l" rtl="0">
            <a:defRPr sz="1000"/>
          </a:pPr>
          <a:r>
            <a:rPr lang="ja-JP" altLang="en-US" sz="1200" b="0" i="0" u="none" strike="noStrike" baseline="0">
              <a:solidFill>
                <a:srgbClr val="000000"/>
              </a:solidFill>
              <a:latin typeface="+mn-ea"/>
              <a:ea typeface="+mn-ea"/>
            </a:rPr>
            <a:t>　 おける埋立処分」</a:t>
          </a:r>
        </a:p>
        <a:p>
          <a:pPr algn="l" rtl="0">
            <a:defRPr sz="1000"/>
          </a:pPr>
          <a:r>
            <a:rPr lang="ja-JP" altLang="en-US" sz="1200" b="0" i="0" u="none" strike="noStrike" baseline="0">
              <a:solidFill>
                <a:srgbClr val="000000"/>
              </a:solidFill>
              <a:latin typeface="+mn-ea"/>
              <a:ea typeface="+mn-ea"/>
            </a:rPr>
            <a:t>　 として集計</a:t>
          </a:r>
        </a:p>
      </xdr:txBody>
    </xdr:sp>
    <xdr:clientData/>
  </xdr:oneCellAnchor>
  <xdr:oneCellAnchor>
    <xdr:from>
      <xdr:col>2</xdr:col>
      <xdr:colOff>161925</xdr:colOff>
      <xdr:row>27</xdr:row>
      <xdr:rowOff>314325</xdr:rowOff>
    </xdr:from>
    <xdr:ext cx="1087862" cy="418704"/>
    <xdr:sp macro="" textlink="">
      <xdr:nvSpPr>
        <xdr:cNvPr id="17" name="Text Box 16">
          <a:extLst>
            <a:ext uri="{FF2B5EF4-FFF2-40B4-BE49-F238E27FC236}">
              <a16:creationId xmlns:a16="http://schemas.microsoft.com/office/drawing/2014/main" id="{F2BF49A2-B8D1-46B8-AE6D-D6712EE21F79}"/>
            </a:ext>
          </a:extLst>
        </xdr:cNvPr>
        <xdr:cNvSpPr txBox="1">
          <a:spLocks noChangeArrowheads="1"/>
        </xdr:cNvSpPr>
      </xdr:nvSpPr>
      <xdr:spPr bwMode="auto">
        <a:xfrm>
          <a:off x="1704975" y="8537575"/>
          <a:ext cx="1087862"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「大気への排出」</a:t>
          </a:r>
        </a:p>
        <a:p>
          <a:pPr algn="l" rtl="0">
            <a:defRPr sz="1000"/>
          </a:pPr>
          <a:r>
            <a:rPr lang="ja-JP" altLang="en-US" sz="1200" b="0" i="0" u="none" strike="noStrike" baseline="0">
              <a:solidFill>
                <a:srgbClr val="000000"/>
              </a:solidFill>
              <a:latin typeface="+mn-ea"/>
              <a:ea typeface="+mn-ea"/>
            </a:rPr>
            <a:t>として集計</a:t>
          </a:r>
        </a:p>
      </xdr:txBody>
    </xdr:sp>
    <xdr:clientData/>
  </xdr:oneCellAnchor>
  <xdr:twoCellAnchor>
    <xdr:from>
      <xdr:col>2</xdr:col>
      <xdr:colOff>733425</xdr:colOff>
      <xdr:row>27</xdr:row>
      <xdr:rowOff>66675</xdr:rowOff>
    </xdr:from>
    <xdr:to>
      <xdr:col>2</xdr:col>
      <xdr:colOff>733425</xdr:colOff>
      <xdr:row>27</xdr:row>
      <xdr:rowOff>276225</xdr:rowOff>
    </xdr:to>
    <xdr:sp macro="" textlink="">
      <xdr:nvSpPr>
        <xdr:cNvPr id="18" name="Line 17">
          <a:extLst>
            <a:ext uri="{FF2B5EF4-FFF2-40B4-BE49-F238E27FC236}">
              <a16:creationId xmlns:a16="http://schemas.microsoft.com/office/drawing/2014/main" id="{24E8BF9E-ED7D-4CE1-83E4-B9AC7BEC7233}"/>
            </a:ext>
          </a:extLst>
        </xdr:cNvPr>
        <xdr:cNvSpPr>
          <a:spLocks noChangeShapeType="1"/>
        </xdr:cNvSpPr>
      </xdr:nvSpPr>
      <xdr:spPr bwMode="auto">
        <a:xfrm>
          <a:off x="2276475" y="8289925"/>
          <a:ext cx="0" cy="209550"/>
        </a:xfrm>
        <a:prstGeom prst="line">
          <a:avLst/>
        </a:prstGeom>
        <a:noFill/>
        <a:ln w="9525">
          <a:solidFill>
            <a:srgbClr val="000000"/>
          </a:solidFill>
          <a:round/>
          <a:headEnd/>
          <a:tailEnd type="triangle" w="med" len="med"/>
        </a:ln>
      </xdr:spPr>
    </xdr:sp>
    <xdr:clientData/>
  </xdr:twoCellAnchor>
  <xdr:twoCellAnchor editAs="oneCell">
    <xdr:from>
      <xdr:col>11</xdr:col>
      <xdr:colOff>561975</xdr:colOff>
      <xdr:row>24</xdr:row>
      <xdr:rowOff>254000</xdr:rowOff>
    </xdr:from>
    <xdr:to>
      <xdr:col>14</xdr:col>
      <xdr:colOff>123825</xdr:colOff>
      <xdr:row>27</xdr:row>
      <xdr:rowOff>306293</xdr:rowOff>
    </xdr:to>
    <xdr:sp macro="" textlink="">
      <xdr:nvSpPr>
        <xdr:cNvPr id="19" name="Text Box 18">
          <a:extLst>
            <a:ext uri="{FF2B5EF4-FFF2-40B4-BE49-F238E27FC236}">
              <a16:creationId xmlns:a16="http://schemas.microsoft.com/office/drawing/2014/main" id="{2B90EE1E-A815-471E-8ACB-83CDDEE3E10A}"/>
            </a:ext>
          </a:extLst>
        </xdr:cNvPr>
        <xdr:cNvSpPr txBox="1">
          <a:spLocks noChangeArrowheads="1"/>
        </xdr:cNvSpPr>
      </xdr:nvSpPr>
      <xdr:spPr bwMode="auto">
        <a:xfrm>
          <a:off x="9172575" y="7679267"/>
          <a:ext cx="2054225" cy="873560"/>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mn-ea"/>
              <a:ea typeface="+mn-ea"/>
            </a:rPr>
            <a:t>U</a:t>
          </a:r>
          <a:r>
            <a:rPr lang="ja-JP" altLang="en-US" sz="1200" b="0" i="0" u="none" strike="noStrike" baseline="0">
              <a:solidFill>
                <a:srgbClr val="000000"/>
              </a:solidFill>
              <a:latin typeface="+mn-ea"/>
              <a:ea typeface="+mn-ea"/>
            </a:rPr>
            <a:t>を放流場所に応じて、</a:t>
          </a:r>
        </a:p>
        <a:p>
          <a:pPr algn="l" rtl="0">
            <a:defRPr sz="1000"/>
          </a:pPr>
          <a:r>
            <a:rPr lang="ja-JP" altLang="en-US" sz="1200" b="0" i="0" u="none" strike="noStrike" baseline="0">
              <a:solidFill>
                <a:srgbClr val="000000"/>
              </a:solidFill>
              <a:latin typeface="+mn-ea"/>
              <a:ea typeface="+mn-ea"/>
            </a:rPr>
            <a:t>「公共用水域への排出」または</a:t>
          </a:r>
        </a:p>
        <a:p>
          <a:pPr algn="l" rtl="0">
            <a:defRPr sz="1000"/>
          </a:pPr>
          <a:r>
            <a:rPr lang="ja-JP" altLang="en-US" sz="1200" b="0" i="0" u="none" strike="noStrike" baseline="0">
              <a:solidFill>
                <a:srgbClr val="000000"/>
              </a:solidFill>
              <a:latin typeface="+mn-ea"/>
              <a:ea typeface="+mn-ea"/>
            </a:rPr>
            <a:t>「下水道への移動」として集計</a:t>
          </a:r>
        </a:p>
      </xdr:txBody>
    </xdr:sp>
    <xdr:clientData/>
  </xdr:twoCellAnchor>
  <xdr:twoCellAnchor>
    <xdr:from>
      <xdr:col>11</xdr:col>
      <xdr:colOff>114300</xdr:colOff>
      <xdr:row>26</xdr:row>
      <xdr:rowOff>9525</xdr:rowOff>
    </xdr:from>
    <xdr:to>
      <xdr:col>11</xdr:col>
      <xdr:colOff>504825</xdr:colOff>
      <xdr:row>26</xdr:row>
      <xdr:rowOff>9525</xdr:rowOff>
    </xdr:to>
    <xdr:sp macro="" textlink="">
      <xdr:nvSpPr>
        <xdr:cNvPr id="20" name="Line 19">
          <a:extLst>
            <a:ext uri="{FF2B5EF4-FFF2-40B4-BE49-F238E27FC236}">
              <a16:creationId xmlns:a16="http://schemas.microsoft.com/office/drawing/2014/main" id="{F764E022-2225-414F-BF68-98F9CE8BE7F9}"/>
            </a:ext>
          </a:extLst>
        </xdr:cNvPr>
        <xdr:cNvSpPr>
          <a:spLocks noChangeShapeType="1"/>
        </xdr:cNvSpPr>
      </xdr:nvSpPr>
      <xdr:spPr bwMode="auto">
        <a:xfrm>
          <a:off x="10515600" y="8004175"/>
          <a:ext cx="390525" cy="0"/>
        </a:xfrm>
        <a:prstGeom prst="line">
          <a:avLst/>
        </a:prstGeom>
        <a:noFill/>
        <a:ln w="9525">
          <a:solidFill>
            <a:srgbClr val="000000"/>
          </a:solidFill>
          <a:round/>
          <a:headEnd/>
          <a:tailEnd type="triangle" w="med" len="me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13</xdr:col>
      <xdr:colOff>409575</xdr:colOff>
      <xdr:row>4</xdr:row>
      <xdr:rowOff>47625</xdr:rowOff>
    </xdr:from>
    <xdr:to>
      <xdr:col>15</xdr:col>
      <xdr:colOff>104775</xdr:colOff>
      <xdr:row>8</xdr:row>
      <xdr:rowOff>19050</xdr:rowOff>
    </xdr:to>
    <xdr:sp macro="" textlink="">
      <xdr:nvSpPr>
        <xdr:cNvPr id="2" name="Line 1">
          <a:extLst>
            <a:ext uri="{FF2B5EF4-FFF2-40B4-BE49-F238E27FC236}">
              <a16:creationId xmlns:a16="http://schemas.microsoft.com/office/drawing/2014/main" id="{5FDF4B1B-1715-4E64-AA81-5D14BB8B2A81}"/>
            </a:ext>
          </a:extLst>
        </xdr:cNvPr>
        <xdr:cNvSpPr>
          <a:spLocks noChangeShapeType="1"/>
        </xdr:cNvSpPr>
      </xdr:nvSpPr>
      <xdr:spPr bwMode="auto">
        <a:xfrm flipH="1">
          <a:off x="10975975" y="790575"/>
          <a:ext cx="800100" cy="854075"/>
        </a:xfrm>
        <a:prstGeom prst="line">
          <a:avLst/>
        </a:prstGeom>
        <a:noFill/>
        <a:ln w="9525">
          <a:solidFill>
            <a:srgbClr val="000000"/>
          </a:solidFill>
          <a:round/>
          <a:headEnd/>
          <a:tailEnd type="triangle" w="med" len="med"/>
        </a:ln>
      </xdr:spPr>
    </xdr:sp>
    <xdr:clientData/>
  </xdr:twoCellAnchor>
  <xdr:oneCellAnchor>
    <xdr:from>
      <xdr:col>15</xdr:col>
      <xdr:colOff>152400</xdr:colOff>
      <xdr:row>1</xdr:row>
      <xdr:rowOff>9525</xdr:rowOff>
    </xdr:from>
    <xdr:ext cx="4721934" cy="818942"/>
    <xdr:sp macro="" textlink="">
      <xdr:nvSpPr>
        <xdr:cNvPr id="3" name="Text Box 2">
          <a:extLst>
            <a:ext uri="{FF2B5EF4-FFF2-40B4-BE49-F238E27FC236}">
              <a16:creationId xmlns:a16="http://schemas.microsoft.com/office/drawing/2014/main" id="{C4A11B1B-DC08-4190-83D3-0097CEFC2FF0}"/>
            </a:ext>
          </a:extLst>
        </xdr:cNvPr>
        <xdr:cNvSpPr txBox="1">
          <a:spLocks noChangeArrowheads="1"/>
        </xdr:cNvSpPr>
      </xdr:nvSpPr>
      <xdr:spPr bwMode="auto">
        <a:xfrm>
          <a:off x="11823700" y="219075"/>
          <a:ext cx="4721934" cy="818942"/>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製造品中の対象物質を①めっき厚さ</a:t>
          </a: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めっき面積</a:t>
          </a: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金属化合物の密度</a:t>
          </a:r>
        </a:p>
        <a:p>
          <a:pPr algn="l" rtl="0">
            <a:defRPr sz="1000"/>
          </a:pPr>
          <a:r>
            <a:rPr lang="ja-JP" altLang="en-US" sz="1200" b="0" i="0" u="none" strike="noStrike" baseline="0">
              <a:solidFill>
                <a:srgbClr val="000000"/>
              </a:solidFill>
              <a:latin typeface="+mn-ea"/>
              <a:ea typeface="+mn-ea"/>
            </a:rPr>
            <a:t>　　　　　　　　　　　　　　　②電流</a:t>
          </a: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めっき時間</a:t>
          </a: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電気化学当量</a:t>
          </a: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電流効率</a:t>
          </a:r>
        </a:p>
        <a:p>
          <a:pPr algn="l" rtl="0">
            <a:defRPr sz="1000"/>
          </a:pPr>
          <a:r>
            <a:rPr lang="ja-JP" altLang="en-US" sz="1200" b="0" i="0" u="none" strike="noStrike" baseline="0">
              <a:solidFill>
                <a:srgbClr val="000000"/>
              </a:solidFill>
              <a:latin typeface="+mn-ea"/>
              <a:ea typeface="+mn-ea"/>
            </a:rPr>
            <a:t>などの方法で算出してください。</a:t>
          </a:r>
        </a:p>
        <a:p>
          <a:pPr algn="l" rtl="0">
            <a:defRPr sz="1000"/>
          </a:pP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電流効率は「排出量等算出マニュアル第</a:t>
          </a:r>
          <a:r>
            <a:rPr lang="en-US" altLang="ja-JP" sz="1200" b="0" i="0" u="none" strike="noStrike" baseline="0">
              <a:solidFill>
                <a:srgbClr val="000000"/>
              </a:solidFill>
              <a:latin typeface="+mn-ea"/>
              <a:ea typeface="+mn-ea"/>
            </a:rPr>
            <a:t>Ⅲ</a:t>
          </a:r>
          <a:r>
            <a:rPr lang="ja-JP" altLang="en-US" sz="1200" b="0" i="0" u="none" strike="noStrike" baseline="0">
              <a:solidFill>
                <a:srgbClr val="000000"/>
              </a:solidFill>
              <a:latin typeface="+mn-ea"/>
              <a:ea typeface="+mn-ea"/>
            </a:rPr>
            <a:t>部」</a:t>
          </a:r>
          <a:r>
            <a:rPr lang="en-US" altLang="ja-JP" sz="1200" b="0" i="0" u="none" strike="noStrike" baseline="0">
              <a:solidFill>
                <a:srgbClr val="000000"/>
              </a:solidFill>
              <a:latin typeface="+mn-ea"/>
              <a:ea typeface="+mn-ea"/>
            </a:rPr>
            <a:t>4-3-7(</a:t>
          </a:r>
          <a:r>
            <a:rPr lang="en-GB" altLang="ja-JP" sz="1200" b="0" i="0" u="none" strike="noStrike" baseline="0">
              <a:solidFill>
                <a:srgbClr val="000000"/>
              </a:solidFill>
              <a:latin typeface="+mn-ea"/>
              <a:ea typeface="+mn-ea"/>
            </a:rPr>
            <a:t>pⅢ-372)</a:t>
          </a:r>
          <a:r>
            <a:rPr lang="ja-JP" altLang="en-US" sz="1200" b="0" i="0" u="none" strike="noStrike" baseline="0">
              <a:solidFill>
                <a:srgbClr val="000000"/>
              </a:solidFill>
              <a:latin typeface="+mn-ea"/>
              <a:ea typeface="+mn-ea"/>
            </a:rPr>
            <a:t>参照</a:t>
          </a:r>
          <a:r>
            <a:rPr lang="en-US" altLang="ja-JP" sz="1200" b="0" i="0" u="none" strike="noStrike" baseline="0">
              <a:solidFill>
                <a:srgbClr val="000000"/>
              </a:solidFill>
              <a:latin typeface="+mn-ea"/>
              <a:ea typeface="+mn-ea"/>
            </a:rPr>
            <a:t>)</a:t>
          </a:r>
        </a:p>
      </xdr:txBody>
    </xdr:sp>
    <xdr:clientData/>
  </xdr:oneCellAnchor>
  <xdr:twoCellAnchor>
    <xdr:from>
      <xdr:col>1</xdr:col>
      <xdr:colOff>0</xdr:colOff>
      <xdr:row>26</xdr:row>
      <xdr:rowOff>219075</xdr:rowOff>
    </xdr:from>
    <xdr:to>
      <xdr:col>2</xdr:col>
      <xdr:colOff>0</xdr:colOff>
      <xdr:row>26</xdr:row>
      <xdr:rowOff>219075</xdr:rowOff>
    </xdr:to>
    <xdr:sp macro="" textlink="">
      <xdr:nvSpPr>
        <xdr:cNvPr id="4" name="Line 3">
          <a:extLst>
            <a:ext uri="{FF2B5EF4-FFF2-40B4-BE49-F238E27FC236}">
              <a16:creationId xmlns:a16="http://schemas.microsoft.com/office/drawing/2014/main" id="{F9E77C27-E45C-43C7-AB33-7C5E01A76ED4}"/>
            </a:ext>
          </a:extLst>
        </xdr:cNvPr>
        <xdr:cNvSpPr>
          <a:spLocks noChangeShapeType="1"/>
        </xdr:cNvSpPr>
      </xdr:nvSpPr>
      <xdr:spPr bwMode="auto">
        <a:xfrm>
          <a:off x="1054100" y="8162925"/>
          <a:ext cx="488950" cy="0"/>
        </a:xfrm>
        <a:prstGeom prst="line">
          <a:avLst/>
        </a:prstGeom>
        <a:noFill/>
        <a:ln w="9525">
          <a:solidFill>
            <a:srgbClr val="FF0000"/>
          </a:solidFill>
          <a:round/>
          <a:headEnd/>
          <a:tailEnd type="triangle" w="med" len="med"/>
        </a:ln>
      </xdr:spPr>
    </xdr:sp>
    <xdr:clientData/>
  </xdr:twoCellAnchor>
  <xdr:twoCellAnchor>
    <xdr:from>
      <xdr:col>6</xdr:col>
      <xdr:colOff>0</xdr:colOff>
      <xdr:row>27</xdr:row>
      <xdr:rowOff>9525</xdr:rowOff>
    </xdr:from>
    <xdr:to>
      <xdr:col>7</xdr:col>
      <xdr:colOff>0</xdr:colOff>
      <xdr:row>27</xdr:row>
      <xdr:rowOff>9525</xdr:rowOff>
    </xdr:to>
    <xdr:sp macro="" textlink="">
      <xdr:nvSpPr>
        <xdr:cNvPr id="5" name="Line 4">
          <a:extLst>
            <a:ext uri="{FF2B5EF4-FFF2-40B4-BE49-F238E27FC236}">
              <a16:creationId xmlns:a16="http://schemas.microsoft.com/office/drawing/2014/main" id="{09AE6338-19EB-4CFF-90D3-CB8874789577}"/>
            </a:ext>
          </a:extLst>
        </xdr:cNvPr>
        <xdr:cNvSpPr>
          <a:spLocks noChangeShapeType="1"/>
        </xdr:cNvSpPr>
      </xdr:nvSpPr>
      <xdr:spPr bwMode="auto">
        <a:xfrm>
          <a:off x="6229350" y="8181975"/>
          <a:ext cx="565150" cy="0"/>
        </a:xfrm>
        <a:prstGeom prst="line">
          <a:avLst/>
        </a:prstGeom>
        <a:noFill/>
        <a:ln w="9525">
          <a:solidFill>
            <a:srgbClr val="FF0000"/>
          </a:solidFill>
          <a:round/>
          <a:headEnd/>
          <a:tailEnd type="triangle" w="med" len="med"/>
        </a:ln>
      </xdr:spPr>
    </xdr:sp>
    <xdr:clientData/>
  </xdr:twoCellAnchor>
  <xdr:twoCellAnchor>
    <xdr:from>
      <xdr:col>6</xdr:col>
      <xdr:colOff>200025</xdr:colOff>
      <xdr:row>27</xdr:row>
      <xdr:rowOff>9525</xdr:rowOff>
    </xdr:from>
    <xdr:to>
      <xdr:col>6</xdr:col>
      <xdr:colOff>200025</xdr:colOff>
      <xdr:row>31</xdr:row>
      <xdr:rowOff>9525</xdr:rowOff>
    </xdr:to>
    <xdr:sp macro="" textlink="">
      <xdr:nvSpPr>
        <xdr:cNvPr id="6" name="Line 5">
          <a:extLst>
            <a:ext uri="{FF2B5EF4-FFF2-40B4-BE49-F238E27FC236}">
              <a16:creationId xmlns:a16="http://schemas.microsoft.com/office/drawing/2014/main" id="{4E930DD2-B356-45B1-A656-91C9BFD1C109}"/>
            </a:ext>
          </a:extLst>
        </xdr:cNvPr>
        <xdr:cNvSpPr>
          <a:spLocks noChangeShapeType="1"/>
        </xdr:cNvSpPr>
      </xdr:nvSpPr>
      <xdr:spPr bwMode="auto">
        <a:xfrm>
          <a:off x="6429375" y="8181975"/>
          <a:ext cx="0" cy="1270000"/>
        </a:xfrm>
        <a:prstGeom prst="line">
          <a:avLst/>
        </a:prstGeom>
        <a:noFill/>
        <a:ln w="9525">
          <a:solidFill>
            <a:schemeClr val="bg1">
              <a:lumMod val="75000"/>
            </a:schemeClr>
          </a:solidFill>
          <a:round/>
          <a:headEnd/>
          <a:tailEnd/>
        </a:ln>
      </xdr:spPr>
    </xdr:sp>
    <xdr:clientData/>
  </xdr:twoCellAnchor>
  <xdr:twoCellAnchor>
    <xdr:from>
      <xdr:col>6</xdr:col>
      <xdr:colOff>209550</xdr:colOff>
      <xdr:row>31</xdr:row>
      <xdr:rowOff>0</xdr:rowOff>
    </xdr:from>
    <xdr:to>
      <xdr:col>7</xdr:col>
      <xdr:colOff>0</xdr:colOff>
      <xdr:row>31</xdr:row>
      <xdr:rowOff>0</xdr:rowOff>
    </xdr:to>
    <xdr:sp macro="" textlink="">
      <xdr:nvSpPr>
        <xdr:cNvPr id="7" name="Line 6">
          <a:extLst>
            <a:ext uri="{FF2B5EF4-FFF2-40B4-BE49-F238E27FC236}">
              <a16:creationId xmlns:a16="http://schemas.microsoft.com/office/drawing/2014/main" id="{60540836-16F2-41E3-B36C-4B5BC287E539}"/>
            </a:ext>
          </a:extLst>
        </xdr:cNvPr>
        <xdr:cNvSpPr>
          <a:spLocks noChangeShapeType="1"/>
        </xdr:cNvSpPr>
      </xdr:nvSpPr>
      <xdr:spPr bwMode="auto">
        <a:xfrm>
          <a:off x="6438900" y="9442450"/>
          <a:ext cx="355600" cy="0"/>
        </a:xfrm>
        <a:prstGeom prst="line">
          <a:avLst/>
        </a:prstGeom>
        <a:noFill/>
        <a:ln w="9525">
          <a:solidFill>
            <a:schemeClr val="bg1">
              <a:lumMod val="75000"/>
            </a:schemeClr>
          </a:solidFill>
          <a:round/>
          <a:headEnd/>
          <a:tailEnd type="triangle" w="med" len="med"/>
        </a:ln>
      </xdr:spPr>
    </xdr:sp>
    <xdr:clientData/>
  </xdr:twoCellAnchor>
  <xdr:oneCellAnchor>
    <xdr:from>
      <xdr:col>6</xdr:col>
      <xdr:colOff>142875</xdr:colOff>
      <xdr:row>26</xdr:row>
      <xdr:rowOff>0</xdr:rowOff>
    </xdr:from>
    <xdr:ext cx="172355" cy="218586"/>
    <xdr:sp macro="" textlink="">
      <xdr:nvSpPr>
        <xdr:cNvPr id="8" name="Text Box 7">
          <a:extLst>
            <a:ext uri="{FF2B5EF4-FFF2-40B4-BE49-F238E27FC236}">
              <a16:creationId xmlns:a16="http://schemas.microsoft.com/office/drawing/2014/main" id="{FE9BE1A6-38ED-4968-895D-8F7871EB0088}"/>
            </a:ext>
          </a:extLst>
        </xdr:cNvPr>
        <xdr:cNvSpPr txBox="1">
          <a:spLocks noChangeArrowheads="1"/>
        </xdr:cNvSpPr>
      </xdr:nvSpPr>
      <xdr:spPr bwMode="auto">
        <a:xfrm>
          <a:off x="6372225" y="7943850"/>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①</a:t>
          </a:r>
        </a:p>
      </xdr:txBody>
    </xdr:sp>
    <xdr:clientData/>
  </xdr:oneCellAnchor>
  <xdr:oneCellAnchor>
    <xdr:from>
      <xdr:col>6</xdr:col>
      <xdr:colOff>142875</xdr:colOff>
      <xdr:row>31</xdr:row>
      <xdr:rowOff>104775</xdr:rowOff>
    </xdr:from>
    <xdr:ext cx="172355" cy="218586"/>
    <xdr:sp macro="" textlink="">
      <xdr:nvSpPr>
        <xdr:cNvPr id="9" name="Text Box 8">
          <a:extLst>
            <a:ext uri="{FF2B5EF4-FFF2-40B4-BE49-F238E27FC236}">
              <a16:creationId xmlns:a16="http://schemas.microsoft.com/office/drawing/2014/main" id="{BBBE6100-36A3-439D-A724-47AA828C3B2F}"/>
            </a:ext>
          </a:extLst>
        </xdr:cNvPr>
        <xdr:cNvSpPr txBox="1">
          <a:spLocks noChangeArrowheads="1"/>
        </xdr:cNvSpPr>
      </xdr:nvSpPr>
      <xdr:spPr bwMode="auto">
        <a:xfrm>
          <a:off x="6372225" y="954722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p>
      </xdr:txBody>
    </xdr:sp>
    <xdr:clientData/>
  </xdr:oneCellAnchor>
  <xdr:oneCellAnchor>
    <xdr:from>
      <xdr:col>7</xdr:col>
      <xdr:colOff>142875</xdr:colOff>
      <xdr:row>26</xdr:row>
      <xdr:rowOff>104775</xdr:rowOff>
    </xdr:from>
    <xdr:ext cx="1348190" cy="218586"/>
    <xdr:sp macro="" textlink="">
      <xdr:nvSpPr>
        <xdr:cNvPr id="10" name="Text Box 9">
          <a:extLst>
            <a:ext uri="{FF2B5EF4-FFF2-40B4-BE49-F238E27FC236}">
              <a16:creationId xmlns:a16="http://schemas.microsoft.com/office/drawing/2014/main" id="{BF5371B0-D19F-4263-AB0E-4967BF9FC7E4}"/>
            </a:ext>
          </a:extLst>
        </xdr:cNvPr>
        <xdr:cNvSpPr txBox="1">
          <a:spLocks noChangeArrowheads="1"/>
        </xdr:cNvSpPr>
      </xdr:nvSpPr>
      <xdr:spPr bwMode="auto">
        <a:xfrm>
          <a:off x="5586942" y="8071908"/>
          <a:ext cx="1348190"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水域への排出量＝</a:t>
          </a:r>
          <a:r>
            <a:rPr lang="en-US" altLang="ja-JP" sz="1200" b="0" i="0" u="none" strike="noStrike" baseline="0">
              <a:solidFill>
                <a:srgbClr val="000000"/>
              </a:solidFill>
              <a:latin typeface="+mn-ea"/>
              <a:ea typeface="+mn-ea"/>
            </a:rPr>
            <a:t>U</a:t>
          </a:r>
          <a:endParaRPr lang="en-GB" altLang="ja-JP" sz="1200" b="0" i="0" u="none" strike="noStrike" baseline="0">
            <a:solidFill>
              <a:srgbClr val="000000"/>
            </a:solidFill>
            <a:latin typeface="+mn-ea"/>
            <a:ea typeface="+mn-ea"/>
          </a:endParaRPr>
        </a:p>
      </xdr:txBody>
    </xdr:sp>
    <xdr:clientData/>
  </xdr:oneCellAnchor>
  <xdr:twoCellAnchor>
    <xdr:from>
      <xdr:col>7</xdr:col>
      <xdr:colOff>0</xdr:colOff>
      <xdr:row>21</xdr:row>
      <xdr:rowOff>0</xdr:rowOff>
    </xdr:from>
    <xdr:to>
      <xdr:col>7</xdr:col>
      <xdr:colOff>609600</xdr:colOff>
      <xdr:row>21</xdr:row>
      <xdr:rowOff>66675</xdr:rowOff>
    </xdr:to>
    <xdr:sp macro="" textlink="">
      <xdr:nvSpPr>
        <xdr:cNvPr id="11" name="Rectangle 10">
          <a:extLst>
            <a:ext uri="{FF2B5EF4-FFF2-40B4-BE49-F238E27FC236}">
              <a16:creationId xmlns:a16="http://schemas.microsoft.com/office/drawing/2014/main" id="{74ECD10A-668E-438D-913D-947EB463B44D}"/>
            </a:ext>
          </a:extLst>
        </xdr:cNvPr>
        <xdr:cNvSpPr>
          <a:spLocks noChangeArrowheads="1"/>
        </xdr:cNvSpPr>
      </xdr:nvSpPr>
      <xdr:spPr bwMode="auto">
        <a:xfrm>
          <a:off x="6794500" y="6324600"/>
          <a:ext cx="609600" cy="66675"/>
        </a:xfrm>
        <a:prstGeom prst="rect">
          <a:avLst/>
        </a:prstGeom>
        <a:noFill/>
        <a:ln w="9525">
          <a:noFill/>
          <a:miter lim="800000"/>
          <a:headEnd/>
          <a:tailEnd/>
        </a:ln>
      </xdr:spPr>
    </xdr:sp>
    <xdr:clientData/>
  </xdr:twoCellAnchor>
  <xdr:twoCellAnchor>
    <xdr:from>
      <xdr:col>5</xdr:col>
      <xdr:colOff>695325</xdr:colOff>
      <xdr:row>23</xdr:row>
      <xdr:rowOff>161925</xdr:rowOff>
    </xdr:from>
    <xdr:to>
      <xdr:col>6</xdr:col>
      <xdr:colOff>9525</xdr:colOff>
      <xdr:row>24</xdr:row>
      <xdr:rowOff>323850</xdr:rowOff>
    </xdr:to>
    <xdr:sp macro="" textlink="">
      <xdr:nvSpPr>
        <xdr:cNvPr id="12" name="Rectangle 11">
          <a:extLst>
            <a:ext uri="{FF2B5EF4-FFF2-40B4-BE49-F238E27FC236}">
              <a16:creationId xmlns:a16="http://schemas.microsoft.com/office/drawing/2014/main" id="{24ACE893-43CB-40B0-8E0C-C8CBE0EA2915}"/>
            </a:ext>
          </a:extLst>
        </xdr:cNvPr>
        <xdr:cNvSpPr>
          <a:spLocks noChangeArrowheads="1"/>
        </xdr:cNvSpPr>
      </xdr:nvSpPr>
      <xdr:spPr bwMode="auto">
        <a:xfrm>
          <a:off x="6118225" y="7273925"/>
          <a:ext cx="120650" cy="307975"/>
        </a:xfrm>
        <a:prstGeom prst="rect">
          <a:avLst/>
        </a:prstGeom>
        <a:noFill/>
        <a:ln w="9525">
          <a:noFill/>
          <a:miter lim="800000"/>
          <a:headEnd/>
          <a:tailEnd/>
        </a:ln>
      </xdr:spPr>
    </xdr:sp>
    <xdr:clientData/>
  </xdr:twoCellAnchor>
  <xdr:twoCellAnchor>
    <xdr:from>
      <xdr:col>4</xdr:col>
      <xdr:colOff>9525</xdr:colOff>
      <xdr:row>27</xdr:row>
      <xdr:rowOff>9525</xdr:rowOff>
    </xdr:from>
    <xdr:to>
      <xdr:col>5</xdr:col>
      <xdr:colOff>0</xdr:colOff>
      <xdr:row>27</xdr:row>
      <xdr:rowOff>9525</xdr:rowOff>
    </xdr:to>
    <xdr:sp macro="" textlink="">
      <xdr:nvSpPr>
        <xdr:cNvPr id="13" name="Line 12">
          <a:extLst>
            <a:ext uri="{FF2B5EF4-FFF2-40B4-BE49-F238E27FC236}">
              <a16:creationId xmlns:a16="http://schemas.microsoft.com/office/drawing/2014/main" id="{F11714BB-DD0F-49A8-927E-59996A093AF3}"/>
            </a:ext>
          </a:extLst>
        </xdr:cNvPr>
        <xdr:cNvSpPr>
          <a:spLocks noChangeShapeType="1"/>
        </xdr:cNvSpPr>
      </xdr:nvSpPr>
      <xdr:spPr bwMode="auto">
        <a:xfrm>
          <a:off x="2968625" y="8181975"/>
          <a:ext cx="708025" cy="0"/>
        </a:xfrm>
        <a:prstGeom prst="line">
          <a:avLst/>
        </a:prstGeom>
        <a:noFill/>
        <a:ln w="9525">
          <a:solidFill>
            <a:srgbClr val="FF0000"/>
          </a:solidFill>
          <a:round/>
          <a:headEnd/>
          <a:tailEnd type="triangle" w="med" len="med"/>
        </a:ln>
      </xdr:spPr>
    </xdr:sp>
    <xdr:clientData/>
  </xdr:twoCellAnchor>
  <xdr:twoCellAnchor>
    <xdr:from>
      <xdr:col>20</xdr:col>
      <xdr:colOff>542925</xdr:colOff>
      <xdr:row>4</xdr:row>
      <xdr:rowOff>0</xdr:rowOff>
    </xdr:from>
    <xdr:to>
      <xdr:col>21</xdr:col>
      <xdr:colOff>104775</xdr:colOff>
      <xdr:row>9</xdr:row>
      <xdr:rowOff>0</xdr:rowOff>
    </xdr:to>
    <xdr:sp macro="" textlink="">
      <xdr:nvSpPr>
        <xdr:cNvPr id="14" name="Line 13">
          <a:extLst>
            <a:ext uri="{FF2B5EF4-FFF2-40B4-BE49-F238E27FC236}">
              <a16:creationId xmlns:a16="http://schemas.microsoft.com/office/drawing/2014/main" id="{FEBD7048-815B-4C1F-8E70-4945CDB4EB52}"/>
            </a:ext>
          </a:extLst>
        </xdr:cNvPr>
        <xdr:cNvSpPr>
          <a:spLocks noChangeShapeType="1"/>
        </xdr:cNvSpPr>
      </xdr:nvSpPr>
      <xdr:spPr bwMode="auto">
        <a:xfrm flipH="1">
          <a:off x="16309975" y="742950"/>
          <a:ext cx="342900" cy="920750"/>
        </a:xfrm>
        <a:prstGeom prst="line">
          <a:avLst/>
        </a:prstGeom>
        <a:noFill/>
        <a:ln w="9525">
          <a:solidFill>
            <a:srgbClr val="000000"/>
          </a:solidFill>
          <a:round/>
          <a:headEnd/>
          <a:tailEnd type="triangle" w="med" len="med"/>
        </a:ln>
      </xdr:spPr>
    </xdr:sp>
    <xdr:clientData/>
  </xdr:twoCellAnchor>
  <xdr:oneCellAnchor>
    <xdr:from>
      <xdr:col>21</xdr:col>
      <xdr:colOff>123825</xdr:colOff>
      <xdr:row>2</xdr:row>
      <xdr:rowOff>142875</xdr:rowOff>
    </xdr:from>
    <xdr:ext cx="3703386" cy="418704"/>
    <xdr:sp macro="" textlink="">
      <xdr:nvSpPr>
        <xdr:cNvPr id="15" name="Text Box 14">
          <a:extLst>
            <a:ext uri="{FF2B5EF4-FFF2-40B4-BE49-F238E27FC236}">
              <a16:creationId xmlns:a16="http://schemas.microsoft.com/office/drawing/2014/main" id="{CC7E7FE1-5F74-451E-B575-E5DB0E3495CD}"/>
            </a:ext>
          </a:extLst>
        </xdr:cNvPr>
        <xdr:cNvSpPr txBox="1">
          <a:spLocks noChangeArrowheads="1"/>
        </xdr:cNvSpPr>
      </xdr:nvSpPr>
      <xdr:spPr bwMode="auto">
        <a:xfrm>
          <a:off x="16671925" y="530225"/>
          <a:ext cx="3703386"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廃めっき液中の対象物質の含有率がわからない場合は、</a:t>
          </a:r>
        </a:p>
        <a:p>
          <a:pPr algn="l" rtl="0">
            <a:defRPr sz="1000"/>
          </a:pPr>
          <a:r>
            <a:rPr lang="ja-JP" altLang="en-US" sz="1200" b="0" i="0" u="none" strike="noStrike" baseline="0">
              <a:solidFill>
                <a:srgbClr val="000000"/>
              </a:solidFill>
              <a:latin typeface="+mn-ea"/>
              <a:ea typeface="+mn-ea"/>
            </a:rPr>
            <a:t>使用めっき液中の対象物質の含有率を用いてください。</a:t>
          </a:r>
        </a:p>
      </xdr:txBody>
    </xdr:sp>
    <xdr:clientData/>
  </xdr:oneCellAnchor>
  <xdr:oneCellAnchor>
    <xdr:from>
      <xdr:col>23</xdr:col>
      <xdr:colOff>26459</xdr:colOff>
      <xdr:row>15</xdr:row>
      <xdr:rowOff>59265</xdr:rowOff>
    </xdr:from>
    <xdr:ext cx="1276632" cy="1419299"/>
    <xdr:sp macro="" textlink="">
      <xdr:nvSpPr>
        <xdr:cNvPr id="16" name="Text Box 15">
          <a:extLst>
            <a:ext uri="{FF2B5EF4-FFF2-40B4-BE49-F238E27FC236}">
              <a16:creationId xmlns:a16="http://schemas.microsoft.com/office/drawing/2014/main" id="{960F02BD-8B5B-4A21-B7B8-CF14331B1EF3}"/>
            </a:ext>
          </a:extLst>
        </xdr:cNvPr>
        <xdr:cNvSpPr txBox="1">
          <a:spLocks noChangeArrowheads="1"/>
        </xdr:cNvSpPr>
      </xdr:nvSpPr>
      <xdr:spPr bwMode="auto">
        <a:xfrm>
          <a:off x="18001192" y="4097865"/>
          <a:ext cx="1276632" cy="141929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→移動等の分類</a:t>
          </a:r>
        </a:p>
        <a:p>
          <a:pPr algn="l" rtl="0">
            <a:defRPr sz="1000"/>
          </a:pPr>
          <a:r>
            <a:rPr lang="ja-JP" altLang="en-US" sz="1200" b="0" i="0" u="none" strike="noStrike" baseline="0">
              <a:solidFill>
                <a:srgbClr val="000000"/>
              </a:solidFill>
              <a:latin typeface="+mn-ea"/>
              <a:ea typeface="+mn-ea"/>
            </a:rPr>
            <a:t>　 ごとに「当該事</a:t>
          </a:r>
        </a:p>
        <a:p>
          <a:pPr algn="l" rtl="0">
            <a:defRPr sz="1000"/>
          </a:pPr>
          <a:r>
            <a:rPr lang="ja-JP" altLang="en-US" sz="1200" b="0" i="0" u="none" strike="noStrike" baseline="0">
              <a:solidFill>
                <a:srgbClr val="000000"/>
              </a:solidFill>
              <a:latin typeface="+mn-ea"/>
              <a:ea typeface="+mn-ea"/>
            </a:rPr>
            <a:t>　 業所の外への</a:t>
          </a:r>
        </a:p>
        <a:p>
          <a:pPr algn="l" rtl="0">
            <a:defRPr sz="1000"/>
          </a:pPr>
          <a:r>
            <a:rPr lang="ja-JP" altLang="en-US" sz="1200" b="0" i="0" u="none" strike="noStrike" baseline="0">
              <a:solidFill>
                <a:srgbClr val="000000"/>
              </a:solidFill>
              <a:latin typeface="+mn-ea"/>
              <a:ea typeface="+mn-ea"/>
            </a:rPr>
            <a:t>　 移動」または</a:t>
          </a:r>
        </a:p>
        <a:p>
          <a:pPr algn="l" rtl="0">
            <a:defRPr sz="1000"/>
          </a:pPr>
          <a:r>
            <a:rPr lang="ja-JP" altLang="en-US" sz="1200" b="0" i="0" u="none" strike="noStrike" baseline="0">
              <a:solidFill>
                <a:srgbClr val="000000"/>
              </a:solidFill>
              <a:latin typeface="+mn-ea"/>
              <a:ea typeface="+mn-ea"/>
            </a:rPr>
            <a:t>　 「当該事業所に</a:t>
          </a:r>
        </a:p>
        <a:p>
          <a:pPr algn="l" rtl="0">
            <a:defRPr sz="1000"/>
          </a:pPr>
          <a:r>
            <a:rPr lang="ja-JP" altLang="en-US" sz="1200" b="0" i="0" u="none" strike="noStrike" baseline="0">
              <a:solidFill>
                <a:srgbClr val="000000"/>
              </a:solidFill>
              <a:latin typeface="+mn-ea"/>
              <a:ea typeface="+mn-ea"/>
            </a:rPr>
            <a:t>　 おける埋立処分」</a:t>
          </a:r>
        </a:p>
        <a:p>
          <a:pPr algn="l" rtl="0">
            <a:defRPr sz="1000"/>
          </a:pPr>
          <a:r>
            <a:rPr lang="ja-JP" altLang="en-US" sz="1200" b="0" i="0" u="none" strike="noStrike" baseline="0">
              <a:solidFill>
                <a:srgbClr val="000000"/>
              </a:solidFill>
              <a:latin typeface="+mn-ea"/>
              <a:ea typeface="+mn-ea"/>
            </a:rPr>
            <a:t>　 として集計</a:t>
          </a:r>
        </a:p>
      </xdr:txBody>
    </xdr:sp>
    <xdr:clientData/>
  </xdr:oneCellAnchor>
  <xdr:oneCellAnchor>
    <xdr:from>
      <xdr:col>2</xdr:col>
      <xdr:colOff>161925</xdr:colOff>
      <xdr:row>28</xdr:row>
      <xdr:rowOff>342900</xdr:rowOff>
    </xdr:from>
    <xdr:ext cx="1087862" cy="418704"/>
    <xdr:sp macro="" textlink="">
      <xdr:nvSpPr>
        <xdr:cNvPr id="17" name="Text Box 16">
          <a:extLst>
            <a:ext uri="{FF2B5EF4-FFF2-40B4-BE49-F238E27FC236}">
              <a16:creationId xmlns:a16="http://schemas.microsoft.com/office/drawing/2014/main" id="{9D73989D-8E74-49DE-808F-8541C2221858}"/>
            </a:ext>
          </a:extLst>
        </xdr:cNvPr>
        <xdr:cNvSpPr txBox="1">
          <a:spLocks noChangeArrowheads="1"/>
        </xdr:cNvSpPr>
      </xdr:nvSpPr>
      <xdr:spPr bwMode="auto">
        <a:xfrm>
          <a:off x="1704975" y="8743950"/>
          <a:ext cx="1087862"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「大気への排出」</a:t>
          </a:r>
        </a:p>
        <a:p>
          <a:pPr algn="l" rtl="0">
            <a:defRPr sz="1000"/>
          </a:pPr>
          <a:r>
            <a:rPr lang="ja-JP" altLang="en-US" sz="1200" b="0" i="0" u="none" strike="noStrike" baseline="0">
              <a:solidFill>
                <a:srgbClr val="000000"/>
              </a:solidFill>
              <a:latin typeface="+mn-ea"/>
              <a:ea typeface="+mn-ea"/>
            </a:rPr>
            <a:t>として集計</a:t>
          </a:r>
        </a:p>
      </xdr:txBody>
    </xdr:sp>
    <xdr:clientData/>
  </xdr:oneCellAnchor>
  <xdr:twoCellAnchor>
    <xdr:from>
      <xdr:col>2</xdr:col>
      <xdr:colOff>733425</xdr:colOff>
      <xdr:row>28</xdr:row>
      <xdr:rowOff>104775</xdr:rowOff>
    </xdr:from>
    <xdr:to>
      <xdr:col>2</xdr:col>
      <xdr:colOff>733425</xdr:colOff>
      <xdr:row>28</xdr:row>
      <xdr:rowOff>314325</xdr:rowOff>
    </xdr:to>
    <xdr:sp macro="" textlink="">
      <xdr:nvSpPr>
        <xdr:cNvPr id="18" name="Line 17">
          <a:extLst>
            <a:ext uri="{FF2B5EF4-FFF2-40B4-BE49-F238E27FC236}">
              <a16:creationId xmlns:a16="http://schemas.microsoft.com/office/drawing/2014/main" id="{82EBCBC1-C205-486E-831E-54E906B7FA5B}"/>
            </a:ext>
          </a:extLst>
        </xdr:cNvPr>
        <xdr:cNvSpPr>
          <a:spLocks noChangeShapeType="1"/>
        </xdr:cNvSpPr>
      </xdr:nvSpPr>
      <xdr:spPr bwMode="auto">
        <a:xfrm>
          <a:off x="2276475" y="8505825"/>
          <a:ext cx="0" cy="209550"/>
        </a:xfrm>
        <a:prstGeom prst="line">
          <a:avLst/>
        </a:prstGeom>
        <a:noFill/>
        <a:ln w="9525">
          <a:solidFill>
            <a:srgbClr val="000000"/>
          </a:solidFill>
          <a:round/>
          <a:headEnd/>
          <a:tailEnd type="triangle" w="med" len="med"/>
        </a:ln>
      </xdr:spPr>
    </xdr:sp>
    <xdr:clientData/>
  </xdr:twoCellAnchor>
  <xdr:twoCellAnchor editAs="oneCell">
    <xdr:from>
      <xdr:col>11</xdr:col>
      <xdr:colOff>533400</xdr:colOff>
      <xdr:row>25</xdr:row>
      <xdr:rowOff>279400</xdr:rowOff>
    </xdr:from>
    <xdr:to>
      <xdr:col>14</xdr:col>
      <xdr:colOff>101600</xdr:colOff>
      <xdr:row>28</xdr:row>
      <xdr:rowOff>266699</xdr:rowOff>
    </xdr:to>
    <xdr:sp macro="" textlink="">
      <xdr:nvSpPr>
        <xdr:cNvPr id="19" name="Text Box 18">
          <a:extLst>
            <a:ext uri="{FF2B5EF4-FFF2-40B4-BE49-F238E27FC236}">
              <a16:creationId xmlns:a16="http://schemas.microsoft.com/office/drawing/2014/main" id="{F201378D-3A3A-4129-97F6-C40984BF5F63}"/>
            </a:ext>
          </a:extLst>
        </xdr:cNvPr>
        <xdr:cNvSpPr txBox="1">
          <a:spLocks noChangeArrowheads="1"/>
        </xdr:cNvSpPr>
      </xdr:nvSpPr>
      <xdr:spPr bwMode="auto">
        <a:xfrm>
          <a:off x="9076267" y="7882467"/>
          <a:ext cx="2054225" cy="808566"/>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mn-ea"/>
              <a:ea typeface="+mn-ea"/>
            </a:rPr>
            <a:t>U</a:t>
          </a:r>
          <a:r>
            <a:rPr lang="ja-JP" altLang="en-US" sz="1200" b="0" i="0" u="none" strike="noStrike" baseline="0">
              <a:solidFill>
                <a:srgbClr val="000000"/>
              </a:solidFill>
              <a:latin typeface="+mn-ea"/>
              <a:ea typeface="+mn-ea"/>
            </a:rPr>
            <a:t>を放流場所に応じて、</a:t>
          </a:r>
        </a:p>
        <a:p>
          <a:pPr algn="l" rtl="0">
            <a:defRPr sz="1000"/>
          </a:pPr>
          <a:r>
            <a:rPr lang="ja-JP" altLang="en-US" sz="1200" b="0" i="0" u="none" strike="noStrike" baseline="0">
              <a:solidFill>
                <a:srgbClr val="000000"/>
              </a:solidFill>
              <a:latin typeface="+mn-ea"/>
              <a:ea typeface="+mn-ea"/>
            </a:rPr>
            <a:t>「公共用水域への排出」または</a:t>
          </a:r>
        </a:p>
        <a:p>
          <a:pPr algn="l" rtl="0">
            <a:defRPr sz="1000"/>
          </a:pPr>
          <a:r>
            <a:rPr lang="ja-JP" altLang="en-US" sz="1200" b="0" i="0" u="none" strike="noStrike" baseline="0">
              <a:solidFill>
                <a:srgbClr val="000000"/>
              </a:solidFill>
              <a:latin typeface="+mn-ea"/>
              <a:ea typeface="+mn-ea"/>
            </a:rPr>
            <a:t>「下水道への移動」として集計</a:t>
          </a:r>
        </a:p>
      </xdr:txBody>
    </xdr:sp>
    <xdr:clientData/>
  </xdr:twoCellAnchor>
  <xdr:twoCellAnchor>
    <xdr:from>
      <xdr:col>11</xdr:col>
      <xdr:colOff>114300</xdr:colOff>
      <xdr:row>27</xdr:row>
      <xdr:rowOff>9525</xdr:rowOff>
    </xdr:from>
    <xdr:to>
      <xdr:col>11</xdr:col>
      <xdr:colOff>504825</xdr:colOff>
      <xdr:row>27</xdr:row>
      <xdr:rowOff>9525</xdr:rowOff>
    </xdr:to>
    <xdr:sp macro="" textlink="">
      <xdr:nvSpPr>
        <xdr:cNvPr id="20" name="Line 19">
          <a:extLst>
            <a:ext uri="{FF2B5EF4-FFF2-40B4-BE49-F238E27FC236}">
              <a16:creationId xmlns:a16="http://schemas.microsoft.com/office/drawing/2014/main" id="{4964B53A-6B8F-42BF-ACED-58927EF0E5D3}"/>
            </a:ext>
          </a:extLst>
        </xdr:cNvPr>
        <xdr:cNvSpPr>
          <a:spLocks noChangeShapeType="1"/>
        </xdr:cNvSpPr>
      </xdr:nvSpPr>
      <xdr:spPr bwMode="auto">
        <a:xfrm>
          <a:off x="10680700" y="8181975"/>
          <a:ext cx="390525" cy="0"/>
        </a:xfrm>
        <a:prstGeom prst="line">
          <a:avLst/>
        </a:prstGeom>
        <a:noFill/>
        <a:ln w="9525">
          <a:solidFill>
            <a:srgbClr val="000000"/>
          </a:solidFill>
          <a:round/>
          <a:headEnd/>
          <a:tailEnd type="triangle" w="med" len="med"/>
        </a:ln>
      </xdr:spPr>
    </xdr:sp>
    <xdr:clientData/>
  </xdr:twoCellAnchor>
  <xdr:oneCellAnchor>
    <xdr:from>
      <xdr:col>6</xdr:col>
      <xdr:colOff>8467</xdr:colOff>
      <xdr:row>15</xdr:row>
      <xdr:rowOff>8466</xdr:rowOff>
    </xdr:from>
    <xdr:ext cx="1600200" cy="1418850"/>
    <xdr:sp macro="" textlink="">
      <xdr:nvSpPr>
        <xdr:cNvPr id="24" name="Text Box 23">
          <a:extLst>
            <a:ext uri="{FF2B5EF4-FFF2-40B4-BE49-F238E27FC236}">
              <a16:creationId xmlns:a16="http://schemas.microsoft.com/office/drawing/2014/main" id="{61343013-481A-475F-9AD0-69E3A19DDD0D}"/>
            </a:ext>
          </a:extLst>
        </xdr:cNvPr>
        <xdr:cNvSpPr txBox="1">
          <a:spLocks noChangeArrowheads="1"/>
        </xdr:cNvSpPr>
      </xdr:nvSpPr>
      <xdr:spPr bwMode="auto">
        <a:xfrm>
          <a:off x="4612217" y="4028016"/>
          <a:ext cx="1600200" cy="1418850"/>
        </a:xfrm>
        <a:prstGeom prst="rect">
          <a:avLst/>
        </a:prstGeom>
        <a:noFill/>
        <a:ln w="9525">
          <a:noFill/>
          <a:miter lim="800000"/>
          <a:headEnd/>
          <a:tailEnd/>
        </a:ln>
      </xdr:spPr>
      <xdr:txBody>
        <a:bodyPr wrap="square" lIns="18288" tIns="18288" rIns="0" bIns="0" anchor="t" upright="1">
          <a:spAutoFit/>
        </a:bodyPr>
        <a:lstStyle/>
        <a:p>
          <a:pPr algn="l" rtl="0">
            <a:defRPr sz="1000"/>
          </a:pPr>
          <a:r>
            <a:rPr lang="en-US" altLang="ja-JP" sz="1400" b="0" i="0" u="none" strike="noStrike" baseline="0">
              <a:solidFill>
                <a:srgbClr val="000000"/>
              </a:solidFill>
              <a:latin typeface="+mn-ea"/>
              <a:ea typeface="+mn-ea"/>
            </a:rPr>
            <a:t>0.05×10</a:t>
          </a:r>
          <a:r>
            <a:rPr lang="en-US" altLang="ja-JP" sz="1400" b="0" i="0" u="none" strike="noStrike" baseline="30000">
              <a:solidFill>
                <a:srgbClr val="000000"/>
              </a:solidFill>
              <a:latin typeface="+mn-ea"/>
              <a:ea typeface="+mn-ea"/>
            </a:rPr>
            <a:t>-5</a:t>
          </a:r>
          <a:r>
            <a:rPr lang="en-US" altLang="ja-JP" sz="1400" b="0" i="0" u="none" strike="noStrike" baseline="0">
              <a:solidFill>
                <a:srgbClr val="000000"/>
              </a:solidFill>
              <a:latin typeface="+mn-ea"/>
              <a:ea typeface="+mn-ea"/>
            </a:rPr>
            <a:t>×600,000</a:t>
          </a:r>
        </a:p>
        <a:p>
          <a:pPr algn="l" rtl="0">
            <a:defRPr sz="1000"/>
          </a:pPr>
          <a:r>
            <a:rPr lang="en-US" altLang="ja-JP" sz="1400" b="0" i="0" u="none" strike="noStrike" baseline="0">
              <a:solidFill>
                <a:srgbClr val="000000"/>
              </a:solidFill>
              <a:latin typeface="+mn-ea"/>
              <a:ea typeface="+mn-ea"/>
            </a:rPr>
            <a:t>×8,900</a:t>
          </a:r>
        </a:p>
        <a:p>
          <a:pPr algn="l" rtl="0">
            <a:defRPr sz="1000"/>
          </a:pPr>
          <a:endParaRPr lang="en-US" altLang="ja-JP" sz="1400" b="0" i="0" u="none" strike="noStrike" baseline="0">
            <a:solidFill>
              <a:srgbClr val="000000"/>
            </a:solidFill>
            <a:latin typeface="+mn-ea"/>
            <a:ea typeface="+mn-ea"/>
          </a:endParaRPr>
        </a:p>
        <a:p>
          <a:pPr algn="l" rtl="0">
            <a:defRPr sz="1000"/>
          </a:pPr>
          <a:r>
            <a:rPr lang="en-US" altLang="ja-JP" sz="1400" b="0" i="0" u="none" strike="noStrike" baseline="0">
              <a:solidFill>
                <a:srgbClr val="000000"/>
              </a:solidFill>
              <a:latin typeface="+mn-ea"/>
              <a:ea typeface="+mn-ea"/>
            </a:rPr>
            <a:t>(</a:t>
          </a:r>
          <a:r>
            <a:rPr lang="ja-JP" altLang="en-US" sz="1400" b="0" i="0" u="none" strike="noStrike" baseline="0">
              <a:solidFill>
                <a:srgbClr val="000000"/>
              </a:solidFill>
              <a:latin typeface="+mn-ea"/>
              <a:ea typeface="+mn-ea"/>
            </a:rPr>
            <a:t>めっき面積</a:t>
          </a:r>
          <a:r>
            <a:rPr lang="en-US" altLang="ja-JP" sz="1400" b="0" i="0" u="none" strike="noStrike" baseline="0">
              <a:solidFill>
                <a:srgbClr val="000000"/>
              </a:solidFill>
              <a:latin typeface="+mn-ea"/>
              <a:ea typeface="+mn-ea"/>
            </a:rPr>
            <a:t>×</a:t>
          </a:r>
          <a:r>
            <a:rPr lang="ja-JP" altLang="en-US" sz="1400" b="0" i="0" u="none" strike="noStrike" baseline="0">
              <a:solidFill>
                <a:srgbClr val="000000"/>
              </a:solidFill>
              <a:latin typeface="+mn-ea"/>
              <a:ea typeface="+mn-ea"/>
            </a:rPr>
            <a:t>平均めっき厚さ</a:t>
          </a:r>
          <a:r>
            <a:rPr lang="en-US" altLang="ja-JP" sz="1400" b="0" i="0" u="none" strike="noStrike" baseline="0">
              <a:solidFill>
                <a:srgbClr val="000000"/>
              </a:solidFill>
              <a:latin typeface="+mn-ea"/>
              <a:ea typeface="+mn-ea"/>
            </a:rPr>
            <a:t>×</a:t>
          </a:r>
          <a:r>
            <a:rPr lang="ja-JP" altLang="en-US" sz="1400" b="0" i="0" u="none" strike="noStrike" baseline="0">
              <a:solidFill>
                <a:srgbClr val="000000"/>
              </a:solidFill>
              <a:latin typeface="+mn-ea"/>
              <a:ea typeface="+mn-ea"/>
            </a:rPr>
            <a:t>めっき個数</a:t>
          </a:r>
          <a:r>
            <a:rPr lang="en-US" altLang="ja-JP" sz="1400" b="0" i="0" u="none" strike="noStrike" baseline="0">
              <a:solidFill>
                <a:srgbClr val="000000"/>
              </a:solidFill>
              <a:latin typeface="+mn-ea"/>
              <a:ea typeface="+mn-ea"/>
            </a:rPr>
            <a:t>×</a:t>
          </a:r>
          <a:r>
            <a:rPr lang="ja-JP" altLang="en-US" sz="1400" b="0" i="0" u="none" strike="noStrike" baseline="0">
              <a:solidFill>
                <a:srgbClr val="000000"/>
              </a:solidFill>
              <a:latin typeface="+mn-ea"/>
              <a:ea typeface="+mn-ea"/>
            </a:rPr>
            <a:t>密度）</a:t>
          </a:r>
          <a:endParaRPr lang="en-US" altLang="ja-JP" sz="1400" b="0" i="0" u="none" strike="noStrike" baseline="0">
            <a:solidFill>
              <a:srgbClr val="000000"/>
            </a:solidFill>
            <a:latin typeface="+mn-ea"/>
            <a:ea typeface="+mn-ea"/>
          </a:endParaRPr>
        </a:p>
      </xdr:txBody>
    </xdr:sp>
    <xdr:clientData/>
  </xdr:oneCellAnchor>
  <xdr:oneCellAnchor>
    <xdr:from>
      <xdr:col>12</xdr:col>
      <xdr:colOff>0</xdr:colOff>
      <xdr:row>14</xdr:row>
      <xdr:rowOff>0</xdr:rowOff>
    </xdr:from>
    <xdr:ext cx="1600200" cy="1418850"/>
    <xdr:sp macro="" textlink="">
      <xdr:nvSpPr>
        <xdr:cNvPr id="25" name="Text Box 23">
          <a:extLst>
            <a:ext uri="{FF2B5EF4-FFF2-40B4-BE49-F238E27FC236}">
              <a16:creationId xmlns:a16="http://schemas.microsoft.com/office/drawing/2014/main" id="{2976400C-8940-4F0A-A9C6-2565B07ADCA0}"/>
            </a:ext>
          </a:extLst>
        </xdr:cNvPr>
        <xdr:cNvSpPr txBox="1">
          <a:spLocks noChangeArrowheads="1"/>
        </xdr:cNvSpPr>
      </xdr:nvSpPr>
      <xdr:spPr bwMode="auto">
        <a:xfrm>
          <a:off x="9556750" y="3562350"/>
          <a:ext cx="1600200" cy="1418850"/>
        </a:xfrm>
        <a:prstGeom prst="rect">
          <a:avLst/>
        </a:prstGeom>
        <a:noFill/>
        <a:ln w="9525">
          <a:noFill/>
          <a:miter lim="800000"/>
          <a:headEnd/>
          <a:tailEnd/>
        </a:ln>
      </xdr:spPr>
      <xdr:txBody>
        <a:bodyPr wrap="square" lIns="18288" tIns="18288" rIns="0" bIns="0" anchor="t" upright="1">
          <a:spAutoFit/>
        </a:bodyPr>
        <a:lstStyle/>
        <a:p>
          <a:pPr algn="l" rtl="0">
            <a:defRPr sz="1000"/>
          </a:pPr>
          <a:r>
            <a:rPr lang="en-US" altLang="ja-JP" sz="1400" b="0" i="0" u="none" strike="noStrike" baseline="0">
              <a:solidFill>
                <a:srgbClr val="000000"/>
              </a:solidFill>
              <a:latin typeface="+mn-ea"/>
              <a:ea typeface="+mn-ea"/>
            </a:rPr>
            <a:t>0.05×10</a:t>
          </a:r>
          <a:r>
            <a:rPr lang="en-US" altLang="ja-JP" sz="1400" b="0" i="0" u="none" strike="noStrike" baseline="30000">
              <a:solidFill>
                <a:srgbClr val="000000"/>
              </a:solidFill>
              <a:latin typeface="+mn-ea"/>
              <a:ea typeface="+mn-ea"/>
            </a:rPr>
            <a:t>-5</a:t>
          </a:r>
          <a:r>
            <a:rPr lang="en-US" altLang="ja-JP" sz="1400" b="0" i="0" u="none" strike="noStrike" baseline="0">
              <a:solidFill>
                <a:srgbClr val="000000"/>
              </a:solidFill>
              <a:latin typeface="+mn-ea"/>
              <a:ea typeface="+mn-ea"/>
            </a:rPr>
            <a:t>×600,000</a:t>
          </a:r>
        </a:p>
        <a:p>
          <a:pPr algn="l" rtl="0">
            <a:defRPr sz="1000"/>
          </a:pPr>
          <a:r>
            <a:rPr lang="en-US" altLang="ja-JP" sz="1400" b="0" i="0" u="none" strike="noStrike" baseline="0">
              <a:solidFill>
                <a:srgbClr val="000000"/>
              </a:solidFill>
              <a:latin typeface="+mn-ea"/>
              <a:ea typeface="+mn-ea"/>
            </a:rPr>
            <a:t>×8,900</a:t>
          </a:r>
        </a:p>
        <a:p>
          <a:pPr algn="l" rtl="0">
            <a:defRPr sz="1000"/>
          </a:pPr>
          <a:endParaRPr lang="en-US" altLang="ja-JP" sz="1400" b="0" i="0" u="none" strike="noStrike" baseline="0">
            <a:solidFill>
              <a:srgbClr val="000000"/>
            </a:solidFill>
            <a:latin typeface="+mn-ea"/>
            <a:ea typeface="+mn-ea"/>
          </a:endParaRPr>
        </a:p>
        <a:p>
          <a:pPr algn="l" rtl="0">
            <a:defRPr sz="1000"/>
          </a:pPr>
          <a:r>
            <a:rPr lang="en-US" altLang="ja-JP" sz="1400" b="0" i="0" u="none" strike="noStrike" baseline="0">
              <a:solidFill>
                <a:srgbClr val="000000"/>
              </a:solidFill>
              <a:latin typeface="+mn-ea"/>
              <a:ea typeface="+mn-ea"/>
            </a:rPr>
            <a:t>(</a:t>
          </a:r>
          <a:r>
            <a:rPr lang="ja-JP" altLang="en-US" sz="1400" b="0" i="0" u="none" strike="noStrike" baseline="0">
              <a:solidFill>
                <a:srgbClr val="000000"/>
              </a:solidFill>
              <a:latin typeface="+mn-ea"/>
              <a:ea typeface="+mn-ea"/>
            </a:rPr>
            <a:t>めっき面積</a:t>
          </a:r>
          <a:r>
            <a:rPr lang="en-US" altLang="ja-JP" sz="1400" b="0" i="0" u="none" strike="noStrike" baseline="0">
              <a:solidFill>
                <a:srgbClr val="000000"/>
              </a:solidFill>
              <a:latin typeface="+mn-ea"/>
              <a:ea typeface="+mn-ea"/>
            </a:rPr>
            <a:t>×</a:t>
          </a:r>
          <a:r>
            <a:rPr lang="ja-JP" altLang="en-US" sz="1400" b="0" i="0" u="none" strike="noStrike" baseline="0">
              <a:solidFill>
                <a:srgbClr val="000000"/>
              </a:solidFill>
              <a:latin typeface="+mn-ea"/>
              <a:ea typeface="+mn-ea"/>
            </a:rPr>
            <a:t>平均めっき厚さ</a:t>
          </a:r>
          <a:r>
            <a:rPr lang="en-US" altLang="ja-JP" sz="1400" b="0" i="0" u="none" strike="noStrike" baseline="0">
              <a:solidFill>
                <a:srgbClr val="000000"/>
              </a:solidFill>
              <a:latin typeface="+mn-ea"/>
              <a:ea typeface="+mn-ea"/>
            </a:rPr>
            <a:t>×</a:t>
          </a:r>
          <a:r>
            <a:rPr lang="ja-JP" altLang="en-US" sz="1400" b="0" i="0" u="none" strike="noStrike" baseline="0">
              <a:solidFill>
                <a:srgbClr val="000000"/>
              </a:solidFill>
              <a:latin typeface="+mn-ea"/>
              <a:ea typeface="+mn-ea"/>
            </a:rPr>
            <a:t>めっき個数</a:t>
          </a:r>
          <a:r>
            <a:rPr lang="en-US" altLang="ja-JP" sz="1400" b="0" i="0" u="none" strike="noStrike" baseline="0">
              <a:solidFill>
                <a:srgbClr val="000000"/>
              </a:solidFill>
              <a:latin typeface="+mn-ea"/>
              <a:ea typeface="+mn-ea"/>
            </a:rPr>
            <a:t>×</a:t>
          </a:r>
          <a:r>
            <a:rPr lang="ja-JP" altLang="en-US" sz="1400" b="0" i="0" u="none" strike="noStrike" baseline="0">
              <a:solidFill>
                <a:srgbClr val="000000"/>
              </a:solidFill>
              <a:latin typeface="+mn-ea"/>
              <a:ea typeface="+mn-ea"/>
            </a:rPr>
            <a:t>密度）</a:t>
          </a:r>
          <a:endParaRPr lang="en-US" altLang="ja-JP" sz="1400" b="0" i="0" u="none" strike="noStrike" baseline="0">
            <a:solidFill>
              <a:srgbClr val="000000"/>
            </a:solidFill>
            <a:latin typeface="+mn-ea"/>
            <a:ea typeface="+mn-ea"/>
          </a:endParaRPr>
        </a:p>
      </xdr:txBody>
    </xdr:sp>
    <xdr:clientData/>
  </xdr:oneCellAnchor>
</xdr:wsDr>
</file>

<file path=xl/drawings/drawing13.xml><?xml version="1.0" encoding="utf-8"?>
<xdr:wsDr xmlns:xdr="http://schemas.openxmlformats.org/drawingml/2006/spreadsheetDrawing" xmlns:a="http://schemas.openxmlformats.org/drawingml/2006/main">
  <xdr:twoCellAnchor>
    <xdr:from>
      <xdr:col>15</xdr:col>
      <xdr:colOff>66675</xdr:colOff>
      <xdr:row>4</xdr:row>
      <xdr:rowOff>9525</xdr:rowOff>
    </xdr:from>
    <xdr:to>
      <xdr:col>16</xdr:col>
      <xdr:colOff>371475</xdr:colOff>
      <xdr:row>8</xdr:row>
      <xdr:rowOff>28575</xdr:rowOff>
    </xdr:to>
    <xdr:sp macro="" textlink="">
      <xdr:nvSpPr>
        <xdr:cNvPr id="2" name="Line 1">
          <a:extLst>
            <a:ext uri="{FF2B5EF4-FFF2-40B4-BE49-F238E27FC236}">
              <a16:creationId xmlns:a16="http://schemas.microsoft.com/office/drawing/2014/main" id="{6B2C4A14-3167-4131-8860-6E0456E8835D}"/>
            </a:ext>
          </a:extLst>
        </xdr:cNvPr>
        <xdr:cNvSpPr>
          <a:spLocks noChangeShapeType="1"/>
        </xdr:cNvSpPr>
      </xdr:nvSpPr>
      <xdr:spPr bwMode="auto">
        <a:xfrm flipH="1">
          <a:off x="11630025" y="752475"/>
          <a:ext cx="965200" cy="762000"/>
        </a:xfrm>
        <a:prstGeom prst="line">
          <a:avLst/>
        </a:prstGeom>
        <a:noFill/>
        <a:ln w="9525">
          <a:solidFill>
            <a:srgbClr val="000000"/>
          </a:solidFill>
          <a:round/>
          <a:headEnd/>
          <a:tailEnd type="triangle" w="med" len="med"/>
        </a:ln>
      </xdr:spPr>
    </xdr:sp>
    <xdr:clientData/>
  </xdr:twoCellAnchor>
  <xdr:twoCellAnchor>
    <xdr:from>
      <xdr:col>1</xdr:col>
      <xdr:colOff>0</xdr:colOff>
      <xdr:row>25</xdr:row>
      <xdr:rowOff>219075</xdr:rowOff>
    </xdr:from>
    <xdr:to>
      <xdr:col>2</xdr:col>
      <xdr:colOff>0</xdr:colOff>
      <xdr:row>25</xdr:row>
      <xdr:rowOff>219075</xdr:rowOff>
    </xdr:to>
    <xdr:sp macro="" textlink="">
      <xdr:nvSpPr>
        <xdr:cNvPr id="3" name="Line 3">
          <a:extLst>
            <a:ext uri="{FF2B5EF4-FFF2-40B4-BE49-F238E27FC236}">
              <a16:creationId xmlns:a16="http://schemas.microsoft.com/office/drawing/2014/main" id="{737177A4-3F85-4C24-9A49-F4138D48960F}"/>
            </a:ext>
          </a:extLst>
        </xdr:cNvPr>
        <xdr:cNvSpPr>
          <a:spLocks noChangeShapeType="1"/>
        </xdr:cNvSpPr>
      </xdr:nvSpPr>
      <xdr:spPr bwMode="auto">
        <a:xfrm>
          <a:off x="1054100" y="7985125"/>
          <a:ext cx="488950" cy="0"/>
        </a:xfrm>
        <a:prstGeom prst="line">
          <a:avLst/>
        </a:prstGeom>
        <a:noFill/>
        <a:ln w="9525">
          <a:solidFill>
            <a:srgbClr val="FF0000"/>
          </a:solidFill>
          <a:round/>
          <a:headEnd/>
          <a:tailEnd type="triangle" w="med" len="med"/>
        </a:ln>
      </xdr:spPr>
    </xdr:sp>
    <xdr:clientData/>
  </xdr:twoCellAnchor>
  <xdr:twoCellAnchor>
    <xdr:from>
      <xdr:col>6</xdr:col>
      <xdr:colOff>0</xdr:colOff>
      <xdr:row>26</xdr:row>
      <xdr:rowOff>9525</xdr:rowOff>
    </xdr:from>
    <xdr:to>
      <xdr:col>7</xdr:col>
      <xdr:colOff>0</xdr:colOff>
      <xdr:row>26</xdr:row>
      <xdr:rowOff>9525</xdr:rowOff>
    </xdr:to>
    <xdr:sp macro="" textlink="">
      <xdr:nvSpPr>
        <xdr:cNvPr id="4" name="Line 4">
          <a:extLst>
            <a:ext uri="{FF2B5EF4-FFF2-40B4-BE49-F238E27FC236}">
              <a16:creationId xmlns:a16="http://schemas.microsoft.com/office/drawing/2014/main" id="{359FBEFD-905F-457B-A852-4B66684AE80B}"/>
            </a:ext>
          </a:extLst>
        </xdr:cNvPr>
        <xdr:cNvSpPr>
          <a:spLocks noChangeShapeType="1"/>
        </xdr:cNvSpPr>
      </xdr:nvSpPr>
      <xdr:spPr bwMode="auto">
        <a:xfrm>
          <a:off x="6153150" y="8004175"/>
          <a:ext cx="596900" cy="0"/>
        </a:xfrm>
        <a:prstGeom prst="line">
          <a:avLst/>
        </a:prstGeom>
        <a:noFill/>
        <a:ln w="9525">
          <a:solidFill>
            <a:srgbClr val="FF0000"/>
          </a:solidFill>
          <a:round/>
          <a:headEnd/>
          <a:tailEnd type="triangle" w="med" len="med"/>
        </a:ln>
      </xdr:spPr>
    </xdr:sp>
    <xdr:clientData/>
  </xdr:twoCellAnchor>
  <xdr:twoCellAnchor>
    <xdr:from>
      <xdr:col>6</xdr:col>
      <xdr:colOff>200025</xdr:colOff>
      <xdr:row>26</xdr:row>
      <xdr:rowOff>9525</xdr:rowOff>
    </xdr:from>
    <xdr:to>
      <xdr:col>6</xdr:col>
      <xdr:colOff>200025</xdr:colOff>
      <xdr:row>30</xdr:row>
      <xdr:rowOff>9525</xdr:rowOff>
    </xdr:to>
    <xdr:sp macro="" textlink="">
      <xdr:nvSpPr>
        <xdr:cNvPr id="5" name="Line 5">
          <a:extLst>
            <a:ext uri="{FF2B5EF4-FFF2-40B4-BE49-F238E27FC236}">
              <a16:creationId xmlns:a16="http://schemas.microsoft.com/office/drawing/2014/main" id="{E5723EBC-A695-4C68-AF8D-3F19472D3ED0}"/>
            </a:ext>
          </a:extLst>
        </xdr:cNvPr>
        <xdr:cNvSpPr>
          <a:spLocks noChangeShapeType="1"/>
        </xdr:cNvSpPr>
      </xdr:nvSpPr>
      <xdr:spPr bwMode="auto">
        <a:xfrm>
          <a:off x="6353175" y="8004175"/>
          <a:ext cx="0" cy="1270000"/>
        </a:xfrm>
        <a:prstGeom prst="line">
          <a:avLst/>
        </a:prstGeom>
        <a:noFill/>
        <a:ln w="9525">
          <a:solidFill>
            <a:schemeClr val="bg1">
              <a:lumMod val="75000"/>
            </a:schemeClr>
          </a:solidFill>
          <a:round/>
          <a:headEnd/>
          <a:tailEnd/>
        </a:ln>
      </xdr:spPr>
    </xdr:sp>
    <xdr:clientData/>
  </xdr:twoCellAnchor>
  <xdr:twoCellAnchor>
    <xdr:from>
      <xdr:col>6</xdr:col>
      <xdr:colOff>209550</xdr:colOff>
      <xdr:row>30</xdr:row>
      <xdr:rowOff>0</xdr:rowOff>
    </xdr:from>
    <xdr:to>
      <xdr:col>7</xdr:col>
      <xdr:colOff>0</xdr:colOff>
      <xdr:row>30</xdr:row>
      <xdr:rowOff>0</xdr:rowOff>
    </xdr:to>
    <xdr:sp macro="" textlink="">
      <xdr:nvSpPr>
        <xdr:cNvPr id="6" name="Line 6">
          <a:extLst>
            <a:ext uri="{FF2B5EF4-FFF2-40B4-BE49-F238E27FC236}">
              <a16:creationId xmlns:a16="http://schemas.microsoft.com/office/drawing/2014/main" id="{DC8154A2-13AC-4477-9E67-B74EEE12FFDD}"/>
            </a:ext>
          </a:extLst>
        </xdr:cNvPr>
        <xdr:cNvSpPr>
          <a:spLocks noChangeShapeType="1"/>
        </xdr:cNvSpPr>
      </xdr:nvSpPr>
      <xdr:spPr bwMode="auto">
        <a:xfrm>
          <a:off x="6362700" y="9264650"/>
          <a:ext cx="387350" cy="0"/>
        </a:xfrm>
        <a:prstGeom prst="line">
          <a:avLst/>
        </a:prstGeom>
        <a:noFill/>
        <a:ln w="9525">
          <a:solidFill>
            <a:schemeClr val="bg1">
              <a:lumMod val="75000"/>
            </a:schemeClr>
          </a:solidFill>
          <a:round/>
          <a:headEnd/>
          <a:tailEnd type="triangle" w="med" len="med"/>
        </a:ln>
      </xdr:spPr>
    </xdr:sp>
    <xdr:clientData/>
  </xdr:twoCellAnchor>
  <xdr:oneCellAnchor>
    <xdr:from>
      <xdr:col>6</xdr:col>
      <xdr:colOff>142875</xdr:colOff>
      <xdr:row>25</xdr:row>
      <xdr:rowOff>0</xdr:rowOff>
    </xdr:from>
    <xdr:ext cx="172355" cy="218586"/>
    <xdr:sp macro="" textlink="">
      <xdr:nvSpPr>
        <xdr:cNvPr id="7" name="Text Box 7">
          <a:extLst>
            <a:ext uri="{FF2B5EF4-FFF2-40B4-BE49-F238E27FC236}">
              <a16:creationId xmlns:a16="http://schemas.microsoft.com/office/drawing/2014/main" id="{03EA40CC-DC61-47D3-86D6-F5CBAD3E476A}"/>
            </a:ext>
          </a:extLst>
        </xdr:cNvPr>
        <xdr:cNvSpPr txBox="1">
          <a:spLocks noChangeArrowheads="1"/>
        </xdr:cNvSpPr>
      </xdr:nvSpPr>
      <xdr:spPr bwMode="auto">
        <a:xfrm>
          <a:off x="6296025" y="7766050"/>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①</a:t>
          </a:r>
        </a:p>
      </xdr:txBody>
    </xdr:sp>
    <xdr:clientData/>
  </xdr:oneCellAnchor>
  <xdr:oneCellAnchor>
    <xdr:from>
      <xdr:col>6</xdr:col>
      <xdr:colOff>142875</xdr:colOff>
      <xdr:row>30</xdr:row>
      <xdr:rowOff>104775</xdr:rowOff>
    </xdr:from>
    <xdr:ext cx="172355" cy="218586"/>
    <xdr:sp macro="" textlink="">
      <xdr:nvSpPr>
        <xdr:cNvPr id="8" name="Text Box 8">
          <a:extLst>
            <a:ext uri="{FF2B5EF4-FFF2-40B4-BE49-F238E27FC236}">
              <a16:creationId xmlns:a16="http://schemas.microsoft.com/office/drawing/2014/main" id="{5D39899F-CA73-4F4F-9FBB-12114B5CB976}"/>
            </a:ext>
          </a:extLst>
        </xdr:cNvPr>
        <xdr:cNvSpPr txBox="1">
          <a:spLocks noChangeArrowheads="1"/>
        </xdr:cNvSpPr>
      </xdr:nvSpPr>
      <xdr:spPr bwMode="auto">
        <a:xfrm>
          <a:off x="6296025" y="936942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p>
      </xdr:txBody>
    </xdr:sp>
    <xdr:clientData/>
  </xdr:oneCellAnchor>
  <xdr:oneCellAnchor>
    <xdr:from>
      <xdr:col>7</xdr:col>
      <xdr:colOff>142875</xdr:colOff>
      <xdr:row>25</xdr:row>
      <xdr:rowOff>104775</xdr:rowOff>
    </xdr:from>
    <xdr:ext cx="1346972" cy="218586"/>
    <xdr:sp macro="" textlink="">
      <xdr:nvSpPr>
        <xdr:cNvPr id="9" name="Text Box 9">
          <a:extLst>
            <a:ext uri="{FF2B5EF4-FFF2-40B4-BE49-F238E27FC236}">
              <a16:creationId xmlns:a16="http://schemas.microsoft.com/office/drawing/2014/main" id="{86A22743-53F4-4173-8C73-CFE130F1BB6A}"/>
            </a:ext>
          </a:extLst>
        </xdr:cNvPr>
        <xdr:cNvSpPr txBox="1">
          <a:spLocks noChangeArrowheads="1"/>
        </xdr:cNvSpPr>
      </xdr:nvSpPr>
      <xdr:spPr bwMode="auto">
        <a:xfrm>
          <a:off x="5536142" y="7894108"/>
          <a:ext cx="1346972"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水域への排出量＝</a:t>
          </a:r>
          <a:r>
            <a:rPr lang="en-US" altLang="ja-JP" sz="1200" b="0" i="0" u="none" strike="noStrike" baseline="0">
              <a:solidFill>
                <a:srgbClr val="000000"/>
              </a:solidFill>
              <a:latin typeface="+mn-ea"/>
              <a:ea typeface="+mn-ea"/>
            </a:rPr>
            <a:t>V</a:t>
          </a:r>
          <a:endParaRPr lang="en-GB" altLang="ja-JP" sz="1200" b="0" i="0" u="none" strike="noStrike" baseline="0">
            <a:solidFill>
              <a:srgbClr val="000000"/>
            </a:solidFill>
            <a:latin typeface="+mn-ea"/>
            <a:ea typeface="+mn-ea"/>
          </a:endParaRPr>
        </a:p>
      </xdr:txBody>
    </xdr:sp>
    <xdr:clientData/>
  </xdr:oneCellAnchor>
  <xdr:twoCellAnchor>
    <xdr:from>
      <xdr:col>7</xdr:col>
      <xdr:colOff>0</xdr:colOff>
      <xdr:row>20</xdr:row>
      <xdr:rowOff>0</xdr:rowOff>
    </xdr:from>
    <xdr:to>
      <xdr:col>7</xdr:col>
      <xdr:colOff>609600</xdr:colOff>
      <xdr:row>20</xdr:row>
      <xdr:rowOff>66675</xdr:rowOff>
    </xdr:to>
    <xdr:sp macro="" textlink="">
      <xdr:nvSpPr>
        <xdr:cNvPr id="10" name="Rectangle 10">
          <a:extLst>
            <a:ext uri="{FF2B5EF4-FFF2-40B4-BE49-F238E27FC236}">
              <a16:creationId xmlns:a16="http://schemas.microsoft.com/office/drawing/2014/main" id="{F9B3229D-E260-49E1-AEEC-2124850EACA1}"/>
            </a:ext>
          </a:extLst>
        </xdr:cNvPr>
        <xdr:cNvSpPr>
          <a:spLocks noChangeArrowheads="1"/>
        </xdr:cNvSpPr>
      </xdr:nvSpPr>
      <xdr:spPr bwMode="auto">
        <a:xfrm>
          <a:off x="6750050" y="6146800"/>
          <a:ext cx="609600" cy="66675"/>
        </a:xfrm>
        <a:prstGeom prst="rect">
          <a:avLst/>
        </a:prstGeom>
        <a:noFill/>
        <a:ln w="9525">
          <a:noFill/>
          <a:miter lim="800000"/>
          <a:headEnd/>
          <a:tailEnd/>
        </a:ln>
      </xdr:spPr>
    </xdr:sp>
    <xdr:clientData/>
  </xdr:twoCellAnchor>
  <xdr:twoCellAnchor>
    <xdr:from>
      <xdr:col>5</xdr:col>
      <xdr:colOff>695325</xdr:colOff>
      <xdr:row>22</xdr:row>
      <xdr:rowOff>161925</xdr:rowOff>
    </xdr:from>
    <xdr:to>
      <xdr:col>6</xdr:col>
      <xdr:colOff>9525</xdr:colOff>
      <xdr:row>23</xdr:row>
      <xdr:rowOff>323850</xdr:rowOff>
    </xdr:to>
    <xdr:sp macro="" textlink="">
      <xdr:nvSpPr>
        <xdr:cNvPr id="11" name="Rectangle 11">
          <a:extLst>
            <a:ext uri="{FF2B5EF4-FFF2-40B4-BE49-F238E27FC236}">
              <a16:creationId xmlns:a16="http://schemas.microsoft.com/office/drawing/2014/main" id="{E8029D18-D40A-4069-8D9B-0B47BA71FFF5}"/>
            </a:ext>
          </a:extLst>
        </xdr:cNvPr>
        <xdr:cNvSpPr>
          <a:spLocks noChangeArrowheads="1"/>
        </xdr:cNvSpPr>
      </xdr:nvSpPr>
      <xdr:spPr bwMode="auto">
        <a:xfrm>
          <a:off x="6067425" y="7096125"/>
          <a:ext cx="95250" cy="307975"/>
        </a:xfrm>
        <a:prstGeom prst="rect">
          <a:avLst/>
        </a:prstGeom>
        <a:noFill/>
        <a:ln w="9525">
          <a:noFill/>
          <a:miter lim="800000"/>
          <a:headEnd/>
          <a:tailEnd/>
        </a:ln>
      </xdr:spPr>
    </xdr:sp>
    <xdr:clientData/>
  </xdr:twoCellAnchor>
  <xdr:twoCellAnchor>
    <xdr:from>
      <xdr:col>3</xdr:col>
      <xdr:colOff>638175</xdr:colOff>
      <xdr:row>26</xdr:row>
      <xdr:rowOff>9525</xdr:rowOff>
    </xdr:from>
    <xdr:to>
      <xdr:col>4</xdr:col>
      <xdr:colOff>723900</xdr:colOff>
      <xdr:row>26</xdr:row>
      <xdr:rowOff>9525</xdr:rowOff>
    </xdr:to>
    <xdr:sp macro="" textlink="">
      <xdr:nvSpPr>
        <xdr:cNvPr id="12" name="Line 12">
          <a:extLst>
            <a:ext uri="{FF2B5EF4-FFF2-40B4-BE49-F238E27FC236}">
              <a16:creationId xmlns:a16="http://schemas.microsoft.com/office/drawing/2014/main" id="{113C65F8-F2FB-47FE-803C-6BD929C4A187}"/>
            </a:ext>
          </a:extLst>
        </xdr:cNvPr>
        <xdr:cNvSpPr>
          <a:spLocks noChangeShapeType="1"/>
        </xdr:cNvSpPr>
      </xdr:nvSpPr>
      <xdr:spPr bwMode="auto">
        <a:xfrm>
          <a:off x="2955925" y="8004175"/>
          <a:ext cx="720725" cy="0"/>
        </a:xfrm>
        <a:prstGeom prst="line">
          <a:avLst/>
        </a:prstGeom>
        <a:noFill/>
        <a:ln w="9525">
          <a:solidFill>
            <a:srgbClr val="FF0000"/>
          </a:solidFill>
          <a:round/>
          <a:headEnd/>
          <a:tailEnd type="triangle" w="med" len="med"/>
        </a:ln>
      </xdr:spPr>
    </xdr:sp>
    <xdr:clientData/>
  </xdr:twoCellAnchor>
  <xdr:twoCellAnchor>
    <xdr:from>
      <xdr:col>20</xdr:col>
      <xdr:colOff>542925</xdr:colOff>
      <xdr:row>4</xdr:row>
      <xdr:rowOff>0</xdr:rowOff>
    </xdr:from>
    <xdr:to>
      <xdr:col>21</xdr:col>
      <xdr:colOff>219075</xdr:colOff>
      <xdr:row>8</xdr:row>
      <xdr:rowOff>0</xdr:rowOff>
    </xdr:to>
    <xdr:sp macro="" textlink="">
      <xdr:nvSpPr>
        <xdr:cNvPr id="13" name="Line 13">
          <a:extLst>
            <a:ext uri="{FF2B5EF4-FFF2-40B4-BE49-F238E27FC236}">
              <a16:creationId xmlns:a16="http://schemas.microsoft.com/office/drawing/2014/main" id="{5D50DEBA-A351-4DE9-B5CF-D0E7D8485C6F}"/>
            </a:ext>
          </a:extLst>
        </xdr:cNvPr>
        <xdr:cNvSpPr>
          <a:spLocks noChangeShapeType="1"/>
        </xdr:cNvSpPr>
      </xdr:nvSpPr>
      <xdr:spPr bwMode="auto">
        <a:xfrm flipH="1">
          <a:off x="16081375" y="742950"/>
          <a:ext cx="501650" cy="742950"/>
        </a:xfrm>
        <a:prstGeom prst="line">
          <a:avLst/>
        </a:prstGeom>
        <a:noFill/>
        <a:ln w="9525">
          <a:solidFill>
            <a:srgbClr val="000000"/>
          </a:solidFill>
          <a:round/>
          <a:headEnd/>
          <a:tailEnd type="triangle" w="med" len="med"/>
        </a:ln>
      </xdr:spPr>
    </xdr:sp>
    <xdr:clientData/>
  </xdr:twoCellAnchor>
  <xdr:oneCellAnchor>
    <xdr:from>
      <xdr:col>16</xdr:col>
      <xdr:colOff>66675</xdr:colOff>
      <xdr:row>1</xdr:row>
      <xdr:rowOff>76200</xdr:rowOff>
    </xdr:from>
    <xdr:ext cx="3430491" cy="418704"/>
    <xdr:sp macro="" textlink="">
      <xdr:nvSpPr>
        <xdr:cNvPr id="14" name="Text Box 15">
          <a:extLst>
            <a:ext uri="{FF2B5EF4-FFF2-40B4-BE49-F238E27FC236}">
              <a16:creationId xmlns:a16="http://schemas.microsoft.com/office/drawing/2014/main" id="{970185E4-AE3D-4C51-8B12-31E53FA79A5D}"/>
            </a:ext>
          </a:extLst>
        </xdr:cNvPr>
        <xdr:cNvSpPr txBox="1">
          <a:spLocks noChangeArrowheads="1"/>
        </xdr:cNvSpPr>
      </xdr:nvSpPr>
      <xdr:spPr bwMode="auto">
        <a:xfrm>
          <a:off x="12290425" y="285750"/>
          <a:ext cx="3430491"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製造品中の含有率がわからない場合は、経験値等を</a:t>
          </a:r>
        </a:p>
        <a:p>
          <a:pPr algn="l" rtl="0">
            <a:defRPr sz="1000"/>
          </a:pPr>
          <a:r>
            <a:rPr lang="ja-JP" altLang="en-US" sz="1200" b="0" i="0" u="none" strike="noStrike" baseline="0">
              <a:solidFill>
                <a:srgbClr val="000000"/>
              </a:solidFill>
              <a:latin typeface="+mn-ea"/>
              <a:ea typeface="+mn-ea"/>
            </a:rPr>
            <a:t>用いて算出してください。</a:t>
          </a:r>
        </a:p>
      </xdr:txBody>
    </xdr:sp>
    <xdr:clientData/>
  </xdr:oneCellAnchor>
  <xdr:oneCellAnchor>
    <xdr:from>
      <xdr:col>21</xdr:col>
      <xdr:colOff>180975</xdr:colOff>
      <xdr:row>1</xdr:row>
      <xdr:rowOff>152400</xdr:rowOff>
    </xdr:from>
    <xdr:ext cx="3452740" cy="418704"/>
    <xdr:sp macro="" textlink="">
      <xdr:nvSpPr>
        <xdr:cNvPr id="15" name="Text Box 16">
          <a:extLst>
            <a:ext uri="{FF2B5EF4-FFF2-40B4-BE49-F238E27FC236}">
              <a16:creationId xmlns:a16="http://schemas.microsoft.com/office/drawing/2014/main" id="{95AB695B-1207-4914-8A49-3A27FEC8BC50}"/>
            </a:ext>
          </a:extLst>
        </xdr:cNvPr>
        <xdr:cNvSpPr txBox="1">
          <a:spLocks noChangeArrowheads="1"/>
        </xdr:cNvSpPr>
      </xdr:nvSpPr>
      <xdr:spPr bwMode="auto">
        <a:xfrm>
          <a:off x="16544925" y="361950"/>
          <a:ext cx="3452740"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廃染料中の対象物質の含有率がわからない場合は、</a:t>
          </a:r>
        </a:p>
        <a:p>
          <a:pPr algn="l" rtl="0">
            <a:defRPr sz="1000"/>
          </a:pPr>
          <a:r>
            <a:rPr lang="ja-JP" altLang="en-US" sz="1200" b="0" i="0" u="none" strike="noStrike" baseline="0">
              <a:solidFill>
                <a:srgbClr val="000000"/>
              </a:solidFill>
              <a:latin typeface="+mn-ea"/>
              <a:ea typeface="+mn-ea"/>
            </a:rPr>
            <a:t>使用染料中の対象物質の含有率を用いてください。</a:t>
          </a:r>
        </a:p>
      </xdr:txBody>
    </xdr:sp>
    <xdr:clientData/>
  </xdr:oneCellAnchor>
  <xdr:oneCellAnchor>
    <xdr:from>
      <xdr:col>24</xdr:col>
      <xdr:colOff>9525</xdr:colOff>
      <xdr:row>14</xdr:row>
      <xdr:rowOff>91925</xdr:rowOff>
    </xdr:from>
    <xdr:ext cx="1276632" cy="1419299"/>
    <xdr:sp macro="" textlink="">
      <xdr:nvSpPr>
        <xdr:cNvPr id="16" name="Text Box 17">
          <a:extLst>
            <a:ext uri="{FF2B5EF4-FFF2-40B4-BE49-F238E27FC236}">
              <a16:creationId xmlns:a16="http://schemas.microsoft.com/office/drawing/2014/main" id="{76471543-43F0-4F7D-A2C0-A943D7914816}"/>
            </a:ext>
          </a:extLst>
        </xdr:cNvPr>
        <xdr:cNvSpPr txBox="1">
          <a:spLocks noChangeArrowheads="1"/>
        </xdr:cNvSpPr>
      </xdr:nvSpPr>
      <xdr:spPr bwMode="auto">
        <a:xfrm>
          <a:off x="18483792" y="3952725"/>
          <a:ext cx="1276632" cy="141929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→移動等の分類</a:t>
          </a:r>
        </a:p>
        <a:p>
          <a:pPr algn="l" rtl="0">
            <a:defRPr sz="1000"/>
          </a:pPr>
          <a:r>
            <a:rPr lang="ja-JP" altLang="en-US" sz="1200" b="0" i="0" u="none" strike="noStrike" baseline="0">
              <a:solidFill>
                <a:srgbClr val="000000"/>
              </a:solidFill>
              <a:latin typeface="+mn-ea"/>
              <a:ea typeface="+mn-ea"/>
            </a:rPr>
            <a:t>　 ごとに「当該事</a:t>
          </a:r>
        </a:p>
        <a:p>
          <a:pPr algn="l" rtl="0">
            <a:defRPr sz="1000"/>
          </a:pPr>
          <a:r>
            <a:rPr lang="ja-JP" altLang="en-US" sz="1200" b="0" i="0" u="none" strike="noStrike" baseline="0">
              <a:solidFill>
                <a:srgbClr val="000000"/>
              </a:solidFill>
              <a:latin typeface="+mn-ea"/>
              <a:ea typeface="+mn-ea"/>
            </a:rPr>
            <a:t>　 業所の外への</a:t>
          </a:r>
        </a:p>
        <a:p>
          <a:pPr algn="l" rtl="0">
            <a:defRPr sz="1000"/>
          </a:pPr>
          <a:r>
            <a:rPr lang="ja-JP" altLang="en-US" sz="1200" b="0" i="0" u="none" strike="noStrike" baseline="0">
              <a:solidFill>
                <a:srgbClr val="000000"/>
              </a:solidFill>
              <a:latin typeface="+mn-ea"/>
              <a:ea typeface="+mn-ea"/>
            </a:rPr>
            <a:t>　 移動」または</a:t>
          </a:r>
        </a:p>
        <a:p>
          <a:pPr algn="l" rtl="0">
            <a:defRPr sz="1000"/>
          </a:pPr>
          <a:r>
            <a:rPr lang="ja-JP" altLang="en-US" sz="1200" b="0" i="0" u="none" strike="noStrike" baseline="0">
              <a:solidFill>
                <a:srgbClr val="000000"/>
              </a:solidFill>
              <a:latin typeface="+mn-ea"/>
              <a:ea typeface="+mn-ea"/>
            </a:rPr>
            <a:t>　 「当該事業所に</a:t>
          </a:r>
        </a:p>
        <a:p>
          <a:pPr algn="l" rtl="0">
            <a:defRPr sz="1000"/>
          </a:pPr>
          <a:r>
            <a:rPr lang="ja-JP" altLang="en-US" sz="1200" b="0" i="0" u="none" strike="noStrike" baseline="0">
              <a:solidFill>
                <a:srgbClr val="000000"/>
              </a:solidFill>
              <a:latin typeface="+mn-ea"/>
              <a:ea typeface="+mn-ea"/>
            </a:rPr>
            <a:t>　 おける埋立処分」</a:t>
          </a:r>
        </a:p>
        <a:p>
          <a:pPr algn="l" rtl="0">
            <a:defRPr sz="1000"/>
          </a:pPr>
          <a:r>
            <a:rPr lang="ja-JP" altLang="en-US" sz="1200" b="0" i="0" u="none" strike="noStrike" baseline="0">
              <a:solidFill>
                <a:srgbClr val="000000"/>
              </a:solidFill>
              <a:latin typeface="+mn-ea"/>
              <a:ea typeface="+mn-ea"/>
            </a:rPr>
            <a:t>　 として集計</a:t>
          </a:r>
        </a:p>
      </xdr:txBody>
    </xdr:sp>
    <xdr:clientData/>
  </xdr:oneCellAnchor>
  <xdr:oneCellAnchor>
    <xdr:from>
      <xdr:col>2</xdr:col>
      <xdr:colOff>180975</xdr:colOff>
      <xdr:row>27</xdr:row>
      <xdr:rowOff>314325</xdr:rowOff>
    </xdr:from>
    <xdr:ext cx="1087862" cy="418704"/>
    <xdr:sp macro="" textlink="">
      <xdr:nvSpPr>
        <xdr:cNvPr id="17" name="Text Box 18">
          <a:extLst>
            <a:ext uri="{FF2B5EF4-FFF2-40B4-BE49-F238E27FC236}">
              <a16:creationId xmlns:a16="http://schemas.microsoft.com/office/drawing/2014/main" id="{E475B447-2B97-4221-8536-FB7267F1F621}"/>
            </a:ext>
          </a:extLst>
        </xdr:cNvPr>
        <xdr:cNvSpPr txBox="1">
          <a:spLocks noChangeArrowheads="1"/>
        </xdr:cNvSpPr>
      </xdr:nvSpPr>
      <xdr:spPr bwMode="auto">
        <a:xfrm>
          <a:off x="1724025" y="8537575"/>
          <a:ext cx="1087862"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「大気への排出」</a:t>
          </a:r>
        </a:p>
        <a:p>
          <a:pPr algn="l" rtl="0">
            <a:defRPr sz="1000"/>
          </a:pPr>
          <a:r>
            <a:rPr lang="ja-JP" altLang="en-US" sz="1200" b="0" i="0" u="none" strike="noStrike" baseline="0">
              <a:solidFill>
                <a:srgbClr val="000000"/>
              </a:solidFill>
              <a:latin typeface="+mn-ea"/>
              <a:ea typeface="+mn-ea"/>
            </a:rPr>
            <a:t>として集計</a:t>
          </a:r>
        </a:p>
      </xdr:txBody>
    </xdr:sp>
    <xdr:clientData/>
  </xdr:oneCellAnchor>
  <xdr:twoCellAnchor>
    <xdr:from>
      <xdr:col>2</xdr:col>
      <xdr:colOff>752475</xdr:colOff>
      <xdr:row>27</xdr:row>
      <xdr:rowOff>66675</xdr:rowOff>
    </xdr:from>
    <xdr:to>
      <xdr:col>2</xdr:col>
      <xdr:colOff>752475</xdr:colOff>
      <xdr:row>27</xdr:row>
      <xdr:rowOff>276225</xdr:rowOff>
    </xdr:to>
    <xdr:sp macro="" textlink="">
      <xdr:nvSpPr>
        <xdr:cNvPr id="18" name="Line 19">
          <a:extLst>
            <a:ext uri="{FF2B5EF4-FFF2-40B4-BE49-F238E27FC236}">
              <a16:creationId xmlns:a16="http://schemas.microsoft.com/office/drawing/2014/main" id="{A7E5B13F-EACF-4E8F-8753-1DB998910C2D}"/>
            </a:ext>
          </a:extLst>
        </xdr:cNvPr>
        <xdr:cNvSpPr>
          <a:spLocks noChangeShapeType="1"/>
        </xdr:cNvSpPr>
      </xdr:nvSpPr>
      <xdr:spPr bwMode="auto">
        <a:xfrm>
          <a:off x="2295525" y="8289925"/>
          <a:ext cx="0" cy="209550"/>
        </a:xfrm>
        <a:prstGeom prst="line">
          <a:avLst/>
        </a:prstGeom>
        <a:noFill/>
        <a:ln w="9525">
          <a:solidFill>
            <a:srgbClr val="000000"/>
          </a:solidFill>
          <a:round/>
          <a:headEnd/>
          <a:tailEnd type="triangle" w="med" len="med"/>
        </a:ln>
      </xdr:spPr>
    </xdr:sp>
    <xdr:clientData/>
  </xdr:twoCellAnchor>
  <xdr:twoCellAnchor editAs="oneCell">
    <xdr:from>
      <xdr:col>11</xdr:col>
      <xdr:colOff>561975</xdr:colOff>
      <xdr:row>24</xdr:row>
      <xdr:rowOff>279399</xdr:rowOff>
    </xdr:from>
    <xdr:to>
      <xdr:col>14</xdr:col>
      <xdr:colOff>106892</xdr:colOff>
      <xdr:row>27</xdr:row>
      <xdr:rowOff>260349</xdr:rowOff>
    </xdr:to>
    <xdr:sp macro="" textlink="">
      <xdr:nvSpPr>
        <xdr:cNvPr id="19" name="Text Box 20">
          <a:extLst>
            <a:ext uri="{FF2B5EF4-FFF2-40B4-BE49-F238E27FC236}">
              <a16:creationId xmlns:a16="http://schemas.microsoft.com/office/drawing/2014/main" id="{065D8ADE-75BB-45F2-892E-8983118D4A87}"/>
            </a:ext>
          </a:extLst>
        </xdr:cNvPr>
        <xdr:cNvSpPr txBox="1">
          <a:spLocks noChangeArrowheads="1"/>
        </xdr:cNvSpPr>
      </xdr:nvSpPr>
      <xdr:spPr bwMode="auto">
        <a:xfrm>
          <a:off x="9248775" y="7704666"/>
          <a:ext cx="2054225" cy="799041"/>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mn-ea"/>
              <a:ea typeface="+mn-ea"/>
            </a:rPr>
            <a:t>V</a:t>
          </a:r>
          <a:r>
            <a:rPr lang="ja-JP" altLang="en-US" sz="1200" b="0" i="0" u="none" strike="noStrike" baseline="0">
              <a:solidFill>
                <a:srgbClr val="000000"/>
              </a:solidFill>
              <a:latin typeface="+mn-ea"/>
              <a:ea typeface="+mn-ea"/>
            </a:rPr>
            <a:t>を放流場所に応じて、</a:t>
          </a:r>
        </a:p>
        <a:p>
          <a:pPr algn="l" rtl="0">
            <a:defRPr sz="1000"/>
          </a:pPr>
          <a:r>
            <a:rPr lang="ja-JP" altLang="en-US" sz="1200" b="0" i="0" u="none" strike="noStrike" baseline="0">
              <a:solidFill>
                <a:srgbClr val="000000"/>
              </a:solidFill>
              <a:latin typeface="+mn-ea"/>
              <a:ea typeface="+mn-ea"/>
            </a:rPr>
            <a:t>「公共用水域への排出」または</a:t>
          </a:r>
        </a:p>
        <a:p>
          <a:pPr algn="l" rtl="0">
            <a:defRPr sz="1000"/>
          </a:pPr>
          <a:r>
            <a:rPr lang="ja-JP" altLang="en-US" sz="1200" b="0" i="0" u="none" strike="noStrike" baseline="0">
              <a:solidFill>
                <a:srgbClr val="000000"/>
              </a:solidFill>
              <a:latin typeface="+mn-ea"/>
              <a:ea typeface="+mn-ea"/>
            </a:rPr>
            <a:t>「下水道への移動」として集計</a:t>
          </a:r>
        </a:p>
      </xdr:txBody>
    </xdr:sp>
    <xdr:clientData/>
  </xdr:twoCellAnchor>
  <xdr:twoCellAnchor>
    <xdr:from>
      <xdr:col>11</xdr:col>
      <xdr:colOff>142875</xdr:colOff>
      <xdr:row>26</xdr:row>
      <xdr:rowOff>0</xdr:rowOff>
    </xdr:from>
    <xdr:to>
      <xdr:col>11</xdr:col>
      <xdr:colOff>533400</xdr:colOff>
      <xdr:row>26</xdr:row>
      <xdr:rowOff>0</xdr:rowOff>
    </xdr:to>
    <xdr:sp macro="" textlink="">
      <xdr:nvSpPr>
        <xdr:cNvPr id="20" name="Line 21">
          <a:extLst>
            <a:ext uri="{FF2B5EF4-FFF2-40B4-BE49-F238E27FC236}">
              <a16:creationId xmlns:a16="http://schemas.microsoft.com/office/drawing/2014/main" id="{05B33708-1644-430A-BC6A-07CC47C10669}"/>
            </a:ext>
          </a:extLst>
        </xdr:cNvPr>
        <xdr:cNvSpPr>
          <a:spLocks noChangeShapeType="1"/>
        </xdr:cNvSpPr>
      </xdr:nvSpPr>
      <xdr:spPr bwMode="auto">
        <a:xfrm>
          <a:off x="10525125" y="7994650"/>
          <a:ext cx="390525" cy="0"/>
        </a:xfrm>
        <a:prstGeom prst="line">
          <a:avLst/>
        </a:prstGeom>
        <a:noFill/>
        <a:ln w="9525">
          <a:solidFill>
            <a:srgbClr val="000000"/>
          </a:solidFill>
          <a:round/>
          <a:headEnd/>
          <a:tailEnd type="triangle" w="med" len="med"/>
        </a:ln>
      </xdr:spPr>
    </xdr:sp>
    <xdr:clientData/>
  </xdr:twoCellAnchor>
</xdr:wsDr>
</file>

<file path=xl/drawings/drawing14.xml><?xml version="1.0" encoding="utf-8"?>
<xdr:wsDr xmlns:xdr="http://schemas.openxmlformats.org/drawingml/2006/spreadsheetDrawing" xmlns:a="http://schemas.openxmlformats.org/drawingml/2006/main">
  <xdr:oneCellAnchor>
    <xdr:from>
      <xdr:col>22</xdr:col>
      <xdr:colOff>0</xdr:colOff>
      <xdr:row>1</xdr:row>
      <xdr:rowOff>142875</xdr:rowOff>
    </xdr:from>
    <xdr:ext cx="3800207" cy="418704"/>
    <xdr:sp macro="" textlink="">
      <xdr:nvSpPr>
        <xdr:cNvPr id="2" name="Text Box 36">
          <a:extLst>
            <a:ext uri="{FF2B5EF4-FFF2-40B4-BE49-F238E27FC236}">
              <a16:creationId xmlns:a16="http://schemas.microsoft.com/office/drawing/2014/main" id="{ED3DD0D2-1E9D-4108-A394-E93F5947CE65}"/>
            </a:ext>
          </a:extLst>
        </xdr:cNvPr>
        <xdr:cNvSpPr txBox="1">
          <a:spLocks noChangeArrowheads="1"/>
        </xdr:cNvSpPr>
      </xdr:nvSpPr>
      <xdr:spPr bwMode="auto">
        <a:xfrm>
          <a:off x="17221200" y="352425"/>
          <a:ext cx="3800207"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廃剤中の対象物質の含有率がわからない場合は、</a:t>
          </a:r>
        </a:p>
        <a:p>
          <a:pPr algn="l" rtl="0">
            <a:defRPr sz="1000"/>
          </a:pPr>
          <a:r>
            <a:rPr lang="ja-JP" altLang="en-US" sz="1200" b="0" i="0" u="none" strike="noStrike" baseline="0">
              <a:solidFill>
                <a:srgbClr val="000000"/>
              </a:solidFill>
              <a:latin typeface="+mn-ea"/>
              <a:ea typeface="+mn-ea"/>
            </a:rPr>
            <a:t>使用繊維処理剤中の対象物質の含有率を用いてください。</a:t>
          </a:r>
        </a:p>
      </xdr:txBody>
    </xdr:sp>
    <xdr:clientData/>
  </xdr:oneCellAnchor>
  <xdr:twoCellAnchor>
    <xdr:from>
      <xdr:col>14</xdr:col>
      <xdr:colOff>352425</xdr:colOff>
      <xdr:row>2</xdr:row>
      <xdr:rowOff>161925</xdr:rowOff>
    </xdr:from>
    <xdr:to>
      <xdr:col>16</xdr:col>
      <xdr:colOff>161925</xdr:colOff>
      <xdr:row>8</xdr:row>
      <xdr:rowOff>38100</xdr:rowOff>
    </xdr:to>
    <xdr:sp macro="" textlink="">
      <xdr:nvSpPr>
        <xdr:cNvPr id="3" name="Line 41">
          <a:extLst>
            <a:ext uri="{FF2B5EF4-FFF2-40B4-BE49-F238E27FC236}">
              <a16:creationId xmlns:a16="http://schemas.microsoft.com/office/drawing/2014/main" id="{D41CAEDD-61A9-48DA-BE11-FD2869BEC976}"/>
            </a:ext>
          </a:extLst>
        </xdr:cNvPr>
        <xdr:cNvSpPr>
          <a:spLocks noChangeShapeType="1"/>
        </xdr:cNvSpPr>
      </xdr:nvSpPr>
      <xdr:spPr bwMode="auto">
        <a:xfrm flipH="1">
          <a:off x="10709275" y="549275"/>
          <a:ext cx="1670050" cy="1095375"/>
        </a:xfrm>
        <a:prstGeom prst="line">
          <a:avLst/>
        </a:prstGeom>
        <a:noFill/>
        <a:ln w="9525">
          <a:solidFill>
            <a:srgbClr val="000000"/>
          </a:solidFill>
          <a:round/>
          <a:headEnd/>
          <a:tailEnd type="triangle" w="med" len="med"/>
        </a:ln>
      </xdr:spPr>
    </xdr:sp>
    <xdr:clientData/>
  </xdr:twoCellAnchor>
  <xdr:oneCellAnchor>
    <xdr:from>
      <xdr:col>16</xdr:col>
      <xdr:colOff>161925</xdr:colOff>
      <xdr:row>1</xdr:row>
      <xdr:rowOff>114300</xdr:rowOff>
    </xdr:from>
    <xdr:ext cx="3430491" cy="418704"/>
    <xdr:sp macro="" textlink="">
      <xdr:nvSpPr>
        <xdr:cNvPr id="4" name="Text Box 42">
          <a:extLst>
            <a:ext uri="{FF2B5EF4-FFF2-40B4-BE49-F238E27FC236}">
              <a16:creationId xmlns:a16="http://schemas.microsoft.com/office/drawing/2014/main" id="{4F953FA4-7510-4A28-981A-2ACC104FD52F}"/>
            </a:ext>
          </a:extLst>
        </xdr:cNvPr>
        <xdr:cNvSpPr txBox="1">
          <a:spLocks noChangeArrowheads="1"/>
        </xdr:cNvSpPr>
      </xdr:nvSpPr>
      <xdr:spPr bwMode="auto">
        <a:xfrm>
          <a:off x="12379325" y="323850"/>
          <a:ext cx="3430491"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製造品中の含有率がわからない場合は、経験値等を</a:t>
          </a:r>
        </a:p>
        <a:p>
          <a:pPr algn="l" rtl="0">
            <a:defRPr sz="1000"/>
          </a:pPr>
          <a:r>
            <a:rPr lang="ja-JP" altLang="en-US" sz="1200" b="0" i="0" u="none" strike="noStrike" baseline="0">
              <a:solidFill>
                <a:srgbClr val="000000"/>
              </a:solidFill>
              <a:latin typeface="+mn-ea"/>
              <a:ea typeface="+mn-ea"/>
            </a:rPr>
            <a:t>用いて算出してください。</a:t>
          </a:r>
        </a:p>
      </xdr:txBody>
    </xdr:sp>
    <xdr:clientData/>
  </xdr:oneCellAnchor>
  <xdr:twoCellAnchor>
    <xdr:from>
      <xdr:col>20</xdr:col>
      <xdr:colOff>542925</xdr:colOff>
      <xdr:row>3</xdr:row>
      <xdr:rowOff>142875</xdr:rowOff>
    </xdr:from>
    <xdr:to>
      <xdr:col>21</xdr:col>
      <xdr:colOff>942975</xdr:colOff>
      <xdr:row>7</xdr:row>
      <xdr:rowOff>371475</xdr:rowOff>
    </xdr:to>
    <xdr:sp macro="" textlink="">
      <xdr:nvSpPr>
        <xdr:cNvPr id="5" name="Line 44">
          <a:extLst>
            <a:ext uri="{FF2B5EF4-FFF2-40B4-BE49-F238E27FC236}">
              <a16:creationId xmlns:a16="http://schemas.microsoft.com/office/drawing/2014/main" id="{8A5356D1-EDAB-4B6F-8488-E6C29A06E818}"/>
            </a:ext>
          </a:extLst>
        </xdr:cNvPr>
        <xdr:cNvSpPr>
          <a:spLocks noChangeShapeType="1"/>
        </xdr:cNvSpPr>
      </xdr:nvSpPr>
      <xdr:spPr bwMode="auto">
        <a:xfrm flipH="1">
          <a:off x="15941675" y="708025"/>
          <a:ext cx="1276350" cy="882650"/>
        </a:xfrm>
        <a:prstGeom prst="line">
          <a:avLst/>
        </a:prstGeom>
        <a:noFill/>
        <a:ln w="9525">
          <a:solidFill>
            <a:srgbClr val="000000"/>
          </a:solidFill>
          <a:round/>
          <a:headEnd/>
          <a:tailEnd type="triangle" w="med" len="med"/>
        </a:ln>
      </xdr:spPr>
    </xdr:sp>
    <xdr:clientData/>
  </xdr:twoCellAnchor>
  <xdr:twoCellAnchor>
    <xdr:from>
      <xdr:col>0</xdr:col>
      <xdr:colOff>1095375</xdr:colOff>
      <xdr:row>26</xdr:row>
      <xdr:rowOff>333375</xdr:rowOff>
    </xdr:from>
    <xdr:to>
      <xdr:col>2</xdr:col>
      <xdr:colOff>0</xdr:colOff>
      <xdr:row>26</xdr:row>
      <xdr:rowOff>333375</xdr:rowOff>
    </xdr:to>
    <xdr:sp macro="" textlink="">
      <xdr:nvSpPr>
        <xdr:cNvPr id="6" name="Line 45">
          <a:extLst>
            <a:ext uri="{FF2B5EF4-FFF2-40B4-BE49-F238E27FC236}">
              <a16:creationId xmlns:a16="http://schemas.microsoft.com/office/drawing/2014/main" id="{9B070F8E-8FB9-4FFC-8817-7E9433AA77A3}"/>
            </a:ext>
          </a:extLst>
        </xdr:cNvPr>
        <xdr:cNvSpPr>
          <a:spLocks noChangeShapeType="1"/>
        </xdr:cNvSpPr>
      </xdr:nvSpPr>
      <xdr:spPr bwMode="auto">
        <a:xfrm>
          <a:off x="1050925" y="8328025"/>
          <a:ext cx="320675" cy="0"/>
        </a:xfrm>
        <a:prstGeom prst="line">
          <a:avLst/>
        </a:prstGeom>
        <a:noFill/>
        <a:ln w="9525">
          <a:solidFill>
            <a:srgbClr val="FF0000"/>
          </a:solidFill>
          <a:round/>
          <a:headEnd/>
          <a:tailEnd type="triangle" w="med" len="med"/>
        </a:ln>
      </xdr:spPr>
    </xdr:sp>
    <xdr:clientData/>
  </xdr:twoCellAnchor>
  <xdr:twoCellAnchor>
    <xdr:from>
      <xdr:col>5</xdr:col>
      <xdr:colOff>200025</xdr:colOff>
      <xdr:row>22</xdr:row>
      <xdr:rowOff>295275</xdr:rowOff>
    </xdr:from>
    <xdr:to>
      <xdr:col>6</xdr:col>
      <xdr:colOff>9525</xdr:colOff>
      <xdr:row>22</xdr:row>
      <xdr:rowOff>295275</xdr:rowOff>
    </xdr:to>
    <xdr:sp macro="" textlink="">
      <xdr:nvSpPr>
        <xdr:cNvPr id="7" name="Line 46">
          <a:extLst>
            <a:ext uri="{FF2B5EF4-FFF2-40B4-BE49-F238E27FC236}">
              <a16:creationId xmlns:a16="http://schemas.microsoft.com/office/drawing/2014/main" id="{687AB973-D755-4334-BD7D-1C9110D736D2}"/>
            </a:ext>
          </a:extLst>
        </xdr:cNvPr>
        <xdr:cNvSpPr>
          <a:spLocks noChangeShapeType="1"/>
        </xdr:cNvSpPr>
      </xdr:nvSpPr>
      <xdr:spPr bwMode="auto">
        <a:xfrm>
          <a:off x="3705225" y="7026275"/>
          <a:ext cx="279400" cy="0"/>
        </a:xfrm>
        <a:prstGeom prst="line">
          <a:avLst/>
        </a:prstGeom>
        <a:noFill/>
        <a:ln w="9525">
          <a:solidFill>
            <a:srgbClr val="FF0000"/>
          </a:solidFill>
          <a:round/>
          <a:headEnd/>
          <a:tailEnd type="triangle" w="med" len="med"/>
        </a:ln>
      </xdr:spPr>
    </xdr:sp>
    <xdr:clientData/>
  </xdr:twoCellAnchor>
  <xdr:twoCellAnchor>
    <xdr:from>
      <xdr:col>5</xdr:col>
      <xdr:colOff>209550</xdr:colOff>
      <xdr:row>27</xdr:row>
      <xdr:rowOff>211667</xdr:rowOff>
    </xdr:from>
    <xdr:to>
      <xdr:col>5</xdr:col>
      <xdr:colOff>209550</xdr:colOff>
      <xdr:row>30</xdr:row>
      <xdr:rowOff>228600</xdr:rowOff>
    </xdr:to>
    <xdr:sp macro="" textlink="">
      <xdr:nvSpPr>
        <xdr:cNvPr id="8" name="Line 47">
          <a:extLst>
            <a:ext uri="{FF2B5EF4-FFF2-40B4-BE49-F238E27FC236}">
              <a16:creationId xmlns:a16="http://schemas.microsoft.com/office/drawing/2014/main" id="{D7F7199C-E571-470A-876A-5AC2858ADEE8}"/>
            </a:ext>
          </a:extLst>
        </xdr:cNvPr>
        <xdr:cNvSpPr>
          <a:spLocks noChangeShapeType="1"/>
        </xdr:cNvSpPr>
      </xdr:nvSpPr>
      <xdr:spPr bwMode="auto">
        <a:xfrm>
          <a:off x="3731683" y="8763000"/>
          <a:ext cx="0" cy="1075267"/>
        </a:xfrm>
        <a:prstGeom prst="line">
          <a:avLst/>
        </a:prstGeom>
        <a:noFill/>
        <a:ln w="9525">
          <a:solidFill>
            <a:schemeClr val="bg1">
              <a:lumMod val="75000"/>
            </a:schemeClr>
          </a:solidFill>
          <a:round/>
          <a:headEnd/>
          <a:tailEnd/>
        </a:ln>
      </xdr:spPr>
    </xdr:sp>
    <xdr:clientData/>
  </xdr:twoCellAnchor>
  <xdr:twoCellAnchor>
    <xdr:from>
      <xdr:col>5</xdr:col>
      <xdr:colOff>209550</xdr:colOff>
      <xdr:row>30</xdr:row>
      <xdr:rowOff>219075</xdr:rowOff>
    </xdr:from>
    <xdr:to>
      <xdr:col>6</xdr:col>
      <xdr:colOff>0</xdr:colOff>
      <xdr:row>30</xdr:row>
      <xdr:rowOff>219075</xdr:rowOff>
    </xdr:to>
    <xdr:sp macro="" textlink="">
      <xdr:nvSpPr>
        <xdr:cNvPr id="9" name="Line 48">
          <a:extLst>
            <a:ext uri="{FF2B5EF4-FFF2-40B4-BE49-F238E27FC236}">
              <a16:creationId xmlns:a16="http://schemas.microsoft.com/office/drawing/2014/main" id="{9ED95F53-F15A-42FE-9F0C-54B07FBCC044}"/>
            </a:ext>
          </a:extLst>
        </xdr:cNvPr>
        <xdr:cNvSpPr>
          <a:spLocks noChangeShapeType="1"/>
        </xdr:cNvSpPr>
      </xdr:nvSpPr>
      <xdr:spPr bwMode="auto">
        <a:xfrm>
          <a:off x="3714750" y="9807575"/>
          <a:ext cx="260350" cy="0"/>
        </a:xfrm>
        <a:prstGeom prst="line">
          <a:avLst/>
        </a:prstGeom>
        <a:noFill/>
        <a:ln w="9525">
          <a:solidFill>
            <a:schemeClr val="bg1">
              <a:lumMod val="75000"/>
            </a:schemeClr>
          </a:solidFill>
          <a:round/>
          <a:headEnd/>
          <a:tailEnd type="triangle" w="med" len="me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10" name="Line 49">
          <a:extLst>
            <a:ext uri="{FF2B5EF4-FFF2-40B4-BE49-F238E27FC236}">
              <a16:creationId xmlns:a16="http://schemas.microsoft.com/office/drawing/2014/main" id="{1A2DE1FC-1F4A-4572-B8D5-F05C6A1177CE}"/>
            </a:ext>
          </a:extLst>
        </xdr:cNvPr>
        <xdr:cNvSpPr>
          <a:spLocks noChangeShapeType="1"/>
        </xdr:cNvSpPr>
      </xdr:nvSpPr>
      <xdr:spPr bwMode="auto">
        <a:xfrm>
          <a:off x="7245350" y="9931400"/>
          <a:ext cx="635000" cy="0"/>
        </a:xfrm>
        <a:prstGeom prst="line">
          <a:avLst/>
        </a:prstGeom>
        <a:noFill/>
        <a:ln w="9525">
          <a:solidFill>
            <a:srgbClr val="000000"/>
          </a:solidFill>
          <a:round/>
          <a:headEnd/>
          <a:tailEnd type="triangle" w="med" len="med"/>
        </a:ln>
      </xdr:spPr>
    </xdr:sp>
    <xdr:clientData/>
  </xdr:twoCellAnchor>
  <xdr:twoCellAnchor>
    <xdr:from>
      <xdr:col>10</xdr:col>
      <xdr:colOff>371475</xdr:colOff>
      <xdr:row>30</xdr:row>
      <xdr:rowOff>352425</xdr:rowOff>
    </xdr:from>
    <xdr:to>
      <xdr:col>10</xdr:col>
      <xdr:colOff>371475</xdr:colOff>
      <xdr:row>37</xdr:row>
      <xdr:rowOff>219075</xdr:rowOff>
    </xdr:to>
    <xdr:sp macro="" textlink="">
      <xdr:nvSpPr>
        <xdr:cNvPr id="11" name="Line 50">
          <a:extLst>
            <a:ext uri="{FF2B5EF4-FFF2-40B4-BE49-F238E27FC236}">
              <a16:creationId xmlns:a16="http://schemas.microsoft.com/office/drawing/2014/main" id="{26D8D3F7-7797-433E-AE23-B6BDBBAF2119}"/>
            </a:ext>
          </a:extLst>
        </xdr:cNvPr>
        <xdr:cNvSpPr>
          <a:spLocks noChangeShapeType="1"/>
        </xdr:cNvSpPr>
      </xdr:nvSpPr>
      <xdr:spPr bwMode="auto">
        <a:xfrm>
          <a:off x="7616825" y="9940925"/>
          <a:ext cx="0" cy="2222500"/>
        </a:xfrm>
        <a:prstGeom prst="line">
          <a:avLst/>
        </a:prstGeom>
        <a:noFill/>
        <a:ln w="9525">
          <a:solidFill>
            <a:schemeClr val="bg1">
              <a:lumMod val="75000"/>
            </a:schemeClr>
          </a:solidFill>
          <a:round/>
          <a:headEnd/>
          <a:tailEn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12" name="Line 51">
          <a:extLst>
            <a:ext uri="{FF2B5EF4-FFF2-40B4-BE49-F238E27FC236}">
              <a16:creationId xmlns:a16="http://schemas.microsoft.com/office/drawing/2014/main" id="{B240B190-DD43-4F2A-AAE7-49EFFC45DB92}"/>
            </a:ext>
          </a:extLst>
        </xdr:cNvPr>
        <xdr:cNvSpPr>
          <a:spLocks noChangeShapeType="1"/>
        </xdr:cNvSpPr>
      </xdr:nvSpPr>
      <xdr:spPr bwMode="auto">
        <a:xfrm>
          <a:off x="7616825" y="12163425"/>
          <a:ext cx="254000" cy="0"/>
        </a:xfrm>
        <a:prstGeom prst="line">
          <a:avLst/>
        </a:prstGeom>
        <a:noFill/>
        <a:ln w="9525">
          <a:solidFill>
            <a:srgbClr val="000000"/>
          </a:solidFill>
          <a:round/>
          <a:headEnd/>
          <a:tailEnd type="triangle" w="med" len="med"/>
        </a:ln>
      </xdr:spPr>
    </xdr:sp>
    <xdr:clientData/>
  </xdr:twoCellAnchor>
  <xdr:twoCellAnchor>
    <xdr:from>
      <xdr:col>17</xdr:col>
      <xdr:colOff>266700</xdr:colOff>
      <xdr:row>26</xdr:row>
      <xdr:rowOff>276225</xdr:rowOff>
    </xdr:from>
    <xdr:to>
      <xdr:col>18</xdr:col>
      <xdr:colOff>0</xdr:colOff>
      <xdr:row>26</xdr:row>
      <xdr:rowOff>276225</xdr:rowOff>
    </xdr:to>
    <xdr:sp macro="" textlink="">
      <xdr:nvSpPr>
        <xdr:cNvPr id="14" name="Line 53">
          <a:extLst>
            <a:ext uri="{FF2B5EF4-FFF2-40B4-BE49-F238E27FC236}">
              <a16:creationId xmlns:a16="http://schemas.microsoft.com/office/drawing/2014/main" id="{58BC4542-6329-497C-BFFD-66DAE73430EB}"/>
            </a:ext>
          </a:extLst>
        </xdr:cNvPr>
        <xdr:cNvSpPr>
          <a:spLocks noChangeShapeType="1"/>
        </xdr:cNvSpPr>
      </xdr:nvSpPr>
      <xdr:spPr bwMode="auto">
        <a:xfrm>
          <a:off x="13182600" y="8270875"/>
          <a:ext cx="215900" cy="0"/>
        </a:xfrm>
        <a:prstGeom prst="line">
          <a:avLst/>
        </a:prstGeom>
        <a:noFill/>
        <a:ln w="9525">
          <a:solidFill>
            <a:srgbClr val="FF0000"/>
          </a:solidFill>
          <a:round/>
          <a:headEnd/>
          <a:tailEnd type="triangle" w="med" len="med"/>
        </a:ln>
      </xdr:spPr>
    </xdr:sp>
    <xdr:clientData/>
  </xdr:twoCellAnchor>
  <xdr:twoCellAnchor>
    <xdr:from>
      <xdr:col>22</xdr:col>
      <xdr:colOff>228600</xdr:colOff>
      <xdr:row>33</xdr:row>
      <xdr:rowOff>447675</xdr:rowOff>
    </xdr:from>
    <xdr:to>
      <xdr:col>23</xdr:col>
      <xdr:colOff>0</xdr:colOff>
      <xdr:row>33</xdr:row>
      <xdr:rowOff>447675</xdr:rowOff>
    </xdr:to>
    <xdr:sp macro="" textlink="">
      <xdr:nvSpPr>
        <xdr:cNvPr id="15" name="Line 54">
          <a:extLst>
            <a:ext uri="{FF2B5EF4-FFF2-40B4-BE49-F238E27FC236}">
              <a16:creationId xmlns:a16="http://schemas.microsoft.com/office/drawing/2014/main" id="{10765760-9187-4729-957A-004769A62E5E}"/>
            </a:ext>
          </a:extLst>
        </xdr:cNvPr>
        <xdr:cNvSpPr>
          <a:spLocks noChangeShapeType="1"/>
        </xdr:cNvSpPr>
      </xdr:nvSpPr>
      <xdr:spPr bwMode="auto">
        <a:xfrm>
          <a:off x="17449800" y="10925175"/>
          <a:ext cx="336550" cy="0"/>
        </a:xfrm>
        <a:prstGeom prst="line">
          <a:avLst/>
        </a:prstGeom>
        <a:noFill/>
        <a:ln w="9525">
          <a:solidFill>
            <a:srgbClr val="FF0000"/>
          </a:solidFill>
          <a:round/>
          <a:headEnd/>
          <a:tailEnd type="triangle" w="med" len="med"/>
        </a:ln>
      </xdr:spPr>
    </xdr:sp>
    <xdr:clientData/>
  </xdr:twoCellAnchor>
  <xdr:twoCellAnchor>
    <xdr:from>
      <xdr:col>22</xdr:col>
      <xdr:colOff>228600</xdr:colOff>
      <xdr:row>33</xdr:row>
      <xdr:rowOff>447675</xdr:rowOff>
    </xdr:from>
    <xdr:to>
      <xdr:col>22</xdr:col>
      <xdr:colOff>228600</xdr:colOff>
      <xdr:row>41</xdr:row>
      <xdr:rowOff>142875</xdr:rowOff>
    </xdr:to>
    <xdr:sp macro="" textlink="">
      <xdr:nvSpPr>
        <xdr:cNvPr id="16" name="Line 55">
          <a:extLst>
            <a:ext uri="{FF2B5EF4-FFF2-40B4-BE49-F238E27FC236}">
              <a16:creationId xmlns:a16="http://schemas.microsoft.com/office/drawing/2014/main" id="{4F49055F-B17C-4E67-953F-6F924B5FF9FF}"/>
            </a:ext>
          </a:extLst>
        </xdr:cNvPr>
        <xdr:cNvSpPr>
          <a:spLocks noChangeShapeType="1"/>
        </xdr:cNvSpPr>
      </xdr:nvSpPr>
      <xdr:spPr bwMode="auto">
        <a:xfrm>
          <a:off x="17449800" y="10925175"/>
          <a:ext cx="0" cy="2387600"/>
        </a:xfrm>
        <a:prstGeom prst="line">
          <a:avLst/>
        </a:prstGeom>
        <a:noFill/>
        <a:ln w="9525">
          <a:solidFill>
            <a:srgbClr val="FF0000"/>
          </a:solidFill>
          <a:round/>
          <a:headEnd/>
          <a:tailEn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17" name="Line 56">
          <a:extLst>
            <a:ext uri="{FF2B5EF4-FFF2-40B4-BE49-F238E27FC236}">
              <a16:creationId xmlns:a16="http://schemas.microsoft.com/office/drawing/2014/main" id="{F08512AB-0D0B-4A72-938F-C44992D8FC66}"/>
            </a:ext>
          </a:extLst>
        </xdr:cNvPr>
        <xdr:cNvSpPr>
          <a:spLocks noChangeShapeType="1"/>
        </xdr:cNvSpPr>
      </xdr:nvSpPr>
      <xdr:spPr bwMode="auto">
        <a:xfrm>
          <a:off x="17449800" y="13312775"/>
          <a:ext cx="346075" cy="0"/>
        </a:xfrm>
        <a:prstGeom prst="line">
          <a:avLst/>
        </a:prstGeom>
        <a:noFill/>
        <a:ln w="9525">
          <a:solidFill>
            <a:srgbClr val="000000"/>
          </a:solidFill>
          <a:round/>
          <a:headEnd/>
          <a:tailEnd type="triangle" w="med" len="med"/>
        </a:ln>
      </xdr:spPr>
    </xdr:sp>
    <xdr:clientData/>
  </xdr:twoCellAnchor>
  <xdr:twoCellAnchor>
    <xdr:from>
      <xdr:col>17</xdr:col>
      <xdr:colOff>266700</xdr:colOff>
      <xdr:row>26</xdr:row>
      <xdr:rowOff>276225</xdr:rowOff>
    </xdr:from>
    <xdr:to>
      <xdr:col>17</xdr:col>
      <xdr:colOff>266700</xdr:colOff>
      <xdr:row>35</xdr:row>
      <xdr:rowOff>0</xdr:rowOff>
    </xdr:to>
    <xdr:sp macro="" textlink="">
      <xdr:nvSpPr>
        <xdr:cNvPr id="18" name="Line 57">
          <a:extLst>
            <a:ext uri="{FF2B5EF4-FFF2-40B4-BE49-F238E27FC236}">
              <a16:creationId xmlns:a16="http://schemas.microsoft.com/office/drawing/2014/main" id="{EAA767C9-9719-47CE-ACCB-016BABF355AA}"/>
            </a:ext>
          </a:extLst>
        </xdr:cNvPr>
        <xdr:cNvSpPr>
          <a:spLocks noChangeShapeType="1"/>
        </xdr:cNvSpPr>
      </xdr:nvSpPr>
      <xdr:spPr bwMode="auto">
        <a:xfrm>
          <a:off x="13182600" y="8270875"/>
          <a:ext cx="0" cy="3057525"/>
        </a:xfrm>
        <a:prstGeom prst="line">
          <a:avLst/>
        </a:prstGeom>
        <a:noFill/>
        <a:ln w="9525">
          <a:solidFill>
            <a:srgbClr val="FF0000"/>
          </a:solidFill>
          <a:round/>
          <a:headEnd/>
          <a:tailEnd/>
        </a:ln>
      </xdr:spPr>
    </xdr:sp>
    <xdr:clientData/>
  </xdr:twoCellAnchor>
  <xdr:twoCellAnchor>
    <xdr:from>
      <xdr:col>17</xdr:col>
      <xdr:colOff>266700</xdr:colOff>
      <xdr:row>34</xdr:row>
      <xdr:rowOff>228600</xdr:rowOff>
    </xdr:from>
    <xdr:to>
      <xdr:col>18</xdr:col>
      <xdr:colOff>0</xdr:colOff>
      <xdr:row>34</xdr:row>
      <xdr:rowOff>228600</xdr:rowOff>
    </xdr:to>
    <xdr:sp macro="" textlink="">
      <xdr:nvSpPr>
        <xdr:cNvPr id="19" name="Line 58">
          <a:extLst>
            <a:ext uri="{FF2B5EF4-FFF2-40B4-BE49-F238E27FC236}">
              <a16:creationId xmlns:a16="http://schemas.microsoft.com/office/drawing/2014/main" id="{3278E6C6-DD00-4C0B-BD92-EB8420C3349D}"/>
            </a:ext>
          </a:extLst>
        </xdr:cNvPr>
        <xdr:cNvSpPr>
          <a:spLocks noChangeShapeType="1"/>
        </xdr:cNvSpPr>
      </xdr:nvSpPr>
      <xdr:spPr bwMode="auto">
        <a:xfrm>
          <a:off x="13182600" y="11322050"/>
          <a:ext cx="215900" cy="0"/>
        </a:xfrm>
        <a:prstGeom prst="line">
          <a:avLst/>
        </a:prstGeom>
        <a:noFill/>
        <a:ln w="9525">
          <a:solidFill>
            <a:srgbClr val="FF0000"/>
          </a:solidFill>
          <a:round/>
          <a:headEnd/>
          <a:tailEnd type="triangle" w="med" len="med"/>
        </a:ln>
      </xdr:spPr>
    </xdr:sp>
    <xdr:clientData/>
  </xdr:twoCellAnchor>
  <xdr:twoCellAnchor>
    <xdr:from>
      <xdr:col>8</xdr:col>
      <xdr:colOff>739775</xdr:colOff>
      <xdr:row>22</xdr:row>
      <xdr:rowOff>276225</xdr:rowOff>
    </xdr:from>
    <xdr:to>
      <xdr:col>15</xdr:col>
      <xdr:colOff>1185333</xdr:colOff>
      <xdr:row>22</xdr:row>
      <xdr:rowOff>276225</xdr:rowOff>
    </xdr:to>
    <xdr:sp macro="" textlink="">
      <xdr:nvSpPr>
        <xdr:cNvPr id="20" name="Line 59">
          <a:extLst>
            <a:ext uri="{FF2B5EF4-FFF2-40B4-BE49-F238E27FC236}">
              <a16:creationId xmlns:a16="http://schemas.microsoft.com/office/drawing/2014/main" id="{BC1E3A2F-5E28-4EB7-A694-A974F75F7796}"/>
            </a:ext>
          </a:extLst>
        </xdr:cNvPr>
        <xdr:cNvSpPr>
          <a:spLocks noChangeShapeType="1"/>
        </xdr:cNvSpPr>
      </xdr:nvSpPr>
      <xdr:spPr bwMode="auto">
        <a:xfrm>
          <a:off x="6429375" y="7015692"/>
          <a:ext cx="5762625" cy="0"/>
        </a:xfrm>
        <a:prstGeom prst="line">
          <a:avLst/>
        </a:prstGeom>
        <a:noFill/>
        <a:ln w="9525">
          <a:solidFill>
            <a:srgbClr val="FF0000"/>
          </a:solidFill>
          <a:round/>
          <a:headEnd/>
          <a:tailEnd type="triangle" w="med" len="med"/>
        </a:ln>
      </xdr:spPr>
    </xdr:sp>
    <xdr:clientData/>
  </xdr:twoCellAnchor>
  <xdr:oneCellAnchor>
    <xdr:from>
      <xdr:col>5</xdr:col>
      <xdr:colOff>266700</xdr:colOff>
      <xdr:row>22</xdr:row>
      <xdr:rowOff>66675</xdr:rowOff>
    </xdr:from>
    <xdr:ext cx="172355" cy="218586"/>
    <xdr:sp macro="" textlink="">
      <xdr:nvSpPr>
        <xdr:cNvPr id="22" name="Text Box 61">
          <a:extLst>
            <a:ext uri="{FF2B5EF4-FFF2-40B4-BE49-F238E27FC236}">
              <a16:creationId xmlns:a16="http://schemas.microsoft.com/office/drawing/2014/main" id="{DECEC610-0ABD-4D22-A0AC-4D79E6462E56}"/>
            </a:ext>
          </a:extLst>
        </xdr:cNvPr>
        <xdr:cNvSpPr txBox="1">
          <a:spLocks noChangeArrowheads="1"/>
        </xdr:cNvSpPr>
      </xdr:nvSpPr>
      <xdr:spPr bwMode="auto">
        <a:xfrm>
          <a:off x="3771900" y="679767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①</a:t>
          </a:r>
        </a:p>
      </xdr:txBody>
    </xdr:sp>
    <xdr:clientData/>
  </xdr:oneCellAnchor>
  <xdr:oneCellAnchor>
    <xdr:from>
      <xdr:col>5</xdr:col>
      <xdr:colOff>238125</xdr:colOff>
      <xdr:row>30</xdr:row>
      <xdr:rowOff>266700</xdr:rowOff>
    </xdr:from>
    <xdr:ext cx="172355" cy="218586"/>
    <xdr:sp macro="" textlink="">
      <xdr:nvSpPr>
        <xdr:cNvPr id="23" name="Text Box 62">
          <a:extLst>
            <a:ext uri="{FF2B5EF4-FFF2-40B4-BE49-F238E27FC236}">
              <a16:creationId xmlns:a16="http://schemas.microsoft.com/office/drawing/2014/main" id="{1C93CA86-586D-49CE-BF1E-2AF96D56782E}"/>
            </a:ext>
          </a:extLst>
        </xdr:cNvPr>
        <xdr:cNvSpPr txBox="1">
          <a:spLocks noChangeArrowheads="1"/>
        </xdr:cNvSpPr>
      </xdr:nvSpPr>
      <xdr:spPr bwMode="auto">
        <a:xfrm>
          <a:off x="3743325" y="9855200"/>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p>
      </xdr:txBody>
    </xdr:sp>
    <xdr:clientData/>
  </xdr:oneCellAnchor>
  <xdr:oneCellAnchor>
    <xdr:from>
      <xdr:col>22</xdr:col>
      <xdr:colOff>76200</xdr:colOff>
      <xdr:row>33</xdr:row>
      <xdr:rowOff>219075</xdr:rowOff>
    </xdr:from>
    <xdr:ext cx="326243" cy="218586"/>
    <xdr:sp macro="" textlink="">
      <xdr:nvSpPr>
        <xdr:cNvPr id="24" name="Text Box 63">
          <a:extLst>
            <a:ext uri="{FF2B5EF4-FFF2-40B4-BE49-F238E27FC236}">
              <a16:creationId xmlns:a16="http://schemas.microsoft.com/office/drawing/2014/main" id="{4E015F9E-F4CD-44F7-848F-0735714625DE}"/>
            </a:ext>
          </a:extLst>
        </xdr:cNvPr>
        <xdr:cNvSpPr txBox="1">
          <a:spLocks noChangeArrowheads="1"/>
        </xdr:cNvSpPr>
      </xdr:nvSpPr>
      <xdr:spPr bwMode="auto">
        <a:xfrm>
          <a:off x="17297400" y="1069657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-1</a:t>
          </a:r>
        </a:p>
      </xdr:txBody>
    </xdr:sp>
    <xdr:clientData/>
  </xdr:oneCellAnchor>
  <xdr:oneCellAnchor>
    <xdr:from>
      <xdr:col>22</xdr:col>
      <xdr:colOff>180975</xdr:colOff>
      <xdr:row>41</xdr:row>
      <xdr:rowOff>180975</xdr:rowOff>
    </xdr:from>
    <xdr:ext cx="326243" cy="218586"/>
    <xdr:sp macro="" textlink="">
      <xdr:nvSpPr>
        <xdr:cNvPr id="25" name="Text Box 64">
          <a:extLst>
            <a:ext uri="{FF2B5EF4-FFF2-40B4-BE49-F238E27FC236}">
              <a16:creationId xmlns:a16="http://schemas.microsoft.com/office/drawing/2014/main" id="{6B6A7E2F-886D-4287-AE1D-498C0787E388}"/>
            </a:ext>
          </a:extLst>
        </xdr:cNvPr>
        <xdr:cNvSpPr txBox="1">
          <a:spLocks noChangeArrowheads="1"/>
        </xdr:cNvSpPr>
      </xdr:nvSpPr>
      <xdr:spPr bwMode="auto">
        <a:xfrm>
          <a:off x="17402175" y="1335087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-2</a:t>
          </a:r>
        </a:p>
      </xdr:txBody>
    </xdr:sp>
    <xdr:clientData/>
  </xdr:oneCellAnchor>
  <xdr:oneCellAnchor>
    <xdr:from>
      <xdr:col>10</xdr:col>
      <xdr:colOff>28575</xdr:colOff>
      <xdr:row>30</xdr:row>
      <xdr:rowOff>66675</xdr:rowOff>
    </xdr:from>
    <xdr:ext cx="326243" cy="218586"/>
    <xdr:sp macro="" textlink="">
      <xdr:nvSpPr>
        <xdr:cNvPr id="26" name="Text Box 65">
          <a:extLst>
            <a:ext uri="{FF2B5EF4-FFF2-40B4-BE49-F238E27FC236}">
              <a16:creationId xmlns:a16="http://schemas.microsoft.com/office/drawing/2014/main" id="{AB95A7E6-82C1-41EB-8A1D-061F30E9ACE8}"/>
            </a:ext>
          </a:extLst>
        </xdr:cNvPr>
        <xdr:cNvSpPr txBox="1">
          <a:spLocks noChangeArrowheads="1"/>
        </xdr:cNvSpPr>
      </xdr:nvSpPr>
      <xdr:spPr bwMode="auto">
        <a:xfrm>
          <a:off x="7273925" y="965517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-1</a:t>
          </a:r>
        </a:p>
      </xdr:txBody>
    </xdr:sp>
    <xdr:clientData/>
  </xdr:oneCellAnchor>
  <xdr:oneCellAnchor>
    <xdr:from>
      <xdr:col>10</xdr:col>
      <xdr:colOff>161925</xdr:colOff>
      <xdr:row>38</xdr:row>
      <xdr:rowOff>28575</xdr:rowOff>
    </xdr:from>
    <xdr:ext cx="326243" cy="218586"/>
    <xdr:sp macro="" textlink="">
      <xdr:nvSpPr>
        <xdr:cNvPr id="27" name="Text Box 66">
          <a:extLst>
            <a:ext uri="{FF2B5EF4-FFF2-40B4-BE49-F238E27FC236}">
              <a16:creationId xmlns:a16="http://schemas.microsoft.com/office/drawing/2014/main" id="{1D548CB3-CDA9-48BA-A81F-408034B4B734}"/>
            </a:ext>
          </a:extLst>
        </xdr:cNvPr>
        <xdr:cNvSpPr txBox="1">
          <a:spLocks noChangeArrowheads="1"/>
        </xdr:cNvSpPr>
      </xdr:nvSpPr>
      <xdr:spPr bwMode="auto">
        <a:xfrm>
          <a:off x="7407275" y="1222057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-2</a:t>
          </a:r>
        </a:p>
      </xdr:txBody>
    </xdr:sp>
    <xdr:clientData/>
  </xdr:oneCellAnchor>
  <xdr:oneCellAnchor>
    <xdr:from>
      <xdr:col>17</xdr:col>
      <xdr:colOff>257175</xdr:colOff>
      <xdr:row>26</xdr:row>
      <xdr:rowOff>76200</xdr:rowOff>
    </xdr:from>
    <xdr:ext cx="172355" cy="218586"/>
    <xdr:sp macro="" textlink="">
      <xdr:nvSpPr>
        <xdr:cNvPr id="28" name="Text Box 67">
          <a:extLst>
            <a:ext uri="{FF2B5EF4-FFF2-40B4-BE49-F238E27FC236}">
              <a16:creationId xmlns:a16="http://schemas.microsoft.com/office/drawing/2014/main" id="{B65A4F48-CFE6-4C1B-9E15-F87DC93E957E}"/>
            </a:ext>
          </a:extLst>
        </xdr:cNvPr>
        <xdr:cNvSpPr txBox="1">
          <a:spLocks noChangeArrowheads="1"/>
        </xdr:cNvSpPr>
      </xdr:nvSpPr>
      <xdr:spPr bwMode="auto">
        <a:xfrm>
          <a:off x="13173075" y="8070850"/>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①</a:t>
          </a:r>
        </a:p>
      </xdr:txBody>
    </xdr:sp>
    <xdr:clientData/>
  </xdr:oneCellAnchor>
  <xdr:oneCellAnchor>
    <xdr:from>
      <xdr:col>17</xdr:col>
      <xdr:colOff>304800</xdr:colOff>
      <xdr:row>35</xdr:row>
      <xdr:rowOff>47625</xdr:rowOff>
    </xdr:from>
    <xdr:ext cx="172355" cy="218586"/>
    <xdr:sp macro="" textlink="">
      <xdr:nvSpPr>
        <xdr:cNvPr id="29" name="Text Box 68">
          <a:extLst>
            <a:ext uri="{FF2B5EF4-FFF2-40B4-BE49-F238E27FC236}">
              <a16:creationId xmlns:a16="http://schemas.microsoft.com/office/drawing/2014/main" id="{CB1D4DA0-8FBA-4318-8F0C-033E2EC58DBD}"/>
            </a:ext>
          </a:extLst>
        </xdr:cNvPr>
        <xdr:cNvSpPr txBox="1">
          <a:spLocks noChangeArrowheads="1"/>
        </xdr:cNvSpPr>
      </xdr:nvSpPr>
      <xdr:spPr bwMode="auto">
        <a:xfrm>
          <a:off x="13220700" y="1137602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p>
      </xdr:txBody>
    </xdr:sp>
    <xdr:clientData/>
  </xdr:oneCellAnchor>
  <xdr:oneCellAnchor>
    <xdr:from>
      <xdr:col>6</xdr:col>
      <xdr:colOff>114300</xdr:colOff>
      <xdr:row>22</xdr:row>
      <xdr:rowOff>142875</xdr:rowOff>
    </xdr:from>
    <xdr:ext cx="1363771" cy="218586"/>
    <xdr:sp macro="" textlink="">
      <xdr:nvSpPr>
        <xdr:cNvPr id="30" name="Text Box 69">
          <a:extLst>
            <a:ext uri="{FF2B5EF4-FFF2-40B4-BE49-F238E27FC236}">
              <a16:creationId xmlns:a16="http://schemas.microsoft.com/office/drawing/2014/main" id="{3E6A8B0E-845D-46D0-A11F-FAD1DCB0A1EB}"/>
            </a:ext>
          </a:extLst>
        </xdr:cNvPr>
        <xdr:cNvSpPr txBox="1">
          <a:spLocks noChangeArrowheads="1"/>
        </xdr:cNvSpPr>
      </xdr:nvSpPr>
      <xdr:spPr bwMode="auto">
        <a:xfrm>
          <a:off x="4089400" y="6873875"/>
          <a:ext cx="1363771"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水域への排出量＝</a:t>
          </a:r>
          <a:r>
            <a:rPr lang="en-GB" altLang="ja-JP" sz="1200" b="0" i="0" u="none" strike="noStrike" baseline="0">
              <a:solidFill>
                <a:srgbClr val="000000"/>
              </a:solidFill>
              <a:latin typeface="+mn-ea"/>
              <a:ea typeface="+mn-ea"/>
            </a:rPr>
            <a:t>W</a:t>
          </a:r>
        </a:p>
      </xdr:txBody>
    </xdr:sp>
    <xdr:clientData/>
  </xdr:oneCellAnchor>
  <xdr:oneCellAnchor>
    <xdr:from>
      <xdr:col>24</xdr:col>
      <xdr:colOff>409575</xdr:colOff>
      <xdr:row>33</xdr:row>
      <xdr:rowOff>142875</xdr:rowOff>
    </xdr:from>
    <xdr:ext cx="480131" cy="418704"/>
    <xdr:sp macro="" textlink="">
      <xdr:nvSpPr>
        <xdr:cNvPr id="31" name="Text Box 70">
          <a:extLst>
            <a:ext uri="{FF2B5EF4-FFF2-40B4-BE49-F238E27FC236}">
              <a16:creationId xmlns:a16="http://schemas.microsoft.com/office/drawing/2014/main" id="{A58E01BC-BB0E-46D9-BB5D-DE913D4BBC14}"/>
            </a:ext>
          </a:extLst>
        </xdr:cNvPr>
        <xdr:cNvSpPr txBox="1">
          <a:spLocks noChangeArrowheads="1"/>
        </xdr:cNvSpPr>
      </xdr:nvSpPr>
      <xdr:spPr bwMode="auto">
        <a:xfrm>
          <a:off x="19237325" y="10620375"/>
          <a:ext cx="480131"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en-GB" altLang="ja-JP" sz="1200" b="0" i="0" u="none" strike="noStrike" baseline="0">
              <a:solidFill>
                <a:srgbClr val="000000"/>
              </a:solidFill>
              <a:latin typeface="+mn-ea"/>
              <a:ea typeface="+mn-ea"/>
            </a:rPr>
            <a:t>X'(</a:t>
          </a:r>
          <a:r>
            <a:rPr lang="el-GR" altLang="ja-JP" sz="1200" b="0" i="0" u="none" strike="noStrike" baseline="0">
              <a:solidFill>
                <a:srgbClr val="000000"/>
              </a:solidFill>
              <a:latin typeface="+mn-ea"/>
              <a:ea typeface="+mn-ea"/>
            </a:rPr>
            <a:t>α)</a:t>
          </a:r>
        </a:p>
        <a:p>
          <a:pPr algn="l" rtl="0">
            <a:defRPr sz="1000"/>
          </a:pPr>
          <a:r>
            <a:rPr lang="ja-JP" altLang="en-US" sz="1200" b="0" i="0" u="none" strike="noStrike" baseline="0">
              <a:solidFill>
                <a:srgbClr val="000000"/>
              </a:solidFill>
              <a:latin typeface="+mn-ea"/>
              <a:ea typeface="+mn-ea"/>
            </a:rPr>
            <a:t>へ記入</a:t>
          </a:r>
        </a:p>
      </xdr:txBody>
    </xdr:sp>
    <xdr:clientData/>
  </xdr:oneCellAnchor>
  <xdr:oneCellAnchor>
    <xdr:from>
      <xdr:col>18</xdr:col>
      <xdr:colOff>447675</xdr:colOff>
      <xdr:row>26</xdr:row>
      <xdr:rowOff>161925</xdr:rowOff>
    </xdr:from>
    <xdr:ext cx="1431739" cy="218586"/>
    <xdr:sp macro="" textlink="">
      <xdr:nvSpPr>
        <xdr:cNvPr id="32" name="Text Box 71">
          <a:extLst>
            <a:ext uri="{FF2B5EF4-FFF2-40B4-BE49-F238E27FC236}">
              <a16:creationId xmlns:a16="http://schemas.microsoft.com/office/drawing/2014/main" id="{1189948D-0CF9-4853-A0C3-71631D046FE5}"/>
            </a:ext>
          </a:extLst>
        </xdr:cNvPr>
        <xdr:cNvSpPr txBox="1">
          <a:spLocks noChangeArrowheads="1"/>
        </xdr:cNvSpPr>
      </xdr:nvSpPr>
      <xdr:spPr bwMode="auto">
        <a:xfrm>
          <a:off x="13875808" y="8171392"/>
          <a:ext cx="1431739"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大気への排出量＝</a:t>
          </a:r>
          <a:r>
            <a:rPr lang="en-GB" altLang="ja-JP" sz="1200" b="0" i="0" u="none" strike="noStrike" baseline="0">
              <a:solidFill>
                <a:srgbClr val="000000"/>
              </a:solidFill>
              <a:latin typeface="+mn-ea"/>
              <a:ea typeface="+mn-ea"/>
            </a:rPr>
            <a:t>AF</a:t>
          </a:r>
        </a:p>
      </xdr:txBody>
    </xdr:sp>
    <xdr:clientData/>
  </xdr:oneCellAnchor>
  <xdr:twoCellAnchor>
    <xdr:from>
      <xdr:col>17</xdr:col>
      <xdr:colOff>9525</xdr:colOff>
      <xdr:row>21</xdr:row>
      <xdr:rowOff>152400</xdr:rowOff>
    </xdr:from>
    <xdr:to>
      <xdr:col>18</xdr:col>
      <xdr:colOff>0</xdr:colOff>
      <xdr:row>25</xdr:row>
      <xdr:rowOff>152400</xdr:rowOff>
    </xdr:to>
    <xdr:cxnSp macro="">
      <xdr:nvCxnSpPr>
        <xdr:cNvPr id="33" name="AutoShape 72">
          <a:extLst>
            <a:ext uri="{FF2B5EF4-FFF2-40B4-BE49-F238E27FC236}">
              <a16:creationId xmlns:a16="http://schemas.microsoft.com/office/drawing/2014/main" id="{84F9F2AA-7E83-4A92-886C-8C936F8C3398}"/>
            </a:ext>
          </a:extLst>
        </xdr:cNvPr>
        <xdr:cNvCxnSpPr>
          <a:cxnSpLocks noChangeShapeType="1"/>
          <a:stCxn id="34" idx="3"/>
        </xdr:cNvCxnSpPr>
      </xdr:nvCxnSpPr>
      <xdr:spPr bwMode="auto">
        <a:xfrm flipV="1">
          <a:off x="12925425" y="6654800"/>
          <a:ext cx="473075" cy="1200150"/>
        </a:xfrm>
        <a:prstGeom prst="bentConnector3">
          <a:avLst>
            <a:gd name="adj1" fmla="val 49093"/>
          </a:avLst>
        </a:prstGeom>
        <a:noFill/>
        <a:ln w="9525">
          <a:solidFill>
            <a:srgbClr val="000000"/>
          </a:solidFill>
          <a:prstDash val="dash"/>
          <a:miter lim="800000"/>
          <a:headEnd/>
          <a:tailEnd type="triangle" w="med" len="med"/>
        </a:ln>
      </xdr:spPr>
    </xdr:cxnSp>
    <xdr:clientData/>
  </xdr:twoCellAnchor>
  <xdr:twoCellAnchor>
    <xdr:from>
      <xdr:col>16</xdr:col>
      <xdr:colOff>695325</xdr:colOff>
      <xdr:row>24</xdr:row>
      <xdr:rowOff>161925</xdr:rowOff>
    </xdr:from>
    <xdr:to>
      <xdr:col>17</xdr:col>
      <xdr:colOff>9525</xdr:colOff>
      <xdr:row>25</xdr:row>
      <xdr:rowOff>323850</xdr:rowOff>
    </xdr:to>
    <xdr:sp macro="" textlink="">
      <xdr:nvSpPr>
        <xdr:cNvPr id="34" name="Rectangle 74">
          <a:extLst>
            <a:ext uri="{FF2B5EF4-FFF2-40B4-BE49-F238E27FC236}">
              <a16:creationId xmlns:a16="http://schemas.microsoft.com/office/drawing/2014/main" id="{53D91BEF-FE37-4440-9015-BC0189DFC800}"/>
            </a:ext>
          </a:extLst>
        </xdr:cNvPr>
        <xdr:cNvSpPr>
          <a:spLocks noChangeArrowheads="1"/>
        </xdr:cNvSpPr>
      </xdr:nvSpPr>
      <xdr:spPr bwMode="auto">
        <a:xfrm>
          <a:off x="12912725" y="7680325"/>
          <a:ext cx="12700" cy="314325"/>
        </a:xfrm>
        <a:prstGeom prst="rect">
          <a:avLst/>
        </a:prstGeom>
        <a:noFill/>
        <a:ln w="9525">
          <a:noFill/>
          <a:miter lim="800000"/>
          <a:headEnd/>
          <a:tailEnd/>
        </a:ln>
      </xdr:spPr>
    </xdr:sp>
    <xdr:clientData/>
  </xdr:twoCellAnchor>
  <xdr:twoCellAnchor>
    <xdr:from>
      <xdr:col>24</xdr:col>
      <xdr:colOff>155574</xdr:colOff>
      <xdr:row>33</xdr:row>
      <xdr:rowOff>252943</xdr:rowOff>
    </xdr:from>
    <xdr:to>
      <xdr:col>24</xdr:col>
      <xdr:colOff>393699</xdr:colOff>
      <xdr:row>33</xdr:row>
      <xdr:rowOff>252943</xdr:rowOff>
    </xdr:to>
    <xdr:sp macro="" textlink="">
      <xdr:nvSpPr>
        <xdr:cNvPr id="35" name="Line 75">
          <a:extLst>
            <a:ext uri="{FF2B5EF4-FFF2-40B4-BE49-F238E27FC236}">
              <a16:creationId xmlns:a16="http://schemas.microsoft.com/office/drawing/2014/main" id="{BDDD74A6-7148-4DDC-A300-1C355E5A9283}"/>
            </a:ext>
          </a:extLst>
        </xdr:cNvPr>
        <xdr:cNvSpPr>
          <a:spLocks noChangeShapeType="1"/>
        </xdr:cNvSpPr>
      </xdr:nvSpPr>
      <xdr:spPr bwMode="auto">
        <a:xfrm>
          <a:off x="18983324" y="10730443"/>
          <a:ext cx="238125" cy="0"/>
        </a:xfrm>
        <a:prstGeom prst="line">
          <a:avLst/>
        </a:prstGeom>
        <a:noFill/>
        <a:ln w="9525">
          <a:solidFill>
            <a:srgbClr val="000000"/>
          </a:solidFill>
          <a:round/>
          <a:headEnd/>
          <a:tailEnd type="triangle" w="med" len="med"/>
        </a:ln>
      </xdr:spPr>
    </xdr:sp>
    <xdr:clientData/>
  </xdr:twoCellAnchor>
  <xdr:twoCellAnchor editAs="oneCell">
    <xdr:from>
      <xdr:col>1</xdr:col>
      <xdr:colOff>238125</xdr:colOff>
      <xdr:row>29</xdr:row>
      <xdr:rowOff>409575</xdr:rowOff>
    </xdr:from>
    <xdr:to>
      <xdr:col>3</xdr:col>
      <xdr:colOff>600075</xdr:colOff>
      <xdr:row>32</xdr:row>
      <xdr:rowOff>44450</xdr:rowOff>
    </xdr:to>
    <xdr:sp macro="" textlink="">
      <xdr:nvSpPr>
        <xdr:cNvPr id="36" name="Text Box 76">
          <a:extLst>
            <a:ext uri="{FF2B5EF4-FFF2-40B4-BE49-F238E27FC236}">
              <a16:creationId xmlns:a16="http://schemas.microsoft.com/office/drawing/2014/main" id="{854A809F-F866-4627-89A2-AB1946654464}"/>
            </a:ext>
          </a:extLst>
        </xdr:cNvPr>
        <xdr:cNvSpPr txBox="1">
          <a:spLocks noChangeArrowheads="1"/>
        </xdr:cNvSpPr>
      </xdr:nvSpPr>
      <xdr:spPr bwMode="auto">
        <a:xfrm>
          <a:off x="1292225" y="9401175"/>
          <a:ext cx="1476375" cy="9271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mn-ea"/>
              <a:ea typeface="+mn-ea"/>
            </a:rPr>
            <a:t>排ガス処理により</a:t>
          </a:r>
        </a:p>
        <a:p>
          <a:pPr algn="l" rtl="0">
            <a:defRPr sz="1000"/>
          </a:pPr>
          <a:r>
            <a:rPr lang="ja-JP" altLang="en-US" sz="1200" b="0" i="0" u="none" strike="noStrike" baseline="0">
              <a:solidFill>
                <a:srgbClr val="000000"/>
              </a:solidFill>
              <a:latin typeface="+mn-ea"/>
              <a:ea typeface="+mn-ea"/>
            </a:rPr>
            <a:t>水域へ排出される</a:t>
          </a:r>
        </a:p>
        <a:p>
          <a:pPr algn="l" rtl="0">
            <a:defRPr sz="1000"/>
          </a:pPr>
          <a:r>
            <a:rPr lang="ja-JP" altLang="en-US" sz="1200" b="0" i="0" u="none" strike="noStrike" baseline="0">
              <a:solidFill>
                <a:srgbClr val="000000"/>
              </a:solidFill>
              <a:latin typeface="+mn-ea"/>
              <a:ea typeface="+mn-ea"/>
            </a:rPr>
            <a:t>場合の記入欄</a:t>
          </a:r>
        </a:p>
        <a:p>
          <a:pPr algn="l" rtl="0">
            <a:defRPr sz="1000"/>
          </a:pP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これ以降の欄も同様</a:t>
          </a:r>
          <a:r>
            <a:rPr lang="en-US" altLang="ja-JP" sz="1200" b="0" i="0" u="none" strike="noStrike" baseline="0">
              <a:solidFill>
                <a:srgbClr val="000000"/>
              </a:solidFill>
              <a:latin typeface="+mn-ea"/>
              <a:ea typeface="+mn-ea"/>
            </a:rPr>
            <a:t>)</a:t>
          </a:r>
        </a:p>
      </xdr:txBody>
    </xdr:sp>
    <xdr:clientData/>
  </xdr:twoCellAnchor>
  <xdr:oneCellAnchor>
    <xdr:from>
      <xdr:col>2</xdr:col>
      <xdr:colOff>638175</xdr:colOff>
      <xdr:row>29</xdr:row>
      <xdr:rowOff>28575</xdr:rowOff>
    </xdr:from>
    <xdr:ext cx="643253" cy="423193"/>
    <xdr:sp macro="" textlink="">
      <xdr:nvSpPr>
        <xdr:cNvPr id="37" name="Text Box 77">
          <a:extLst>
            <a:ext uri="{FF2B5EF4-FFF2-40B4-BE49-F238E27FC236}">
              <a16:creationId xmlns:a16="http://schemas.microsoft.com/office/drawing/2014/main" id="{3B35B658-5366-4FD0-AB23-53C5FB5C4CDA}"/>
            </a:ext>
          </a:extLst>
        </xdr:cNvPr>
        <xdr:cNvSpPr txBox="1">
          <a:spLocks noChangeArrowheads="1"/>
        </xdr:cNvSpPr>
      </xdr:nvSpPr>
      <xdr:spPr bwMode="auto">
        <a:xfrm>
          <a:off x="2009775" y="9020175"/>
          <a:ext cx="643253" cy="423193"/>
        </a:xfrm>
        <a:prstGeom prst="rect">
          <a:avLst/>
        </a:prstGeom>
        <a:noFill/>
        <a:ln w="9525">
          <a:noFill/>
          <a:miter lim="800000"/>
          <a:headEnd/>
          <a:tailEnd/>
        </a:ln>
      </xdr:spPr>
      <xdr:txBody>
        <a:bodyPr wrap="none" lIns="27432" tIns="22860" rIns="0" bIns="0" anchor="t" upright="1">
          <a:spAutoFit/>
        </a:bodyPr>
        <a:lstStyle/>
        <a:p>
          <a:pPr algn="l" rtl="0">
            <a:defRPr sz="1000"/>
          </a:pPr>
          <a:r>
            <a:rPr lang="el-GR" altLang="ja-JP" sz="2400" b="0" i="0" u="none" strike="noStrike" baseline="0">
              <a:solidFill>
                <a:srgbClr val="000000"/>
              </a:solidFill>
              <a:latin typeface="+mn-ea"/>
              <a:ea typeface="+mn-ea"/>
            </a:rPr>
            <a:t>α→</a:t>
          </a:r>
        </a:p>
      </xdr:txBody>
    </xdr:sp>
    <xdr:clientData/>
  </xdr:oneCellAnchor>
  <xdr:oneCellAnchor>
    <xdr:from>
      <xdr:col>6</xdr:col>
      <xdr:colOff>47625</xdr:colOff>
      <xdr:row>23</xdr:row>
      <xdr:rowOff>0</xdr:rowOff>
    </xdr:from>
    <xdr:ext cx="1613327" cy="418704"/>
    <xdr:sp macro="" textlink="">
      <xdr:nvSpPr>
        <xdr:cNvPr id="38" name="Text Box 78">
          <a:extLst>
            <a:ext uri="{FF2B5EF4-FFF2-40B4-BE49-F238E27FC236}">
              <a16:creationId xmlns:a16="http://schemas.microsoft.com/office/drawing/2014/main" id="{8D6DC2FE-93EF-40DF-B2E6-40C33A6C3891}"/>
            </a:ext>
          </a:extLst>
        </xdr:cNvPr>
        <xdr:cNvSpPr txBox="1">
          <a:spLocks noChangeArrowheads="1"/>
        </xdr:cNvSpPr>
      </xdr:nvSpPr>
      <xdr:spPr bwMode="auto">
        <a:xfrm>
          <a:off x="4022725" y="7308850"/>
          <a:ext cx="1613327"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排ガス処理により水域へ</a:t>
          </a:r>
        </a:p>
        <a:p>
          <a:pPr algn="l" rtl="0">
            <a:defRPr sz="1000"/>
          </a:pPr>
          <a:r>
            <a:rPr lang="ja-JP" altLang="en-US" sz="1200" b="0" i="0" u="none" strike="noStrike" baseline="0">
              <a:solidFill>
                <a:srgbClr val="000000"/>
              </a:solidFill>
              <a:latin typeface="+mn-ea"/>
              <a:ea typeface="+mn-ea"/>
            </a:rPr>
            <a:t>排出される量　　　　＝</a:t>
          </a:r>
          <a:r>
            <a:rPr lang="en-GB" altLang="ja-JP" sz="1200" b="0" i="0" u="none" strike="noStrike" baseline="0">
              <a:solidFill>
                <a:srgbClr val="000000"/>
              </a:solidFill>
              <a:latin typeface="+mn-ea"/>
              <a:ea typeface="+mn-ea"/>
            </a:rPr>
            <a:t>W'</a:t>
          </a:r>
        </a:p>
      </xdr:txBody>
    </xdr:sp>
    <xdr:clientData/>
  </xdr:oneCellAnchor>
  <xdr:twoCellAnchor>
    <xdr:from>
      <xdr:col>9</xdr:col>
      <xdr:colOff>0</xdr:colOff>
      <xdr:row>23</xdr:row>
      <xdr:rowOff>142875</xdr:rowOff>
    </xdr:from>
    <xdr:to>
      <xdr:col>9</xdr:col>
      <xdr:colOff>381000</xdr:colOff>
      <xdr:row>23</xdr:row>
      <xdr:rowOff>142875</xdr:rowOff>
    </xdr:to>
    <xdr:sp macro="" textlink="">
      <xdr:nvSpPr>
        <xdr:cNvPr id="39" name="Line 80">
          <a:extLst>
            <a:ext uri="{FF2B5EF4-FFF2-40B4-BE49-F238E27FC236}">
              <a16:creationId xmlns:a16="http://schemas.microsoft.com/office/drawing/2014/main" id="{AB444403-6671-4AB8-81A4-4C2455CB772C}"/>
            </a:ext>
          </a:extLst>
        </xdr:cNvPr>
        <xdr:cNvSpPr>
          <a:spLocks noChangeShapeType="1"/>
        </xdr:cNvSpPr>
      </xdr:nvSpPr>
      <xdr:spPr bwMode="auto">
        <a:xfrm>
          <a:off x="6413500" y="7451725"/>
          <a:ext cx="381000" cy="0"/>
        </a:xfrm>
        <a:prstGeom prst="line">
          <a:avLst/>
        </a:prstGeom>
        <a:noFill/>
        <a:ln w="9525">
          <a:solidFill>
            <a:srgbClr val="000000"/>
          </a:solidFill>
          <a:round/>
          <a:headEnd/>
          <a:tailEnd type="triangle" w="med" len="med"/>
        </a:ln>
      </xdr:spPr>
    </xdr:sp>
    <xdr:clientData/>
  </xdr:twoCellAnchor>
  <xdr:oneCellAnchor>
    <xdr:from>
      <xdr:col>12</xdr:col>
      <xdr:colOff>409575</xdr:colOff>
      <xdr:row>30</xdr:row>
      <xdr:rowOff>66675</xdr:rowOff>
    </xdr:from>
    <xdr:ext cx="492764" cy="418704"/>
    <xdr:sp macro="" textlink="">
      <xdr:nvSpPr>
        <xdr:cNvPr id="40" name="Text Box 81">
          <a:extLst>
            <a:ext uri="{FF2B5EF4-FFF2-40B4-BE49-F238E27FC236}">
              <a16:creationId xmlns:a16="http://schemas.microsoft.com/office/drawing/2014/main" id="{6914CDEB-8343-450D-8F8B-5ADB7C557447}"/>
            </a:ext>
          </a:extLst>
        </xdr:cNvPr>
        <xdr:cNvSpPr txBox="1">
          <a:spLocks noChangeArrowheads="1"/>
        </xdr:cNvSpPr>
      </xdr:nvSpPr>
      <xdr:spPr bwMode="auto">
        <a:xfrm>
          <a:off x="9147175" y="9363075"/>
          <a:ext cx="492764"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en-GB" altLang="ja-JP" sz="1200" b="0" i="0" u="none" strike="noStrike" baseline="0">
              <a:solidFill>
                <a:srgbClr val="000000"/>
              </a:solidFill>
              <a:latin typeface="+mn-ea"/>
              <a:ea typeface="+mn-ea"/>
            </a:rPr>
            <a:t>AF'(</a:t>
          </a:r>
          <a:r>
            <a:rPr lang="el-GR" altLang="ja-JP" sz="1200" b="0" i="0" u="none" strike="noStrike" baseline="0">
              <a:solidFill>
                <a:srgbClr val="000000"/>
              </a:solidFill>
              <a:latin typeface="+mn-ea"/>
              <a:ea typeface="+mn-ea"/>
            </a:rPr>
            <a:t>β)</a:t>
          </a:r>
        </a:p>
        <a:p>
          <a:pPr algn="l" rtl="0">
            <a:defRPr sz="1000"/>
          </a:pPr>
          <a:r>
            <a:rPr lang="ja-JP" altLang="en-US" sz="1200" b="0" i="0" u="none" strike="noStrike" baseline="0">
              <a:solidFill>
                <a:srgbClr val="000000"/>
              </a:solidFill>
              <a:latin typeface="+mn-ea"/>
              <a:ea typeface="+mn-ea"/>
            </a:rPr>
            <a:t>へ記入</a:t>
          </a:r>
        </a:p>
      </xdr:txBody>
    </xdr:sp>
    <xdr:clientData/>
  </xdr:oneCellAnchor>
  <xdr:twoCellAnchor>
    <xdr:from>
      <xdr:col>12</xdr:col>
      <xdr:colOff>123825</xdr:colOff>
      <xdr:row>30</xdr:row>
      <xdr:rowOff>180975</xdr:rowOff>
    </xdr:from>
    <xdr:to>
      <xdr:col>12</xdr:col>
      <xdr:colOff>361950</xdr:colOff>
      <xdr:row>30</xdr:row>
      <xdr:rowOff>180975</xdr:rowOff>
    </xdr:to>
    <xdr:sp macro="" textlink="">
      <xdr:nvSpPr>
        <xdr:cNvPr id="41" name="Line 82">
          <a:extLst>
            <a:ext uri="{FF2B5EF4-FFF2-40B4-BE49-F238E27FC236}">
              <a16:creationId xmlns:a16="http://schemas.microsoft.com/office/drawing/2014/main" id="{37589448-9760-4CC1-A176-CA5A2D40CE91}"/>
            </a:ext>
          </a:extLst>
        </xdr:cNvPr>
        <xdr:cNvSpPr>
          <a:spLocks noChangeShapeType="1"/>
        </xdr:cNvSpPr>
      </xdr:nvSpPr>
      <xdr:spPr bwMode="auto">
        <a:xfrm>
          <a:off x="8836025" y="9769475"/>
          <a:ext cx="238125" cy="0"/>
        </a:xfrm>
        <a:prstGeom prst="line">
          <a:avLst/>
        </a:prstGeom>
        <a:noFill/>
        <a:ln w="9525">
          <a:solidFill>
            <a:srgbClr val="000000"/>
          </a:solidFill>
          <a:round/>
          <a:headEnd/>
          <a:tailEnd type="triangle" w="med" len="med"/>
        </a:ln>
      </xdr:spPr>
    </xdr:sp>
    <xdr:clientData/>
  </xdr:twoCellAnchor>
  <xdr:oneCellAnchor>
    <xdr:from>
      <xdr:col>18</xdr:col>
      <xdr:colOff>47625</xdr:colOff>
      <xdr:row>27</xdr:row>
      <xdr:rowOff>28575</xdr:rowOff>
    </xdr:from>
    <xdr:ext cx="1763111" cy="418704"/>
    <xdr:sp macro="" textlink="">
      <xdr:nvSpPr>
        <xdr:cNvPr id="44" name="Text Box 85">
          <a:extLst>
            <a:ext uri="{FF2B5EF4-FFF2-40B4-BE49-F238E27FC236}">
              <a16:creationId xmlns:a16="http://schemas.microsoft.com/office/drawing/2014/main" id="{2B9C0E16-F4D1-445A-B697-D99E73C83D8D}"/>
            </a:ext>
          </a:extLst>
        </xdr:cNvPr>
        <xdr:cNvSpPr txBox="1">
          <a:spLocks noChangeArrowheads="1"/>
        </xdr:cNvSpPr>
      </xdr:nvSpPr>
      <xdr:spPr bwMode="auto">
        <a:xfrm>
          <a:off x="13475758" y="8579908"/>
          <a:ext cx="1763111"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排水処理により大気へ</a:t>
          </a:r>
        </a:p>
        <a:p>
          <a:pPr algn="l" rtl="0">
            <a:defRPr sz="1000"/>
          </a:pPr>
          <a:r>
            <a:rPr lang="ja-JP" altLang="en-US" sz="1200" b="0" i="0" u="none" strike="noStrike" baseline="0">
              <a:solidFill>
                <a:srgbClr val="000000"/>
              </a:solidFill>
              <a:latin typeface="+mn-ea"/>
              <a:ea typeface="+mn-ea"/>
            </a:rPr>
            <a:t>排出される量　　　　　＝</a:t>
          </a:r>
          <a:r>
            <a:rPr lang="en-GB" altLang="ja-JP" sz="1200" b="0" i="0" u="none" strike="noStrike" baseline="0">
              <a:solidFill>
                <a:srgbClr val="000000"/>
              </a:solidFill>
              <a:latin typeface="+mn-ea"/>
              <a:ea typeface="+mn-ea"/>
            </a:rPr>
            <a:t>AF'</a:t>
          </a:r>
        </a:p>
      </xdr:txBody>
    </xdr:sp>
    <xdr:clientData/>
  </xdr:oneCellAnchor>
  <xdr:twoCellAnchor>
    <xdr:from>
      <xdr:col>21</xdr:col>
      <xdr:colOff>114300</xdr:colOff>
      <xdr:row>26</xdr:row>
      <xdr:rowOff>219075</xdr:rowOff>
    </xdr:from>
    <xdr:to>
      <xdr:col>21</xdr:col>
      <xdr:colOff>352425</xdr:colOff>
      <xdr:row>26</xdr:row>
      <xdr:rowOff>219075</xdr:rowOff>
    </xdr:to>
    <xdr:sp macro="" textlink="">
      <xdr:nvSpPr>
        <xdr:cNvPr id="45" name="Line 87">
          <a:extLst>
            <a:ext uri="{FF2B5EF4-FFF2-40B4-BE49-F238E27FC236}">
              <a16:creationId xmlns:a16="http://schemas.microsoft.com/office/drawing/2014/main" id="{87AB3FF4-1F52-452E-B293-71FBBBE632F7}"/>
            </a:ext>
          </a:extLst>
        </xdr:cNvPr>
        <xdr:cNvSpPr>
          <a:spLocks noChangeShapeType="1"/>
        </xdr:cNvSpPr>
      </xdr:nvSpPr>
      <xdr:spPr bwMode="auto">
        <a:xfrm>
          <a:off x="16484600" y="8213725"/>
          <a:ext cx="238125" cy="0"/>
        </a:xfrm>
        <a:prstGeom prst="line">
          <a:avLst/>
        </a:prstGeom>
        <a:noFill/>
        <a:ln w="9525">
          <a:solidFill>
            <a:srgbClr val="000000"/>
          </a:solidFill>
          <a:round/>
          <a:headEnd/>
          <a:tailEnd type="triangle" w="med" len="med"/>
        </a:ln>
      </xdr:spPr>
    </xdr:sp>
    <xdr:clientData/>
  </xdr:twoCellAnchor>
  <xdr:twoCellAnchor>
    <xdr:from>
      <xdr:col>5</xdr:col>
      <xdr:colOff>0</xdr:colOff>
      <xdr:row>30</xdr:row>
      <xdr:rowOff>219075</xdr:rowOff>
    </xdr:from>
    <xdr:to>
      <xdr:col>5</xdr:col>
      <xdr:colOff>104775</xdr:colOff>
      <xdr:row>30</xdr:row>
      <xdr:rowOff>219075</xdr:rowOff>
    </xdr:to>
    <xdr:sp macro="" textlink="">
      <xdr:nvSpPr>
        <xdr:cNvPr id="47" name="Line 90">
          <a:extLst>
            <a:ext uri="{FF2B5EF4-FFF2-40B4-BE49-F238E27FC236}">
              <a16:creationId xmlns:a16="http://schemas.microsoft.com/office/drawing/2014/main" id="{8B4B6F0B-B8F7-4ECE-9E64-A6270418B413}"/>
            </a:ext>
          </a:extLst>
        </xdr:cNvPr>
        <xdr:cNvSpPr>
          <a:spLocks noChangeShapeType="1"/>
        </xdr:cNvSpPr>
      </xdr:nvSpPr>
      <xdr:spPr bwMode="auto">
        <a:xfrm>
          <a:off x="3505200" y="9807575"/>
          <a:ext cx="104775" cy="0"/>
        </a:xfrm>
        <a:prstGeom prst="line">
          <a:avLst/>
        </a:prstGeom>
        <a:noFill/>
        <a:ln w="9525">
          <a:solidFill>
            <a:srgbClr val="FF0000"/>
          </a:solidFill>
          <a:prstDash val="dash"/>
          <a:round/>
          <a:headEnd/>
          <a:tailEnd/>
        </a:ln>
      </xdr:spPr>
    </xdr:sp>
    <xdr:clientData/>
  </xdr:twoCellAnchor>
  <xdr:twoCellAnchor>
    <xdr:from>
      <xdr:col>5</xdr:col>
      <xdr:colOff>123825</xdr:colOff>
      <xdr:row>30</xdr:row>
      <xdr:rowOff>203200</xdr:rowOff>
    </xdr:from>
    <xdr:to>
      <xdr:col>5</xdr:col>
      <xdr:colOff>123825</xdr:colOff>
      <xdr:row>33</xdr:row>
      <xdr:rowOff>304800</xdr:rowOff>
    </xdr:to>
    <xdr:sp macro="" textlink="">
      <xdr:nvSpPr>
        <xdr:cNvPr id="48" name="Line 91">
          <a:extLst>
            <a:ext uri="{FF2B5EF4-FFF2-40B4-BE49-F238E27FC236}">
              <a16:creationId xmlns:a16="http://schemas.microsoft.com/office/drawing/2014/main" id="{15BB8000-8190-414D-95F8-A1C4477F5026}"/>
            </a:ext>
          </a:extLst>
        </xdr:cNvPr>
        <xdr:cNvSpPr>
          <a:spLocks noChangeShapeType="1"/>
        </xdr:cNvSpPr>
      </xdr:nvSpPr>
      <xdr:spPr bwMode="auto">
        <a:xfrm>
          <a:off x="3645958" y="9812867"/>
          <a:ext cx="0" cy="990600"/>
        </a:xfrm>
        <a:prstGeom prst="line">
          <a:avLst/>
        </a:prstGeom>
        <a:noFill/>
        <a:ln w="9525">
          <a:solidFill>
            <a:srgbClr val="C0C0C0"/>
          </a:solidFill>
          <a:prstDash val="dash"/>
          <a:round/>
          <a:headEnd/>
          <a:tailEnd/>
        </a:ln>
      </xdr:spPr>
    </xdr:sp>
    <xdr:clientData/>
  </xdr:twoCellAnchor>
  <xdr:twoCellAnchor>
    <xdr:from>
      <xdr:col>5</xdr:col>
      <xdr:colOff>114300</xdr:colOff>
      <xdr:row>33</xdr:row>
      <xdr:rowOff>304800</xdr:rowOff>
    </xdr:from>
    <xdr:to>
      <xdr:col>6</xdr:col>
      <xdr:colOff>0</xdr:colOff>
      <xdr:row>33</xdr:row>
      <xdr:rowOff>304800</xdr:rowOff>
    </xdr:to>
    <xdr:sp macro="" textlink="">
      <xdr:nvSpPr>
        <xdr:cNvPr id="49" name="Line 92">
          <a:extLst>
            <a:ext uri="{FF2B5EF4-FFF2-40B4-BE49-F238E27FC236}">
              <a16:creationId xmlns:a16="http://schemas.microsoft.com/office/drawing/2014/main" id="{F9CF6A20-0A94-43EC-8A22-A55FA959A817}"/>
            </a:ext>
          </a:extLst>
        </xdr:cNvPr>
        <xdr:cNvSpPr>
          <a:spLocks noChangeShapeType="1"/>
        </xdr:cNvSpPr>
      </xdr:nvSpPr>
      <xdr:spPr bwMode="auto">
        <a:xfrm>
          <a:off x="3619500" y="10782300"/>
          <a:ext cx="355600" cy="0"/>
        </a:xfrm>
        <a:prstGeom prst="line">
          <a:avLst/>
        </a:prstGeom>
        <a:noFill/>
        <a:ln w="9525">
          <a:solidFill>
            <a:srgbClr val="C0C0C0"/>
          </a:solidFill>
          <a:prstDash val="dash"/>
          <a:round/>
          <a:headEnd/>
          <a:tailEnd type="triangle" w="med" len="med"/>
        </a:ln>
      </xdr:spPr>
    </xdr:sp>
    <xdr:clientData/>
  </xdr:twoCellAnchor>
  <xdr:twoCellAnchor>
    <xdr:from>
      <xdr:col>5</xdr:col>
      <xdr:colOff>142875</xdr:colOff>
      <xdr:row>24</xdr:row>
      <xdr:rowOff>0</xdr:rowOff>
    </xdr:from>
    <xdr:to>
      <xdr:col>6</xdr:col>
      <xdr:colOff>28575</xdr:colOff>
      <xdr:row>24</xdr:row>
      <xdr:rowOff>0</xdr:rowOff>
    </xdr:to>
    <xdr:sp macro="" textlink="">
      <xdr:nvSpPr>
        <xdr:cNvPr id="50" name="Line 93">
          <a:extLst>
            <a:ext uri="{FF2B5EF4-FFF2-40B4-BE49-F238E27FC236}">
              <a16:creationId xmlns:a16="http://schemas.microsoft.com/office/drawing/2014/main" id="{67CCB16A-A9FD-4202-8DCA-35FF1442FEA3}"/>
            </a:ext>
          </a:extLst>
        </xdr:cNvPr>
        <xdr:cNvSpPr>
          <a:spLocks noChangeShapeType="1"/>
        </xdr:cNvSpPr>
      </xdr:nvSpPr>
      <xdr:spPr bwMode="auto">
        <a:xfrm>
          <a:off x="3648075" y="7518400"/>
          <a:ext cx="355600" cy="0"/>
        </a:xfrm>
        <a:prstGeom prst="line">
          <a:avLst/>
        </a:prstGeom>
        <a:noFill/>
        <a:ln w="9525">
          <a:solidFill>
            <a:srgbClr val="FF0000"/>
          </a:solidFill>
          <a:prstDash val="dash"/>
          <a:round/>
          <a:headEnd/>
          <a:tailEnd type="triangle" w="med" len="med"/>
        </a:ln>
      </xdr:spPr>
    </xdr:sp>
    <xdr:clientData/>
  </xdr:twoCellAnchor>
  <xdr:twoCellAnchor>
    <xdr:from>
      <xdr:col>10</xdr:col>
      <xdr:colOff>0</xdr:colOff>
      <xdr:row>33</xdr:row>
      <xdr:rowOff>276225</xdr:rowOff>
    </xdr:from>
    <xdr:to>
      <xdr:col>10</xdr:col>
      <xdr:colOff>142875</xdr:colOff>
      <xdr:row>33</xdr:row>
      <xdr:rowOff>276225</xdr:rowOff>
    </xdr:to>
    <xdr:sp macro="" textlink="">
      <xdr:nvSpPr>
        <xdr:cNvPr id="51" name="Line 94">
          <a:extLst>
            <a:ext uri="{FF2B5EF4-FFF2-40B4-BE49-F238E27FC236}">
              <a16:creationId xmlns:a16="http://schemas.microsoft.com/office/drawing/2014/main" id="{5CD50BEF-712C-4F63-8733-CCE9D038235B}"/>
            </a:ext>
          </a:extLst>
        </xdr:cNvPr>
        <xdr:cNvSpPr>
          <a:spLocks noChangeShapeType="1"/>
        </xdr:cNvSpPr>
      </xdr:nvSpPr>
      <xdr:spPr bwMode="auto">
        <a:xfrm>
          <a:off x="7245350" y="10753725"/>
          <a:ext cx="142875" cy="0"/>
        </a:xfrm>
        <a:prstGeom prst="line">
          <a:avLst/>
        </a:prstGeom>
        <a:noFill/>
        <a:ln w="9525">
          <a:solidFill>
            <a:srgbClr val="C0C0C0"/>
          </a:solidFill>
          <a:prstDash val="dash"/>
          <a:round/>
          <a:headEnd/>
          <a:tailEnd/>
        </a:ln>
      </xdr:spPr>
    </xdr:sp>
    <xdr:clientData/>
  </xdr:twoCellAnchor>
  <xdr:twoCellAnchor>
    <xdr:from>
      <xdr:col>10</xdr:col>
      <xdr:colOff>152400</xdr:colOff>
      <xdr:row>33</xdr:row>
      <xdr:rowOff>276225</xdr:rowOff>
    </xdr:from>
    <xdr:to>
      <xdr:col>10</xdr:col>
      <xdr:colOff>152400</xdr:colOff>
      <xdr:row>40</xdr:row>
      <xdr:rowOff>276225</xdr:rowOff>
    </xdr:to>
    <xdr:sp macro="" textlink="">
      <xdr:nvSpPr>
        <xdr:cNvPr id="52" name="Line 95">
          <a:extLst>
            <a:ext uri="{FF2B5EF4-FFF2-40B4-BE49-F238E27FC236}">
              <a16:creationId xmlns:a16="http://schemas.microsoft.com/office/drawing/2014/main" id="{459F0CE0-A411-4343-A2FD-7F775E6C6E91}"/>
            </a:ext>
          </a:extLst>
        </xdr:cNvPr>
        <xdr:cNvSpPr>
          <a:spLocks noChangeShapeType="1"/>
        </xdr:cNvSpPr>
      </xdr:nvSpPr>
      <xdr:spPr bwMode="auto">
        <a:xfrm>
          <a:off x="7397750" y="10753725"/>
          <a:ext cx="0" cy="2330450"/>
        </a:xfrm>
        <a:prstGeom prst="line">
          <a:avLst/>
        </a:prstGeom>
        <a:noFill/>
        <a:ln w="9525">
          <a:solidFill>
            <a:srgbClr val="C0C0C0"/>
          </a:solidFill>
          <a:prstDash val="dash"/>
          <a:round/>
          <a:headEnd/>
          <a:tailEnd/>
        </a:ln>
      </xdr:spPr>
    </xdr:sp>
    <xdr:clientData/>
  </xdr:twoCellAnchor>
  <xdr:twoCellAnchor>
    <xdr:from>
      <xdr:col>10</xdr:col>
      <xdr:colOff>142875</xdr:colOff>
      <xdr:row>40</xdr:row>
      <xdr:rowOff>276225</xdr:rowOff>
    </xdr:from>
    <xdr:to>
      <xdr:col>11</xdr:col>
      <xdr:colOff>9525</xdr:colOff>
      <xdr:row>40</xdr:row>
      <xdr:rowOff>276225</xdr:rowOff>
    </xdr:to>
    <xdr:sp macro="" textlink="">
      <xdr:nvSpPr>
        <xdr:cNvPr id="53" name="Line 96">
          <a:extLst>
            <a:ext uri="{FF2B5EF4-FFF2-40B4-BE49-F238E27FC236}">
              <a16:creationId xmlns:a16="http://schemas.microsoft.com/office/drawing/2014/main" id="{0DA0EBBA-3AE6-4073-8B6A-5C22F8496C16}"/>
            </a:ext>
          </a:extLst>
        </xdr:cNvPr>
        <xdr:cNvSpPr>
          <a:spLocks noChangeShapeType="1"/>
        </xdr:cNvSpPr>
      </xdr:nvSpPr>
      <xdr:spPr bwMode="auto">
        <a:xfrm>
          <a:off x="7388225" y="13084175"/>
          <a:ext cx="482600" cy="0"/>
        </a:xfrm>
        <a:prstGeom prst="line">
          <a:avLst/>
        </a:prstGeom>
        <a:noFill/>
        <a:ln w="9525">
          <a:solidFill>
            <a:srgbClr val="C0C0C0"/>
          </a:solidFill>
          <a:prstDash val="dash"/>
          <a:round/>
          <a:headEnd/>
          <a:tailEnd type="triangle" w="med" len="med"/>
        </a:ln>
      </xdr:spPr>
    </xdr:sp>
    <xdr:clientData/>
  </xdr:twoCellAnchor>
  <xdr:twoCellAnchor>
    <xdr:from>
      <xdr:col>22</xdr:col>
      <xdr:colOff>0</xdr:colOff>
      <xdr:row>37</xdr:row>
      <xdr:rowOff>238125</xdr:rowOff>
    </xdr:from>
    <xdr:to>
      <xdr:col>22</xdr:col>
      <xdr:colOff>142875</xdr:colOff>
      <xdr:row>37</xdr:row>
      <xdr:rowOff>238125</xdr:rowOff>
    </xdr:to>
    <xdr:sp macro="" textlink="">
      <xdr:nvSpPr>
        <xdr:cNvPr id="54" name="Line 97">
          <a:extLst>
            <a:ext uri="{FF2B5EF4-FFF2-40B4-BE49-F238E27FC236}">
              <a16:creationId xmlns:a16="http://schemas.microsoft.com/office/drawing/2014/main" id="{9A6E70CA-69B4-428D-BD51-B0E6373D2017}"/>
            </a:ext>
          </a:extLst>
        </xdr:cNvPr>
        <xdr:cNvSpPr>
          <a:spLocks noChangeShapeType="1"/>
        </xdr:cNvSpPr>
      </xdr:nvSpPr>
      <xdr:spPr bwMode="auto">
        <a:xfrm>
          <a:off x="17221200" y="12182475"/>
          <a:ext cx="142875" cy="0"/>
        </a:xfrm>
        <a:prstGeom prst="line">
          <a:avLst/>
        </a:prstGeom>
        <a:noFill/>
        <a:ln w="9525">
          <a:solidFill>
            <a:schemeClr val="bg1">
              <a:lumMod val="75000"/>
            </a:schemeClr>
          </a:solidFill>
          <a:prstDash val="dash"/>
          <a:round/>
          <a:headEnd/>
          <a:tailEnd/>
        </a:ln>
      </xdr:spPr>
    </xdr:sp>
    <xdr:clientData/>
  </xdr:twoCellAnchor>
  <xdr:twoCellAnchor>
    <xdr:from>
      <xdr:col>22</xdr:col>
      <xdr:colOff>142875</xdr:colOff>
      <xdr:row>37</xdr:row>
      <xdr:rowOff>238125</xdr:rowOff>
    </xdr:from>
    <xdr:to>
      <xdr:col>22</xdr:col>
      <xdr:colOff>142875</xdr:colOff>
      <xdr:row>44</xdr:row>
      <xdr:rowOff>295275</xdr:rowOff>
    </xdr:to>
    <xdr:sp macro="" textlink="">
      <xdr:nvSpPr>
        <xdr:cNvPr id="55" name="Line 98">
          <a:extLst>
            <a:ext uri="{FF2B5EF4-FFF2-40B4-BE49-F238E27FC236}">
              <a16:creationId xmlns:a16="http://schemas.microsoft.com/office/drawing/2014/main" id="{E38BABC6-F120-4C3A-9C17-E8073EC37A8B}"/>
            </a:ext>
          </a:extLst>
        </xdr:cNvPr>
        <xdr:cNvSpPr>
          <a:spLocks noChangeShapeType="1"/>
        </xdr:cNvSpPr>
      </xdr:nvSpPr>
      <xdr:spPr bwMode="auto">
        <a:xfrm>
          <a:off x="17364075" y="12182475"/>
          <a:ext cx="0" cy="2057400"/>
        </a:xfrm>
        <a:prstGeom prst="line">
          <a:avLst/>
        </a:prstGeom>
        <a:noFill/>
        <a:ln w="9525">
          <a:solidFill>
            <a:schemeClr val="bg1">
              <a:lumMod val="75000"/>
            </a:schemeClr>
          </a:solidFill>
          <a:prstDash val="dash"/>
          <a:round/>
          <a:headEnd/>
          <a:tailEnd/>
        </a:ln>
      </xdr:spPr>
    </xdr:sp>
    <xdr:clientData/>
  </xdr:twoCellAnchor>
  <xdr:twoCellAnchor>
    <xdr:from>
      <xdr:col>22</xdr:col>
      <xdr:colOff>142875</xdr:colOff>
      <xdr:row>44</xdr:row>
      <xdr:rowOff>295275</xdr:rowOff>
    </xdr:from>
    <xdr:to>
      <xdr:col>23</xdr:col>
      <xdr:colOff>0</xdr:colOff>
      <xdr:row>44</xdr:row>
      <xdr:rowOff>295275</xdr:rowOff>
    </xdr:to>
    <xdr:sp macro="" textlink="">
      <xdr:nvSpPr>
        <xdr:cNvPr id="56" name="Line 99">
          <a:extLst>
            <a:ext uri="{FF2B5EF4-FFF2-40B4-BE49-F238E27FC236}">
              <a16:creationId xmlns:a16="http://schemas.microsoft.com/office/drawing/2014/main" id="{EDCB9FAC-08C3-4A55-A71C-0EFD2C90BC7F}"/>
            </a:ext>
          </a:extLst>
        </xdr:cNvPr>
        <xdr:cNvSpPr>
          <a:spLocks noChangeShapeType="1"/>
        </xdr:cNvSpPr>
      </xdr:nvSpPr>
      <xdr:spPr bwMode="auto">
        <a:xfrm>
          <a:off x="17364075" y="14239875"/>
          <a:ext cx="422275" cy="0"/>
        </a:xfrm>
        <a:prstGeom prst="line">
          <a:avLst/>
        </a:prstGeom>
        <a:noFill/>
        <a:ln w="9525">
          <a:solidFill>
            <a:schemeClr val="bg1">
              <a:lumMod val="75000"/>
            </a:schemeClr>
          </a:solidFill>
          <a:prstDash val="dash"/>
          <a:round/>
          <a:headEnd/>
          <a:tailEnd type="triangle" w="med" len="med"/>
        </a:ln>
      </xdr:spPr>
    </xdr:sp>
    <xdr:clientData/>
  </xdr:twoCellAnchor>
  <xdr:twoCellAnchor>
    <xdr:from>
      <xdr:col>17</xdr:col>
      <xdr:colOff>9525</xdr:colOff>
      <xdr:row>30</xdr:row>
      <xdr:rowOff>257175</xdr:rowOff>
    </xdr:from>
    <xdr:to>
      <xdr:col>17</xdr:col>
      <xdr:colOff>114300</xdr:colOff>
      <xdr:row>30</xdr:row>
      <xdr:rowOff>257175</xdr:rowOff>
    </xdr:to>
    <xdr:sp macro="" textlink="">
      <xdr:nvSpPr>
        <xdr:cNvPr id="57" name="Line 100">
          <a:extLst>
            <a:ext uri="{FF2B5EF4-FFF2-40B4-BE49-F238E27FC236}">
              <a16:creationId xmlns:a16="http://schemas.microsoft.com/office/drawing/2014/main" id="{A7C0271B-7FFA-41F8-9101-069AF048CB7E}"/>
            </a:ext>
          </a:extLst>
        </xdr:cNvPr>
        <xdr:cNvSpPr>
          <a:spLocks noChangeShapeType="1"/>
        </xdr:cNvSpPr>
      </xdr:nvSpPr>
      <xdr:spPr bwMode="auto">
        <a:xfrm>
          <a:off x="12925425" y="9845675"/>
          <a:ext cx="104775" cy="0"/>
        </a:xfrm>
        <a:prstGeom prst="line">
          <a:avLst/>
        </a:prstGeom>
        <a:noFill/>
        <a:ln w="9525">
          <a:solidFill>
            <a:schemeClr val="bg1">
              <a:lumMod val="75000"/>
            </a:schemeClr>
          </a:solidFill>
          <a:prstDash val="dash"/>
          <a:round/>
          <a:headEnd/>
          <a:tailEnd/>
        </a:ln>
      </xdr:spPr>
    </xdr:sp>
    <xdr:clientData/>
  </xdr:twoCellAnchor>
  <xdr:twoCellAnchor>
    <xdr:from>
      <xdr:col>17</xdr:col>
      <xdr:colOff>123825</xdr:colOff>
      <xdr:row>28</xdr:row>
      <xdr:rowOff>66675</xdr:rowOff>
    </xdr:from>
    <xdr:to>
      <xdr:col>17</xdr:col>
      <xdr:colOff>123825</xdr:colOff>
      <xdr:row>38</xdr:row>
      <xdr:rowOff>38100</xdr:rowOff>
    </xdr:to>
    <xdr:sp macro="" textlink="">
      <xdr:nvSpPr>
        <xdr:cNvPr id="58" name="Line 101">
          <a:extLst>
            <a:ext uri="{FF2B5EF4-FFF2-40B4-BE49-F238E27FC236}">
              <a16:creationId xmlns:a16="http://schemas.microsoft.com/office/drawing/2014/main" id="{6BB08084-0367-4110-A09D-2923AC3409F3}"/>
            </a:ext>
          </a:extLst>
        </xdr:cNvPr>
        <xdr:cNvSpPr>
          <a:spLocks noChangeShapeType="1"/>
        </xdr:cNvSpPr>
      </xdr:nvSpPr>
      <xdr:spPr bwMode="auto">
        <a:xfrm>
          <a:off x="13039725" y="8829675"/>
          <a:ext cx="0" cy="3400425"/>
        </a:xfrm>
        <a:prstGeom prst="line">
          <a:avLst/>
        </a:prstGeom>
        <a:noFill/>
        <a:ln w="9525">
          <a:solidFill>
            <a:schemeClr val="bg1">
              <a:lumMod val="75000"/>
            </a:schemeClr>
          </a:solidFill>
          <a:prstDash val="dash"/>
          <a:round/>
          <a:headEnd/>
          <a:tailEnd/>
        </a:ln>
      </xdr:spPr>
    </xdr:sp>
    <xdr:clientData/>
  </xdr:twoCellAnchor>
  <xdr:twoCellAnchor>
    <xdr:from>
      <xdr:col>17</xdr:col>
      <xdr:colOff>123825</xdr:colOff>
      <xdr:row>38</xdr:row>
      <xdr:rowOff>38100</xdr:rowOff>
    </xdr:from>
    <xdr:to>
      <xdr:col>17</xdr:col>
      <xdr:colOff>504825</xdr:colOff>
      <xdr:row>38</xdr:row>
      <xdr:rowOff>38100</xdr:rowOff>
    </xdr:to>
    <xdr:sp macro="" textlink="">
      <xdr:nvSpPr>
        <xdr:cNvPr id="59" name="Line 102">
          <a:extLst>
            <a:ext uri="{FF2B5EF4-FFF2-40B4-BE49-F238E27FC236}">
              <a16:creationId xmlns:a16="http://schemas.microsoft.com/office/drawing/2014/main" id="{40DA0B98-873C-417A-8D15-40C58DC81DF1}"/>
            </a:ext>
          </a:extLst>
        </xdr:cNvPr>
        <xdr:cNvSpPr>
          <a:spLocks noChangeShapeType="1"/>
        </xdr:cNvSpPr>
      </xdr:nvSpPr>
      <xdr:spPr bwMode="auto">
        <a:xfrm>
          <a:off x="13039725" y="12230100"/>
          <a:ext cx="355600" cy="0"/>
        </a:xfrm>
        <a:prstGeom prst="line">
          <a:avLst/>
        </a:prstGeom>
        <a:noFill/>
        <a:ln w="9525">
          <a:solidFill>
            <a:schemeClr val="bg1">
              <a:lumMod val="75000"/>
            </a:schemeClr>
          </a:solidFill>
          <a:prstDash val="dash"/>
          <a:round/>
          <a:headEnd/>
          <a:tailEnd type="triangle" w="med" len="med"/>
        </a:ln>
      </xdr:spPr>
    </xdr:sp>
    <xdr:clientData/>
  </xdr:twoCellAnchor>
  <xdr:twoCellAnchor>
    <xdr:from>
      <xdr:col>17</xdr:col>
      <xdr:colOff>123825</xdr:colOff>
      <xdr:row>28</xdr:row>
      <xdr:rowOff>66675</xdr:rowOff>
    </xdr:from>
    <xdr:to>
      <xdr:col>18</xdr:col>
      <xdr:colOff>28575</xdr:colOff>
      <xdr:row>28</xdr:row>
      <xdr:rowOff>66675</xdr:rowOff>
    </xdr:to>
    <xdr:sp macro="" textlink="">
      <xdr:nvSpPr>
        <xdr:cNvPr id="60" name="Line 103">
          <a:extLst>
            <a:ext uri="{FF2B5EF4-FFF2-40B4-BE49-F238E27FC236}">
              <a16:creationId xmlns:a16="http://schemas.microsoft.com/office/drawing/2014/main" id="{7BDABE60-A18E-44AF-8A65-F6EB613C18B0}"/>
            </a:ext>
          </a:extLst>
        </xdr:cNvPr>
        <xdr:cNvSpPr>
          <a:spLocks noChangeShapeType="1"/>
        </xdr:cNvSpPr>
      </xdr:nvSpPr>
      <xdr:spPr bwMode="auto">
        <a:xfrm>
          <a:off x="13039725" y="8829675"/>
          <a:ext cx="387350" cy="0"/>
        </a:xfrm>
        <a:prstGeom prst="line">
          <a:avLst/>
        </a:prstGeom>
        <a:noFill/>
        <a:ln w="9525">
          <a:solidFill>
            <a:schemeClr val="bg1">
              <a:lumMod val="75000"/>
            </a:schemeClr>
          </a:solidFill>
          <a:prstDash val="dash"/>
          <a:round/>
          <a:headEnd/>
          <a:tailEnd type="triangle" w="med" len="me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61" name="Line 104">
          <a:extLst>
            <a:ext uri="{FF2B5EF4-FFF2-40B4-BE49-F238E27FC236}">
              <a16:creationId xmlns:a16="http://schemas.microsoft.com/office/drawing/2014/main" id="{3C014E7E-540A-4F2F-B4AE-5F6DF2DF5B46}"/>
            </a:ext>
          </a:extLst>
        </xdr:cNvPr>
        <xdr:cNvSpPr>
          <a:spLocks noChangeShapeType="1"/>
        </xdr:cNvSpPr>
      </xdr:nvSpPr>
      <xdr:spPr bwMode="auto">
        <a:xfrm>
          <a:off x="3502025" y="8763000"/>
          <a:ext cx="222250" cy="0"/>
        </a:xfrm>
        <a:prstGeom prst="line">
          <a:avLst/>
        </a:prstGeom>
        <a:noFill/>
        <a:ln w="9525">
          <a:solidFill>
            <a:srgbClr val="000000"/>
          </a:solidFill>
          <a:round/>
          <a:headEnd/>
          <a:tailEnd/>
        </a:ln>
      </xdr:spPr>
    </xdr:sp>
    <xdr:clientData/>
  </xdr:twoCellAnchor>
  <xdr:twoCellAnchor>
    <xdr:from>
      <xdr:col>22</xdr:col>
      <xdr:colOff>0</xdr:colOff>
      <xdr:row>35</xdr:row>
      <xdr:rowOff>0</xdr:rowOff>
    </xdr:from>
    <xdr:to>
      <xdr:col>22</xdr:col>
      <xdr:colOff>228600</xdr:colOff>
      <xdr:row>35</xdr:row>
      <xdr:rowOff>0</xdr:rowOff>
    </xdr:to>
    <xdr:sp macro="" textlink="">
      <xdr:nvSpPr>
        <xdr:cNvPr id="62" name="Line 105">
          <a:extLst>
            <a:ext uri="{FF2B5EF4-FFF2-40B4-BE49-F238E27FC236}">
              <a16:creationId xmlns:a16="http://schemas.microsoft.com/office/drawing/2014/main" id="{5264EF76-0027-478B-B4C1-8F98F7674943}"/>
            </a:ext>
          </a:extLst>
        </xdr:cNvPr>
        <xdr:cNvSpPr>
          <a:spLocks noChangeShapeType="1"/>
        </xdr:cNvSpPr>
      </xdr:nvSpPr>
      <xdr:spPr bwMode="auto">
        <a:xfrm>
          <a:off x="17221200" y="11328400"/>
          <a:ext cx="228600" cy="0"/>
        </a:xfrm>
        <a:prstGeom prst="line">
          <a:avLst/>
        </a:prstGeom>
        <a:noFill/>
        <a:ln w="9525">
          <a:solidFill>
            <a:srgbClr val="FF0000"/>
          </a:solidFill>
          <a:round/>
          <a:headEnd/>
          <a:tailEnd/>
        </a:ln>
      </xdr:spPr>
    </xdr:sp>
    <xdr:clientData/>
  </xdr:twoCellAnchor>
  <xdr:twoCellAnchor>
    <xdr:from>
      <xdr:col>0</xdr:col>
      <xdr:colOff>647700</xdr:colOff>
      <xdr:row>29</xdr:row>
      <xdr:rowOff>38100</xdr:rowOff>
    </xdr:from>
    <xdr:to>
      <xdr:col>2</xdr:col>
      <xdr:colOff>104775</xdr:colOff>
      <xdr:row>33</xdr:row>
      <xdr:rowOff>171450</xdr:rowOff>
    </xdr:to>
    <xdr:sp macro="" textlink="">
      <xdr:nvSpPr>
        <xdr:cNvPr id="64" name="Line 107">
          <a:extLst>
            <a:ext uri="{FF2B5EF4-FFF2-40B4-BE49-F238E27FC236}">
              <a16:creationId xmlns:a16="http://schemas.microsoft.com/office/drawing/2014/main" id="{39CBF289-76D8-4DB8-8102-BFCBCF03F1F1}"/>
            </a:ext>
          </a:extLst>
        </xdr:cNvPr>
        <xdr:cNvSpPr>
          <a:spLocks noChangeShapeType="1"/>
        </xdr:cNvSpPr>
      </xdr:nvSpPr>
      <xdr:spPr bwMode="auto">
        <a:xfrm flipV="1">
          <a:off x="647700" y="9029700"/>
          <a:ext cx="828675" cy="1619250"/>
        </a:xfrm>
        <a:prstGeom prst="line">
          <a:avLst/>
        </a:prstGeom>
        <a:noFill/>
        <a:ln w="9525">
          <a:solidFill>
            <a:srgbClr val="000000"/>
          </a:solidFill>
          <a:round/>
          <a:headEnd/>
          <a:tailEnd type="triangle" w="med" len="med"/>
        </a:ln>
      </xdr:spPr>
    </xdr:sp>
    <xdr:clientData/>
  </xdr:twoCellAnchor>
  <xdr:twoCellAnchor editAs="oneCell">
    <xdr:from>
      <xdr:col>0</xdr:col>
      <xdr:colOff>161925</xdr:colOff>
      <xdr:row>33</xdr:row>
      <xdr:rowOff>190500</xdr:rowOff>
    </xdr:from>
    <xdr:to>
      <xdr:col>3</xdr:col>
      <xdr:colOff>444500</xdr:colOff>
      <xdr:row>34</xdr:row>
      <xdr:rowOff>93133</xdr:rowOff>
    </xdr:to>
    <xdr:sp macro="" textlink="">
      <xdr:nvSpPr>
        <xdr:cNvPr id="65" name="Text Box 108">
          <a:extLst>
            <a:ext uri="{FF2B5EF4-FFF2-40B4-BE49-F238E27FC236}">
              <a16:creationId xmlns:a16="http://schemas.microsoft.com/office/drawing/2014/main" id="{3856D5B7-9F18-4AA8-8DE4-338DB5CEC2CE}"/>
            </a:ext>
          </a:extLst>
        </xdr:cNvPr>
        <xdr:cNvSpPr txBox="1">
          <a:spLocks noChangeArrowheads="1"/>
        </xdr:cNvSpPr>
      </xdr:nvSpPr>
      <xdr:spPr bwMode="auto">
        <a:xfrm>
          <a:off x="161925" y="10668000"/>
          <a:ext cx="2457450" cy="518584"/>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mn-ea"/>
              <a:ea typeface="+mn-ea"/>
            </a:rPr>
            <a:t>排水中の濃度を測定している場合、</a:t>
          </a:r>
        </a:p>
        <a:p>
          <a:pPr algn="l" rtl="0">
            <a:defRPr sz="1000"/>
          </a:pPr>
          <a:r>
            <a:rPr lang="ja-JP" altLang="en-US" sz="1200" b="0" i="0" u="none" strike="noStrike" baseline="0">
              <a:solidFill>
                <a:srgbClr val="000000"/>
              </a:solidFill>
              <a:latin typeface="+mn-ea"/>
              <a:ea typeface="+mn-ea"/>
            </a:rPr>
            <a:t>実測値を記入してください。</a:t>
          </a:r>
        </a:p>
      </xdr:txBody>
    </xdr:sp>
    <xdr:clientData/>
  </xdr:twoCellAnchor>
  <xdr:oneCellAnchor>
    <xdr:from>
      <xdr:col>24</xdr:col>
      <xdr:colOff>28575</xdr:colOff>
      <xdr:row>15</xdr:row>
      <xdr:rowOff>28575</xdr:rowOff>
    </xdr:from>
    <xdr:ext cx="1276632" cy="1419299"/>
    <xdr:sp macro="" textlink="">
      <xdr:nvSpPr>
        <xdr:cNvPr id="66" name="Text Box 109">
          <a:extLst>
            <a:ext uri="{FF2B5EF4-FFF2-40B4-BE49-F238E27FC236}">
              <a16:creationId xmlns:a16="http://schemas.microsoft.com/office/drawing/2014/main" id="{C3F3E49E-DF01-44E8-95F1-C3352DBB973B}"/>
            </a:ext>
          </a:extLst>
        </xdr:cNvPr>
        <xdr:cNvSpPr txBox="1">
          <a:spLocks noChangeArrowheads="1"/>
        </xdr:cNvSpPr>
      </xdr:nvSpPr>
      <xdr:spPr bwMode="auto">
        <a:xfrm>
          <a:off x="18856325" y="4225925"/>
          <a:ext cx="1276632" cy="141929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→移動等の分類</a:t>
          </a:r>
        </a:p>
        <a:p>
          <a:pPr algn="l" rtl="0">
            <a:defRPr sz="1000"/>
          </a:pPr>
          <a:r>
            <a:rPr lang="ja-JP" altLang="en-US" sz="1200" b="0" i="0" u="none" strike="noStrike" baseline="0">
              <a:solidFill>
                <a:srgbClr val="000000"/>
              </a:solidFill>
              <a:latin typeface="+mn-ea"/>
              <a:ea typeface="+mn-ea"/>
            </a:rPr>
            <a:t>　 ごとに「当該事</a:t>
          </a:r>
        </a:p>
        <a:p>
          <a:pPr algn="l" rtl="0">
            <a:defRPr sz="1000"/>
          </a:pPr>
          <a:r>
            <a:rPr lang="ja-JP" altLang="en-US" sz="1200" b="0" i="0" u="none" strike="noStrike" baseline="0">
              <a:solidFill>
                <a:srgbClr val="000000"/>
              </a:solidFill>
              <a:latin typeface="+mn-ea"/>
              <a:ea typeface="+mn-ea"/>
            </a:rPr>
            <a:t>　 業所の外への</a:t>
          </a:r>
        </a:p>
        <a:p>
          <a:pPr algn="l" rtl="0">
            <a:defRPr sz="1000"/>
          </a:pPr>
          <a:r>
            <a:rPr lang="ja-JP" altLang="en-US" sz="1200" b="0" i="0" u="none" strike="noStrike" baseline="0">
              <a:solidFill>
                <a:srgbClr val="000000"/>
              </a:solidFill>
              <a:latin typeface="+mn-ea"/>
              <a:ea typeface="+mn-ea"/>
            </a:rPr>
            <a:t>　 移動」または</a:t>
          </a:r>
        </a:p>
        <a:p>
          <a:pPr algn="l" rtl="0">
            <a:defRPr sz="1000"/>
          </a:pPr>
          <a:r>
            <a:rPr lang="ja-JP" altLang="en-US" sz="1200" b="0" i="0" u="none" strike="noStrike" baseline="0">
              <a:solidFill>
                <a:srgbClr val="000000"/>
              </a:solidFill>
              <a:latin typeface="+mn-ea"/>
              <a:ea typeface="+mn-ea"/>
            </a:rPr>
            <a:t>　 「当該事業所に</a:t>
          </a:r>
        </a:p>
        <a:p>
          <a:pPr algn="l" rtl="0">
            <a:defRPr sz="1000"/>
          </a:pPr>
          <a:r>
            <a:rPr lang="ja-JP" altLang="en-US" sz="1200" b="0" i="0" u="none" strike="noStrike" baseline="0">
              <a:solidFill>
                <a:srgbClr val="000000"/>
              </a:solidFill>
              <a:latin typeface="+mn-ea"/>
              <a:ea typeface="+mn-ea"/>
            </a:rPr>
            <a:t>　 おける埋立処分」</a:t>
          </a:r>
        </a:p>
        <a:p>
          <a:pPr algn="l" rtl="0">
            <a:defRPr sz="1000"/>
          </a:pPr>
          <a:r>
            <a:rPr lang="ja-JP" altLang="en-US" sz="1200" b="0" i="0" u="none" strike="noStrike" baseline="0">
              <a:solidFill>
                <a:srgbClr val="000000"/>
              </a:solidFill>
              <a:latin typeface="+mn-ea"/>
              <a:ea typeface="+mn-ea"/>
            </a:rPr>
            <a:t>　 として集計</a:t>
          </a:r>
        </a:p>
      </xdr:txBody>
    </xdr:sp>
    <xdr:clientData/>
  </xdr:oneCellAnchor>
  <xdr:twoCellAnchor editAs="oneCell">
    <xdr:from>
      <xdr:col>9</xdr:col>
      <xdr:colOff>504825</xdr:colOff>
      <xdr:row>22</xdr:row>
      <xdr:rowOff>351615</xdr:rowOff>
    </xdr:from>
    <xdr:to>
      <xdr:col>12</xdr:col>
      <xdr:colOff>381000</xdr:colOff>
      <xdr:row>25</xdr:row>
      <xdr:rowOff>140757</xdr:rowOff>
    </xdr:to>
    <xdr:sp macro="" textlink="">
      <xdr:nvSpPr>
        <xdr:cNvPr id="67" name="Text Box 110">
          <a:extLst>
            <a:ext uri="{FF2B5EF4-FFF2-40B4-BE49-F238E27FC236}">
              <a16:creationId xmlns:a16="http://schemas.microsoft.com/office/drawing/2014/main" id="{D0B67F9E-A028-42BA-8D24-12E7424AF52E}"/>
            </a:ext>
          </a:extLst>
        </xdr:cNvPr>
        <xdr:cNvSpPr txBox="1">
          <a:spLocks noChangeArrowheads="1"/>
        </xdr:cNvSpPr>
      </xdr:nvSpPr>
      <xdr:spPr bwMode="auto">
        <a:xfrm>
          <a:off x="6939492" y="7091082"/>
          <a:ext cx="2179108" cy="765984"/>
        </a:xfrm>
        <a:prstGeom prst="rect">
          <a:avLst/>
        </a:prstGeom>
        <a:noFill/>
        <a:ln w="9525">
          <a:noFill/>
          <a:miter lim="800000"/>
          <a:headEnd/>
          <a:tailEnd/>
        </a:ln>
      </xdr:spPr>
      <xdr:txBody>
        <a:bodyPr vertOverflow="clip" wrap="square" lIns="27432" tIns="18288" rIns="0" bIns="0" anchor="t" upright="1"/>
        <a:lstStyle/>
        <a:p>
          <a:pPr algn="l" rtl="0">
            <a:defRPr sz="1000"/>
          </a:pPr>
          <a:r>
            <a:rPr lang="en-GB" altLang="ja-JP" sz="1200" b="0" i="0" u="none" strike="noStrike" baseline="0">
              <a:solidFill>
                <a:srgbClr val="000000"/>
              </a:solidFill>
              <a:latin typeface="+mn-ea"/>
              <a:ea typeface="+mn-ea"/>
            </a:rPr>
            <a:t>W</a:t>
          </a:r>
          <a:r>
            <a:rPr lang="ja-JP" altLang="en-US" sz="1200" b="0" i="0" u="none" strike="noStrike" baseline="0">
              <a:solidFill>
                <a:srgbClr val="000000"/>
              </a:solidFill>
              <a:latin typeface="+mn-ea"/>
              <a:ea typeface="+mn-ea"/>
            </a:rPr>
            <a:t>または</a:t>
          </a:r>
          <a:r>
            <a:rPr lang="en-GB" altLang="ja-JP" sz="1200" b="0" i="0" u="none" strike="noStrike" baseline="0">
              <a:solidFill>
                <a:srgbClr val="000000"/>
              </a:solidFill>
              <a:latin typeface="+mn-ea"/>
              <a:ea typeface="+mn-ea"/>
            </a:rPr>
            <a:t>W'</a:t>
          </a:r>
          <a:r>
            <a:rPr lang="ja-JP" altLang="en-US" sz="1200" b="0" i="0" u="none" strike="noStrike" baseline="0">
              <a:solidFill>
                <a:srgbClr val="000000"/>
              </a:solidFill>
              <a:latin typeface="+mn-ea"/>
              <a:ea typeface="+mn-ea"/>
            </a:rPr>
            <a:t>を放流場所に応じて、</a:t>
          </a:r>
        </a:p>
        <a:p>
          <a:pPr algn="l" rtl="0">
            <a:defRPr sz="1000"/>
          </a:pPr>
          <a:r>
            <a:rPr lang="ja-JP" altLang="en-US" sz="1200" b="0" i="0" u="none" strike="noStrike" baseline="0">
              <a:solidFill>
                <a:srgbClr val="000000"/>
              </a:solidFill>
              <a:latin typeface="+mn-ea"/>
              <a:ea typeface="+mn-ea"/>
            </a:rPr>
            <a:t>「公共用水域への排出」または「下水道への移動」として集計</a:t>
          </a:r>
        </a:p>
      </xdr:txBody>
    </xdr:sp>
    <xdr:clientData/>
  </xdr:twoCellAnchor>
  <xdr:oneCellAnchor>
    <xdr:from>
      <xdr:col>21</xdr:col>
      <xdr:colOff>457200</xdr:colOff>
      <xdr:row>25</xdr:row>
      <xdr:rowOff>219075</xdr:rowOff>
    </xdr:from>
    <xdr:ext cx="2633134" cy="618824"/>
    <xdr:sp macro="" textlink="">
      <xdr:nvSpPr>
        <xdr:cNvPr id="68" name="Text Box 111">
          <a:extLst>
            <a:ext uri="{FF2B5EF4-FFF2-40B4-BE49-F238E27FC236}">
              <a16:creationId xmlns:a16="http://schemas.microsoft.com/office/drawing/2014/main" id="{8B4C3DD9-23AA-4CC5-8BAA-00022738D0F3}"/>
            </a:ext>
          </a:extLst>
        </xdr:cNvPr>
        <xdr:cNvSpPr txBox="1">
          <a:spLocks noChangeArrowheads="1"/>
        </xdr:cNvSpPr>
      </xdr:nvSpPr>
      <xdr:spPr bwMode="auto">
        <a:xfrm>
          <a:off x="16827500" y="7921625"/>
          <a:ext cx="2633134" cy="618824"/>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200" b="0" i="0" u="none" strike="noStrike" baseline="0">
              <a:solidFill>
                <a:srgbClr val="000000"/>
              </a:solidFill>
              <a:latin typeface="+mn-ea"/>
              <a:ea typeface="+mn-ea"/>
            </a:rPr>
            <a:t>排ガス処理がない場合：</a:t>
          </a:r>
          <a:r>
            <a:rPr lang="en-GB" altLang="ja-JP" sz="1200" b="0" i="0" u="none" strike="noStrike" baseline="0">
              <a:solidFill>
                <a:srgbClr val="000000"/>
              </a:solidFill>
              <a:latin typeface="+mn-ea"/>
              <a:ea typeface="+mn-ea"/>
            </a:rPr>
            <a:t>AF</a:t>
          </a:r>
        </a:p>
        <a:p>
          <a:pPr algn="l" rtl="0">
            <a:defRPr sz="1000"/>
          </a:pPr>
          <a:r>
            <a:rPr lang="ja-JP" altLang="en-US" sz="1200" b="0" i="0" u="none" strike="noStrike" baseline="0">
              <a:solidFill>
                <a:srgbClr val="000000"/>
              </a:solidFill>
              <a:latin typeface="+mn-ea"/>
              <a:ea typeface="+mn-ea"/>
            </a:rPr>
            <a:t>排ガス処理がある場合：</a:t>
          </a:r>
          <a:r>
            <a:rPr lang="en-GB" altLang="ja-JP" sz="1200" b="0" i="0" u="none" strike="noStrike" baseline="0">
              <a:solidFill>
                <a:srgbClr val="000000"/>
              </a:solidFill>
              <a:latin typeface="+mn-ea"/>
              <a:ea typeface="+mn-ea"/>
            </a:rPr>
            <a:t>AI'</a:t>
          </a:r>
        </a:p>
        <a:p>
          <a:pPr algn="l" rtl="0">
            <a:defRPr sz="1000"/>
          </a:pPr>
          <a:r>
            <a:rPr lang="ja-JP" altLang="en-US" sz="1200" b="0" i="0" u="none" strike="noStrike" baseline="0">
              <a:solidFill>
                <a:srgbClr val="000000"/>
              </a:solidFill>
              <a:latin typeface="+mn-ea"/>
              <a:ea typeface="+mn-ea"/>
            </a:rPr>
            <a:t>を「大気への排出」として集計</a:t>
          </a:r>
        </a:p>
      </xdr:txBody>
    </xdr:sp>
    <xdr:clientData/>
  </xdr:oneCellAnchor>
  <xdr:twoCellAnchor>
    <xdr:from>
      <xdr:col>21</xdr:col>
      <xdr:colOff>723900</xdr:colOff>
      <xdr:row>40</xdr:row>
      <xdr:rowOff>257175</xdr:rowOff>
    </xdr:from>
    <xdr:to>
      <xdr:col>22</xdr:col>
      <xdr:colOff>9525</xdr:colOff>
      <xdr:row>44</xdr:row>
      <xdr:rowOff>371475</xdr:rowOff>
    </xdr:to>
    <xdr:sp macro="" textlink="">
      <xdr:nvSpPr>
        <xdr:cNvPr id="69" name="AutoShape 112">
          <a:extLst>
            <a:ext uri="{FF2B5EF4-FFF2-40B4-BE49-F238E27FC236}">
              <a16:creationId xmlns:a16="http://schemas.microsoft.com/office/drawing/2014/main" id="{1AFD86C0-2F36-4BA3-99C2-0582FA8B6BAB}"/>
            </a:ext>
          </a:extLst>
        </xdr:cNvPr>
        <xdr:cNvSpPr>
          <a:spLocks/>
        </xdr:cNvSpPr>
      </xdr:nvSpPr>
      <xdr:spPr bwMode="auto">
        <a:xfrm>
          <a:off x="17094200" y="13065125"/>
          <a:ext cx="136525" cy="1250950"/>
        </a:xfrm>
        <a:prstGeom prst="leftBrace">
          <a:avLst>
            <a:gd name="adj1" fmla="val 58772"/>
            <a:gd name="adj2" fmla="val 50000"/>
          </a:avLst>
        </a:prstGeom>
        <a:noFill/>
        <a:ln w="9525">
          <a:solidFill>
            <a:srgbClr val="000000"/>
          </a:solidFill>
          <a:round/>
          <a:headEnd/>
          <a:tailEnd/>
        </a:ln>
      </xdr:spPr>
    </xdr:sp>
    <xdr:clientData/>
  </xdr:twoCellAnchor>
  <xdr:oneCellAnchor>
    <xdr:from>
      <xdr:col>20</xdr:col>
      <xdr:colOff>109009</xdr:colOff>
      <xdr:row>40</xdr:row>
      <xdr:rowOff>309780</xdr:rowOff>
    </xdr:from>
    <xdr:ext cx="1448857" cy="1019062"/>
    <xdr:sp macro="" textlink="">
      <xdr:nvSpPr>
        <xdr:cNvPr id="70" name="Text Box 113">
          <a:extLst>
            <a:ext uri="{FF2B5EF4-FFF2-40B4-BE49-F238E27FC236}">
              <a16:creationId xmlns:a16="http://schemas.microsoft.com/office/drawing/2014/main" id="{C3778C28-25A4-4A6A-A943-3FD315A9B8CE}"/>
            </a:ext>
          </a:extLst>
        </xdr:cNvPr>
        <xdr:cNvSpPr txBox="1">
          <a:spLocks noChangeArrowheads="1"/>
        </xdr:cNvSpPr>
      </xdr:nvSpPr>
      <xdr:spPr bwMode="auto">
        <a:xfrm>
          <a:off x="15535276" y="12831980"/>
          <a:ext cx="1448857" cy="1019062"/>
        </a:xfrm>
        <a:prstGeom prst="rect">
          <a:avLst/>
        </a:prstGeom>
        <a:noFill/>
        <a:ln w="9525">
          <a:noFill/>
          <a:miter lim="800000"/>
          <a:headEnd/>
          <a:tailEnd/>
        </a:ln>
      </xdr:spPr>
      <xdr:txBody>
        <a:bodyPr wrap="square" lIns="18288" tIns="18288" rIns="0" bIns="0" anchor="t" upright="1">
          <a:spAutoFit/>
        </a:bodyPr>
        <a:lstStyle/>
        <a:p>
          <a:pPr algn="l" rtl="0">
            <a:defRPr sz="1000"/>
          </a:pPr>
          <a:r>
            <a:rPr lang="en-GB" altLang="ja-JP" sz="1200" b="0" i="0" u="none" strike="noStrike" baseline="0">
              <a:solidFill>
                <a:srgbClr val="000000"/>
              </a:solidFill>
              <a:latin typeface="+mn-ea"/>
              <a:ea typeface="+mn-ea"/>
            </a:rPr>
            <a:t>AM</a:t>
          </a:r>
          <a:r>
            <a:rPr lang="ja-JP" altLang="en-US" sz="1200" b="0" i="0" u="none" strike="noStrike" baseline="0">
              <a:solidFill>
                <a:srgbClr val="000000"/>
              </a:solidFill>
              <a:latin typeface="+mn-ea"/>
              <a:ea typeface="+mn-ea"/>
            </a:rPr>
            <a:t>を移動等の分類ごとに「当該事業所の外への移動」または「当該事業所における埋立処分」として集計</a:t>
          </a:r>
        </a:p>
      </xdr:txBody>
    </xdr:sp>
    <xdr:clientData/>
  </xdr:oneCellAnchor>
  <xdr:twoCellAnchor>
    <xdr:from>
      <xdr:col>4</xdr:col>
      <xdr:colOff>733425</xdr:colOff>
      <xdr:row>28</xdr:row>
      <xdr:rowOff>0</xdr:rowOff>
    </xdr:from>
    <xdr:to>
      <xdr:col>5</xdr:col>
      <xdr:colOff>219075</xdr:colOff>
      <xdr:row>28</xdr:row>
      <xdr:rowOff>0</xdr:rowOff>
    </xdr:to>
    <xdr:sp macro="" textlink="">
      <xdr:nvSpPr>
        <xdr:cNvPr id="73" name="Line 61">
          <a:extLst>
            <a:ext uri="{FF2B5EF4-FFF2-40B4-BE49-F238E27FC236}">
              <a16:creationId xmlns:a16="http://schemas.microsoft.com/office/drawing/2014/main" id="{ADCED0EB-6350-47CC-88F6-286BB3D6E126}"/>
            </a:ext>
          </a:extLst>
        </xdr:cNvPr>
        <xdr:cNvSpPr>
          <a:spLocks noChangeShapeType="1"/>
        </xdr:cNvSpPr>
      </xdr:nvSpPr>
      <xdr:spPr bwMode="auto">
        <a:xfrm>
          <a:off x="3502025" y="87630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74" name="Line 61">
          <a:extLst>
            <a:ext uri="{FF2B5EF4-FFF2-40B4-BE49-F238E27FC236}">
              <a16:creationId xmlns:a16="http://schemas.microsoft.com/office/drawing/2014/main" id="{AFA155E0-0F8D-450E-913F-F958CC9E99D5}"/>
            </a:ext>
          </a:extLst>
        </xdr:cNvPr>
        <xdr:cNvSpPr>
          <a:spLocks noChangeShapeType="1"/>
        </xdr:cNvSpPr>
      </xdr:nvSpPr>
      <xdr:spPr bwMode="auto">
        <a:xfrm>
          <a:off x="3502025" y="8763000"/>
          <a:ext cx="222250" cy="0"/>
        </a:xfrm>
        <a:prstGeom prst="line">
          <a:avLst/>
        </a:prstGeom>
        <a:noFill/>
        <a:ln w="9525">
          <a:solidFill>
            <a:srgbClr val="000000"/>
          </a:solidFill>
          <a:round/>
          <a:headEnd/>
          <a:tailEn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75" name="Line 6">
          <a:extLst>
            <a:ext uri="{FF2B5EF4-FFF2-40B4-BE49-F238E27FC236}">
              <a16:creationId xmlns:a16="http://schemas.microsoft.com/office/drawing/2014/main" id="{4A6F29A0-BB7F-4F75-817E-5E7B635F0D0A}"/>
            </a:ext>
          </a:extLst>
        </xdr:cNvPr>
        <xdr:cNvSpPr>
          <a:spLocks noChangeShapeType="1"/>
        </xdr:cNvSpPr>
      </xdr:nvSpPr>
      <xdr:spPr bwMode="auto">
        <a:xfrm>
          <a:off x="7245350" y="9931400"/>
          <a:ext cx="635000" cy="0"/>
        </a:xfrm>
        <a:prstGeom prst="line">
          <a:avLst/>
        </a:prstGeom>
        <a:noFill/>
        <a:ln w="9525">
          <a:solidFill>
            <a:srgbClr val="000000"/>
          </a:solidFill>
          <a:round/>
          <a:headEnd/>
          <a:tailEnd type="triangle" w="med" len="me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76" name="Line 6">
          <a:extLst>
            <a:ext uri="{FF2B5EF4-FFF2-40B4-BE49-F238E27FC236}">
              <a16:creationId xmlns:a16="http://schemas.microsoft.com/office/drawing/2014/main" id="{0C89B285-72D7-4F2E-8E77-C9D3839A0E8B}"/>
            </a:ext>
          </a:extLst>
        </xdr:cNvPr>
        <xdr:cNvSpPr>
          <a:spLocks noChangeShapeType="1"/>
        </xdr:cNvSpPr>
      </xdr:nvSpPr>
      <xdr:spPr bwMode="auto">
        <a:xfrm>
          <a:off x="7245350" y="9931400"/>
          <a:ext cx="635000" cy="0"/>
        </a:xfrm>
        <a:prstGeom prst="line">
          <a:avLst/>
        </a:prstGeom>
        <a:noFill/>
        <a:ln w="9525">
          <a:solidFill>
            <a:srgbClr val="000000"/>
          </a:solidFill>
          <a:round/>
          <a:headEnd/>
          <a:tailEnd type="triangle" w="med" len="med"/>
        </a:ln>
      </xdr:spPr>
    </xdr:sp>
    <xdr:clientData/>
  </xdr:twoCellAnchor>
  <xdr:twoCellAnchor>
    <xdr:from>
      <xdr:col>20</xdr:col>
      <xdr:colOff>676275</xdr:colOff>
      <xdr:row>26</xdr:row>
      <xdr:rowOff>533400</xdr:rowOff>
    </xdr:from>
    <xdr:to>
      <xdr:col>21</xdr:col>
      <xdr:colOff>676275</xdr:colOff>
      <xdr:row>30</xdr:row>
      <xdr:rowOff>0</xdr:rowOff>
    </xdr:to>
    <xdr:sp macro="" textlink="">
      <xdr:nvSpPr>
        <xdr:cNvPr id="77" name="Line 45">
          <a:extLst>
            <a:ext uri="{FF2B5EF4-FFF2-40B4-BE49-F238E27FC236}">
              <a16:creationId xmlns:a16="http://schemas.microsoft.com/office/drawing/2014/main" id="{FDD24329-A416-41D3-9C05-4329873E117A}"/>
            </a:ext>
          </a:extLst>
        </xdr:cNvPr>
        <xdr:cNvSpPr>
          <a:spLocks noChangeShapeType="1"/>
        </xdr:cNvSpPr>
      </xdr:nvSpPr>
      <xdr:spPr bwMode="auto">
        <a:xfrm flipV="1">
          <a:off x="16075025" y="8528050"/>
          <a:ext cx="971550" cy="1060450"/>
        </a:xfrm>
        <a:prstGeom prst="line">
          <a:avLst/>
        </a:prstGeom>
        <a:noFill/>
        <a:ln w="9525">
          <a:solidFill>
            <a:srgbClr val="000000"/>
          </a:solidFill>
          <a:round/>
          <a:headEnd/>
          <a:tailEnd type="triangle" w="med" len="me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78" name="Line 13">
          <a:extLst>
            <a:ext uri="{FF2B5EF4-FFF2-40B4-BE49-F238E27FC236}">
              <a16:creationId xmlns:a16="http://schemas.microsoft.com/office/drawing/2014/main" id="{3880FBC5-4CB5-4996-B099-7C3CB0FDB25C}"/>
            </a:ext>
          </a:extLst>
        </xdr:cNvPr>
        <xdr:cNvSpPr>
          <a:spLocks noChangeShapeType="1"/>
        </xdr:cNvSpPr>
      </xdr:nvSpPr>
      <xdr:spPr bwMode="auto">
        <a:xfrm>
          <a:off x="17449800" y="13312775"/>
          <a:ext cx="346075" cy="0"/>
        </a:xfrm>
        <a:prstGeom prst="line">
          <a:avLst/>
        </a:prstGeom>
        <a:noFill/>
        <a:ln w="9525">
          <a:solidFill>
            <a:srgbClr val="000000"/>
          </a:solidFill>
          <a:round/>
          <a:headEnd/>
          <a:tailEnd type="triangle" w="med" len="me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79" name="Line 13">
          <a:extLst>
            <a:ext uri="{FF2B5EF4-FFF2-40B4-BE49-F238E27FC236}">
              <a16:creationId xmlns:a16="http://schemas.microsoft.com/office/drawing/2014/main" id="{CC333900-BF67-4684-AE94-EE93C6A07390}"/>
            </a:ext>
          </a:extLst>
        </xdr:cNvPr>
        <xdr:cNvSpPr>
          <a:spLocks noChangeShapeType="1"/>
        </xdr:cNvSpPr>
      </xdr:nvSpPr>
      <xdr:spPr bwMode="auto">
        <a:xfrm>
          <a:off x="17449800" y="13312775"/>
          <a:ext cx="346075" cy="0"/>
        </a:xfrm>
        <a:prstGeom prst="line">
          <a:avLst/>
        </a:prstGeom>
        <a:noFill/>
        <a:ln w="9525">
          <a:solidFill>
            <a:srgbClr val="000000"/>
          </a:solidFill>
          <a:round/>
          <a:headEnd/>
          <a:tailEnd type="triangle" w="med" len="med"/>
        </a:ln>
      </xdr:spPr>
    </xdr:sp>
    <xdr:clientData/>
  </xdr:twoCellAnchor>
  <xdr:twoCellAnchor>
    <xdr:from>
      <xdr:col>10</xdr:col>
      <xdr:colOff>142875</xdr:colOff>
      <xdr:row>40</xdr:row>
      <xdr:rowOff>276225</xdr:rowOff>
    </xdr:from>
    <xdr:to>
      <xdr:col>11</xdr:col>
      <xdr:colOff>9525</xdr:colOff>
      <xdr:row>40</xdr:row>
      <xdr:rowOff>276225</xdr:rowOff>
    </xdr:to>
    <xdr:sp macro="" textlink="">
      <xdr:nvSpPr>
        <xdr:cNvPr id="80" name="Line 184">
          <a:extLst>
            <a:ext uri="{FF2B5EF4-FFF2-40B4-BE49-F238E27FC236}">
              <a16:creationId xmlns:a16="http://schemas.microsoft.com/office/drawing/2014/main" id="{C80290FA-5FCD-44D4-B8F7-DFFEF3195BCD}"/>
            </a:ext>
          </a:extLst>
        </xdr:cNvPr>
        <xdr:cNvSpPr>
          <a:spLocks noChangeShapeType="1"/>
        </xdr:cNvSpPr>
      </xdr:nvSpPr>
      <xdr:spPr bwMode="auto">
        <a:xfrm>
          <a:off x="7388225" y="13084175"/>
          <a:ext cx="482600" cy="0"/>
        </a:xfrm>
        <a:prstGeom prst="line">
          <a:avLst/>
        </a:prstGeom>
        <a:noFill/>
        <a:ln w="9525">
          <a:solidFill>
            <a:srgbClr val="C0C0C0"/>
          </a:solidFill>
          <a:prstDash val="dash"/>
          <a:round/>
          <a:headEnd/>
          <a:tailEnd type="triangle" w="med" len="med"/>
        </a:ln>
      </xdr:spPr>
    </xdr:sp>
    <xdr:clientData/>
  </xdr:twoCellAnchor>
  <xdr:twoCellAnchor>
    <xdr:from>
      <xdr:col>17</xdr:col>
      <xdr:colOff>0</xdr:colOff>
      <xdr:row>28</xdr:row>
      <xdr:rowOff>0</xdr:rowOff>
    </xdr:from>
    <xdr:to>
      <xdr:col>17</xdr:col>
      <xdr:colOff>273538</xdr:colOff>
      <xdr:row>28</xdr:row>
      <xdr:rowOff>0</xdr:rowOff>
    </xdr:to>
    <xdr:sp macro="" textlink="">
      <xdr:nvSpPr>
        <xdr:cNvPr id="81" name="Line 192">
          <a:extLst>
            <a:ext uri="{FF2B5EF4-FFF2-40B4-BE49-F238E27FC236}">
              <a16:creationId xmlns:a16="http://schemas.microsoft.com/office/drawing/2014/main" id="{897B8DA3-D8A4-40D9-9EAF-50BF1AA15047}"/>
            </a:ext>
          </a:extLst>
        </xdr:cNvPr>
        <xdr:cNvSpPr>
          <a:spLocks noChangeShapeType="1"/>
        </xdr:cNvSpPr>
      </xdr:nvSpPr>
      <xdr:spPr bwMode="auto">
        <a:xfrm>
          <a:off x="12915900" y="8763000"/>
          <a:ext cx="273538" cy="0"/>
        </a:xfrm>
        <a:prstGeom prst="line">
          <a:avLst/>
        </a:prstGeom>
        <a:noFill/>
        <a:ln w="9525">
          <a:solidFill>
            <a:srgbClr val="FF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82" name="Line 192">
          <a:extLst>
            <a:ext uri="{FF2B5EF4-FFF2-40B4-BE49-F238E27FC236}">
              <a16:creationId xmlns:a16="http://schemas.microsoft.com/office/drawing/2014/main" id="{31DF2061-D9A4-4E19-8601-A134B30EC05C}"/>
            </a:ext>
          </a:extLst>
        </xdr:cNvPr>
        <xdr:cNvSpPr>
          <a:spLocks noChangeShapeType="1"/>
        </xdr:cNvSpPr>
      </xdr:nvSpPr>
      <xdr:spPr bwMode="auto">
        <a:xfrm>
          <a:off x="3502025" y="87630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83" name="Line 192">
          <a:extLst>
            <a:ext uri="{FF2B5EF4-FFF2-40B4-BE49-F238E27FC236}">
              <a16:creationId xmlns:a16="http://schemas.microsoft.com/office/drawing/2014/main" id="{828113AC-92C3-485A-8B1A-C91C9EDF81F2}"/>
            </a:ext>
          </a:extLst>
        </xdr:cNvPr>
        <xdr:cNvSpPr>
          <a:spLocks noChangeShapeType="1"/>
        </xdr:cNvSpPr>
      </xdr:nvSpPr>
      <xdr:spPr bwMode="auto">
        <a:xfrm>
          <a:off x="3502025" y="87630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84" name="Line 192">
          <a:extLst>
            <a:ext uri="{FF2B5EF4-FFF2-40B4-BE49-F238E27FC236}">
              <a16:creationId xmlns:a16="http://schemas.microsoft.com/office/drawing/2014/main" id="{4BA9320F-32AA-4878-A633-91868D0249D7}"/>
            </a:ext>
          </a:extLst>
        </xdr:cNvPr>
        <xdr:cNvSpPr>
          <a:spLocks noChangeShapeType="1"/>
        </xdr:cNvSpPr>
      </xdr:nvSpPr>
      <xdr:spPr bwMode="auto">
        <a:xfrm>
          <a:off x="3502025" y="87630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85" name="Line 192">
          <a:extLst>
            <a:ext uri="{FF2B5EF4-FFF2-40B4-BE49-F238E27FC236}">
              <a16:creationId xmlns:a16="http://schemas.microsoft.com/office/drawing/2014/main" id="{2F194812-0B91-459E-BEAC-99E855E7DD5D}"/>
            </a:ext>
          </a:extLst>
        </xdr:cNvPr>
        <xdr:cNvSpPr>
          <a:spLocks noChangeShapeType="1"/>
        </xdr:cNvSpPr>
      </xdr:nvSpPr>
      <xdr:spPr bwMode="auto">
        <a:xfrm>
          <a:off x="3502025" y="87630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86" name="Line 192">
          <a:extLst>
            <a:ext uri="{FF2B5EF4-FFF2-40B4-BE49-F238E27FC236}">
              <a16:creationId xmlns:a16="http://schemas.microsoft.com/office/drawing/2014/main" id="{CB893AE0-48FA-4FE7-875F-BACA3A25A4C8}"/>
            </a:ext>
          </a:extLst>
        </xdr:cNvPr>
        <xdr:cNvSpPr>
          <a:spLocks noChangeShapeType="1"/>
        </xdr:cNvSpPr>
      </xdr:nvSpPr>
      <xdr:spPr bwMode="auto">
        <a:xfrm>
          <a:off x="3502025" y="87630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87" name="Line 192">
          <a:extLst>
            <a:ext uri="{FF2B5EF4-FFF2-40B4-BE49-F238E27FC236}">
              <a16:creationId xmlns:a16="http://schemas.microsoft.com/office/drawing/2014/main" id="{D3E2575E-4E49-46CF-A4DD-AEF9D3CBCB48}"/>
            </a:ext>
          </a:extLst>
        </xdr:cNvPr>
        <xdr:cNvSpPr>
          <a:spLocks noChangeShapeType="1"/>
        </xdr:cNvSpPr>
      </xdr:nvSpPr>
      <xdr:spPr bwMode="auto">
        <a:xfrm>
          <a:off x="3502025" y="8763000"/>
          <a:ext cx="222250" cy="0"/>
        </a:xfrm>
        <a:prstGeom prst="line">
          <a:avLst/>
        </a:prstGeom>
        <a:noFill/>
        <a:ln w="9525">
          <a:solidFill>
            <a:srgbClr val="FF0000"/>
          </a:solidFill>
          <a:round/>
          <a:headEnd/>
          <a:tailEn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88" name="Line 124">
          <a:extLst>
            <a:ext uri="{FF2B5EF4-FFF2-40B4-BE49-F238E27FC236}">
              <a16:creationId xmlns:a16="http://schemas.microsoft.com/office/drawing/2014/main" id="{F642FE1F-51D0-4541-9527-BDFF8CDD3D17}"/>
            </a:ext>
          </a:extLst>
        </xdr:cNvPr>
        <xdr:cNvSpPr>
          <a:spLocks noChangeShapeType="1"/>
        </xdr:cNvSpPr>
      </xdr:nvSpPr>
      <xdr:spPr bwMode="auto">
        <a:xfrm>
          <a:off x="7245350" y="9931400"/>
          <a:ext cx="635000" cy="0"/>
        </a:xfrm>
        <a:prstGeom prst="line">
          <a:avLst/>
        </a:prstGeom>
        <a:noFill/>
        <a:ln w="9525">
          <a:solidFill>
            <a:srgbClr val="000000"/>
          </a:solidFill>
          <a:round/>
          <a:headEnd/>
          <a:tailEnd type="triangle" w="med" len="me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89" name="Line 124">
          <a:extLst>
            <a:ext uri="{FF2B5EF4-FFF2-40B4-BE49-F238E27FC236}">
              <a16:creationId xmlns:a16="http://schemas.microsoft.com/office/drawing/2014/main" id="{E5572C0E-F290-4A97-97DB-C0E0E8AD87C7}"/>
            </a:ext>
          </a:extLst>
        </xdr:cNvPr>
        <xdr:cNvSpPr>
          <a:spLocks noChangeShapeType="1"/>
        </xdr:cNvSpPr>
      </xdr:nvSpPr>
      <xdr:spPr bwMode="auto">
        <a:xfrm>
          <a:off x="7245350" y="9931400"/>
          <a:ext cx="635000" cy="0"/>
        </a:xfrm>
        <a:prstGeom prst="line">
          <a:avLst/>
        </a:prstGeom>
        <a:noFill/>
        <a:ln w="9525">
          <a:solidFill>
            <a:srgbClr val="000000"/>
          </a:solidFill>
          <a:round/>
          <a:headEnd/>
          <a:tailEnd type="triangle" w="med" len="me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90" name="Line 124">
          <a:extLst>
            <a:ext uri="{FF2B5EF4-FFF2-40B4-BE49-F238E27FC236}">
              <a16:creationId xmlns:a16="http://schemas.microsoft.com/office/drawing/2014/main" id="{4C5B7EEC-7DB6-486E-ACDF-640A7A957813}"/>
            </a:ext>
          </a:extLst>
        </xdr:cNvPr>
        <xdr:cNvSpPr>
          <a:spLocks noChangeShapeType="1"/>
        </xdr:cNvSpPr>
      </xdr:nvSpPr>
      <xdr:spPr bwMode="auto">
        <a:xfrm>
          <a:off x="7245350" y="9931400"/>
          <a:ext cx="635000" cy="0"/>
        </a:xfrm>
        <a:prstGeom prst="line">
          <a:avLst/>
        </a:prstGeom>
        <a:noFill/>
        <a:ln w="9525">
          <a:solidFill>
            <a:srgbClr val="000000"/>
          </a:solidFill>
          <a:round/>
          <a:headEnd/>
          <a:tailEnd type="triangle" w="med" len="me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91" name="Line 124">
          <a:extLst>
            <a:ext uri="{FF2B5EF4-FFF2-40B4-BE49-F238E27FC236}">
              <a16:creationId xmlns:a16="http://schemas.microsoft.com/office/drawing/2014/main" id="{A05C5768-D6E7-4A0E-81F2-5D6C90BED86C}"/>
            </a:ext>
          </a:extLst>
        </xdr:cNvPr>
        <xdr:cNvSpPr>
          <a:spLocks noChangeShapeType="1"/>
        </xdr:cNvSpPr>
      </xdr:nvSpPr>
      <xdr:spPr bwMode="auto">
        <a:xfrm>
          <a:off x="7245350" y="9931400"/>
          <a:ext cx="635000" cy="0"/>
        </a:xfrm>
        <a:prstGeom prst="line">
          <a:avLst/>
        </a:prstGeom>
        <a:noFill/>
        <a:ln w="9525">
          <a:solidFill>
            <a:schemeClr val="bg1">
              <a:lumMod val="75000"/>
            </a:schemeClr>
          </a:solidFill>
          <a:round/>
          <a:headEnd/>
          <a:tailEnd type="triangle" w="med" len="me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92" name="Line 126">
          <a:extLst>
            <a:ext uri="{FF2B5EF4-FFF2-40B4-BE49-F238E27FC236}">
              <a16:creationId xmlns:a16="http://schemas.microsoft.com/office/drawing/2014/main" id="{31BB8B4A-2EAE-4203-B7A0-2EE044250F19}"/>
            </a:ext>
          </a:extLst>
        </xdr:cNvPr>
        <xdr:cNvSpPr>
          <a:spLocks noChangeShapeType="1"/>
        </xdr:cNvSpPr>
      </xdr:nvSpPr>
      <xdr:spPr bwMode="auto">
        <a:xfrm>
          <a:off x="7616825" y="12163425"/>
          <a:ext cx="254000" cy="0"/>
        </a:xfrm>
        <a:prstGeom prst="line">
          <a:avLst/>
        </a:prstGeom>
        <a:noFill/>
        <a:ln w="9525">
          <a:solidFill>
            <a:srgbClr val="000000"/>
          </a:solidFill>
          <a:round/>
          <a:headEnd/>
          <a:tailEnd type="triangle" w="med" len="me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93" name="Line 126">
          <a:extLst>
            <a:ext uri="{FF2B5EF4-FFF2-40B4-BE49-F238E27FC236}">
              <a16:creationId xmlns:a16="http://schemas.microsoft.com/office/drawing/2014/main" id="{3F934FD2-7F41-469D-AED1-05B4C328D6E3}"/>
            </a:ext>
          </a:extLst>
        </xdr:cNvPr>
        <xdr:cNvSpPr>
          <a:spLocks noChangeShapeType="1"/>
        </xdr:cNvSpPr>
      </xdr:nvSpPr>
      <xdr:spPr bwMode="auto">
        <a:xfrm>
          <a:off x="7616825" y="12163425"/>
          <a:ext cx="254000" cy="0"/>
        </a:xfrm>
        <a:prstGeom prst="line">
          <a:avLst/>
        </a:prstGeom>
        <a:noFill/>
        <a:ln w="9525">
          <a:solidFill>
            <a:srgbClr val="000000"/>
          </a:solidFill>
          <a:round/>
          <a:headEnd/>
          <a:tailEnd type="triangle" w="med" len="me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94" name="Line 126">
          <a:extLst>
            <a:ext uri="{FF2B5EF4-FFF2-40B4-BE49-F238E27FC236}">
              <a16:creationId xmlns:a16="http://schemas.microsoft.com/office/drawing/2014/main" id="{28EEDC18-E446-49D6-8D99-106C2974DCE1}"/>
            </a:ext>
          </a:extLst>
        </xdr:cNvPr>
        <xdr:cNvSpPr>
          <a:spLocks noChangeShapeType="1"/>
        </xdr:cNvSpPr>
      </xdr:nvSpPr>
      <xdr:spPr bwMode="auto">
        <a:xfrm>
          <a:off x="7616825" y="12163425"/>
          <a:ext cx="254000" cy="0"/>
        </a:xfrm>
        <a:prstGeom prst="line">
          <a:avLst/>
        </a:prstGeom>
        <a:noFill/>
        <a:ln w="9525">
          <a:solidFill>
            <a:srgbClr val="000000"/>
          </a:solidFill>
          <a:round/>
          <a:headEnd/>
          <a:tailEnd type="triangle" w="med" len="me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95" name="Line 126">
          <a:extLst>
            <a:ext uri="{FF2B5EF4-FFF2-40B4-BE49-F238E27FC236}">
              <a16:creationId xmlns:a16="http://schemas.microsoft.com/office/drawing/2014/main" id="{70AEA835-0F62-4891-B2FB-2BC76F305253}"/>
            </a:ext>
          </a:extLst>
        </xdr:cNvPr>
        <xdr:cNvSpPr>
          <a:spLocks noChangeShapeType="1"/>
        </xdr:cNvSpPr>
      </xdr:nvSpPr>
      <xdr:spPr bwMode="auto">
        <a:xfrm>
          <a:off x="7616825" y="12163425"/>
          <a:ext cx="254000" cy="0"/>
        </a:xfrm>
        <a:prstGeom prst="line">
          <a:avLst/>
        </a:prstGeom>
        <a:noFill/>
        <a:ln w="9525">
          <a:solidFill>
            <a:schemeClr val="bg1">
              <a:lumMod val="75000"/>
            </a:schemeClr>
          </a:solidFill>
          <a:round/>
          <a:headEnd/>
          <a:tailEnd type="triangle" w="med" len="med"/>
        </a:ln>
      </xdr:spPr>
    </xdr:sp>
    <xdr:clientData/>
  </xdr:twoCellAnchor>
  <xdr:twoCellAnchor>
    <xdr:from>
      <xdr:col>10</xdr:col>
      <xdr:colOff>142875</xdr:colOff>
      <xdr:row>40</xdr:row>
      <xdr:rowOff>276225</xdr:rowOff>
    </xdr:from>
    <xdr:to>
      <xdr:col>11</xdr:col>
      <xdr:colOff>9525</xdr:colOff>
      <xdr:row>40</xdr:row>
      <xdr:rowOff>276225</xdr:rowOff>
    </xdr:to>
    <xdr:sp macro="" textlink="">
      <xdr:nvSpPr>
        <xdr:cNvPr id="96" name="Line 184">
          <a:extLst>
            <a:ext uri="{FF2B5EF4-FFF2-40B4-BE49-F238E27FC236}">
              <a16:creationId xmlns:a16="http://schemas.microsoft.com/office/drawing/2014/main" id="{B57D7862-3BBA-4163-BCBD-9B3B786C248B}"/>
            </a:ext>
          </a:extLst>
        </xdr:cNvPr>
        <xdr:cNvSpPr>
          <a:spLocks noChangeShapeType="1"/>
        </xdr:cNvSpPr>
      </xdr:nvSpPr>
      <xdr:spPr bwMode="auto">
        <a:xfrm>
          <a:off x="7388225" y="13084175"/>
          <a:ext cx="482600" cy="0"/>
        </a:xfrm>
        <a:prstGeom prst="line">
          <a:avLst/>
        </a:prstGeom>
        <a:noFill/>
        <a:ln w="9525">
          <a:solidFill>
            <a:srgbClr val="C0C0C0"/>
          </a:solidFill>
          <a:prstDash val="dash"/>
          <a:round/>
          <a:headEnd/>
          <a:tailEnd type="triangle" w="med" len="med"/>
        </a:ln>
      </xdr:spPr>
    </xdr:sp>
    <xdr:clientData/>
  </xdr:twoCellAnchor>
  <xdr:twoCellAnchor>
    <xdr:from>
      <xdr:col>10</xdr:col>
      <xdr:colOff>142875</xdr:colOff>
      <xdr:row>40</xdr:row>
      <xdr:rowOff>276225</xdr:rowOff>
    </xdr:from>
    <xdr:to>
      <xdr:col>11</xdr:col>
      <xdr:colOff>9525</xdr:colOff>
      <xdr:row>40</xdr:row>
      <xdr:rowOff>276225</xdr:rowOff>
    </xdr:to>
    <xdr:sp macro="" textlink="">
      <xdr:nvSpPr>
        <xdr:cNvPr id="97" name="Line 184">
          <a:extLst>
            <a:ext uri="{FF2B5EF4-FFF2-40B4-BE49-F238E27FC236}">
              <a16:creationId xmlns:a16="http://schemas.microsoft.com/office/drawing/2014/main" id="{E84D0D97-2C36-492A-B40D-DAA99A9B1F51}"/>
            </a:ext>
          </a:extLst>
        </xdr:cNvPr>
        <xdr:cNvSpPr>
          <a:spLocks noChangeShapeType="1"/>
        </xdr:cNvSpPr>
      </xdr:nvSpPr>
      <xdr:spPr bwMode="auto">
        <a:xfrm>
          <a:off x="7388225" y="13084175"/>
          <a:ext cx="482600" cy="0"/>
        </a:xfrm>
        <a:prstGeom prst="line">
          <a:avLst/>
        </a:prstGeom>
        <a:noFill/>
        <a:ln w="9525">
          <a:solidFill>
            <a:srgbClr val="C0C0C0"/>
          </a:solidFill>
          <a:prstDash val="dash"/>
          <a:round/>
          <a:headEnd/>
          <a:tailEnd type="triangle" w="med" len="me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98" name="Line 134">
          <a:extLst>
            <a:ext uri="{FF2B5EF4-FFF2-40B4-BE49-F238E27FC236}">
              <a16:creationId xmlns:a16="http://schemas.microsoft.com/office/drawing/2014/main" id="{020BFA9D-1D1E-4BC5-95B5-926B6B8D4B7D}"/>
            </a:ext>
          </a:extLst>
        </xdr:cNvPr>
        <xdr:cNvSpPr>
          <a:spLocks noChangeShapeType="1"/>
        </xdr:cNvSpPr>
      </xdr:nvSpPr>
      <xdr:spPr bwMode="auto">
        <a:xfrm>
          <a:off x="17449800" y="13312775"/>
          <a:ext cx="346075" cy="0"/>
        </a:xfrm>
        <a:prstGeom prst="line">
          <a:avLst/>
        </a:prstGeom>
        <a:noFill/>
        <a:ln w="9525">
          <a:solidFill>
            <a:srgbClr val="000000"/>
          </a:solidFill>
          <a:round/>
          <a:headEnd/>
          <a:tailEnd type="triangle" w="med" len="me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99" name="Line 134">
          <a:extLst>
            <a:ext uri="{FF2B5EF4-FFF2-40B4-BE49-F238E27FC236}">
              <a16:creationId xmlns:a16="http://schemas.microsoft.com/office/drawing/2014/main" id="{58193EAE-7E96-46B4-9DD2-FFE667AA9BD7}"/>
            </a:ext>
          </a:extLst>
        </xdr:cNvPr>
        <xdr:cNvSpPr>
          <a:spLocks noChangeShapeType="1"/>
        </xdr:cNvSpPr>
      </xdr:nvSpPr>
      <xdr:spPr bwMode="auto">
        <a:xfrm>
          <a:off x="17449800" y="13312775"/>
          <a:ext cx="346075" cy="0"/>
        </a:xfrm>
        <a:prstGeom prst="line">
          <a:avLst/>
        </a:prstGeom>
        <a:noFill/>
        <a:ln w="9525">
          <a:solidFill>
            <a:srgbClr val="000000"/>
          </a:solidFill>
          <a:round/>
          <a:headEnd/>
          <a:tailEnd type="triangle" w="med" len="me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100" name="Line 134">
          <a:extLst>
            <a:ext uri="{FF2B5EF4-FFF2-40B4-BE49-F238E27FC236}">
              <a16:creationId xmlns:a16="http://schemas.microsoft.com/office/drawing/2014/main" id="{69D639CB-B0DB-4DCB-B269-B3550DB84B21}"/>
            </a:ext>
          </a:extLst>
        </xdr:cNvPr>
        <xdr:cNvSpPr>
          <a:spLocks noChangeShapeType="1"/>
        </xdr:cNvSpPr>
      </xdr:nvSpPr>
      <xdr:spPr bwMode="auto">
        <a:xfrm>
          <a:off x="17449800" y="13312775"/>
          <a:ext cx="346075" cy="0"/>
        </a:xfrm>
        <a:prstGeom prst="line">
          <a:avLst/>
        </a:prstGeom>
        <a:noFill/>
        <a:ln w="9525">
          <a:solidFill>
            <a:srgbClr val="000000"/>
          </a:solidFill>
          <a:round/>
          <a:headEnd/>
          <a:tailEnd type="triangle" w="med" len="me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101" name="Line 134">
          <a:extLst>
            <a:ext uri="{FF2B5EF4-FFF2-40B4-BE49-F238E27FC236}">
              <a16:creationId xmlns:a16="http://schemas.microsoft.com/office/drawing/2014/main" id="{93988ADB-9703-44D5-9CAA-9AFBB660D1FB}"/>
            </a:ext>
          </a:extLst>
        </xdr:cNvPr>
        <xdr:cNvSpPr>
          <a:spLocks noChangeShapeType="1"/>
        </xdr:cNvSpPr>
      </xdr:nvSpPr>
      <xdr:spPr bwMode="auto">
        <a:xfrm>
          <a:off x="17449800" y="13312775"/>
          <a:ext cx="346075" cy="0"/>
        </a:xfrm>
        <a:prstGeom prst="line">
          <a:avLst/>
        </a:prstGeom>
        <a:noFill/>
        <a:ln w="9525">
          <a:solidFill>
            <a:srgbClr val="FF0000"/>
          </a:solidFill>
          <a:round/>
          <a:headEnd/>
          <a:tailEnd type="triangle" w="med" len="med"/>
        </a:ln>
      </xdr:spPr>
    </xdr:sp>
    <xdr:clientData/>
  </xdr:twoCellAnchor>
  <xdr:twoCellAnchor>
    <xdr:from>
      <xdr:col>5</xdr:col>
      <xdr:colOff>209550</xdr:colOff>
      <xdr:row>22</xdr:row>
      <xdr:rowOff>287866</xdr:rowOff>
    </xdr:from>
    <xdr:to>
      <xdr:col>5</xdr:col>
      <xdr:colOff>209550</xdr:colOff>
      <xdr:row>27</xdr:row>
      <xdr:rowOff>203201</xdr:rowOff>
    </xdr:to>
    <xdr:sp macro="" textlink="">
      <xdr:nvSpPr>
        <xdr:cNvPr id="13" name="Line 47">
          <a:extLst>
            <a:ext uri="{FF2B5EF4-FFF2-40B4-BE49-F238E27FC236}">
              <a16:creationId xmlns:a16="http://schemas.microsoft.com/office/drawing/2014/main" id="{8BF49303-7343-4A43-A796-E9B75B302F21}"/>
            </a:ext>
          </a:extLst>
        </xdr:cNvPr>
        <xdr:cNvSpPr>
          <a:spLocks noChangeShapeType="1"/>
        </xdr:cNvSpPr>
      </xdr:nvSpPr>
      <xdr:spPr bwMode="auto">
        <a:xfrm>
          <a:off x="3731683" y="7027333"/>
          <a:ext cx="0" cy="1727201"/>
        </a:xfrm>
        <a:prstGeom prst="line">
          <a:avLst/>
        </a:prstGeom>
        <a:noFill/>
        <a:ln w="9525">
          <a:solidFill>
            <a:srgbClr val="FF0000"/>
          </a:solidFill>
          <a:round/>
          <a:headEnd/>
          <a:tailEnd/>
        </a:ln>
      </xdr:spPr>
    </xdr:sp>
    <xdr:clientData/>
  </xdr:twoCellAnchor>
  <xdr:twoCellAnchor>
    <xdr:from>
      <xdr:col>5</xdr:col>
      <xdr:colOff>123825</xdr:colOff>
      <xdr:row>24</xdr:row>
      <xdr:rowOff>0</xdr:rowOff>
    </xdr:from>
    <xdr:to>
      <xdr:col>5</xdr:col>
      <xdr:colOff>123825</xdr:colOff>
      <xdr:row>30</xdr:row>
      <xdr:rowOff>211667</xdr:rowOff>
    </xdr:to>
    <xdr:sp macro="" textlink="">
      <xdr:nvSpPr>
        <xdr:cNvPr id="21" name="Line 91">
          <a:extLst>
            <a:ext uri="{FF2B5EF4-FFF2-40B4-BE49-F238E27FC236}">
              <a16:creationId xmlns:a16="http://schemas.microsoft.com/office/drawing/2014/main" id="{953C1BED-F6CA-4671-98A6-66D61619A5EC}"/>
            </a:ext>
          </a:extLst>
        </xdr:cNvPr>
        <xdr:cNvSpPr>
          <a:spLocks noChangeShapeType="1"/>
        </xdr:cNvSpPr>
      </xdr:nvSpPr>
      <xdr:spPr bwMode="auto">
        <a:xfrm>
          <a:off x="3645958" y="7526867"/>
          <a:ext cx="0" cy="2294467"/>
        </a:xfrm>
        <a:prstGeom prst="line">
          <a:avLst/>
        </a:prstGeom>
        <a:noFill/>
        <a:ln w="9525">
          <a:solidFill>
            <a:srgbClr val="FF0000"/>
          </a:solidFill>
          <a:prstDash val="dash"/>
          <a:round/>
          <a:headEnd/>
          <a:tailEnd/>
        </a:ln>
      </xdr:spPr>
    </xdr:sp>
    <xdr:clientData/>
  </xdr:twoCellAnchor>
</xdr:wsDr>
</file>

<file path=xl/drawings/drawing15.xml><?xml version="1.0" encoding="utf-8"?>
<xdr:wsDr xmlns:xdr="http://schemas.openxmlformats.org/drawingml/2006/spreadsheetDrawing" xmlns:a="http://schemas.openxmlformats.org/drawingml/2006/main">
  <xdr:twoCellAnchor>
    <xdr:from>
      <xdr:col>13</xdr:col>
      <xdr:colOff>333375</xdr:colOff>
      <xdr:row>4</xdr:row>
      <xdr:rowOff>142875</xdr:rowOff>
    </xdr:from>
    <xdr:to>
      <xdr:col>14</xdr:col>
      <xdr:colOff>219075</xdr:colOff>
      <xdr:row>8</xdr:row>
      <xdr:rowOff>381000</xdr:rowOff>
    </xdr:to>
    <xdr:sp macro="" textlink="">
      <xdr:nvSpPr>
        <xdr:cNvPr id="2" name="Line 1">
          <a:extLst>
            <a:ext uri="{FF2B5EF4-FFF2-40B4-BE49-F238E27FC236}">
              <a16:creationId xmlns:a16="http://schemas.microsoft.com/office/drawing/2014/main" id="{0C79C6B7-7546-4B29-BED6-2A08445BD6D2}"/>
            </a:ext>
          </a:extLst>
        </xdr:cNvPr>
        <xdr:cNvSpPr>
          <a:spLocks noChangeShapeType="1"/>
        </xdr:cNvSpPr>
      </xdr:nvSpPr>
      <xdr:spPr bwMode="auto">
        <a:xfrm flipH="1">
          <a:off x="10626725" y="885825"/>
          <a:ext cx="482600" cy="892175"/>
        </a:xfrm>
        <a:prstGeom prst="line">
          <a:avLst/>
        </a:prstGeom>
        <a:noFill/>
        <a:ln w="9525">
          <a:solidFill>
            <a:srgbClr val="000000"/>
          </a:solidFill>
          <a:round/>
          <a:headEnd/>
          <a:tailEnd type="triangle" w="med" len="med"/>
        </a:ln>
      </xdr:spPr>
    </xdr:sp>
    <xdr:clientData/>
  </xdr:twoCellAnchor>
  <xdr:twoCellAnchor>
    <xdr:from>
      <xdr:col>0</xdr:col>
      <xdr:colOff>1095375</xdr:colOff>
      <xdr:row>26</xdr:row>
      <xdr:rowOff>333375</xdr:rowOff>
    </xdr:from>
    <xdr:to>
      <xdr:col>2</xdr:col>
      <xdr:colOff>0</xdr:colOff>
      <xdr:row>26</xdr:row>
      <xdr:rowOff>333375</xdr:rowOff>
    </xdr:to>
    <xdr:sp macro="" textlink="">
      <xdr:nvSpPr>
        <xdr:cNvPr id="3" name="Line 2">
          <a:extLst>
            <a:ext uri="{FF2B5EF4-FFF2-40B4-BE49-F238E27FC236}">
              <a16:creationId xmlns:a16="http://schemas.microsoft.com/office/drawing/2014/main" id="{97746246-DA98-4A19-A9AA-D93E5461E015}"/>
            </a:ext>
          </a:extLst>
        </xdr:cNvPr>
        <xdr:cNvSpPr>
          <a:spLocks noChangeShapeType="1"/>
        </xdr:cNvSpPr>
      </xdr:nvSpPr>
      <xdr:spPr bwMode="auto">
        <a:xfrm>
          <a:off x="1050925" y="8162925"/>
          <a:ext cx="409575" cy="0"/>
        </a:xfrm>
        <a:prstGeom prst="line">
          <a:avLst/>
        </a:prstGeom>
        <a:noFill/>
        <a:ln w="9525">
          <a:solidFill>
            <a:srgbClr val="FF0000"/>
          </a:solidFill>
          <a:round/>
          <a:headEnd/>
          <a:tailEnd type="triangle" w="med" len="med"/>
        </a:ln>
      </xdr:spPr>
    </xdr:sp>
    <xdr:clientData/>
  </xdr:twoCellAnchor>
  <xdr:twoCellAnchor>
    <xdr:from>
      <xdr:col>5</xdr:col>
      <xdr:colOff>200025</xdr:colOff>
      <xdr:row>22</xdr:row>
      <xdr:rowOff>295275</xdr:rowOff>
    </xdr:from>
    <xdr:to>
      <xdr:col>6</xdr:col>
      <xdr:colOff>9525</xdr:colOff>
      <xdr:row>22</xdr:row>
      <xdr:rowOff>295275</xdr:rowOff>
    </xdr:to>
    <xdr:sp macro="" textlink="">
      <xdr:nvSpPr>
        <xdr:cNvPr id="4" name="Line 3">
          <a:extLst>
            <a:ext uri="{FF2B5EF4-FFF2-40B4-BE49-F238E27FC236}">
              <a16:creationId xmlns:a16="http://schemas.microsoft.com/office/drawing/2014/main" id="{457C0AC4-4691-4314-82A9-8F6ACA68D53E}"/>
            </a:ext>
          </a:extLst>
        </xdr:cNvPr>
        <xdr:cNvSpPr>
          <a:spLocks noChangeShapeType="1"/>
        </xdr:cNvSpPr>
      </xdr:nvSpPr>
      <xdr:spPr bwMode="auto">
        <a:xfrm>
          <a:off x="3794125" y="6746875"/>
          <a:ext cx="444500" cy="0"/>
        </a:xfrm>
        <a:prstGeom prst="line">
          <a:avLst/>
        </a:prstGeom>
        <a:noFill/>
        <a:ln w="9525">
          <a:solidFill>
            <a:srgbClr val="FF0000"/>
          </a:solidFill>
          <a:round/>
          <a:headEnd/>
          <a:tailEnd type="triangle" w="med" len="med"/>
        </a:ln>
      </xdr:spPr>
    </xdr:sp>
    <xdr:clientData/>
  </xdr:twoCellAnchor>
  <xdr:twoCellAnchor>
    <xdr:from>
      <xdr:col>5</xdr:col>
      <xdr:colOff>209550</xdr:colOff>
      <xdr:row>28</xdr:row>
      <xdr:rowOff>8467</xdr:rowOff>
    </xdr:from>
    <xdr:to>
      <xdr:col>5</xdr:col>
      <xdr:colOff>209550</xdr:colOff>
      <xdr:row>30</xdr:row>
      <xdr:rowOff>228600</xdr:rowOff>
    </xdr:to>
    <xdr:sp macro="" textlink="">
      <xdr:nvSpPr>
        <xdr:cNvPr id="5" name="Line 4">
          <a:extLst>
            <a:ext uri="{FF2B5EF4-FFF2-40B4-BE49-F238E27FC236}">
              <a16:creationId xmlns:a16="http://schemas.microsoft.com/office/drawing/2014/main" id="{5F7E99C1-F282-480D-AC30-2E874B050C43}"/>
            </a:ext>
          </a:extLst>
        </xdr:cNvPr>
        <xdr:cNvSpPr>
          <a:spLocks noChangeShapeType="1"/>
        </xdr:cNvSpPr>
      </xdr:nvSpPr>
      <xdr:spPr bwMode="auto">
        <a:xfrm>
          <a:off x="3816350" y="8619067"/>
          <a:ext cx="0" cy="1041400"/>
        </a:xfrm>
        <a:prstGeom prst="line">
          <a:avLst/>
        </a:prstGeom>
        <a:noFill/>
        <a:ln w="9525">
          <a:solidFill>
            <a:schemeClr val="bg1">
              <a:lumMod val="75000"/>
            </a:schemeClr>
          </a:solidFill>
          <a:round/>
          <a:headEnd/>
          <a:tailEnd/>
        </a:ln>
      </xdr:spPr>
    </xdr:sp>
    <xdr:clientData/>
  </xdr:twoCellAnchor>
  <xdr:twoCellAnchor>
    <xdr:from>
      <xdr:col>5</xdr:col>
      <xdr:colOff>209550</xdr:colOff>
      <xdr:row>30</xdr:row>
      <xdr:rowOff>219075</xdr:rowOff>
    </xdr:from>
    <xdr:to>
      <xdr:col>6</xdr:col>
      <xdr:colOff>0</xdr:colOff>
      <xdr:row>30</xdr:row>
      <xdr:rowOff>219075</xdr:rowOff>
    </xdr:to>
    <xdr:sp macro="" textlink="">
      <xdr:nvSpPr>
        <xdr:cNvPr id="6" name="Line 5">
          <a:extLst>
            <a:ext uri="{FF2B5EF4-FFF2-40B4-BE49-F238E27FC236}">
              <a16:creationId xmlns:a16="http://schemas.microsoft.com/office/drawing/2014/main" id="{D0229098-BFB7-4875-81AD-72E1D22E166B}"/>
            </a:ext>
          </a:extLst>
        </xdr:cNvPr>
        <xdr:cNvSpPr>
          <a:spLocks noChangeShapeType="1"/>
        </xdr:cNvSpPr>
      </xdr:nvSpPr>
      <xdr:spPr bwMode="auto">
        <a:xfrm>
          <a:off x="3803650" y="9636125"/>
          <a:ext cx="425450" cy="0"/>
        </a:xfrm>
        <a:prstGeom prst="line">
          <a:avLst/>
        </a:prstGeom>
        <a:noFill/>
        <a:ln w="9525">
          <a:solidFill>
            <a:schemeClr val="bg1">
              <a:lumMod val="75000"/>
            </a:schemeClr>
          </a:solidFill>
          <a:round/>
          <a:headEnd/>
          <a:tailEnd type="triangle" w="med" len="me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7" name="Line 6">
          <a:extLst>
            <a:ext uri="{FF2B5EF4-FFF2-40B4-BE49-F238E27FC236}">
              <a16:creationId xmlns:a16="http://schemas.microsoft.com/office/drawing/2014/main" id="{6D919275-1C77-4AD1-B835-9E6A053F35AD}"/>
            </a:ext>
          </a:extLst>
        </xdr:cNvPr>
        <xdr:cNvSpPr>
          <a:spLocks noChangeShapeType="1"/>
        </xdr:cNvSpPr>
      </xdr:nvSpPr>
      <xdr:spPr bwMode="auto">
        <a:xfrm>
          <a:off x="7791450" y="9759950"/>
          <a:ext cx="552450" cy="0"/>
        </a:xfrm>
        <a:prstGeom prst="line">
          <a:avLst/>
        </a:prstGeom>
        <a:noFill/>
        <a:ln w="9525">
          <a:solidFill>
            <a:srgbClr val="000000"/>
          </a:solidFill>
          <a:round/>
          <a:headEnd/>
          <a:tailEnd type="triangle" w="med" len="med"/>
        </a:ln>
      </xdr:spPr>
    </xdr:sp>
    <xdr:clientData/>
  </xdr:twoCellAnchor>
  <xdr:twoCellAnchor>
    <xdr:from>
      <xdr:col>10</xdr:col>
      <xdr:colOff>371475</xdr:colOff>
      <xdr:row>30</xdr:row>
      <xdr:rowOff>352425</xdr:rowOff>
    </xdr:from>
    <xdr:to>
      <xdr:col>10</xdr:col>
      <xdr:colOff>371475</xdr:colOff>
      <xdr:row>37</xdr:row>
      <xdr:rowOff>219075</xdr:rowOff>
    </xdr:to>
    <xdr:sp macro="" textlink="">
      <xdr:nvSpPr>
        <xdr:cNvPr id="8" name="Line 7">
          <a:extLst>
            <a:ext uri="{FF2B5EF4-FFF2-40B4-BE49-F238E27FC236}">
              <a16:creationId xmlns:a16="http://schemas.microsoft.com/office/drawing/2014/main" id="{BED75ED3-12AF-4D0F-8C3A-F0A8A099CC4C}"/>
            </a:ext>
          </a:extLst>
        </xdr:cNvPr>
        <xdr:cNvSpPr>
          <a:spLocks noChangeShapeType="1"/>
        </xdr:cNvSpPr>
      </xdr:nvSpPr>
      <xdr:spPr bwMode="auto">
        <a:xfrm>
          <a:off x="8162925" y="9769475"/>
          <a:ext cx="0" cy="2222500"/>
        </a:xfrm>
        <a:prstGeom prst="line">
          <a:avLst/>
        </a:prstGeom>
        <a:noFill/>
        <a:ln w="9525">
          <a:solidFill>
            <a:schemeClr val="bg1">
              <a:lumMod val="75000"/>
            </a:schemeClr>
          </a:solidFill>
          <a:round/>
          <a:headEnd/>
          <a:tailEn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9" name="Line 8">
          <a:extLst>
            <a:ext uri="{FF2B5EF4-FFF2-40B4-BE49-F238E27FC236}">
              <a16:creationId xmlns:a16="http://schemas.microsoft.com/office/drawing/2014/main" id="{25F1AFC6-4835-4C15-9DF4-25EAB94D9A61}"/>
            </a:ext>
          </a:extLst>
        </xdr:cNvPr>
        <xdr:cNvSpPr>
          <a:spLocks noChangeShapeType="1"/>
        </xdr:cNvSpPr>
      </xdr:nvSpPr>
      <xdr:spPr bwMode="auto">
        <a:xfrm>
          <a:off x="8162925" y="11991975"/>
          <a:ext cx="171450" cy="0"/>
        </a:xfrm>
        <a:prstGeom prst="line">
          <a:avLst/>
        </a:prstGeom>
        <a:noFill/>
        <a:ln w="9525">
          <a:solidFill>
            <a:srgbClr val="000000"/>
          </a:solidFill>
          <a:round/>
          <a:headEnd/>
          <a:tailEnd type="triangle" w="med" len="med"/>
        </a:ln>
      </xdr:spPr>
    </xdr:sp>
    <xdr:clientData/>
  </xdr:twoCellAnchor>
  <xdr:twoCellAnchor>
    <xdr:from>
      <xdr:col>17</xdr:col>
      <xdr:colOff>266700</xdr:colOff>
      <xdr:row>26</xdr:row>
      <xdr:rowOff>276225</xdr:rowOff>
    </xdr:from>
    <xdr:to>
      <xdr:col>18</xdr:col>
      <xdr:colOff>0</xdr:colOff>
      <xdr:row>26</xdr:row>
      <xdr:rowOff>276225</xdr:rowOff>
    </xdr:to>
    <xdr:sp macro="" textlink="">
      <xdr:nvSpPr>
        <xdr:cNvPr id="11" name="Line 10">
          <a:extLst>
            <a:ext uri="{FF2B5EF4-FFF2-40B4-BE49-F238E27FC236}">
              <a16:creationId xmlns:a16="http://schemas.microsoft.com/office/drawing/2014/main" id="{0296A2C9-860A-4D1D-9FAD-5FFE4BF6D8E5}"/>
            </a:ext>
          </a:extLst>
        </xdr:cNvPr>
        <xdr:cNvSpPr>
          <a:spLocks noChangeShapeType="1"/>
        </xdr:cNvSpPr>
      </xdr:nvSpPr>
      <xdr:spPr bwMode="auto">
        <a:xfrm>
          <a:off x="13608050" y="8105775"/>
          <a:ext cx="412750" cy="0"/>
        </a:xfrm>
        <a:prstGeom prst="line">
          <a:avLst/>
        </a:prstGeom>
        <a:noFill/>
        <a:ln w="9525">
          <a:solidFill>
            <a:srgbClr val="FF0000"/>
          </a:solidFill>
          <a:round/>
          <a:headEnd/>
          <a:tailEnd type="triangle" w="med" len="med"/>
        </a:ln>
      </xdr:spPr>
    </xdr:sp>
    <xdr:clientData/>
  </xdr:twoCellAnchor>
  <xdr:twoCellAnchor>
    <xdr:from>
      <xdr:col>22</xdr:col>
      <xdr:colOff>228600</xdr:colOff>
      <xdr:row>33</xdr:row>
      <xdr:rowOff>447675</xdr:rowOff>
    </xdr:from>
    <xdr:to>
      <xdr:col>23</xdr:col>
      <xdr:colOff>0</xdr:colOff>
      <xdr:row>33</xdr:row>
      <xdr:rowOff>447675</xdr:rowOff>
    </xdr:to>
    <xdr:sp macro="" textlink="">
      <xdr:nvSpPr>
        <xdr:cNvPr id="12" name="Line 11">
          <a:extLst>
            <a:ext uri="{FF2B5EF4-FFF2-40B4-BE49-F238E27FC236}">
              <a16:creationId xmlns:a16="http://schemas.microsoft.com/office/drawing/2014/main" id="{36BF8C8C-1C5B-4E12-9659-95AC97B08367}"/>
            </a:ext>
          </a:extLst>
        </xdr:cNvPr>
        <xdr:cNvSpPr>
          <a:spLocks noChangeShapeType="1"/>
        </xdr:cNvSpPr>
      </xdr:nvSpPr>
      <xdr:spPr bwMode="auto">
        <a:xfrm>
          <a:off x="18434050" y="10753725"/>
          <a:ext cx="387350" cy="0"/>
        </a:xfrm>
        <a:prstGeom prst="line">
          <a:avLst/>
        </a:prstGeom>
        <a:noFill/>
        <a:ln w="9525">
          <a:solidFill>
            <a:srgbClr val="FF0000"/>
          </a:solidFill>
          <a:round/>
          <a:headEnd/>
          <a:tailEnd type="triangle" w="med" len="med"/>
        </a:ln>
      </xdr:spPr>
    </xdr:sp>
    <xdr:clientData/>
  </xdr:twoCellAnchor>
  <xdr:twoCellAnchor>
    <xdr:from>
      <xdr:col>22</xdr:col>
      <xdr:colOff>228600</xdr:colOff>
      <xdr:row>33</xdr:row>
      <xdr:rowOff>447675</xdr:rowOff>
    </xdr:from>
    <xdr:to>
      <xdr:col>22</xdr:col>
      <xdr:colOff>228600</xdr:colOff>
      <xdr:row>41</xdr:row>
      <xdr:rowOff>142875</xdr:rowOff>
    </xdr:to>
    <xdr:sp macro="" textlink="">
      <xdr:nvSpPr>
        <xdr:cNvPr id="13" name="Line 12">
          <a:extLst>
            <a:ext uri="{FF2B5EF4-FFF2-40B4-BE49-F238E27FC236}">
              <a16:creationId xmlns:a16="http://schemas.microsoft.com/office/drawing/2014/main" id="{069BBC30-4AC1-4AB2-8643-4D0C7531E44A}"/>
            </a:ext>
          </a:extLst>
        </xdr:cNvPr>
        <xdr:cNvSpPr>
          <a:spLocks noChangeShapeType="1"/>
        </xdr:cNvSpPr>
      </xdr:nvSpPr>
      <xdr:spPr bwMode="auto">
        <a:xfrm>
          <a:off x="18434050" y="10753725"/>
          <a:ext cx="0" cy="2406650"/>
        </a:xfrm>
        <a:prstGeom prst="line">
          <a:avLst/>
        </a:prstGeom>
        <a:noFill/>
        <a:ln w="9525">
          <a:solidFill>
            <a:srgbClr val="FF0000"/>
          </a:solidFill>
          <a:round/>
          <a:headEnd/>
          <a:tailEn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14" name="Line 13">
          <a:extLst>
            <a:ext uri="{FF2B5EF4-FFF2-40B4-BE49-F238E27FC236}">
              <a16:creationId xmlns:a16="http://schemas.microsoft.com/office/drawing/2014/main" id="{D9427CF1-D468-499F-849A-E7BD3E9ACD7E}"/>
            </a:ext>
          </a:extLst>
        </xdr:cNvPr>
        <xdr:cNvSpPr>
          <a:spLocks noChangeShapeType="1"/>
        </xdr:cNvSpPr>
      </xdr:nvSpPr>
      <xdr:spPr bwMode="auto">
        <a:xfrm>
          <a:off x="18434050" y="13160375"/>
          <a:ext cx="396875" cy="0"/>
        </a:xfrm>
        <a:prstGeom prst="line">
          <a:avLst/>
        </a:prstGeom>
        <a:noFill/>
        <a:ln w="9525">
          <a:solidFill>
            <a:srgbClr val="000000"/>
          </a:solidFill>
          <a:round/>
          <a:headEnd/>
          <a:tailEnd type="triangle" w="med" len="med"/>
        </a:ln>
      </xdr:spPr>
    </xdr:sp>
    <xdr:clientData/>
  </xdr:twoCellAnchor>
  <xdr:twoCellAnchor>
    <xdr:from>
      <xdr:col>17</xdr:col>
      <xdr:colOff>266700</xdr:colOff>
      <xdr:row>26</xdr:row>
      <xdr:rowOff>276225</xdr:rowOff>
    </xdr:from>
    <xdr:to>
      <xdr:col>17</xdr:col>
      <xdr:colOff>266700</xdr:colOff>
      <xdr:row>35</xdr:row>
      <xdr:rowOff>0</xdr:rowOff>
    </xdr:to>
    <xdr:sp macro="" textlink="">
      <xdr:nvSpPr>
        <xdr:cNvPr id="15" name="Line 14">
          <a:extLst>
            <a:ext uri="{FF2B5EF4-FFF2-40B4-BE49-F238E27FC236}">
              <a16:creationId xmlns:a16="http://schemas.microsoft.com/office/drawing/2014/main" id="{E8A69BF4-93E9-455C-A9F8-DFE124BB4F58}"/>
            </a:ext>
          </a:extLst>
        </xdr:cNvPr>
        <xdr:cNvSpPr>
          <a:spLocks noChangeShapeType="1"/>
        </xdr:cNvSpPr>
      </xdr:nvSpPr>
      <xdr:spPr bwMode="auto">
        <a:xfrm>
          <a:off x="13608050" y="8105775"/>
          <a:ext cx="0" cy="3051175"/>
        </a:xfrm>
        <a:prstGeom prst="line">
          <a:avLst/>
        </a:prstGeom>
        <a:noFill/>
        <a:ln w="9525">
          <a:solidFill>
            <a:srgbClr val="FF0000"/>
          </a:solidFill>
          <a:round/>
          <a:headEnd/>
          <a:tailEnd/>
        </a:ln>
      </xdr:spPr>
    </xdr:sp>
    <xdr:clientData/>
  </xdr:twoCellAnchor>
  <xdr:twoCellAnchor>
    <xdr:from>
      <xdr:col>17</xdr:col>
      <xdr:colOff>266700</xdr:colOff>
      <xdr:row>34</xdr:row>
      <xdr:rowOff>228600</xdr:rowOff>
    </xdr:from>
    <xdr:to>
      <xdr:col>18</xdr:col>
      <xdr:colOff>0</xdr:colOff>
      <xdr:row>34</xdr:row>
      <xdr:rowOff>228600</xdr:rowOff>
    </xdr:to>
    <xdr:sp macro="" textlink="">
      <xdr:nvSpPr>
        <xdr:cNvPr id="16" name="Line 15">
          <a:extLst>
            <a:ext uri="{FF2B5EF4-FFF2-40B4-BE49-F238E27FC236}">
              <a16:creationId xmlns:a16="http://schemas.microsoft.com/office/drawing/2014/main" id="{A17E0441-F962-4FF2-87BB-EE0EFDE58159}"/>
            </a:ext>
          </a:extLst>
        </xdr:cNvPr>
        <xdr:cNvSpPr>
          <a:spLocks noChangeShapeType="1"/>
        </xdr:cNvSpPr>
      </xdr:nvSpPr>
      <xdr:spPr bwMode="auto">
        <a:xfrm>
          <a:off x="13608050" y="11150600"/>
          <a:ext cx="412750" cy="0"/>
        </a:xfrm>
        <a:prstGeom prst="line">
          <a:avLst/>
        </a:prstGeom>
        <a:noFill/>
        <a:ln w="9525">
          <a:solidFill>
            <a:srgbClr val="FF0000"/>
          </a:solidFill>
          <a:round/>
          <a:headEnd/>
          <a:tailEnd type="triangle" w="med" len="med"/>
        </a:ln>
      </xdr:spPr>
    </xdr:sp>
    <xdr:clientData/>
  </xdr:twoCellAnchor>
  <xdr:twoCellAnchor>
    <xdr:from>
      <xdr:col>8</xdr:col>
      <xdr:colOff>739775</xdr:colOff>
      <xdr:row>22</xdr:row>
      <xdr:rowOff>276225</xdr:rowOff>
    </xdr:from>
    <xdr:to>
      <xdr:col>15</xdr:col>
      <xdr:colOff>1227667</xdr:colOff>
      <xdr:row>22</xdr:row>
      <xdr:rowOff>276225</xdr:rowOff>
    </xdr:to>
    <xdr:sp macro="" textlink="">
      <xdr:nvSpPr>
        <xdr:cNvPr id="17" name="Line 16">
          <a:extLst>
            <a:ext uri="{FF2B5EF4-FFF2-40B4-BE49-F238E27FC236}">
              <a16:creationId xmlns:a16="http://schemas.microsoft.com/office/drawing/2014/main" id="{E1612EEB-8763-4643-AB42-5640477004BB}"/>
            </a:ext>
          </a:extLst>
        </xdr:cNvPr>
        <xdr:cNvSpPr>
          <a:spLocks noChangeShapeType="1"/>
        </xdr:cNvSpPr>
      </xdr:nvSpPr>
      <xdr:spPr bwMode="auto">
        <a:xfrm>
          <a:off x="6852708" y="6736292"/>
          <a:ext cx="5779559" cy="0"/>
        </a:xfrm>
        <a:prstGeom prst="line">
          <a:avLst/>
        </a:prstGeom>
        <a:noFill/>
        <a:ln w="9525">
          <a:solidFill>
            <a:srgbClr val="FF0000"/>
          </a:solidFill>
          <a:round/>
          <a:headEnd/>
          <a:tailEnd type="triangle" w="med" len="med"/>
        </a:ln>
      </xdr:spPr>
    </xdr:sp>
    <xdr:clientData/>
  </xdr:twoCellAnchor>
  <xdr:oneCellAnchor>
    <xdr:from>
      <xdr:col>5</xdr:col>
      <xdr:colOff>266700</xdr:colOff>
      <xdr:row>22</xdr:row>
      <xdr:rowOff>66675</xdr:rowOff>
    </xdr:from>
    <xdr:ext cx="172355" cy="218586"/>
    <xdr:sp macro="" textlink="">
      <xdr:nvSpPr>
        <xdr:cNvPr id="19" name="Text Box 18">
          <a:extLst>
            <a:ext uri="{FF2B5EF4-FFF2-40B4-BE49-F238E27FC236}">
              <a16:creationId xmlns:a16="http://schemas.microsoft.com/office/drawing/2014/main" id="{5B9D2D2A-CF1B-4EE2-B5B7-758D7206E77E}"/>
            </a:ext>
          </a:extLst>
        </xdr:cNvPr>
        <xdr:cNvSpPr txBox="1">
          <a:spLocks noChangeArrowheads="1"/>
        </xdr:cNvSpPr>
      </xdr:nvSpPr>
      <xdr:spPr bwMode="auto">
        <a:xfrm>
          <a:off x="3860800" y="651827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①</a:t>
          </a:r>
        </a:p>
      </xdr:txBody>
    </xdr:sp>
    <xdr:clientData/>
  </xdr:oneCellAnchor>
  <xdr:oneCellAnchor>
    <xdr:from>
      <xdr:col>5</xdr:col>
      <xdr:colOff>238125</xdr:colOff>
      <xdr:row>30</xdr:row>
      <xdr:rowOff>276225</xdr:rowOff>
    </xdr:from>
    <xdr:ext cx="172355" cy="218586"/>
    <xdr:sp macro="" textlink="">
      <xdr:nvSpPr>
        <xdr:cNvPr id="20" name="Text Box 19">
          <a:extLst>
            <a:ext uri="{FF2B5EF4-FFF2-40B4-BE49-F238E27FC236}">
              <a16:creationId xmlns:a16="http://schemas.microsoft.com/office/drawing/2014/main" id="{49A25FC7-1B91-42E0-93F2-D9C11BE8EED2}"/>
            </a:ext>
          </a:extLst>
        </xdr:cNvPr>
        <xdr:cNvSpPr txBox="1">
          <a:spLocks noChangeArrowheads="1"/>
        </xdr:cNvSpPr>
      </xdr:nvSpPr>
      <xdr:spPr bwMode="auto">
        <a:xfrm>
          <a:off x="3832225" y="969327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p>
      </xdr:txBody>
    </xdr:sp>
    <xdr:clientData/>
  </xdr:oneCellAnchor>
  <xdr:oneCellAnchor>
    <xdr:from>
      <xdr:col>22</xdr:col>
      <xdr:colOff>85725</xdr:colOff>
      <xdr:row>33</xdr:row>
      <xdr:rowOff>219075</xdr:rowOff>
    </xdr:from>
    <xdr:ext cx="326243" cy="218586"/>
    <xdr:sp macro="" textlink="">
      <xdr:nvSpPr>
        <xdr:cNvPr id="21" name="Text Box 20">
          <a:extLst>
            <a:ext uri="{FF2B5EF4-FFF2-40B4-BE49-F238E27FC236}">
              <a16:creationId xmlns:a16="http://schemas.microsoft.com/office/drawing/2014/main" id="{90B30847-ACC6-45A3-A02A-1F4ED30EE205}"/>
            </a:ext>
          </a:extLst>
        </xdr:cNvPr>
        <xdr:cNvSpPr txBox="1">
          <a:spLocks noChangeArrowheads="1"/>
        </xdr:cNvSpPr>
      </xdr:nvSpPr>
      <xdr:spPr bwMode="auto">
        <a:xfrm>
          <a:off x="18291175" y="1052512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-1</a:t>
          </a:r>
        </a:p>
      </xdr:txBody>
    </xdr:sp>
    <xdr:clientData/>
  </xdr:oneCellAnchor>
  <xdr:oneCellAnchor>
    <xdr:from>
      <xdr:col>22</xdr:col>
      <xdr:colOff>180975</xdr:colOff>
      <xdr:row>41</xdr:row>
      <xdr:rowOff>180975</xdr:rowOff>
    </xdr:from>
    <xdr:ext cx="326243" cy="218586"/>
    <xdr:sp macro="" textlink="">
      <xdr:nvSpPr>
        <xdr:cNvPr id="22" name="Text Box 21">
          <a:extLst>
            <a:ext uri="{FF2B5EF4-FFF2-40B4-BE49-F238E27FC236}">
              <a16:creationId xmlns:a16="http://schemas.microsoft.com/office/drawing/2014/main" id="{0C90806F-889F-441D-B7A6-9FBFC46E737F}"/>
            </a:ext>
          </a:extLst>
        </xdr:cNvPr>
        <xdr:cNvSpPr txBox="1">
          <a:spLocks noChangeArrowheads="1"/>
        </xdr:cNvSpPr>
      </xdr:nvSpPr>
      <xdr:spPr bwMode="auto">
        <a:xfrm>
          <a:off x="18386425" y="1319847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-2</a:t>
          </a:r>
        </a:p>
      </xdr:txBody>
    </xdr:sp>
    <xdr:clientData/>
  </xdr:oneCellAnchor>
  <xdr:oneCellAnchor>
    <xdr:from>
      <xdr:col>10</xdr:col>
      <xdr:colOff>28575</xdr:colOff>
      <xdr:row>30</xdr:row>
      <xdr:rowOff>66675</xdr:rowOff>
    </xdr:from>
    <xdr:ext cx="326243" cy="218586"/>
    <xdr:sp macro="" textlink="">
      <xdr:nvSpPr>
        <xdr:cNvPr id="23" name="Text Box 22">
          <a:extLst>
            <a:ext uri="{FF2B5EF4-FFF2-40B4-BE49-F238E27FC236}">
              <a16:creationId xmlns:a16="http://schemas.microsoft.com/office/drawing/2014/main" id="{F882D862-50CE-4EA3-8B0C-1C7930A06180}"/>
            </a:ext>
          </a:extLst>
        </xdr:cNvPr>
        <xdr:cNvSpPr txBox="1">
          <a:spLocks noChangeArrowheads="1"/>
        </xdr:cNvSpPr>
      </xdr:nvSpPr>
      <xdr:spPr bwMode="auto">
        <a:xfrm>
          <a:off x="7820025" y="948372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-1</a:t>
          </a:r>
        </a:p>
      </xdr:txBody>
    </xdr:sp>
    <xdr:clientData/>
  </xdr:oneCellAnchor>
  <xdr:oneCellAnchor>
    <xdr:from>
      <xdr:col>10</xdr:col>
      <xdr:colOff>161925</xdr:colOff>
      <xdr:row>38</xdr:row>
      <xdr:rowOff>28575</xdr:rowOff>
    </xdr:from>
    <xdr:ext cx="326243" cy="218586"/>
    <xdr:sp macro="" textlink="">
      <xdr:nvSpPr>
        <xdr:cNvPr id="24" name="Text Box 23">
          <a:extLst>
            <a:ext uri="{FF2B5EF4-FFF2-40B4-BE49-F238E27FC236}">
              <a16:creationId xmlns:a16="http://schemas.microsoft.com/office/drawing/2014/main" id="{558699AF-A5F9-4166-9728-B41DF8B9BED6}"/>
            </a:ext>
          </a:extLst>
        </xdr:cNvPr>
        <xdr:cNvSpPr txBox="1">
          <a:spLocks noChangeArrowheads="1"/>
        </xdr:cNvSpPr>
      </xdr:nvSpPr>
      <xdr:spPr bwMode="auto">
        <a:xfrm>
          <a:off x="7953375" y="1204912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-2</a:t>
          </a:r>
        </a:p>
      </xdr:txBody>
    </xdr:sp>
    <xdr:clientData/>
  </xdr:oneCellAnchor>
  <xdr:oneCellAnchor>
    <xdr:from>
      <xdr:col>17</xdr:col>
      <xdr:colOff>257175</xdr:colOff>
      <xdr:row>26</xdr:row>
      <xdr:rowOff>76200</xdr:rowOff>
    </xdr:from>
    <xdr:ext cx="172355" cy="218586"/>
    <xdr:sp macro="" textlink="">
      <xdr:nvSpPr>
        <xdr:cNvPr id="25" name="Text Box 24">
          <a:extLst>
            <a:ext uri="{FF2B5EF4-FFF2-40B4-BE49-F238E27FC236}">
              <a16:creationId xmlns:a16="http://schemas.microsoft.com/office/drawing/2014/main" id="{87774BA3-6E7B-4DA1-8DED-23914D4B0193}"/>
            </a:ext>
          </a:extLst>
        </xdr:cNvPr>
        <xdr:cNvSpPr txBox="1">
          <a:spLocks noChangeArrowheads="1"/>
        </xdr:cNvSpPr>
      </xdr:nvSpPr>
      <xdr:spPr bwMode="auto">
        <a:xfrm>
          <a:off x="13598525" y="7905750"/>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①</a:t>
          </a:r>
        </a:p>
      </xdr:txBody>
    </xdr:sp>
    <xdr:clientData/>
  </xdr:oneCellAnchor>
  <xdr:oneCellAnchor>
    <xdr:from>
      <xdr:col>17</xdr:col>
      <xdr:colOff>295275</xdr:colOff>
      <xdr:row>35</xdr:row>
      <xdr:rowOff>47625</xdr:rowOff>
    </xdr:from>
    <xdr:ext cx="172355" cy="218586"/>
    <xdr:sp macro="" textlink="">
      <xdr:nvSpPr>
        <xdr:cNvPr id="26" name="Text Box 25">
          <a:extLst>
            <a:ext uri="{FF2B5EF4-FFF2-40B4-BE49-F238E27FC236}">
              <a16:creationId xmlns:a16="http://schemas.microsoft.com/office/drawing/2014/main" id="{E18A41E5-9C34-4C27-A190-2AB14338D841}"/>
            </a:ext>
          </a:extLst>
        </xdr:cNvPr>
        <xdr:cNvSpPr txBox="1">
          <a:spLocks noChangeArrowheads="1"/>
        </xdr:cNvSpPr>
      </xdr:nvSpPr>
      <xdr:spPr bwMode="auto">
        <a:xfrm>
          <a:off x="13636625" y="1120457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p>
      </xdr:txBody>
    </xdr:sp>
    <xdr:clientData/>
  </xdr:oneCellAnchor>
  <xdr:oneCellAnchor>
    <xdr:from>
      <xdr:col>6</xdr:col>
      <xdr:colOff>114300</xdr:colOff>
      <xdr:row>22</xdr:row>
      <xdr:rowOff>142875</xdr:rowOff>
    </xdr:from>
    <xdr:ext cx="1342162" cy="218586"/>
    <xdr:sp macro="" textlink="">
      <xdr:nvSpPr>
        <xdr:cNvPr id="27" name="Text Box 26">
          <a:extLst>
            <a:ext uri="{FF2B5EF4-FFF2-40B4-BE49-F238E27FC236}">
              <a16:creationId xmlns:a16="http://schemas.microsoft.com/office/drawing/2014/main" id="{F55518EC-1FCD-43C0-B5B8-ED6853CC630E}"/>
            </a:ext>
          </a:extLst>
        </xdr:cNvPr>
        <xdr:cNvSpPr txBox="1">
          <a:spLocks noChangeArrowheads="1"/>
        </xdr:cNvSpPr>
      </xdr:nvSpPr>
      <xdr:spPr bwMode="auto">
        <a:xfrm>
          <a:off x="4343400" y="6594475"/>
          <a:ext cx="1342162"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水域への排出量＝</a:t>
          </a:r>
          <a:r>
            <a:rPr lang="en-GB" altLang="ja-JP" sz="1200" b="0" i="0" u="none" strike="noStrike" baseline="0">
              <a:solidFill>
                <a:srgbClr val="000000"/>
              </a:solidFill>
              <a:latin typeface="+mn-ea"/>
              <a:ea typeface="+mn-ea"/>
            </a:rPr>
            <a:t>S</a:t>
          </a:r>
        </a:p>
      </xdr:txBody>
    </xdr:sp>
    <xdr:clientData/>
  </xdr:oneCellAnchor>
  <xdr:oneCellAnchor>
    <xdr:from>
      <xdr:col>24</xdr:col>
      <xdr:colOff>447675</xdr:colOff>
      <xdr:row>33</xdr:row>
      <xdr:rowOff>123825</xdr:rowOff>
    </xdr:from>
    <xdr:ext cx="480131" cy="418704"/>
    <xdr:sp macro="" textlink="">
      <xdr:nvSpPr>
        <xdr:cNvPr id="28" name="Text Box 27">
          <a:extLst>
            <a:ext uri="{FF2B5EF4-FFF2-40B4-BE49-F238E27FC236}">
              <a16:creationId xmlns:a16="http://schemas.microsoft.com/office/drawing/2014/main" id="{3A1F9208-8804-48C0-AB84-0792F45BEEFD}"/>
            </a:ext>
          </a:extLst>
        </xdr:cNvPr>
        <xdr:cNvSpPr txBox="1">
          <a:spLocks noChangeArrowheads="1"/>
        </xdr:cNvSpPr>
      </xdr:nvSpPr>
      <xdr:spPr bwMode="auto">
        <a:xfrm>
          <a:off x="20310475" y="10429875"/>
          <a:ext cx="480131"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en-GB" altLang="ja-JP" sz="1200" b="0" i="0" u="none" strike="noStrike" baseline="0">
              <a:solidFill>
                <a:srgbClr val="000000"/>
              </a:solidFill>
              <a:latin typeface="+mn-ea"/>
              <a:ea typeface="+mn-ea"/>
            </a:rPr>
            <a:t>S'(</a:t>
          </a:r>
          <a:r>
            <a:rPr lang="el-GR" altLang="ja-JP" sz="1200" b="0" i="0" u="none" strike="noStrike" baseline="0">
              <a:solidFill>
                <a:srgbClr val="000000"/>
              </a:solidFill>
              <a:latin typeface="+mn-ea"/>
              <a:ea typeface="+mn-ea"/>
            </a:rPr>
            <a:t>α)</a:t>
          </a:r>
        </a:p>
        <a:p>
          <a:pPr algn="l" rtl="0">
            <a:defRPr sz="1000"/>
          </a:pPr>
          <a:r>
            <a:rPr lang="ja-JP" altLang="en-US" sz="1200" b="0" i="0" u="none" strike="noStrike" baseline="0">
              <a:solidFill>
                <a:srgbClr val="000000"/>
              </a:solidFill>
              <a:latin typeface="+mn-ea"/>
              <a:ea typeface="+mn-ea"/>
            </a:rPr>
            <a:t>へ記入</a:t>
          </a:r>
        </a:p>
      </xdr:txBody>
    </xdr:sp>
    <xdr:clientData/>
  </xdr:oneCellAnchor>
  <xdr:oneCellAnchor>
    <xdr:from>
      <xdr:col>18</xdr:col>
      <xdr:colOff>447675</xdr:colOff>
      <xdr:row>26</xdr:row>
      <xdr:rowOff>161925</xdr:rowOff>
    </xdr:from>
    <xdr:ext cx="1444947" cy="218586"/>
    <xdr:sp macro="" textlink="">
      <xdr:nvSpPr>
        <xdr:cNvPr id="29" name="Text Box 28">
          <a:extLst>
            <a:ext uri="{FF2B5EF4-FFF2-40B4-BE49-F238E27FC236}">
              <a16:creationId xmlns:a16="http://schemas.microsoft.com/office/drawing/2014/main" id="{49EE0E20-D9F8-4D67-8D07-315E3724B0C6}"/>
            </a:ext>
          </a:extLst>
        </xdr:cNvPr>
        <xdr:cNvSpPr txBox="1">
          <a:spLocks noChangeArrowheads="1"/>
        </xdr:cNvSpPr>
      </xdr:nvSpPr>
      <xdr:spPr bwMode="auto">
        <a:xfrm>
          <a:off x="14485408" y="8002058"/>
          <a:ext cx="1444947"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大気への排出量＝</a:t>
          </a:r>
          <a:r>
            <a:rPr lang="en-GB" altLang="ja-JP" sz="1200" b="0" i="0" u="none" strike="noStrike" baseline="0">
              <a:solidFill>
                <a:srgbClr val="000000"/>
              </a:solidFill>
              <a:latin typeface="+mn-ea"/>
              <a:ea typeface="+mn-ea"/>
            </a:rPr>
            <a:t>AB</a:t>
          </a:r>
        </a:p>
      </xdr:txBody>
    </xdr:sp>
    <xdr:clientData/>
  </xdr:oneCellAnchor>
  <xdr:twoCellAnchor>
    <xdr:from>
      <xdr:col>17</xdr:col>
      <xdr:colOff>9525</xdr:colOff>
      <xdr:row>21</xdr:row>
      <xdr:rowOff>152400</xdr:rowOff>
    </xdr:from>
    <xdr:to>
      <xdr:col>18</xdr:col>
      <xdr:colOff>0</xdr:colOff>
      <xdr:row>25</xdr:row>
      <xdr:rowOff>152400</xdr:rowOff>
    </xdr:to>
    <xdr:cxnSp macro="">
      <xdr:nvCxnSpPr>
        <xdr:cNvPr id="30" name="AutoShape 29">
          <a:extLst>
            <a:ext uri="{FF2B5EF4-FFF2-40B4-BE49-F238E27FC236}">
              <a16:creationId xmlns:a16="http://schemas.microsoft.com/office/drawing/2014/main" id="{15CB6891-08CB-48E3-A690-6EE6D431A754}"/>
            </a:ext>
          </a:extLst>
        </xdr:cNvPr>
        <xdr:cNvCxnSpPr>
          <a:cxnSpLocks noChangeShapeType="1"/>
          <a:stCxn id="32" idx="3"/>
          <a:endCxn id="31" idx="1"/>
        </xdr:cNvCxnSpPr>
      </xdr:nvCxnSpPr>
      <xdr:spPr bwMode="auto">
        <a:xfrm flipV="1">
          <a:off x="13350875" y="6375400"/>
          <a:ext cx="669925" cy="1200150"/>
        </a:xfrm>
        <a:prstGeom prst="bentConnector3">
          <a:avLst>
            <a:gd name="adj1" fmla="val 49093"/>
          </a:avLst>
        </a:prstGeom>
        <a:noFill/>
        <a:ln w="9525">
          <a:solidFill>
            <a:srgbClr val="000000"/>
          </a:solidFill>
          <a:prstDash val="dash"/>
          <a:miter lim="800000"/>
          <a:headEnd/>
          <a:tailEnd type="triangle" w="med" len="med"/>
        </a:ln>
      </xdr:spPr>
    </xdr:cxnSp>
    <xdr:clientData/>
  </xdr:twoCellAnchor>
  <xdr:twoCellAnchor>
    <xdr:from>
      <xdr:col>18</xdr:col>
      <xdr:colOff>0</xdr:colOff>
      <xdr:row>21</xdr:row>
      <xdr:rowOff>0</xdr:rowOff>
    </xdr:from>
    <xdr:to>
      <xdr:col>18</xdr:col>
      <xdr:colOff>609600</xdr:colOff>
      <xdr:row>22</xdr:row>
      <xdr:rowOff>66675</xdr:rowOff>
    </xdr:to>
    <xdr:sp macro="" textlink="">
      <xdr:nvSpPr>
        <xdr:cNvPr id="31" name="Rectangle 30">
          <a:extLst>
            <a:ext uri="{FF2B5EF4-FFF2-40B4-BE49-F238E27FC236}">
              <a16:creationId xmlns:a16="http://schemas.microsoft.com/office/drawing/2014/main" id="{229B26C5-DD63-4834-B085-544E98091C59}"/>
            </a:ext>
          </a:extLst>
        </xdr:cNvPr>
        <xdr:cNvSpPr>
          <a:spLocks noChangeArrowheads="1"/>
        </xdr:cNvSpPr>
      </xdr:nvSpPr>
      <xdr:spPr bwMode="auto">
        <a:xfrm>
          <a:off x="14020800" y="6223000"/>
          <a:ext cx="609600" cy="295275"/>
        </a:xfrm>
        <a:prstGeom prst="rect">
          <a:avLst/>
        </a:prstGeom>
        <a:noFill/>
        <a:ln w="9525">
          <a:noFill/>
          <a:miter lim="800000"/>
          <a:headEnd/>
          <a:tailEnd/>
        </a:ln>
      </xdr:spPr>
    </xdr:sp>
    <xdr:clientData/>
  </xdr:twoCellAnchor>
  <xdr:twoCellAnchor>
    <xdr:from>
      <xdr:col>16</xdr:col>
      <xdr:colOff>695325</xdr:colOff>
      <xdr:row>24</xdr:row>
      <xdr:rowOff>161925</xdr:rowOff>
    </xdr:from>
    <xdr:to>
      <xdr:col>17</xdr:col>
      <xdr:colOff>9525</xdr:colOff>
      <xdr:row>25</xdr:row>
      <xdr:rowOff>323850</xdr:rowOff>
    </xdr:to>
    <xdr:sp macro="" textlink="">
      <xdr:nvSpPr>
        <xdr:cNvPr id="32" name="Rectangle 31">
          <a:extLst>
            <a:ext uri="{FF2B5EF4-FFF2-40B4-BE49-F238E27FC236}">
              <a16:creationId xmlns:a16="http://schemas.microsoft.com/office/drawing/2014/main" id="{A983BFCC-D3AD-43EE-AB17-DEC756AAF4D5}"/>
            </a:ext>
          </a:extLst>
        </xdr:cNvPr>
        <xdr:cNvSpPr>
          <a:spLocks noChangeArrowheads="1"/>
        </xdr:cNvSpPr>
      </xdr:nvSpPr>
      <xdr:spPr bwMode="auto">
        <a:xfrm>
          <a:off x="13338175" y="7400925"/>
          <a:ext cx="12700" cy="346075"/>
        </a:xfrm>
        <a:prstGeom prst="rect">
          <a:avLst/>
        </a:prstGeom>
        <a:noFill/>
        <a:ln w="9525">
          <a:noFill/>
          <a:miter lim="800000"/>
          <a:headEnd/>
          <a:tailEnd/>
        </a:ln>
      </xdr:spPr>
    </xdr:sp>
    <xdr:clientData/>
  </xdr:twoCellAnchor>
  <xdr:twoCellAnchor>
    <xdr:from>
      <xdr:col>24</xdr:col>
      <xdr:colOff>142875</xdr:colOff>
      <xdr:row>33</xdr:row>
      <xdr:rowOff>219075</xdr:rowOff>
    </xdr:from>
    <xdr:to>
      <xdr:col>24</xdr:col>
      <xdr:colOff>381000</xdr:colOff>
      <xdr:row>33</xdr:row>
      <xdr:rowOff>219075</xdr:rowOff>
    </xdr:to>
    <xdr:sp macro="" textlink="">
      <xdr:nvSpPr>
        <xdr:cNvPr id="33" name="Line 32">
          <a:extLst>
            <a:ext uri="{FF2B5EF4-FFF2-40B4-BE49-F238E27FC236}">
              <a16:creationId xmlns:a16="http://schemas.microsoft.com/office/drawing/2014/main" id="{0ADE80A4-F416-40DC-B7D1-0082E8F4C2E2}"/>
            </a:ext>
          </a:extLst>
        </xdr:cNvPr>
        <xdr:cNvSpPr>
          <a:spLocks noChangeShapeType="1"/>
        </xdr:cNvSpPr>
      </xdr:nvSpPr>
      <xdr:spPr bwMode="auto">
        <a:xfrm>
          <a:off x="20005675" y="10525125"/>
          <a:ext cx="238125" cy="0"/>
        </a:xfrm>
        <a:prstGeom prst="line">
          <a:avLst/>
        </a:prstGeom>
        <a:noFill/>
        <a:ln w="9525">
          <a:solidFill>
            <a:srgbClr val="000000"/>
          </a:solidFill>
          <a:round/>
          <a:headEnd/>
          <a:tailEnd type="triangle" w="med" len="med"/>
        </a:ln>
      </xdr:spPr>
    </xdr:sp>
    <xdr:clientData/>
  </xdr:twoCellAnchor>
  <xdr:twoCellAnchor editAs="oneCell">
    <xdr:from>
      <xdr:col>1</xdr:col>
      <xdr:colOff>363257</xdr:colOff>
      <xdr:row>29</xdr:row>
      <xdr:rowOff>409575</xdr:rowOff>
    </xdr:from>
    <xdr:to>
      <xdr:col>3</xdr:col>
      <xdr:colOff>582706</xdr:colOff>
      <xdr:row>32</xdr:row>
      <xdr:rowOff>57150</xdr:rowOff>
    </xdr:to>
    <xdr:sp macro="" textlink="">
      <xdr:nvSpPr>
        <xdr:cNvPr id="34" name="Text Box 33">
          <a:extLst>
            <a:ext uri="{FF2B5EF4-FFF2-40B4-BE49-F238E27FC236}">
              <a16:creationId xmlns:a16="http://schemas.microsoft.com/office/drawing/2014/main" id="{FB294A61-CB4C-44A6-ACFF-C2ACBAF59014}"/>
            </a:ext>
          </a:extLst>
        </xdr:cNvPr>
        <xdr:cNvSpPr txBox="1">
          <a:spLocks noChangeArrowheads="1"/>
        </xdr:cNvSpPr>
      </xdr:nvSpPr>
      <xdr:spPr bwMode="auto">
        <a:xfrm>
          <a:off x="1417357" y="9236075"/>
          <a:ext cx="1422774" cy="9302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mn-ea"/>
              <a:ea typeface="+mn-ea"/>
            </a:rPr>
            <a:t>排ガス処理により</a:t>
          </a:r>
        </a:p>
        <a:p>
          <a:pPr algn="l" rtl="0">
            <a:defRPr sz="1000"/>
          </a:pPr>
          <a:r>
            <a:rPr lang="ja-JP" altLang="en-US" sz="1200" b="0" i="0" u="none" strike="noStrike" baseline="0">
              <a:solidFill>
                <a:srgbClr val="000000"/>
              </a:solidFill>
              <a:latin typeface="+mn-ea"/>
              <a:ea typeface="+mn-ea"/>
            </a:rPr>
            <a:t>水域へ排出される</a:t>
          </a:r>
        </a:p>
        <a:p>
          <a:pPr algn="l" rtl="0">
            <a:defRPr sz="1000"/>
          </a:pPr>
          <a:r>
            <a:rPr lang="ja-JP" altLang="en-US" sz="1200" b="0" i="0" u="none" strike="noStrike" baseline="0">
              <a:solidFill>
                <a:srgbClr val="000000"/>
              </a:solidFill>
              <a:latin typeface="+mn-ea"/>
              <a:ea typeface="+mn-ea"/>
            </a:rPr>
            <a:t>場合の記入欄</a:t>
          </a:r>
        </a:p>
        <a:p>
          <a:pPr algn="l" rtl="0">
            <a:defRPr sz="1000"/>
          </a:pP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これ以降の欄も同様</a:t>
          </a:r>
          <a:r>
            <a:rPr lang="en-US" altLang="ja-JP" sz="1200" b="0" i="0" u="none" strike="noStrike" baseline="0">
              <a:solidFill>
                <a:srgbClr val="000000"/>
              </a:solidFill>
              <a:latin typeface="+mn-ea"/>
              <a:ea typeface="+mn-ea"/>
            </a:rPr>
            <a:t>)</a:t>
          </a:r>
        </a:p>
      </xdr:txBody>
    </xdr:sp>
    <xdr:clientData/>
  </xdr:twoCellAnchor>
  <xdr:oneCellAnchor>
    <xdr:from>
      <xdr:col>2</xdr:col>
      <xdr:colOff>638175</xdr:colOff>
      <xdr:row>29</xdr:row>
      <xdr:rowOff>28575</xdr:rowOff>
    </xdr:from>
    <xdr:ext cx="643253" cy="423193"/>
    <xdr:sp macro="" textlink="">
      <xdr:nvSpPr>
        <xdr:cNvPr id="35" name="Text Box 34">
          <a:extLst>
            <a:ext uri="{FF2B5EF4-FFF2-40B4-BE49-F238E27FC236}">
              <a16:creationId xmlns:a16="http://schemas.microsoft.com/office/drawing/2014/main" id="{FD16234D-8561-49EE-AEB9-1B2B3CBD8452}"/>
            </a:ext>
          </a:extLst>
        </xdr:cNvPr>
        <xdr:cNvSpPr txBox="1">
          <a:spLocks noChangeArrowheads="1"/>
        </xdr:cNvSpPr>
      </xdr:nvSpPr>
      <xdr:spPr bwMode="auto">
        <a:xfrm>
          <a:off x="2098675" y="8855075"/>
          <a:ext cx="643253" cy="423193"/>
        </a:xfrm>
        <a:prstGeom prst="rect">
          <a:avLst/>
        </a:prstGeom>
        <a:noFill/>
        <a:ln w="9525">
          <a:noFill/>
          <a:miter lim="800000"/>
          <a:headEnd/>
          <a:tailEnd/>
        </a:ln>
      </xdr:spPr>
      <xdr:txBody>
        <a:bodyPr wrap="none" lIns="27432" tIns="22860" rIns="0" bIns="0" anchor="t" upright="1">
          <a:spAutoFit/>
        </a:bodyPr>
        <a:lstStyle/>
        <a:p>
          <a:pPr algn="l" rtl="0">
            <a:defRPr sz="1000"/>
          </a:pPr>
          <a:r>
            <a:rPr lang="el-GR" altLang="ja-JP" sz="2400" b="0" i="0" u="none" strike="noStrike" baseline="0">
              <a:solidFill>
                <a:srgbClr val="000000"/>
              </a:solidFill>
              <a:latin typeface="+mn-ea"/>
              <a:ea typeface="+mn-ea"/>
            </a:rPr>
            <a:t>α→</a:t>
          </a:r>
        </a:p>
      </xdr:txBody>
    </xdr:sp>
    <xdr:clientData/>
  </xdr:oneCellAnchor>
  <xdr:oneCellAnchor>
    <xdr:from>
      <xdr:col>6</xdr:col>
      <xdr:colOff>47625</xdr:colOff>
      <xdr:row>23</xdr:row>
      <xdr:rowOff>0</xdr:rowOff>
    </xdr:from>
    <xdr:ext cx="1761188" cy="418704"/>
    <xdr:sp macro="" textlink="">
      <xdr:nvSpPr>
        <xdr:cNvPr id="36" name="Text Box 35">
          <a:extLst>
            <a:ext uri="{FF2B5EF4-FFF2-40B4-BE49-F238E27FC236}">
              <a16:creationId xmlns:a16="http://schemas.microsoft.com/office/drawing/2014/main" id="{1227BB70-111E-4458-9358-D8AF1F682984}"/>
            </a:ext>
          </a:extLst>
        </xdr:cNvPr>
        <xdr:cNvSpPr txBox="1">
          <a:spLocks noChangeArrowheads="1"/>
        </xdr:cNvSpPr>
      </xdr:nvSpPr>
      <xdr:spPr bwMode="auto">
        <a:xfrm>
          <a:off x="4276725" y="7029450"/>
          <a:ext cx="1761188"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排ガス処理により水域へ</a:t>
          </a:r>
        </a:p>
        <a:p>
          <a:pPr algn="l" rtl="0">
            <a:defRPr sz="1000"/>
          </a:pPr>
          <a:r>
            <a:rPr lang="ja-JP" altLang="en-US" sz="1200" b="0" i="0" u="none" strike="noStrike" baseline="0">
              <a:solidFill>
                <a:srgbClr val="000000"/>
              </a:solidFill>
              <a:latin typeface="+mn-ea"/>
              <a:ea typeface="+mn-ea"/>
            </a:rPr>
            <a:t>排出される量　　　　　　＝</a:t>
          </a:r>
          <a:r>
            <a:rPr lang="en-GB" altLang="ja-JP" sz="1200" b="0" i="0" u="none" strike="noStrike" baseline="0">
              <a:solidFill>
                <a:srgbClr val="000000"/>
              </a:solidFill>
              <a:latin typeface="+mn-ea"/>
              <a:ea typeface="+mn-ea"/>
            </a:rPr>
            <a:t>S'</a:t>
          </a:r>
        </a:p>
      </xdr:txBody>
    </xdr:sp>
    <xdr:clientData/>
  </xdr:oneCellAnchor>
  <xdr:twoCellAnchor>
    <xdr:from>
      <xdr:col>9</xdr:col>
      <xdr:colOff>0</xdr:colOff>
      <xdr:row>23</xdr:row>
      <xdr:rowOff>142875</xdr:rowOff>
    </xdr:from>
    <xdr:to>
      <xdr:col>9</xdr:col>
      <xdr:colOff>390525</xdr:colOff>
      <xdr:row>23</xdr:row>
      <xdr:rowOff>142875</xdr:rowOff>
    </xdr:to>
    <xdr:sp macro="" textlink="">
      <xdr:nvSpPr>
        <xdr:cNvPr id="37" name="Line 37">
          <a:extLst>
            <a:ext uri="{FF2B5EF4-FFF2-40B4-BE49-F238E27FC236}">
              <a16:creationId xmlns:a16="http://schemas.microsoft.com/office/drawing/2014/main" id="{A72F1ED0-5346-46CA-AED1-67DE5B131EBF}"/>
            </a:ext>
          </a:extLst>
        </xdr:cNvPr>
        <xdr:cNvSpPr>
          <a:spLocks noChangeShapeType="1"/>
        </xdr:cNvSpPr>
      </xdr:nvSpPr>
      <xdr:spPr bwMode="auto">
        <a:xfrm>
          <a:off x="6845300" y="7172325"/>
          <a:ext cx="390525" cy="0"/>
        </a:xfrm>
        <a:prstGeom prst="line">
          <a:avLst/>
        </a:prstGeom>
        <a:noFill/>
        <a:ln w="9525">
          <a:solidFill>
            <a:srgbClr val="000000"/>
          </a:solidFill>
          <a:round/>
          <a:headEnd/>
          <a:tailEnd type="triangle" w="med" len="med"/>
        </a:ln>
      </xdr:spPr>
    </xdr:sp>
    <xdr:clientData/>
  </xdr:twoCellAnchor>
  <xdr:oneCellAnchor>
    <xdr:from>
      <xdr:col>12</xdr:col>
      <xdr:colOff>390525</xdr:colOff>
      <xdr:row>30</xdr:row>
      <xdr:rowOff>66675</xdr:rowOff>
    </xdr:from>
    <xdr:ext cx="496996" cy="418704"/>
    <xdr:sp macro="" textlink="">
      <xdr:nvSpPr>
        <xdr:cNvPr id="38" name="Text Box 38">
          <a:extLst>
            <a:ext uri="{FF2B5EF4-FFF2-40B4-BE49-F238E27FC236}">
              <a16:creationId xmlns:a16="http://schemas.microsoft.com/office/drawing/2014/main" id="{32058004-F00E-44ED-98DF-BC8B2ECF4F8C}"/>
            </a:ext>
          </a:extLst>
        </xdr:cNvPr>
        <xdr:cNvSpPr txBox="1">
          <a:spLocks noChangeArrowheads="1"/>
        </xdr:cNvSpPr>
      </xdr:nvSpPr>
      <xdr:spPr bwMode="auto">
        <a:xfrm>
          <a:off x="9750425" y="9483725"/>
          <a:ext cx="496996"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en-GB" altLang="ja-JP" sz="1200" b="0" i="0" u="none" strike="noStrike" baseline="0">
              <a:solidFill>
                <a:srgbClr val="000000"/>
              </a:solidFill>
              <a:latin typeface="+mn-ea"/>
              <a:ea typeface="+mn-ea"/>
            </a:rPr>
            <a:t>AB'(</a:t>
          </a:r>
          <a:r>
            <a:rPr lang="el-GR" altLang="ja-JP" sz="1200" b="0" i="0" u="none" strike="noStrike" baseline="0">
              <a:solidFill>
                <a:srgbClr val="000000"/>
              </a:solidFill>
              <a:latin typeface="+mn-ea"/>
              <a:ea typeface="+mn-ea"/>
            </a:rPr>
            <a:t>β)</a:t>
          </a:r>
        </a:p>
        <a:p>
          <a:pPr algn="l" rtl="0">
            <a:defRPr sz="1000"/>
          </a:pPr>
          <a:r>
            <a:rPr lang="ja-JP" altLang="en-US" sz="1200" b="0" i="0" u="none" strike="noStrike" baseline="0">
              <a:solidFill>
                <a:srgbClr val="000000"/>
              </a:solidFill>
              <a:latin typeface="+mn-ea"/>
              <a:ea typeface="+mn-ea"/>
            </a:rPr>
            <a:t>へ記入</a:t>
          </a:r>
        </a:p>
      </xdr:txBody>
    </xdr:sp>
    <xdr:clientData/>
  </xdr:oneCellAnchor>
  <xdr:twoCellAnchor>
    <xdr:from>
      <xdr:col>12</xdr:col>
      <xdr:colOff>123825</xdr:colOff>
      <xdr:row>30</xdr:row>
      <xdr:rowOff>180975</xdr:rowOff>
    </xdr:from>
    <xdr:to>
      <xdr:col>12</xdr:col>
      <xdr:colOff>361950</xdr:colOff>
      <xdr:row>30</xdr:row>
      <xdr:rowOff>180975</xdr:rowOff>
    </xdr:to>
    <xdr:sp macro="" textlink="">
      <xdr:nvSpPr>
        <xdr:cNvPr id="39" name="Line 39">
          <a:extLst>
            <a:ext uri="{FF2B5EF4-FFF2-40B4-BE49-F238E27FC236}">
              <a16:creationId xmlns:a16="http://schemas.microsoft.com/office/drawing/2014/main" id="{FF815C02-4D8D-44F7-B010-E74C47C005F9}"/>
            </a:ext>
          </a:extLst>
        </xdr:cNvPr>
        <xdr:cNvSpPr>
          <a:spLocks noChangeShapeType="1"/>
        </xdr:cNvSpPr>
      </xdr:nvSpPr>
      <xdr:spPr bwMode="auto">
        <a:xfrm>
          <a:off x="9483725" y="9598025"/>
          <a:ext cx="238125" cy="0"/>
        </a:xfrm>
        <a:prstGeom prst="line">
          <a:avLst/>
        </a:prstGeom>
        <a:noFill/>
        <a:ln w="9525">
          <a:solidFill>
            <a:srgbClr val="000000"/>
          </a:solidFill>
          <a:round/>
          <a:headEnd/>
          <a:tailEnd type="triangle" w="med" len="med"/>
        </a:ln>
      </xdr:spPr>
    </xdr:sp>
    <xdr:clientData/>
  </xdr:twoCellAnchor>
  <xdr:oneCellAnchor>
    <xdr:from>
      <xdr:col>18</xdr:col>
      <xdr:colOff>47625</xdr:colOff>
      <xdr:row>27</xdr:row>
      <xdr:rowOff>38100</xdr:rowOff>
    </xdr:from>
    <xdr:ext cx="1878528" cy="418704"/>
    <xdr:sp macro="" textlink="">
      <xdr:nvSpPr>
        <xdr:cNvPr id="42" name="Text Box 42">
          <a:extLst>
            <a:ext uri="{FF2B5EF4-FFF2-40B4-BE49-F238E27FC236}">
              <a16:creationId xmlns:a16="http://schemas.microsoft.com/office/drawing/2014/main" id="{89BCC9B3-E1CD-45FA-A096-035A4B5EB94A}"/>
            </a:ext>
          </a:extLst>
        </xdr:cNvPr>
        <xdr:cNvSpPr txBox="1">
          <a:spLocks noChangeArrowheads="1"/>
        </xdr:cNvSpPr>
      </xdr:nvSpPr>
      <xdr:spPr bwMode="auto">
        <a:xfrm>
          <a:off x="14085358" y="8420100"/>
          <a:ext cx="1878528"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排水処理により大気へ</a:t>
          </a:r>
        </a:p>
        <a:p>
          <a:pPr algn="l" rtl="0">
            <a:defRPr sz="1000"/>
          </a:pPr>
          <a:r>
            <a:rPr lang="ja-JP" altLang="en-US" sz="1200" b="0" i="0" u="none" strike="noStrike" baseline="0">
              <a:solidFill>
                <a:srgbClr val="000000"/>
              </a:solidFill>
              <a:latin typeface="+mn-ea"/>
              <a:ea typeface="+mn-ea"/>
            </a:rPr>
            <a:t>排出される量　　　　　　＝</a:t>
          </a:r>
          <a:r>
            <a:rPr lang="en-GB" altLang="ja-JP" sz="1200" b="0" i="0" u="none" strike="noStrike" baseline="0">
              <a:solidFill>
                <a:srgbClr val="000000"/>
              </a:solidFill>
              <a:latin typeface="+mn-ea"/>
              <a:ea typeface="+mn-ea"/>
            </a:rPr>
            <a:t>AB'</a:t>
          </a:r>
        </a:p>
      </xdr:txBody>
    </xdr:sp>
    <xdr:clientData/>
  </xdr:oneCellAnchor>
  <xdr:twoCellAnchor>
    <xdr:from>
      <xdr:col>21</xdr:col>
      <xdr:colOff>152400</xdr:colOff>
      <xdr:row>26</xdr:row>
      <xdr:rowOff>180975</xdr:rowOff>
    </xdr:from>
    <xdr:to>
      <xdr:col>21</xdr:col>
      <xdr:colOff>390525</xdr:colOff>
      <xdr:row>26</xdr:row>
      <xdr:rowOff>180975</xdr:rowOff>
    </xdr:to>
    <xdr:sp macro="" textlink="">
      <xdr:nvSpPr>
        <xdr:cNvPr id="43" name="Line 44">
          <a:extLst>
            <a:ext uri="{FF2B5EF4-FFF2-40B4-BE49-F238E27FC236}">
              <a16:creationId xmlns:a16="http://schemas.microsoft.com/office/drawing/2014/main" id="{04A552F4-98B1-4502-955E-188B6D5EDEBC}"/>
            </a:ext>
          </a:extLst>
        </xdr:cNvPr>
        <xdr:cNvSpPr>
          <a:spLocks noChangeShapeType="1"/>
        </xdr:cNvSpPr>
      </xdr:nvSpPr>
      <xdr:spPr bwMode="auto">
        <a:xfrm>
          <a:off x="17449800" y="8010525"/>
          <a:ext cx="238125" cy="0"/>
        </a:xfrm>
        <a:prstGeom prst="line">
          <a:avLst/>
        </a:prstGeom>
        <a:noFill/>
        <a:ln w="9525">
          <a:solidFill>
            <a:srgbClr val="000000"/>
          </a:solidFill>
          <a:round/>
          <a:headEnd/>
          <a:tailEnd type="triangle" w="med" len="med"/>
        </a:ln>
      </xdr:spPr>
    </xdr:sp>
    <xdr:clientData/>
  </xdr:twoCellAnchor>
  <xdr:twoCellAnchor>
    <xdr:from>
      <xdr:col>5</xdr:col>
      <xdr:colOff>0</xdr:colOff>
      <xdr:row>30</xdr:row>
      <xdr:rowOff>219075</xdr:rowOff>
    </xdr:from>
    <xdr:to>
      <xdr:col>5</xdr:col>
      <xdr:colOff>104775</xdr:colOff>
      <xdr:row>30</xdr:row>
      <xdr:rowOff>219075</xdr:rowOff>
    </xdr:to>
    <xdr:sp macro="" textlink="">
      <xdr:nvSpPr>
        <xdr:cNvPr id="45" name="Line 47">
          <a:extLst>
            <a:ext uri="{FF2B5EF4-FFF2-40B4-BE49-F238E27FC236}">
              <a16:creationId xmlns:a16="http://schemas.microsoft.com/office/drawing/2014/main" id="{3078FA4A-07FC-4757-92A9-545037BE0345}"/>
            </a:ext>
          </a:extLst>
        </xdr:cNvPr>
        <xdr:cNvSpPr>
          <a:spLocks noChangeShapeType="1"/>
        </xdr:cNvSpPr>
      </xdr:nvSpPr>
      <xdr:spPr bwMode="auto">
        <a:xfrm>
          <a:off x="3594100" y="9636125"/>
          <a:ext cx="104775" cy="0"/>
        </a:xfrm>
        <a:prstGeom prst="line">
          <a:avLst/>
        </a:prstGeom>
        <a:noFill/>
        <a:ln w="9525">
          <a:solidFill>
            <a:srgbClr val="FF0000"/>
          </a:solidFill>
          <a:prstDash val="dash"/>
          <a:round/>
          <a:headEnd/>
          <a:tailEnd/>
        </a:ln>
      </xdr:spPr>
    </xdr:sp>
    <xdr:clientData/>
  </xdr:twoCellAnchor>
  <xdr:twoCellAnchor>
    <xdr:from>
      <xdr:col>5</xdr:col>
      <xdr:colOff>123825</xdr:colOff>
      <xdr:row>30</xdr:row>
      <xdr:rowOff>228600</xdr:rowOff>
    </xdr:from>
    <xdr:to>
      <xdr:col>5</xdr:col>
      <xdr:colOff>123825</xdr:colOff>
      <xdr:row>33</xdr:row>
      <xdr:rowOff>304800</xdr:rowOff>
    </xdr:to>
    <xdr:sp macro="" textlink="">
      <xdr:nvSpPr>
        <xdr:cNvPr id="46" name="Line 48">
          <a:extLst>
            <a:ext uri="{FF2B5EF4-FFF2-40B4-BE49-F238E27FC236}">
              <a16:creationId xmlns:a16="http://schemas.microsoft.com/office/drawing/2014/main" id="{84C21C62-C879-408F-8D50-54C8F0CE4AE6}"/>
            </a:ext>
          </a:extLst>
        </xdr:cNvPr>
        <xdr:cNvSpPr>
          <a:spLocks noChangeShapeType="1"/>
        </xdr:cNvSpPr>
      </xdr:nvSpPr>
      <xdr:spPr bwMode="auto">
        <a:xfrm>
          <a:off x="3730625" y="9660467"/>
          <a:ext cx="0" cy="965200"/>
        </a:xfrm>
        <a:prstGeom prst="line">
          <a:avLst/>
        </a:prstGeom>
        <a:noFill/>
        <a:ln w="9525">
          <a:solidFill>
            <a:srgbClr val="C0C0C0"/>
          </a:solidFill>
          <a:prstDash val="dash"/>
          <a:round/>
          <a:headEnd/>
          <a:tailEnd/>
        </a:ln>
      </xdr:spPr>
    </xdr:sp>
    <xdr:clientData/>
  </xdr:twoCellAnchor>
  <xdr:twoCellAnchor>
    <xdr:from>
      <xdr:col>5</xdr:col>
      <xdr:colOff>114300</xdr:colOff>
      <xdr:row>33</xdr:row>
      <xdr:rowOff>304800</xdr:rowOff>
    </xdr:from>
    <xdr:to>
      <xdr:col>6</xdr:col>
      <xdr:colOff>0</xdr:colOff>
      <xdr:row>33</xdr:row>
      <xdr:rowOff>304800</xdr:rowOff>
    </xdr:to>
    <xdr:sp macro="" textlink="">
      <xdr:nvSpPr>
        <xdr:cNvPr id="47" name="Line 49">
          <a:extLst>
            <a:ext uri="{FF2B5EF4-FFF2-40B4-BE49-F238E27FC236}">
              <a16:creationId xmlns:a16="http://schemas.microsoft.com/office/drawing/2014/main" id="{E680E867-BF9B-4591-B4EB-A00AA09E4B1C}"/>
            </a:ext>
          </a:extLst>
        </xdr:cNvPr>
        <xdr:cNvSpPr>
          <a:spLocks noChangeShapeType="1"/>
        </xdr:cNvSpPr>
      </xdr:nvSpPr>
      <xdr:spPr bwMode="auto">
        <a:xfrm>
          <a:off x="3708400" y="10610850"/>
          <a:ext cx="520700" cy="0"/>
        </a:xfrm>
        <a:prstGeom prst="line">
          <a:avLst/>
        </a:prstGeom>
        <a:noFill/>
        <a:ln w="9525">
          <a:solidFill>
            <a:srgbClr val="C0C0C0"/>
          </a:solidFill>
          <a:prstDash val="dash"/>
          <a:round/>
          <a:headEnd/>
          <a:tailEnd type="triangle" w="med" len="med"/>
        </a:ln>
      </xdr:spPr>
    </xdr:sp>
    <xdr:clientData/>
  </xdr:twoCellAnchor>
  <xdr:twoCellAnchor>
    <xdr:from>
      <xdr:col>5</xdr:col>
      <xdr:colOff>142875</xdr:colOff>
      <xdr:row>24</xdr:row>
      <xdr:rowOff>0</xdr:rowOff>
    </xdr:from>
    <xdr:to>
      <xdr:col>6</xdr:col>
      <xdr:colOff>28575</xdr:colOff>
      <xdr:row>24</xdr:row>
      <xdr:rowOff>0</xdr:rowOff>
    </xdr:to>
    <xdr:sp macro="" textlink="">
      <xdr:nvSpPr>
        <xdr:cNvPr id="48" name="Line 50">
          <a:extLst>
            <a:ext uri="{FF2B5EF4-FFF2-40B4-BE49-F238E27FC236}">
              <a16:creationId xmlns:a16="http://schemas.microsoft.com/office/drawing/2014/main" id="{FD460800-3D30-4EBC-9983-F6249AFFDBCA}"/>
            </a:ext>
          </a:extLst>
        </xdr:cNvPr>
        <xdr:cNvSpPr>
          <a:spLocks noChangeShapeType="1"/>
        </xdr:cNvSpPr>
      </xdr:nvSpPr>
      <xdr:spPr bwMode="auto">
        <a:xfrm>
          <a:off x="3736975" y="7239000"/>
          <a:ext cx="520700" cy="0"/>
        </a:xfrm>
        <a:prstGeom prst="line">
          <a:avLst/>
        </a:prstGeom>
        <a:noFill/>
        <a:ln w="9525">
          <a:solidFill>
            <a:srgbClr val="FF0000"/>
          </a:solidFill>
          <a:prstDash val="dash"/>
          <a:round/>
          <a:headEnd/>
          <a:tailEnd type="triangle" w="med" len="med"/>
        </a:ln>
      </xdr:spPr>
    </xdr:sp>
    <xdr:clientData/>
  </xdr:twoCellAnchor>
  <xdr:twoCellAnchor>
    <xdr:from>
      <xdr:col>10</xdr:col>
      <xdr:colOff>0</xdr:colOff>
      <xdr:row>33</xdr:row>
      <xdr:rowOff>276225</xdr:rowOff>
    </xdr:from>
    <xdr:to>
      <xdr:col>10</xdr:col>
      <xdr:colOff>142875</xdr:colOff>
      <xdr:row>33</xdr:row>
      <xdr:rowOff>276225</xdr:rowOff>
    </xdr:to>
    <xdr:sp macro="" textlink="">
      <xdr:nvSpPr>
        <xdr:cNvPr id="49" name="Line 51">
          <a:extLst>
            <a:ext uri="{FF2B5EF4-FFF2-40B4-BE49-F238E27FC236}">
              <a16:creationId xmlns:a16="http://schemas.microsoft.com/office/drawing/2014/main" id="{3AB8A887-BD63-4B61-89BC-383D47C0086E}"/>
            </a:ext>
          </a:extLst>
        </xdr:cNvPr>
        <xdr:cNvSpPr>
          <a:spLocks noChangeShapeType="1"/>
        </xdr:cNvSpPr>
      </xdr:nvSpPr>
      <xdr:spPr bwMode="auto">
        <a:xfrm>
          <a:off x="7791450" y="10582275"/>
          <a:ext cx="142875" cy="0"/>
        </a:xfrm>
        <a:prstGeom prst="line">
          <a:avLst/>
        </a:prstGeom>
        <a:noFill/>
        <a:ln w="9525">
          <a:solidFill>
            <a:srgbClr val="C0C0C0"/>
          </a:solidFill>
          <a:prstDash val="dash"/>
          <a:round/>
          <a:headEnd/>
          <a:tailEnd/>
        </a:ln>
      </xdr:spPr>
    </xdr:sp>
    <xdr:clientData/>
  </xdr:twoCellAnchor>
  <xdr:twoCellAnchor>
    <xdr:from>
      <xdr:col>10</xdr:col>
      <xdr:colOff>152400</xdr:colOff>
      <xdr:row>33</xdr:row>
      <xdr:rowOff>276225</xdr:rowOff>
    </xdr:from>
    <xdr:to>
      <xdr:col>10</xdr:col>
      <xdr:colOff>152400</xdr:colOff>
      <xdr:row>40</xdr:row>
      <xdr:rowOff>276225</xdr:rowOff>
    </xdr:to>
    <xdr:sp macro="" textlink="">
      <xdr:nvSpPr>
        <xdr:cNvPr id="50" name="Line 52">
          <a:extLst>
            <a:ext uri="{FF2B5EF4-FFF2-40B4-BE49-F238E27FC236}">
              <a16:creationId xmlns:a16="http://schemas.microsoft.com/office/drawing/2014/main" id="{84C8EF6F-24AE-46F6-8873-057A25487FE8}"/>
            </a:ext>
          </a:extLst>
        </xdr:cNvPr>
        <xdr:cNvSpPr>
          <a:spLocks noChangeShapeType="1"/>
        </xdr:cNvSpPr>
      </xdr:nvSpPr>
      <xdr:spPr bwMode="auto">
        <a:xfrm>
          <a:off x="7943850" y="10582275"/>
          <a:ext cx="0" cy="2349500"/>
        </a:xfrm>
        <a:prstGeom prst="line">
          <a:avLst/>
        </a:prstGeom>
        <a:noFill/>
        <a:ln w="9525">
          <a:solidFill>
            <a:srgbClr val="C0C0C0"/>
          </a:solidFill>
          <a:prstDash val="dash"/>
          <a:round/>
          <a:headEnd/>
          <a:tailEnd/>
        </a:ln>
      </xdr:spPr>
    </xdr:sp>
    <xdr:clientData/>
  </xdr:twoCellAnchor>
  <xdr:twoCellAnchor>
    <xdr:from>
      <xdr:col>10</xdr:col>
      <xdr:colOff>142875</xdr:colOff>
      <xdr:row>40</xdr:row>
      <xdr:rowOff>276225</xdr:rowOff>
    </xdr:from>
    <xdr:to>
      <xdr:col>11</xdr:col>
      <xdr:colOff>9525</xdr:colOff>
      <xdr:row>40</xdr:row>
      <xdr:rowOff>276225</xdr:rowOff>
    </xdr:to>
    <xdr:sp macro="" textlink="">
      <xdr:nvSpPr>
        <xdr:cNvPr id="51" name="Line 53">
          <a:extLst>
            <a:ext uri="{FF2B5EF4-FFF2-40B4-BE49-F238E27FC236}">
              <a16:creationId xmlns:a16="http://schemas.microsoft.com/office/drawing/2014/main" id="{AA7074D5-62B3-4335-89C7-990B846B1D1F}"/>
            </a:ext>
          </a:extLst>
        </xdr:cNvPr>
        <xdr:cNvSpPr>
          <a:spLocks noChangeShapeType="1"/>
        </xdr:cNvSpPr>
      </xdr:nvSpPr>
      <xdr:spPr bwMode="auto">
        <a:xfrm>
          <a:off x="7934325" y="12931775"/>
          <a:ext cx="400050" cy="0"/>
        </a:xfrm>
        <a:prstGeom prst="line">
          <a:avLst/>
        </a:prstGeom>
        <a:noFill/>
        <a:ln w="9525">
          <a:solidFill>
            <a:srgbClr val="C0C0C0"/>
          </a:solidFill>
          <a:prstDash val="dash"/>
          <a:round/>
          <a:headEnd/>
          <a:tailEnd type="triangle" w="med" len="med"/>
        </a:ln>
      </xdr:spPr>
    </xdr:sp>
    <xdr:clientData/>
  </xdr:twoCellAnchor>
  <xdr:twoCellAnchor>
    <xdr:from>
      <xdr:col>22</xdr:col>
      <xdr:colOff>0</xdr:colOff>
      <xdr:row>37</xdr:row>
      <xdr:rowOff>238125</xdr:rowOff>
    </xdr:from>
    <xdr:to>
      <xdr:col>22</xdr:col>
      <xdr:colOff>142875</xdr:colOff>
      <xdr:row>37</xdr:row>
      <xdr:rowOff>238125</xdr:rowOff>
    </xdr:to>
    <xdr:sp macro="" textlink="">
      <xdr:nvSpPr>
        <xdr:cNvPr id="52" name="Line 54">
          <a:extLst>
            <a:ext uri="{FF2B5EF4-FFF2-40B4-BE49-F238E27FC236}">
              <a16:creationId xmlns:a16="http://schemas.microsoft.com/office/drawing/2014/main" id="{7D915F5E-BCBB-40AF-BA52-F67EC3A2D257}"/>
            </a:ext>
          </a:extLst>
        </xdr:cNvPr>
        <xdr:cNvSpPr>
          <a:spLocks noChangeShapeType="1"/>
        </xdr:cNvSpPr>
      </xdr:nvSpPr>
      <xdr:spPr bwMode="auto">
        <a:xfrm>
          <a:off x="18205450" y="12011025"/>
          <a:ext cx="142875" cy="0"/>
        </a:xfrm>
        <a:prstGeom prst="line">
          <a:avLst/>
        </a:prstGeom>
        <a:noFill/>
        <a:ln w="9525">
          <a:solidFill>
            <a:schemeClr val="bg1">
              <a:lumMod val="75000"/>
            </a:schemeClr>
          </a:solidFill>
          <a:prstDash val="dash"/>
          <a:round/>
          <a:headEnd/>
          <a:tailEnd/>
        </a:ln>
      </xdr:spPr>
    </xdr:sp>
    <xdr:clientData/>
  </xdr:twoCellAnchor>
  <xdr:twoCellAnchor>
    <xdr:from>
      <xdr:col>22</xdr:col>
      <xdr:colOff>142875</xdr:colOff>
      <xdr:row>37</xdr:row>
      <xdr:rowOff>238125</xdr:rowOff>
    </xdr:from>
    <xdr:to>
      <xdr:col>22</xdr:col>
      <xdr:colOff>142875</xdr:colOff>
      <xdr:row>44</xdr:row>
      <xdr:rowOff>295275</xdr:rowOff>
    </xdr:to>
    <xdr:sp macro="" textlink="">
      <xdr:nvSpPr>
        <xdr:cNvPr id="53" name="Line 55">
          <a:extLst>
            <a:ext uri="{FF2B5EF4-FFF2-40B4-BE49-F238E27FC236}">
              <a16:creationId xmlns:a16="http://schemas.microsoft.com/office/drawing/2014/main" id="{F03C60B4-F5A7-4B55-9AA5-A56C9B8DF097}"/>
            </a:ext>
          </a:extLst>
        </xdr:cNvPr>
        <xdr:cNvSpPr>
          <a:spLocks noChangeShapeType="1"/>
        </xdr:cNvSpPr>
      </xdr:nvSpPr>
      <xdr:spPr bwMode="auto">
        <a:xfrm>
          <a:off x="18348325" y="12011025"/>
          <a:ext cx="0" cy="2076450"/>
        </a:xfrm>
        <a:prstGeom prst="line">
          <a:avLst/>
        </a:prstGeom>
        <a:noFill/>
        <a:ln w="9525">
          <a:solidFill>
            <a:schemeClr val="bg1">
              <a:lumMod val="75000"/>
            </a:schemeClr>
          </a:solidFill>
          <a:prstDash val="dash"/>
          <a:round/>
          <a:headEnd/>
          <a:tailEnd/>
        </a:ln>
      </xdr:spPr>
    </xdr:sp>
    <xdr:clientData/>
  </xdr:twoCellAnchor>
  <xdr:twoCellAnchor>
    <xdr:from>
      <xdr:col>22</xdr:col>
      <xdr:colOff>142875</xdr:colOff>
      <xdr:row>44</xdr:row>
      <xdr:rowOff>295275</xdr:rowOff>
    </xdr:from>
    <xdr:to>
      <xdr:col>23</xdr:col>
      <xdr:colOff>0</xdr:colOff>
      <xdr:row>44</xdr:row>
      <xdr:rowOff>295275</xdr:rowOff>
    </xdr:to>
    <xdr:sp macro="" textlink="">
      <xdr:nvSpPr>
        <xdr:cNvPr id="54" name="Line 56">
          <a:extLst>
            <a:ext uri="{FF2B5EF4-FFF2-40B4-BE49-F238E27FC236}">
              <a16:creationId xmlns:a16="http://schemas.microsoft.com/office/drawing/2014/main" id="{D1F0C538-781F-435D-9996-CC4EED01DC06}"/>
            </a:ext>
          </a:extLst>
        </xdr:cNvPr>
        <xdr:cNvSpPr>
          <a:spLocks noChangeShapeType="1"/>
        </xdr:cNvSpPr>
      </xdr:nvSpPr>
      <xdr:spPr bwMode="auto">
        <a:xfrm>
          <a:off x="18348325" y="14087475"/>
          <a:ext cx="473075" cy="0"/>
        </a:xfrm>
        <a:prstGeom prst="line">
          <a:avLst/>
        </a:prstGeom>
        <a:noFill/>
        <a:ln w="9525">
          <a:solidFill>
            <a:schemeClr val="bg1">
              <a:lumMod val="75000"/>
            </a:schemeClr>
          </a:solidFill>
          <a:prstDash val="dash"/>
          <a:round/>
          <a:headEnd/>
          <a:tailEnd type="triangle" w="med" len="med"/>
        </a:ln>
      </xdr:spPr>
    </xdr:sp>
    <xdr:clientData/>
  </xdr:twoCellAnchor>
  <xdr:twoCellAnchor>
    <xdr:from>
      <xdr:col>17</xdr:col>
      <xdr:colOff>9525</xdr:colOff>
      <xdr:row>30</xdr:row>
      <xdr:rowOff>257175</xdr:rowOff>
    </xdr:from>
    <xdr:to>
      <xdr:col>17</xdr:col>
      <xdr:colOff>114300</xdr:colOff>
      <xdr:row>30</xdr:row>
      <xdr:rowOff>257175</xdr:rowOff>
    </xdr:to>
    <xdr:sp macro="" textlink="">
      <xdr:nvSpPr>
        <xdr:cNvPr id="55" name="Line 57">
          <a:extLst>
            <a:ext uri="{FF2B5EF4-FFF2-40B4-BE49-F238E27FC236}">
              <a16:creationId xmlns:a16="http://schemas.microsoft.com/office/drawing/2014/main" id="{C74DC175-D5A9-468B-A2B3-24526D21CDD1}"/>
            </a:ext>
          </a:extLst>
        </xdr:cNvPr>
        <xdr:cNvSpPr>
          <a:spLocks noChangeShapeType="1"/>
        </xdr:cNvSpPr>
      </xdr:nvSpPr>
      <xdr:spPr bwMode="auto">
        <a:xfrm>
          <a:off x="13350875" y="9674225"/>
          <a:ext cx="104775" cy="0"/>
        </a:xfrm>
        <a:prstGeom prst="line">
          <a:avLst/>
        </a:prstGeom>
        <a:noFill/>
        <a:ln w="9525">
          <a:solidFill>
            <a:schemeClr val="bg1">
              <a:lumMod val="75000"/>
            </a:schemeClr>
          </a:solidFill>
          <a:prstDash val="dash"/>
          <a:round/>
          <a:headEnd/>
          <a:tailEnd/>
        </a:ln>
      </xdr:spPr>
    </xdr:sp>
    <xdr:clientData/>
  </xdr:twoCellAnchor>
  <xdr:twoCellAnchor>
    <xdr:from>
      <xdr:col>17</xdr:col>
      <xdr:colOff>123825</xdr:colOff>
      <xdr:row>28</xdr:row>
      <xdr:rowOff>66675</xdr:rowOff>
    </xdr:from>
    <xdr:to>
      <xdr:col>17</xdr:col>
      <xdr:colOff>123825</xdr:colOff>
      <xdr:row>38</xdr:row>
      <xdr:rowOff>38100</xdr:rowOff>
    </xdr:to>
    <xdr:sp macro="" textlink="">
      <xdr:nvSpPr>
        <xdr:cNvPr id="56" name="Line 58">
          <a:extLst>
            <a:ext uri="{FF2B5EF4-FFF2-40B4-BE49-F238E27FC236}">
              <a16:creationId xmlns:a16="http://schemas.microsoft.com/office/drawing/2014/main" id="{02EC9074-932F-4379-A9E6-95F87504F303}"/>
            </a:ext>
          </a:extLst>
        </xdr:cNvPr>
        <xdr:cNvSpPr>
          <a:spLocks noChangeShapeType="1"/>
        </xdr:cNvSpPr>
      </xdr:nvSpPr>
      <xdr:spPr bwMode="auto">
        <a:xfrm>
          <a:off x="13465175" y="8664575"/>
          <a:ext cx="0" cy="3394075"/>
        </a:xfrm>
        <a:prstGeom prst="line">
          <a:avLst/>
        </a:prstGeom>
        <a:noFill/>
        <a:ln w="9525">
          <a:solidFill>
            <a:schemeClr val="bg1">
              <a:lumMod val="75000"/>
            </a:schemeClr>
          </a:solidFill>
          <a:prstDash val="dash"/>
          <a:round/>
          <a:headEnd/>
          <a:tailEnd/>
        </a:ln>
      </xdr:spPr>
    </xdr:sp>
    <xdr:clientData/>
  </xdr:twoCellAnchor>
  <xdr:twoCellAnchor>
    <xdr:from>
      <xdr:col>17</xdr:col>
      <xdr:colOff>123825</xdr:colOff>
      <xdr:row>38</xdr:row>
      <xdr:rowOff>38100</xdr:rowOff>
    </xdr:from>
    <xdr:to>
      <xdr:col>17</xdr:col>
      <xdr:colOff>581025</xdr:colOff>
      <xdr:row>38</xdr:row>
      <xdr:rowOff>38100</xdr:rowOff>
    </xdr:to>
    <xdr:sp macro="" textlink="">
      <xdr:nvSpPr>
        <xdr:cNvPr id="57" name="Line 59">
          <a:extLst>
            <a:ext uri="{FF2B5EF4-FFF2-40B4-BE49-F238E27FC236}">
              <a16:creationId xmlns:a16="http://schemas.microsoft.com/office/drawing/2014/main" id="{FF57C84B-7DB9-428B-8742-F978E611757D}"/>
            </a:ext>
          </a:extLst>
        </xdr:cNvPr>
        <xdr:cNvSpPr>
          <a:spLocks noChangeShapeType="1"/>
        </xdr:cNvSpPr>
      </xdr:nvSpPr>
      <xdr:spPr bwMode="auto">
        <a:xfrm>
          <a:off x="13465175" y="12058650"/>
          <a:ext cx="457200" cy="0"/>
        </a:xfrm>
        <a:prstGeom prst="line">
          <a:avLst/>
        </a:prstGeom>
        <a:noFill/>
        <a:ln w="9525">
          <a:solidFill>
            <a:schemeClr val="bg1">
              <a:lumMod val="75000"/>
            </a:schemeClr>
          </a:solidFill>
          <a:prstDash val="dash"/>
          <a:round/>
          <a:headEnd/>
          <a:tailEnd type="triangle" w="med" len="med"/>
        </a:ln>
      </xdr:spPr>
    </xdr:sp>
    <xdr:clientData/>
  </xdr:twoCellAnchor>
  <xdr:twoCellAnchor>
    <xdr:from>
      <xdr:col>17</xdr:col>
      <xdr:colOff>123825</xdr:colOff>
      <xdr:row>28</xdr:row>
      <xdr:rowOff>66675</xdr:rowOff>
    </xdr:from>
    <xdr:to>
      <xdr:col>18</xdr:col>
      <xdr:colOff>28575</xdr:colOff>
      <xdr:row>28</xdr:row>
      <xdr:rowOff>66675</xdr:rowOff>
    </xdr:to>
    <xdr:sp macro="" textlink="">
      <xdr:nvSpPr>
        <xdr:cNvPr id="58" name="Line 60">
          <a:extLst>
            <a:ext uri="{FF2B5EF4-FFF2-40B4-BE49-F238E27FC236}">
              <a16:creationId xmlns:a16="http://schemas.microsoft.com/office/drawing/2014/main" id="{6CC13B27-7F5A-4C65-9A90-73119A70BA44}"/>
            </a:ext>
          </a:extLst>
        </xdr:cNvPr>
        <xdr:cNvSpPr>
          <a:spLocks noChangeShapeType="1"/>
        </xdr:cNvSpPr>
      </xdr:nvSpPr>
      <xdr:spPr bwMode="auto">
        <a:xfrm>
          <a:off x="13465175" y="8664575"/>
          <a:ext cx="584200" cy="0"/>
        </a:xfrm>
        <a:prstGeom prst="line">
          <a:avLst/>
        </a:prstGeom>
        <a:noFill/>
        <a:ln w="9525">
          <a:solidFill>
            <a:schemeClr val="bg1">
              <a:lumMod val="75000"/>
            </a:schemeClr>
          </a:solidFill>
          <a:prstDash val="dash"/>
          <a:round/>
          <a:headEnd/>
          <a:tailEnd type="triangle" w="med" len="me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59" name="Line 61">
          <a:extLst>
            <a:ext uri="{FF2B5EF4-FFF2-40B4-BE49-F238E27FC236}">
              <a16:creationId xmlns:a16="http://schemas.microsoft.com/office/drawing/2014/main" id="{B2FFE826-E1D5-43BF-9172-288D4343BF2B}"/>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22</xdr:col>
      <xdr:colOff>0</xdr:colOff>
      <xdr:row>35</xdr:row>
      <xdr:rowOff>0</xdr:rowOff>
    </xdr:from>
    <xdr:to>
      <xdr:col>22</xdr:col>
      <xdr:colOff>228600</xdr:colOff>
      <xdr:row>35</xdr:row>
      <xdr:rowOff>0</xdr:rowOff>
    </xdr:to>
    <xdr:sp macro="" textlink="">
      <xdr:nvSpPr>
        <xdr:cNvPr id="60" name="Line 62">
          <a:extLst>
            <a:ext uri="{FF2B5EF4-FFF2-40B4-BE49-F238E27FC236}">
              <a16:creationId xmlns:a16="http://schemas.microsoft.com/office/drawing/2014/main" id="{7CB3BF94-EAEE-452F-8946-C4CB9106C5A5}"/>
            </a:ext>
          </a:extLst>
        </xdr:cNvPr>
        <xdr:cNvSpPr>
          <a:spLocks noChangeShapeType="1"/>
        </xdr:cNvSpPr>
      </xdr:nvSpPr>
      <xdr:spPr bwMode="auto">
        <a:xfrm>
          <a:off x="18205450" y="11156950"/>
          <a:ext cx="228600" cy="0"/>
        </a:xfrm>
        <a:prstGeom prst="line">
          <a:avLst/>
        </a:prstGeom>
        <a:noFill/>
        <a:ln w="9525">
          <a:solidFill>
            <a:srgbClr val="FF0000"/>
          </a:solidFill>
          <a:round/>
          <a:headEnd/>
          <a:tailEnd/>
        </a:ln>
      </xdr:spPr>
    </xdr:sp>
    <xdr:clientData/>
  </xdr:twoCellAnchor>
  <xdr:twoCellAnchor>
    <xdr:from>
      <xdr:col>0</xdr:col>
      <xdr:colOff>647700</xdr:colOff>
      <xdr:row>29</xdr:row>
      <xdr:rowOff>38100</xdr:rowOff>
    </xdr:from>
    <xdr:to>
      <xdr:col>2</xdr:col>
      <xdr:colOff>104775</xdr:colOff>
      <xdr:row>33</xdr:row>
      <xdr:rowOff>171450</xdr:rowOff>
    </xdr:to>
    <xdr:sp macro="" textlink="">
      <xdr:nvSpPr>
        <xdr:cNvPr id="62" name="Line 64">
          <a:extLst>
            <a:ext uri="{FF2B5EF4-FFF2-40B4-BE49-F238E27FC236}">
              <a16:creationId xmlns:a16="http://schemas.microsoft.com/office/drawing/2014/main" id="{C14C480C-358E-4685-A54B-AAF5F3345BEB}"/>
            </a:ext>
          </a:extLst>
        </xdr:cNvPr>
        <xdr:cNvSpPr>
          <a:spLocks noChangeShapeType="1"/>
        </xdr:cNvSpPr>
      </xdr:nvSpPr>
      <xdr:spPr bwMode="auto">
        <a:xfrm flipV="1">
          <a:off x="647700" y="8864600"/>
          <a:ext cx="917575" cy="1612900"/>
        </a:xfrm>
        <a:prstGeom prst="line">
          <a:avLst/>
        </a:prstGeom>
        <a:noFill/>
        <a:ln w="9525">
          <a:solidFill>
            <a:srgbClr val="000000"/>
          </a:solidFill>
          <a:round/>
          <a:headEnd/>
          <a:tailEnd type="triangle" w="med" len="med"/>
        </a:ln>
      </xdr:spPr>
    </xdr:sp>
    <xdr:clientData/>
  </xdr:twoCellAnchor>
  <xdr:twoCellAnchor editAs="oneCell">
    <xdr:from>
      <xdr:col>0</xdr:col>
      <xdr:colOff>161925</xdr:colOff>
      <xdr:row>33</xdr:row>
      <xdr:rowOff>190500</xdr:rowOff>
    </xdr:from>
    <xdr:to>
      <xdr:col>4</xdr:col>
      <xdr:colOff>0</xdr:colOff>
      <xdr:row>34</xdr:row>
      <xdr:rowOff>103716</xdr:rowOff>
    </xdr:to>
    <xdr:sp macro="" textlink="">
      <xdr:nvSpPr>
        <xdr:cNvPr id="63" name="Text Box 65">
          <a:extLst>
            <a:ext uri="{FF2B5EF4-FFF2-40B4-BE49-F238E27FC236}">
              <a16:creationId xmlns:a16="http://schemas.microsoft.com/office/drawing/2014/main" id="{5BAB3C95-B7D0-4E58-92B4-D0291ABC9BE3}"/>
            </a:ext>
          </a:extLst>
        </xdr:cNvPr>
        <xdr:cNvSpPr txBox="1">
          <a:spLocks noChangeArrowheads="1"/>
        </xdr:cNvSpPr>
      </xdr:nvSpPr>
      <xdr:spPr bwMode="auto">
        <a:xfrm>
          <a:off x="161925" y="10496550"/>
          <a:ext cx="2714625" cy="532342"/>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mn-ea"/>
              <a:ea typeface="+mn-ea"/>
            </a:rPr>
            <a:t>排水中の濃度を測定している場合、</a:t>
          </a:r>
        </a:p>
        <a:p>
          <a:pPr algn="l" rtl="0">
            <a:defRPr sz="1000"/>
          </a:pPr>
          <a:r>
            <a:rPr lang="ja-JP" altLang="en-US" sz="1200" b="0" i="0" u="none" strike="noStrike" baseline="0">
              <a:solidFill>
                <a:srgbClr val="000000"/>
              </a:solidFill>
              <a:latin typeface="+mn-ea"/>
              <a:ea typeface="+mn-ea"/>
            </a:rPr>
            <a:t>実測値を記入してください。</a:t>
          </a:r>
        </a:p>
      </xdr:txBody>
    </xdr:sp>
    <xdr:clientData/>
  </xdr:twoCellAnchor>
  <xdr:oneCellAnchor>
    <xdr:from>
      <xdr:col>14</xdr:col>
      <xdr:colOff>295275</xdr:colOff>
      <xdr:row>2</xdr:row>
      <xdr:rowOff>104775</xdr:rowOff>
    </xdr:from>
    <xdr:ext cx="3877152" cy="418704"/>
    <xdr:sp macro="" textlink="">
      <xdr:nvSpPr>
        <xdr:cNvPr id="64" name="Text Box 67">
          <a:extLst>
            <a:ext uri="{FF2B5EF4-FFF2-40B4-BE49-F238E27FC236}">
              <a16:creationId xmlns:a16="http://schemas.microsoft.com/office/drawing/2014/main" id="{5E149AA3-A6C7-4FDA-8369-C3B51CD6F089}"/>
            </a:ext>
          </a:extLst>
        </xdr:cNvPr>
        <xdr:cNvSpPr txBox="1">
          <a:spLocks noChangeArrowheads="1"/>
        </xdr:cNvSpPr>
      </xdr:nvSpPr>
      <xdr:spPr bwMode="auto">
        <a:xfrm>
          <a:off x="11185525" y="492125"/>
          <a:ext cx="3877152"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廃液等中の対象物質の含有率がわからない場合は、</a:t>
          </a:r>
        </a:p>
        <a:p>
          <a:pPr algn="l" rtl="0">
            <a:defRPr sz="1000"/>
          </a:pPr>
          <a:r>
            <a:rPr lang="ja-JP" altLang="en-US" sz="1200" b="0" i="0" u="none" strike="noStrike" baseline="0">
              <a:solidFill>
                <a:srgbClr val="000000"/>
              </a:solidFill>
              <a:latin typeface="+mn-ea"/>
              <a:ea typeface="+mn-ea"/>
            </a:rPr>
            <a:t>殺菌剤・消毒剤等中の対象物質の含有率を用いてください。</a:t>
          </a:r>
        </a:p>
      </xdr:txBody>
    </xdr:sp>
    <xdr:clientData/>
  </xdr:oneCellAnchor>
  <xdr:twoCellAnchor editAs="oneCell">
    <xdr:from>
      <xdr:col>9</xdr:col>
      <xdr:colOff>504825</xdr:colOff>
      <xdr:row>22</xdr:row>
      <xdr:rowOff>508000</xdr:rowOff>
    </xdr:from>
    <xdr:to>
      <xdr:col>12</xdr:col>
      <xdr:colOff>220133</xdr:colOff>
      <xdr:row>26</xdr:row>
      <xdr:rowOff>3174</xdr:rowOff>
    </xdr:to>
    <xdr:sp macro="" textlink="">
      <xdr:nvSpPr>
        <xdr:cNvPr id="65" name="Text Box 69">
          <a:extLst>
            <a:ext uri="{FF2B5EF4-FFF2-40B4-BE49-F238E27FC236}">
              <a16:creationId xmlns:a16="http://schemas.microsoft.com/office/drawing/2014/main" id="{E46C38CA-0E0C-47F9-BB72-82B283B428A8}"/>
            </a:ext>
          </a:extLst>
        </xdr:cNvPr>
        <xdr:cNvSpPr txBox="1">
          <a:spLocks noChangeArrowheads="1"/>
        </xdr:cNvSpPr>
      </xdr:nvSpPr>
      <xdr:spPr bwMode="auto">
        <a:xfrm>
          <a:off x="7362825" y="6968067"/>
          <a:ext cx="2226733" cy="872066"/>
        </a:xfrm>
        <a:prstGeom prst="rect">
          <a:avLst/>
        </a:prstGeom>
        <a:noFill/>
        <a:ln w="9525">
          <a:noFill/>
          <a:miter lim="800000"/>
          <a:headEnd/>
          <a:tailEnd/>
        </a:ln>
      </xdr:spPr>
      <xdr:txBody>
        <a:bodyPr vertOverflow="clip" wrap="square" lIns="27432" tIns="18288" rIns="0" bIns="0" anchor="t" upright="1"/>
        <a:lstStyle/>
        <a:p>
          <a:pPr algn="l" rtl="0">
            <a:defRPr sz="1000"/>
          </a:pPr>
          <a:r>
            <a:rPr lang="en-GB" altLang="ja-JP" sz="1200" b="0" i="0" u="none" strike="noStrike" baseline="0">
              <a:solidFill>
                <a:srgbClr val="000000"/>
              </a:solidFill>
              <a:latin typeface="+mn-ea"/>
              <a:ea typeface="+mn-ea"/>
            </a:rPr>
            <a:t>S</a:t>
          </a:r>
          <a:r>
            <a:rPr lang="ja-JP" altLang="en-US" sz="1200" b="0" i="0" u="none" strike="noStrike" baseline="0">
              <a:solidFill>
                <a:srgbClr val="000000"/>
              </a:solidFill>
              <a:latin typeface="+mn-ea"/>
              <a:ea typeface="+mn-ea"/>
            </a:rPr>
            <a:t>または</a:t>
          </a:r>
          <a:r>
            <a:rPr lang="en-GB" altLang="ja-JP" sz="1200" b="0" i="0" u="none" strike="noStrike" baseline="0">
              <a:solidFill>
                <a:srgbClr val="000000"/>
              </a:solidFill>
              <a:latin typeface="+mn-ea"/>
              <a:ea typeface="+mn-ea"/>
            </a:rPr>
            <a:t>S'</a:t>
          </a:r>
          <a:r>
            <a:rPr lang="ja-JP" altLang="en-US" sz="1200" b="0" i="0" u="none" strike="noStrike" baseline="0">
              <a:solidFill>
                <a:srgbClr val="000000"/>
              </a:solidFill>
              <a:latin typeface="+mn-ea"/>
              <a:ea typeface="+mn-ea"/>
            </a:rPr>
            <a:t>を放流場所に応じて、</a:t>
          </a:r>
        </a:p>
        <a:p>
          <a:pPr algn="l" rtl="0">
            <a:defRPr sz="1000"/>
          </a:pPr>
          <a:r>
            <a:rPr lang="ja-JP" altLang="en-US" sz="1200" b="0" i="0" u="none" strike="noStrike" baseline="0">
              <a:solidFill>
                <a:srgbClr val="000000"/>
              </a:solidFill>
              <a:latin typeface="+mn-ea"/>
              <a:ea typeface="+mn-ea"/>
            </a:rPr>
            <a:t>「公共用水域への排出」または「下水道への移動」として集計</a:t>
          </a:r>
        </a:p>
      </xdr:txBody>
    </xdr:sp>
    <xdr:clientData/>
  </xdr:twoCellAnchor>
  <xdr:oneCellAnchor>
    <xdr:from>
      <xdr:col>21</xdr:col>
      <xdr:colOff>419099</xdr:colOff>
      <xdr:row>25</xdr:row>
      <xdr:rowOff>295275</xdr:rowOff>
    </xdr:from>
    <xdr:ext cx="2527301" cy="618824"/>
    <xdr:sp macro="" textlink="">
      <xdr:nvSpPr>
        <xdr:cNvPr id="66" name="Text Box 70">
          <a:extLst>
            <a:ext uri="{FF2B5EF4-FFF2-40B4-BE49-F238E27FC236}">
              <a16:creationId xmlns:a16="http://schemas.microsoft.com/office/drawing/2014/main" id="{A04451AB-E3A9-493C-AC51-DB9B5385A20F}"/>
            </a:ext>
          </a:extLst>
        </xdr:cNvPr>
        <xdr:cNvSpPr txBox="1">
          <a:spLocks noChangeArrowheads="1"/>
        </xdr:cNvSpPr>
      </xdr:nvSpPr>
      <xdr:spPr bwMode="auto">
        <a:xfrm>
          <a:off x="17716499" y="7718425"/>
          <a:ext cx="2527301" cy="618824"/>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200" b="0" i="0" u="none" strike="noStrike" baseline="0">
              <a:solidFill>
                <a:srgbClr val="000000"/>
              </a:solidFill>
              <a:latin typeface="+mn-ea"/>
              <a:ea typeface="+mn-ea"/>
            </a:rPr>
            <a:t>排ガス処理がない場合：</a:t>
          </a:r>
          <a:r>
            <a:rPr lang="en-GB" altLang="ja-JP" sz="1200" b="0" i="0" u="none" strike="noStrike" baseline="0">
              <a:solidFill>
                <a:srgbClr val="000000"/>
              </a:solidFill>
              <a:latin typeface="+mn-ea"/>
              <a:ea typeface="+mn-ea"/>
            </a:rPr>
            <a:t>AB</a:t>
          </a:r>
        </a:p>
        <a:p>
          <a:pPr algn="l" rtl="0">
            <a:defRPr sz="1000"/>
          </a:pPr>
          <a:r>
            <a:rPr lang="ja-JP" altLang="en-US" sz="1200" b="0" i="0" u="none" strike="noStrike" baseline="0">
              <a:solidFill>
                <a:srgbClr val="000000"/>
              </a:solidFill>
              <a:latin typeface="+mn-ea"/>
              <a:ea typeface="+mn-ea"/>
            </a:rPr>
            <a:t>排ガス処理がある場合：</a:t>
          </a:r>
          <a:r>
            <a:rPr lang="en-GB" altLang="ja-JP" sz="1200" b="0" i="0" u="none" strike="noStrike" baseline="0">
              <a:solidFill>
                <a:srgbClr val="000000"/>
              </a:solidFill>
              <a:latin typeface="+mn-ea"/>
              <a:ea typeface="+mn-ea"/>
            </a:rPr>
            <a:t>AE</a:t>
          </a:r>
        </a:p>
        <a:p>
          <a:pPr algn="l" rtl="0">
            <a:defRPr sz="1000"/>
          </a:pPr>
          <a:r>
            <a:rPr lang="ja-JP" altLang="en-US" sz="1200" b="0" i="0" u="none" strike="noStrike" baseline="0">
              <a:solidFill>
                <a:srgbClr val="000000"/>
              </a:solidFill>
              <a:latin typeface="+mn-ea"/>
              <a:ea typeface="+mn-ea"/>
            </a:rPr>
            <a:t>を「大気への排出」として集計</a:t>
          </a:r>
        </a:p>
      </xdr:txBody>
    </xdr:sp>
    <xdr:clientData/>
  </xdr:oneCellAnchor>
  <xdr:twoCellAnchor>
    <xdr:from>
      <xdr:col>21</xdr:col>
      <xdr:colOff>771525</xdr:colOff>
      <xdr:row>40</xdr:row>
      <xdr:rowOff>257175</xdr:rowOff>
    </xdr:from>
    <xdr:to>
      <xdr:col>22</xdr:col>
      <xdr:colOff>0</xdr:colOff>
      <xdr:row>44</xdr:row>
      <xdr:rowOff>371475</xdr:rowOff>
    </xdr:to>
    <xdr:sp macro="" textlink="">
      <xdr:nvSpPr>
        <xdr:cNvPr id="69" name="AutoShape 73">
          <a:extLst>
            <a:ext uri="{FF2B5EF4-FFF2-40B4-BE49-F238E27FC236}">
              <a16:creationId xmlns:a16="http://schemas.microsoft.com/office/drawing/2014/main" id="{4319A18A-4B84-45B9-8BDD-BF9AD1EA2946}"/>
            </a:ext>
          </a:extLst>
        </xdr:cNvPr>
        <xdr:cNvSpPr>
          <a:spLocks/>
        </xdr:cNvSpPr>
      </xdr:nvSpPr>
      <xdr:spPr bwMode="auto">
        <a:xfrm>
          <a:off x="18068925" y="12912725"/>
          <a:ext cx="136525" cy="1250950"/>
        </a:xfrm>
        <a:prstGeom prst="leftBrace">
          <a:avLst>
            <a:gd name="adj1" fmla="val 58772"/>
            <a:gd name="adj2" fmla="val 50000"/>
          </a:avLst>
        </a:prstGeom>
        <a:noFill/>
        <a:ln w="9525">
          <a:solidFill>
            <a:srgbClr val="000000"/>
          </a:solidFill>
          <a:round/>
          <a:headEnd/>
          <a:tailEnd/>
        </a:ln>
      </xdr:spPr>
    </xdr:sp>
    <xdr:clientData/>
  </xdr:twoCellAnchor>
  <xdr:oneCellAnchor>
    <xdr:from>
      <xdr:col>20</xdr:col>
      <xdr:colOff>630768</xdr:colOff>
      <xdr:row>39</xdr:row>
      <xdr:rowOff>395362</xdr:rowOff>
    </xdr:from>
    <xdr:ext cx="1054100" cy="1419299"/>
    <xdr:sp macro="" textlink="">
      <xdr:nvSpPr>
        <xdr:cNvPr id="70" name="Text Box 74">
          <a:extLst>
            <a:ext uri="{FF2B5EF4-FFF2-40B4-BE49-F238E27FC236}">
              <a16:creationId xmlns:a16="http://schemas.microsoft.com/office/drawing/2014/main" id="{66D8F93C-602D-4957-BC59-079B0362C10A}"/>
            </a:ext>
          </a:extLst>
        </xdr:cNvPr>
        <xdr:cNvSpPr txBox="1">
          <a:spLocks noChangeArrowheads="1"/>
        </xdr:cNvSpPr>
      </xdr:nvSpPr>
      <xdr:spPr bwMode="auto">
        <a:xfrm>
          <a:off x="16895235" y="12392629"/>
          <a:ext cx="1054100" cy="1419299"/>
        </a:xfrm>
        <a:prstGeom prst="rect">
          <a:avLst/>
        </a:prstGeom>
        <a:noFill/>
        <a:ln w="9525">
          <a:noFill/>
          <a:miter lim="800000"/>
          <a:headEnd/>
          <a:tailEnd/>
        </a:ln>
      </xdr:spPr>
      <xdr:txBody>
        <a:bodyPr wrap="square" lIns="18288" tIns="18288" rIns="0" bIns="0" anchor="t" upright="1">
          <a:spAutoFit/>
        </a:bodyPr>
        <a:lstStyle/>
        <a:p>
          <a:pPr algn="l" rtl="0">
            <a:defRPr sz="1000"/>
          </a:pPr>
          <a:r>
            <a:rPr lang="en-GB" altLang="ja-JP" sz="1200" b="0" i="0" u="none" strike="noStrike" baseline="0">
              <a:solidFill>
                <a:srgbClr val="000000"/>
              </a:solidFill>
              <a:latin typeface="+mn-ea"/>
              <a:ea typeface="+mn-ea"/>
            </a:rPr>
            <a:t>AI</a:t>
          </a:r>
          <a:r>
            <a:rPr lang="ja-JP" altLang="en-US" sz="1200" b="0" i="0" u="none" strike="noStrike" baseline="0">
              <a:solidFill>
                <a:srgbClr val="000000"/>
              </a:solidFill>
              <a:latin typeface="+mn-ea"/>
              <a:ea typeface="+mn-ea"/>
            </a:rPr>
            <a:t>を移動等の分類ごとに「当該事業所の外への移動」または</a:t>
          </a:r>
        </a:p>
        <a:p>
          <a:pPr algn="l" rtl="0">
            <a:defRPr sz="1000"/>
          </a:pPr>
          <a:r>
            <a:rPr lang="ja-JP" altLang="en-US" sz="1200" b="0" i="0" u="none" strike="noStrike" baseline="0">
              <a:solidFill>
                <a:srgbClr val="000000"/>
              </a:solidFill>
              <a:latin typeface="+mn-ea"/>
              <a:ea typeface="+mn-ea"/>
            </a:rPr>
            <a:t>「当該事業所における埋立処分」として集計</a:t>
          </a:r>
        </a:p>
      </xdr:txBody>
    </xdr:sp>
    <xdr:clientData/>
  </xdr:oneCellAnchor>
  <xdr:twoCellAnchor>
    <xdr:from>
      <xdr:col>4</xdr:col>
      <xdr:colOff>733425</xdr:colOff>
      <xdr:row>28</xdr:row>
      <xdr:rowOff>0</xdr:rowOff>
    </xdr:from>
    <xdr:to>
      <xdr:col>5</xdr:col>
      <xdr:colOff>219075</xdr:colOff>
      <xdr:row>28</xdr:row>
      <xdr:rowOff>0</xdr:rowOff>
    </xdr:to>
    <xdr:sp macro="" textlink="">
      <xdr:nvSpPr>
        <xdr:cNvPr id="71" name="Line 61">
          <a:extLst>
            <a:ext uri="{FF2B5EF4-FFF2-40B4-BE49-F238E27FC236}">
              <a16:creationId xmlns:a16="http://schemas.microsoft.com/office/drawing/2014/main" id="{D030EC0F-2D34-49D9-A440-16CCCCDEEAA8}"/>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72" name="Line 61">
          <a:extLst>
            <a:ext uri="{FF2B5EF4-FFF2-40B4-BE49-F238E27FC236}">
              <a16:creationId xmlns:a16="http://schemas.microsoft.com/office/drawing/2014/main" id="{263FF0B9-7FB1-4344-97AC-F1E1C680A5BB}"/>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73" name="Line 6">
          <a:extLst>
            <a:ext uri="{FF2B5EF4-FFF2-40B4-BE49-F238E27FC236}">
              <a16:creationId xmlns:a16="http://schemas.microsoft.com/office/drawing/2014/main" id="{C77B1D68-7F91-4398-AE52-4E690A59D426}"/>
            </a:ext>
          </a:extLst>
        </xdr:cNvPr>
        <xdr:cNvSpPr>
          <a:spLocks noChangeShapeType="1"/>
        </xdr:cNvSpPr>
      </xdr:nvSpPr>
      <xdr:spPr bwMode="auto">
        <a:xfrm>
          <a:off x="7791450" y="9759950"/>
          <a:ext cx="552450" cy="0"/>
        </a:xfrm>
        <a:prstGeom prst="line">
          <a:avLst/>
        </a:prstGeom>
        <a:noFill/>
        <a:ln w="9525">
          <a:solidFill>
            <a:srgbClr val="000000"/>
          </a:solidFill>
          <a:round/>
          <a:headEnd/>
          <a:tailEnd type="triangle" w="med" len="me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74" name="Line 6">
          <a:extLst>
            <a:ext uri="{FF2B5EF4-FFF2-40B4-BE49-F238E27FC236}">
              <a16:creationId xmlns:a16="http://schemas.microsoft.com/office/drawing/2014/main" id="{789C17BF-5718-4AE3-A2E7-A83E6BA7B915}"/>
            </a:ext>
          </a:extLst>
        </xdr:cNvPr>
        <xdr:cNvSpPr>
          <a:spLocks noChangeShapeType="1"/>
        </xdr:cNvSpPr>
      </xdr:nvSpPr>
      <xdr:spPr bwMode="auto">
        <a:xfrm>
          <a:off x="7791450" y="9759950"/>
          <a:ext cx="552450" cy="0"/>
        </a:xfrm>
        <a:prstGeom prst="line">
          <a:avLst/>
        </a:prstGeom>
        <a:noFill/>
        <a:ln w="9525">
          <a:solidFill>
            <a:srgbClr val="000000"/>
          </a:solidFill>
          <a:round/>
          <a:headEnd/>
          <a:tailEnd type="triangle" w="med" len="me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75" name="Line 8">
          <a:extLst>
            <a:ext uri="{FF2B5EF4-FFF2-40B4-BE49-F238E27FC236}">
              <a16:creationId xmlns:a16="http://schemas.microsoft.com/office/drawing/2014/main" id="{2E9DC218-EF43-4E41-81DE-7F0A974C9A2C}"/>
            </a:ext>
          </a:extLst>
        </xdr:cNvPr>
        <xdr:cNvSpPr>
          <a:spLocks noChangeShapeType="1"/>
        </xdr:cNvSpPr>
      </xdr:nvSpPr>
      <xdr:spPr bwMode="auto">
        <a:xfrm>
          <a:off x="8162925" y="11991975"/>
          <a:ext cx="171450" cy="0"/>
        </a:xfrm>
        <a:prstGeom prst="line">
          <a:avLst/>
        </a:prstGeom>
        <a:noFill/>
        <a:ln w="9525">
          <a:solidFill>
            <a:srgbClr val="000000"/>
          </a:solidFill>
          <a:round/>
          <a:headEnd/>
          <a:tailEnd type="triangle" w="med" len="med"/>
        </a:ln>
      </xdr:spPr>
    </xdr:sp>
    <xdr:clientData/>
  </xdr:twoCellAnchor>
  <xdr:oneCellAnchor>
    <xdr:from>
      <xdr:col>10</xdr:col>
      <xdr:colOff>161925</xdr:colOff>
      <xdr:row>38</xdr:row>
      <xdr:rowOff>28575</xdr:rowOff>
    </xdr:from>
    <xdr:ext cx="326243" cy="218586"/>
    <xdr:sp macro="" textlink="">
      <xdr:nvSpPr>
        <xdr:cNvPr id="76" name="Text Box 23">
          <a:extLst>
            <a:ext uri="{FF2B5EF4-FFF2-40B4-BE49-F238E27FC236}">
              <a16:creationId xmlns:a16="http://schemas.microsoft.com/office/drawing/2014/main" id="{DC332CA2-3F2C-4E45-B807-01CE766CE7B3}"/>
            </a:ext>
          </a:extLst>
        </xdr:cNvPr>
        <xdr:cNvSpPr txBox="1">
          <a:spLocks noChangeArrowheads="1"/>
        </xdr:cNvSpPr>
      </xdr:nvSpPr>
      <xdr:spPr bwMode="auto">
        <a:xfrm>
          <a:off x="7953375" y="1204912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-2</a:t>
          </a:r>
        </a:p>
      </xdr:txBody>
    </xdr:sp>
    <xdr:clientData/>
  </xdr:oneCellAnchor>
  <xdr:twoCellAnchor>
    <xdr:from>
      <xdr:col>10</xdr:col>
      <xdr:colOff>371475</xdr:colOff>
      <xdr:row>37</xdr:row>
      <xdr:rowOff>219075</xdr:rowOff>
    </xdr:from>
    <xdr:to>
      <xdr:col>11</xdr:col>
      <xdr:colOff>9525</xdr:colOff>
      <xdr:row>37</xdr:row>
      <xdr:rowOff>219075</xdr:rowOff>
    </xdr:to>
    <xdr:sp macro="" textlink="">
      <xdr:nvSpPr>
        <xdr:cNvPr id="77" name="Line 8">
          <a:extLst>
            <a:ext uri="{FF2B5EF4-FFF2-40B4-BE49-F238E27FC236}">
              <a16:creationId xmlns:a16="http://schemas.microsoft.com/office/drawing/2014/main" id="{1913CFF5-0111-44EB-950A-66917BD03038}"/>
            </a:ext>
          </a:extLst>
        </xdr:cNvPr>
        <xdr:cNvSpPr>
          <a:spLocks noChangeShapeType="1"/>
        </xdr:cNvSpPr>
      </xdr:nvSpPr>
      <xdr:spPr bwMode="auto">
        <a:xfrm>
          <a:off x="8162925" y="11991975"/>
          <a:ext cx="171450" cy="0"/>
        </a:xfrm>
        <a:prstGeom prst="line">
          <a:avLst/>
        </a:prstGeom>
        <a:noFill/>
        <a:ln w="9525">
          <a:solidFill>
            <a:srgbClr val="000000"/>
          </a:solidFill>
          <a:round/>
          <a:headEnd/>
          <a:tailEnd type="triangle" w="med" len="med"/>
        </a:ln>
      </xdr:spPr>
    </xdr:sp>
    <xdr:clientData/>
  </xdr:twoCellAnchor>
  <xdr:oneCellAnchor>
    <xdr:from>
      <xdr:col>10</xdr:col>
      <xdr:colOff>161925</xdr:colOff>
      <xdr:row>38</xdr:row>
      <xdr:rowOff>28575</xdr:rowOff>
    </xdr:from>
    <xdr:ext cx="326243" cy="218586"/>
    <xdr:sp macro="" textlink="">
      <xdr:nvSpPr>
        <xdr:cNvPr id="78" name="Text Box 23">
          <a:extLst>
            <a:ext uri="{FF2B5EF4-FFF2-40B4-BE49-F238E27FC236}">
              <a16:creationId xmlns:a16="http://schemas.microsoft.com/office/drawing/2014/main" id="{47BB8E81-D58F-4719-8C8D-57324C74FE5B}"/>
            </a:ext>
          </a:extLst>
        </xdr:cNvPr>
        <xdr:cNvSpPr txBox="1">
          <a:spLocks noChangeArrowheads="1"/>
        </xdr:cNvSpPr>
      </xdr:nvSpPr>
      <xdr:spPr bwMode="auto">
        <a:xfrm>
          <a:off x="7953375" y="1204912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-2</a:t>
          </a:r>
        </a:p>
      </xdr:txBody>
    </xdr:sp>
    <xdr:clientData/>
  </xdr:oneCellAnchor>
  <xdr:twoCellAnchor>
    <xdr:from>
      <xdr:col>20</xdr:col>
      <xdr:colOff>676275</xdr:colOff>
      <xdr:row>26</xdr:row>
      <xdr:rowOff>533400</xdr:rowOff>
    </xdr:from>
    <xdr:to>
      <xdr:col>21</xdr:col>
      <xdr:colOff>676275</xdr:colOff>
      <xdr:row>30</xdr:row>
      <xdr:rowOff>0</xdr:rowOff>
    </xdr:to>
    <xdr:sp macro="" textlink="">
      <xdr:nvSpPr>
        <xdr:cNvPr id="79" name="Line 45">
          <a:extLst>
            <a:ext uri="{FF2B5EF4-FFF2-40B4-BE49-F238E27FC236}">
              <a16:creationId xmlns:a16="http://schemas.microsoft.com/office/drawing/2014/main" id="{1439B805-2F9F-49CF-A891-03620A3FFEFA}"/>
            </a:ext>
          </a:extLst>
        </xdr:cNvPr>
        <xdr:cNvSpPr>
          <a:spLocks noChangeShapeType="1"/>
        </xdr:cNvSpPr>
      </xdr:nvSpPr>
      <xdr:spPr bwMode="auto">
        <a:xfrm flipV="1">
          <a:off x="16919575" y="8362950"/>
          <a:ext cx="1054100" cy="1054100"/>
        </a:xfrm>
        <a:prstGeom prst="line">
          <a:avLst/>
        </a:prstGeom>
        <a:noFill/>
        <a:ln w="9525">
          <a:solidFill>
            <a:srgbClr val="000000"/>
          </a:solidFill>
          <a:round/>
          <a:headEnd/>
          <a:tailEnd type="triangle" w="med" len="me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80" name="Line 13">
          <a:extLst>
            <a:ext uri="{FF2B5EF4-FFF2-40B4-BE49-F238E27FC236}">
              <a16:creationId xmlns:a16="http://schemas.microsoft.com/office/drawing/2014/main" id="{8EBD146F-B467-4E00-9EF0-3DACE90AE20E}"/>
            </a:ext>
          </a:extLst>
        </xdr:cNvPr>
        <xdr:cNvSpPr>
          <a:spLocks noChangeShapeType="1"/>
        </xdr:cNvSpPr>
      </xdr:nvSpPr>
      <xdr:spPr bwMode="auto">
        <a:xfrm>
          <a:off x="18434050" y="13160375"/>
          <a:ext cx="396875" cy="0"/>
        </a:xfrm>
        <a:prstGeom prst="line">
          <a:avLst/>
        </a:prstGeom>
        <a:noFill/>
        <a:ln w="9525">
          <a:solidFill>
            <a:srgbClr val="000000"/>
          </a:solidFill>
          <a:round/>
          <a:headEnd/>
          <a:tailEnd type="triangle" w="med" len="me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81" name="Line 13">
          <a:extLst>
            <a:ext uri="{FF2B5EF4-FFF2-40B4-BE49-F238E27FC236}">
              <a16:creationId xmlns:a16="http://schemas.microsoft.com/office/drawing/2014/main" id="{798ECCE0-2362-453A-B090-4E3FC7B5D033}"/>
            </a:ext>
          </a:extLst>
        </xdr:cNvPr>
        <xdr:cNvSpPr>
          <a:spLocks noChangeShapeType="1"/>
        </xdr:cNvSpPr>
      </xdr:nvSpPr>
      <xdr:spPr bwMode="auto">
        <a:xfrm>
          <a:off x="18434050" y="13160375"/>
          <a:ext cx="396875" cy="0"/>
        </a:xfrm>
        <a:prstGeom prst="line">
          <a:avLst/>
        </a:prstGeom>
        <a:noFill/>
        <a:ln w="9525">
          <a:solidFill>
            <a:srgbClr val="000000"/>
          </a:solidFill>
          <a:round/>
          <a:headEnd/>
          <a:tailEnd type="triangle" w="med" len="med"/>
        </a:ln>
      </xdr:spPr>
    </xdr:sp>
    <xdr:clientData/>
  </xdr:twoCellAnchor>
  <xdr:oneCellAnchor>
    <xdr:from>
      <xdr:col>16</xdr:col>
      <xdr:colOff>20108</xdr:colOff>
      <xdr:row>15</xdr:row>
      <xdr:rowOff>63500</xdr:rowOff>
    </xdr:from>
    <xdr:ext cx="1276632" cy="1419299"/>
    <xdr:sp macro="" textlink="">
      <xdr:nvSpPr>
        <xdr:cNvPr id="82" name="Text Box 103">
          <a:extLst>
            <a:ext uri="{FF2B5EF4-FFF2-40B4-BE49-F238E27FC236}">
              <a16:creationId xmlns:a16="http://schemas.microsoft.com/office/drawing/2014/main" id="{87AFC84E-B2A5-4D8E-8869-A9CE51AC3E40}"/>
            </a:ext>
          </a:extLst>
        </xdr:cNvPr>
        <xdr:cNvSpPr txBox="1">
          <a:spLocks noChangeArrowheads="1"/>
        </xdr:cNvSpPr>
      </xdr:nvSpPr>
      <xdr:spPr bwMode="auto">
        <a:xfrm>
          <a:off x="12677775" y="3992033"/>
          <a:ext cx="1276632" cy="141929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→移動等の分類</a:t>
          </a:r>
        </a:p>
        <a:p>
          <a:pPr algn="l" rtl="0">
            <a:defRPr sz="1000"/>
          </a:pPr>
          <a:r>
            <a:rPr lang="ja-JP" altLang="en-US" sz="1200" b="0" i="0" u="none" strike="noStrike" baseline="0">
              <a:solidFill>
                <a:srgbClr val="000000"/>
              </a:solidFill>
              <a:latin typeface="+mn-ea"/>
              <a:ea typeface="+mn-ea"/>
            </a:rPr>
            <a:t>　 ごとに「当該事</a:t>
          </a:r>
        </a:p>
        <a:p>
          <a:pPr algn="l" rtl="0">
            <a:defRPr sz="1000"/>
          </a:pPr>
          <a:r>
            <a:rPr lang="ja-JP" altLang="en-US" sz="1200" b="0" i="0" u="none" strike="noStrike" baseline="0">
              <a:solidFill>
                <a:srgbClr val="000000"/>
              </a:solidFill>
              <a:latin typeface="+mn-ea"/>
              <a:ea typeface="+mn-ea"/>
            </a:rPr>
            <a:t>　 業所の外への</a:t>
          </a:r>
        </a:p>
        <a:p>
          <a:pPr algn="l" rtl="0">
            <a:defRPr sz="1000"/>
          </a:pPr>
          <a:r>
            <a:rPr lang="ja-JP" altLang="en-US" sz="1200" b="0" i="0" u="none" strike="noStrike" baseline="0">
              <a:solidFill>
                <a:srgbClr val="000000"/>
              </a:solidFill>
              <a:latin typeface="+mn-ea"/>
              <a:ea typeface="+mn-ea"/>
            </a:rPr>
            <a:t>　 移動」または</a:t>
          </a:r>
        </a:p>
        <a:p>
          <a:pPr algn="l" rtl="0">
            <a:defRPr sz="1000"/>
          </a:pPr>
          <a:r>
            <a:rPr lang="ja-JP" altLang="en-US" sz="1200" b="0" i="0" u="none" strike="noStrike" baseline="0">
              <a:solidFill>
                <a:srgbClr val="000000"/>
              </a:solidFill>
              <a:latin typeface="+mn-ea"/>
              <a:ea typeface="+mn-ea"/>
            </a:rPr>
            <a:t>　 「当該事業所に</a:t>
          </a:r>
        </a:p>
        <a:p>
          <a:pPr algn="l" rtl="0">
            <a:defRPr sz="1000"/>
          </a:pPr>
          <a:r>
            <a:rPr lang="ja-JP" altLang="en-US" sz="1200" b="0" i="0" u="none" strike="noStrike" baseline="0">
              <a:solidFill>
                <a:srgbClr val="000000"/>
              </a:solidFill>
              <a:latin typeface="+mn-ea"/>
              <a:ea typeface="+mn-ea"/>
            </a:rPr>
            <a:t>　 おける埋立処分」</a:t>
          </a:r>
        </a:p>
        <a:p>
          <a:pPr algn="l" rtl="0">
            <a:defRPr sz="1000"/>
          </a:pPr>
          <a:r>
            <a:rPr lang="ja-JP" altLang="en-US" sz="1200" b="0" i="0" u="none" strike="noStrike" baseline="0">
              <a:solidFill>
                <a:srgbClr val="000000"/>
              </a:solidFill>
              <a:latin typeface="+mn-ea"/>
              <a:ea typeface="+mn-ea"/>
            </a:rPr>
            <a:t>　 として集計</a:t>
          </a:r>
        </a:p>
      </xdr:txBody>
    </xdr:sp>
    <xdr:clientData/>
  </xdr:oneCellAnchor>
  <xdr:twoCellAnchor>
    <xdr:from>
      <xdr:col>10</xdr:col>
      <xdr:colOff>142875</xdr:colOff>
      <xdr:row>40</xdr:row>
      <xdr:rowOff>276225</xdr:rowOff>
    </xdr:from>
    <xdr:to>
      <xdr:col>11</xdr:col>
      <xdr:colOff>9525</xdr:colOff>
      <xdr:row>40</xdr:row>
      <xdr:rowOff>276225</xdr:rowOff>
    </xdr:to>
    <xdr:sp macro="" textlink="">
      <xdr:nvSpPr>
        <xdr:cNvPr id="83" name="Line 184">
          <a:extLst>
            <a:ext uri="{FF2B5EF4-FFF2-40B4-BE49-F238E27FC236}">
              <a16:creationId xmlns:a16="http://schemas.microsoft.com/office/drawing/2014/main" id="{E80B2161-22C2-49A6-B18D-92FEE111B48A}"/>
            </a:ext>
          </a:extLst>
        </xdr:cNvPr>
        <xdr:cNvSpPr>
          <a:spLocks noChangeShapeType="1"/>
        </xdr:cNvSpPr>
      </xdr:nvSpPr>
      <xdr:spPr bwMode="auto">
        <a:xfrm>
          <a:off x="7934325" y="12931775"/>
          <a:ext cx="400050" cy="0"/>
        </a:xfrm>
        <a:prstGeom prst="line">
          <a:avLst/>
        </a:prstGeom>
        <a:noFill/>
        <a:ln w="9525">
          <a:solidFill>
            <a:srgbClr val="C0C0C0"/>
          </a:solidFill>
          <a:prstDash val="dash"/>
          <a:round/>
          <a:headEnd/>
          <a:tailEnd type="triangle" w="med" len="med"/>
        </a:ln>
      </xdr:spPr>
    </xdr:sp>
    <xdr:clientData/>
  </xdr:twoCellAnchor>
  <xdr:twoCellAnchor>
    <xdr:from>
      <xdr:col>17</xdr:col>
      <xdr:colOff>0</xdr:colOff>
      <xdr:row>28</xdr:row>
      <xdr:rowOff>0</xdr:rowOff>
    </xdr:from>
    <xdr:to>
      <xdr:col>17</xdr:col>
      <xdr:colOff>273538</xdr:colOff>
      <xdr:row>28</xdr:row>
      <xdr:rowOff>0</xdr:rowOff>
    </xdr:to>
    <xdr:sp macro="" textlink="">
      <xdr:nvSpPr>
        <xdr:cNvPr id="84" name="Line 192">
          <a:extLst>
            <a:ext uri="{FF2B5EF4-FFF2-40B4-BE49-F238E27FC236}">
              <a16:creationId xmlns:a16="http://schemas.microsoft.com/office/drawing/2014/main" id="{E322EDAB-8B63-4CA1-B1F9-F8C4A9C21D9C}"/>
            </a:ext>
          </a:extLst>
        </xdr:cNvPr>
        <xdr:cNvSpPr>
          <a:spLocks noChangeShapeType="1"/>
        </xdr:cNvSpPr>
      </xdr:nvSpPr>
      <xdr:spPr bwMode="auto">
        <a:xfrm>
          <a:off x="13341350" y="8597900"/>
          <a:ext cx="273538" cy="0"/>
        </a:xfrm>
        <a:prstGeom prst="line">
          <a:avLst/>
        </a:prstGeom>
        <a:noFill/>
        <a:ln w="9525">
          <a:solidFill>
            <a:srgbClr val="FF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85" name="Line 192">
          <a:extLst>
            <a:ext uri="{FF2B5EF4-FFF2-40B4-BE49-F238E27FC236}">
              <a16:creationId xmlns:a16="http://schemas.microsoft.com/office/drawing/2014/main" id="{D70154CE-7829-4625-ACC2-B67A89C34AF0}"/>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86" name="Line 192">
          <a:extLst>
            <a:ext uri="{FF2B5EF4-FFF2-40B4-BE49-F238E27FC236}">
              <a16:creationId xmlns:a16="http://schemas.microsoft.com/office/drawing/2014/main" id="{6A1F5379-D377-451C-BFD6-058607AE4831}"/>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87" name="Line 192">
          <a:extLst>
            <a:ext uri="{FF2B5EF4-FFF2-40B4-BE49-F238E27FC236}">
              <a16:creationId xmlns:a16="http://schemas.microsoft.com/office/drawing/2014/main" id="{AB3BAA32-6DCE-4584-B471-ECA799121B5C}"/>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88" name="Line 192">
          <a:extLst>
            <a:ext uri="{FF2B5EF4-FFF2-40B4-BE49-F238E27FC236}">
              <a16:creationId xmlns:a16="http://schemas.microsoft.com/office/drawing/2014/main" id="{F2E73558-7B68-4F3C-AEBB-E2CCE124111D}"/>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89" name="Line 192">
          <a:extLst>
            <a:ext uri="{FF2B5EF4-FFF2-40B4-BE49-F238E27FC236}">
              <a16:creationId xmlns:a16="http://schemas.microsoft.com/office/drawing/2014/main" id="{A51FA655-772C-4957-8C39-C220380D2158}"/>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90" name="Line 192">
          <a:extLst>
            <a:ext uri="{FF2B5EF4-FFF2-40B4-BE49-F238E27FC236}">
              <a16:creationId xmlns:a16="http://schemas.microsoft.com/office/drawing/2014/main" id="{2FC856E9-F005-41B8-8A8C-8AC146EAE5BC}"/>
            </a:ext>
          </a:extLst>
        </xdr:cNvPr>
        <xdr:cNvSpPr>
          <a:spLocks noChangeShapeType="1"/>
        </xdr:cNvSpPr>
      </xdr:nvSpPr>
      <xdr:spPr bwMode="auto">
        <a:xfrm>
          <a:off x="3590925" y="8597900"/>
          <a:ext cx="222250" cy="0"/>
        </a:xfrm>
        <a:prstGeom prst="line">
          <a:avLst/>
        </a:prstGeom>
        <a:noFill/>
        <a:ln w="9525">
          <a:solidFill>
            <a:srgbClr val="FF0000"/>
          </a:solidFill>
          <a:round/>
          <a:headEnd/>
          <a:tailEn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91" name="Line 124">
          <a:extLst>
            <a:ext uri="{FF2B5EF4-FFF2-40B4-BE49-F238E27FC236}">
              <a16:creationId xmlns:a16="http://schemas.microsoft.com/office/drawing/2014/main" id="{3A7E71C8-374F-4D1B-8C5E-DD9E2C6FF3B6}"/>
            </a:ext>
          </a:extLst>
        </xdr:cNvPr>
        <xdr:cNvSpPr>
          <a:spLocks noChangeShapeType="1"/>
        </xdr:cNvSpPr>
      </xdr:nvSpPr>
      <xdr:spPr bwMode="auto">
        <a:xfrm>
          <a:off x="7791450" y="9759950"/>
          <a:ext cx="552450" cy="0"/>
        </a:xfrm>
        <a:prstGeom prst="line">
          <a:avLst/>
        </a:prstGeom>
        <a:noFill/>
        <a:ln w="9525">
          <a:solidFill>
            <a:srgbClr val="000000"/>
          </a:solidFill>
          <a:round/>
          <a:headEnd/>
          <a:tailEnd type="triangle" w="med" len="me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92" name="Line 124">
          <a:extLst>
            <a:ext uri="{FF2B5EF4-FFF2-40B4-BE49-F238E27FC236}">
              <a16:creationId xmlns:a16="http://schemas.microsoft.com/office/drawing/2014/main" id="{7C82C285-BC8E-4799-BF9C-05BF2BFA7FC6}"/>
            </a:ext>
          </a:extLst>
        </xdr:cNvPr>
        <xdr:cNvSpPr>
          <a:spLocks noChangeShapeType="1"/>
        </xdr:cNvSpPr>
      </xdr:nvSpPr>
      <xdr:spPr bwMode="auto">
        <a:xfrm>
          <a:off x="7791450" y="9759950"/>
          <a:ext cx="552450" cy="0"/>
        </a:xfrm>
        <a:prstGeom prst="line">
          <a:avLst/>
        </a:prstGeom>
        <a:noFill/>
        <a:ln w="9525">
          <a:solidFill>
            <a:srgbClr val="000000"/>
          </a:solidFill>
          <a:round/>
          <a:headEnd/>
          <a:tailEnd type="triangle" w="med" len="me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93" name="Line 124">
          <a:extLst>
            <a:ext uri="{FF2B5EF4-FFF2-40B4-BE49-F238E27FC236}">
              <a16:creationId xmlns:a16="http://schemas.microsoft.com/office/drawing/2014/main" id="{50297D29-1772-4E3E-ACEF-D082D3C0BCAE}"/>
            </a:ext>
          </a:extLst>
        </xdr:cNvPr>
        <xdr:cNvSpPr>
          <a:spLocks noChangeShapeType="1"/>
        </xdr:cNvSpPr>
      </xdr:nvSpPr>
      <xdr:spPr bwMode="auto">
        <a:xfrm>
          <a:off x="7791450" y="9759950"/>
          <a:ext cx="552450" cy="0"/>
        </a:xfrm>
        <a:prstGeom prst="line">
          <a:avLst/>
        </a:prstGeom>
        <a:noFill/>
        <a:ln w="9525">
          <a:solidFill>
            <a:srgbClr val="000000"/>
          </a:solidFill>
          <a:round/>
          <a:headEnd/>
          <a:tailEnd type="triangle" w="med" len="me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94" name="Line 124">
          <a:extLst>
            <a:ext uri="{FF2B5EF4-FFF2-40B4-BE49-F238E27FC236}">
              <a16:creationId xmlns:a16="http://schemas.microsoft.com/office/drawing/2014/main" id="{D5274E2F-2B15-4EB1-89C3-30B338F6E2C4}"/>
            </a:ext>
          </a:extLst>
        </xdr:cNvPr>
        <xdr:cNvSpPr>
          <a:spLocks noChangeShapeType="1"/>
        </xdr:cNvSpPr>
      </xdr:nvSpPr>
      <xdr:spPr bwMode="auto">
        <a:xfrm>
          <a:off x="7791450" y="9759950"/>
          <a:ext cx="552450" cy="0"/>
        </a:xfrm>
        <a:prstGeom prst="line">
          <a:avLst/>
        </a:prstGeom>
        <a:noFill/>
        <a:ln w="9525">
          <a:solidFill>
            <a:schemeClr val="bg1">
              <a:lumMod val="75000"/>
            </a:schemeClr>
          </a:solidFill>
          <a:round/>
          <a:headEnd/>
          <a:tailEnd type="triangle" w="med" len="me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95" name="Line 126">
          <a:extLst>
            <a:ext uri="{FF2B5EF4-FFF2-40B4-BE49-F238E27FC236}">
              <a16:creationId xmlns:a16="http://schemas.microsoft.com/office/drawing/2014/main" id="{A9CFB7BF-702B-43A6-8C71-FD8B9B4862C4}"/>
            </a:ext>
          </a:extLst>
        </xdr:cNvPr>
        <xdr:cNvSpPr>
          <a:spLocks noChangeShapeType="1"/>
        </xdr:cNvSpPr>
      </xdr:nvSpPr>
      <xdr:spPr bwMode="auto">
        <a:xfrm>
          <a:off x="8162925" y="11991975"/>
          <a:ext cx="171450" cy="0"/>
        </a:xfrm>
        <a:prstGeom prst="line">
          <a:avLst/>
        </a:prstGeom>
        <a:noFill/>
        <a:ln w="9525">
          <a:solidFill>
            <a:srgbClr val="000000"/>
          </a:solidFill>
          <a:round/>
          <a:headEnd/>
          <a:tailEnd type="triangle" w="med" len="me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96" name="Line 126">
          <a:extLst>
            <a:ext uri="{FF2B5EF4-FFF2-40B4-BE49-F238E27FC236}">
              <a16:creationId xmlns:a16="http://schemas.microsoft.com/office/drawing/2014/main" id="{55B8C4D7-B7AD-44F9-BCBC-8733F347D44A}"/>
            </a:ext>
          </a:extLst>
        </xdr:cNvPr>
        <xdr:cNvSpPr>
          <a:spLocks noChangeShapeType="1"/>
        </xdr:cNvSpPr>
      </xdr:nvSpPr>
      <xdr:spPr bwMode="auto">
        <a:xfrm>
          <a:off x="8162925" y="11991975"/>
          <a:ext cx="171450" cy="0"/>
        </a:xfrm>
        <a:prstGeom prst="line">
          <a:avLst/>
        </a:prstGeom>
        <a:noFill/>
        <a:ln w="9525">
          <a:solidFill>
            <a:srgbClr val="000000"/>
          </a:solidFill>
          <a:round/>
          <a:headEnd/>
          <a:tailEnd type="triangle" w="med" len="me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97" name="Line 126">
          <a:extLst>
            <a:ext uri="{FF2B5EF4-FFF2-40B4-BE49-F238E27FC236}">
              <a16:creationId xmlns:a16="http://schemas.microsoft.com/office/drawing/2014/main" id="{3DFF28BB-4909-49F7-B42C-2150D5EDAB59}"/>
            </a:ext>
          </a:extLst>
        </xdr:cNvPr>
        <xdr:cNvSpPr>
          <a:spLocks noChangeShapeType="1"/>
        </xdr:cNvSpPr>
      </xdr:nvSpPr>
      <xdr:spPr bwMode="auto">
        <a:xfrm>
          <a:off x="8162925" y="11991975"/>
          <a:ext cx="171450" cy="0"/>
        </a:xfrm>
        <a:prstGeom prst="line">
          <a:avLst/>
        </a:prstGeom>
        <a:noFill/>
        <a:ln w="9525">
          <a:solidFill>
            <a:srgbClr val="000000"/>
          </a:solidFill>
          <a:round/>
          <a:headEnd/>
          <a:tailEnd type="triangle" w="med" len="me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98" name="Line 126">
          <a:extLst>
            <a:ext uri="{FF2B5EF4-FFF2-40B4-BE49-F238E27FC236}">
              <a16:creationId xmlns:a16="http://schemas.microsoft.com/office/drawing/2014/main" id="{0696B301-8115-4122-A456-FA60DADA91EB}"/>
            </a:ext>
          </a:extLst>
        </xdr:cNvPr>
        <xdr:cNvSpPr>
          <a:spLocks noChangeShapeType="1"/>
        </xdr:cNvSpPr>
      </xdr:nvSpPr>
      <xdr:spPr bwMode="auto">
        <a:xfrm>
          <a:off x="8162925" y="11991975"/>
          <a:ext cx="171450" cy="0"/>
        </a:xfrm>
        <a:prstGeom prst="line">
          <a:avLst/>
        </a:prstGeom>
        <a:noFill/>
        <a:ln w="9525">
          <a:solidFill>
            <a:schemeClr val="bg1">
              <a:lumMod val="75000"/>
            </a:schemeClr>
          </a:solidFill>
          <a:round/>
          <a:headEnd/>
          <a:tailEnd type="triangle" w="med" len="med"/>
        </a:ln>
      </xdr:spPr>
    </xdr:sp>
    <xdr:clientData/>
  </xdr:twoCellAnchor>
  <xdr:twoCellAnchor>
    <xdr:from>
      <xdr:col>10</xdr:col>
      <xdr:colOff>142875</xdr:colOff>
      <xdr:row>40</xdr:row>
      <xdr:rowOff>276225</xdr:rowOff>
    </xdr:from>
    <xdr:to>
      <xdr:col>11</xdr:col>
      <xdr:colOff>9525</xdr:colOff>
      <xdr:row>40</xdr:row>
      <xdr:rowOff>276225</xdr:rowOff>
    </xdr:to>
    <xdr:sp macro="" textlink="">
      <xdr:nvSpPr>
        <xdr:cNvPr id="99" name="Line 184">
          <a:extLst>
            <a:ext uri="{FF2B5EF4-FFF2-40B4-BE49-F238E27FC236}">
              <a16:creationId xmlns:a16="http://schemas.microsoft.com/office/drawing/2014/main" id="{035A8E24-B6B4-4A65-8A35-40E4CA0F7653}"/>
            </a:ext>
          </a:extLst>
        </xdr:cNvPr>
        <xdr:cNvSpPr>
          <a:spLocks noChangeShapeType="1"/>
        </xdr:cNvSpPr>
      </xdr:nvSpPr>
      <xdr:spPr bwMode="auto">
        <a:xfrm>
          <a:off x="7934325" y="12931775"/>
          <a:ext cx="400050" cy="0"/>
        </a:xfrm>
        <a:prstGeom prst="line">
          <a:avLst/>
        </a:prstGeom>
        <a:noFill/>
        <a:ln w="9525">
          <a:solidFill>
            <a:srgbClr val="C0C0C0"/>
          </a:solidFill>
          <a:prstDash val="dash"/>
          <a:round/>
          <a:headEnd/>
          <a:tailEnd type="triangle" w="med" len="med"/>
        </a:ln>
      </xdr:spPr>
    </xdr:sp>
    <xdr:clientData/>
  </xdr:twoCellAnchor>
  <xdr:twoCellAnchor>
    <xdr:from>
      <xdr:col>10</xdr:col>
      <xdr:colOff>142875</xdr:colOff>
      <xdr:row>40</xdr:row>
      <xdr:rowOff>276225</xdr:rowOff>
    </xdr:from>
    <xdr:to>
      <xdr:col>11</xdr:col>
      <xdr:colOff>9525</xdr:colOff>
      <xdr:row>40</xdr:row>
      <xdr:rowOff>276225</xdr:rowOff>
    </xdr:to>
    <xdr:sp macro="" textlink="">
      <xdr:nvSpPr>
        <xdr:cNvPr id="100" name="Line 184">
          <a:extLst>
            <a:ext uri="{FF2B5EF4-FFF2-40B4-BE49-F238E27FC236}">
              <a16:creationId xmlns:a16="http://schemas.microsoft.com/office/drawing/2014/main" id="{B63E8FFD-8456-4053-8D57-6FAE36F434B5}"/>
            </a:ext>
          </a:extLst>
        </xdr:cNvPr>
        <xdr:cNvSpPr>
          <a:spLocks noChangeShapeType="1"/>
        </xdr:cNvSpPr>
      </xdr:nvSpPr>
      <xdr:spPr bwMode="auto">
        <a:xfrm>
          <a:off x="7934325" y="12931775"/>
          <a:ext cx="400050" cy="0"/>
        </a:xfrm>
        <a:prstGeom prst="line">
          <a:avLst/>
        </a:prstGeom>
        <a:noFill/>
        <a:ln w="9525">
          <a:solidFill>
            <a:srgbClr val="C0C0C0"/>
          </a:solidFill>
          <a:prstDash val="dash"/>
          <a:round/>
          <a:headEnd/>
          <a:tailEnd type="triangle" w="med" len="me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101" name="Line 134">
          <a:extLst>
            <a:ext uri="{FF2B5EF4-FFF2-40B4-BE49-F238E27FC236}">
              <a16:creationId xmlns:a16="http://schemas.microsoft.com/office/drawing/2014/main" id="{98296F82-210B-48E1-9495-76CCD355CD9C}"/>
            </a:ext>
          </a:extLst>
        </xdr:cNvPr>
        <xdr:cNvSpPr>
          <a:spLocks noChangeShapeType="1"/>
        </xdr:cNvSpPr>
      </xdr:nvSpPr>
      <xdr:spPr bwMode="auto">
        <a:xfrm>
          <a:off x="18434050" y="13160375"/>
          <a:ext cx="396875" cy="0"/>
        </a:xfrm>
        <a:prstGeom prst="line">
          <a:avLst/>
        </a:prstGeom>
        <a:noFill/>
        <a:ln w="9525">
          <a:solidFill>
            <a:srgbClr val="000000"/>
          </a:solidFill>
          <a:round/>
          <a:headEnd/>
          <a:tailEnd type="triangle" w="med" len="me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102" name="Line 134">
          <a:extLst>
            <a:ext uri="{FF2B5EF4-FFF2-40B4-BE49-F238E27FC236}">
              <a16:creationId xmlns:a16="http://schemas.microsoft.com/office/drawing/2014/main" id="{E8DB895A-8D70-4E41-BFB2-C72E32F975B8}"/>
            </a:ext>
          </a:extLst>
        </xdr:cNvPr>
        <xdr:cNvSpPr>
          <a:spLocks noChangeShapeType="1"/>
        </xdr:cNvSpPr>
      </xdr:nvSpPr>
      <xdr:spPr bwMode="auto">
        <a:xfrm>
          <a:off x="18434050" y="13160375"/>
          <a:ext cx="396875" cy="0"/>
        </a:xfrm>
        <a:prstGeom prst="line">
          <a:avLst/>
        </a:prstGeom>
        <a:noFill/>
        <a:ln w="9525">
          <a:solidFill>
            <a:srgbClr val="000000"/>
          </a:solidFill>
          <a:round/>
          <a:headEnd/>
          <a:tailEnd type="triangle" w="med" len="me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103" name="Line 134">
          <a:extLst>
            <a:ext uri="{FF2B5EF4-FFF2-40B4-BE49-F238E27FC236}">
              <a16:creationId xmlns:a16="http://schemas.microsoft.com/office/drawing/2014/main" id="{A94D8372-BFED-4807-A254-3729F6B4CF75}"/>
            </a:ext>
          </a:extLst>
        </xdr:cNvPr>
        <xdr:cNvSpPr>
          <a:spLocks noChangeShapeType="1"/>
        </xdr:cNvSpPr>
      </xdr:nvSpPr>
      <xdr:spPr bwMode="auto">
        <a:xfrm>
          <a:off x="18434050" y="13160375"/>
          <a:ext cx="396875" cy="0"/>
        </a:xfrm>
        <a:prstGeom prst="line">
          <a:avLst/>
        </a:prstGeom>
        <a:noFill/>
        <a:ln w="9525">
          <a:solidFill>
            <a:srgbClr val="000000"/>
          </a:solidFill>
          <a:round/>
          <a:headEnd/>
          <a:tailEnd type="triangle" w="med" len="me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104" name="Line 134">
          <a:extLst>
            <a:ext uri="{FF2B5EF4-FFF2-40B4-BE49-F238E27FC236}">
              <a16:creationId xmlns:a16="http://schemas.microsoft.com/office/drawing/2014/main" id="{F63C063F-224C-4F52-80DA-61279B025E6A}"/>
            </a:ext>
          </a:extLst>
        </xdr:cNvPr>
        <xdr:cNvSpPr>
          <a:spLocks noChangeShapeType="1"/>
        </xdr:cNvSpPr>
      </xdr:nvSpPr>
      <xdr:spPr bwMode="auto">
        <a:xfrm>
          <a:off x="18434050" y="13160375"/>
          <a:ext cx="396875" cy="0"/>
        </a:xfrm>
        <a:prstGeom prst="line">
          <a:avLst/>
        </a:prstGeom>
        <a:noFill/>
        <a:ln w="9525">
          <a:solidFill>
            <a:srgbClr val="FF0000"/>
          </a:solidFill>
          <a:round/>
          <a:headEnd/>
          <a:tailEnd type="triangle" w="med" len="med"/>
        </a:ln>
      </xdr:spPr>
    </xdr:sp>
    <xdr:clientData/>
  </xdr:twoCellAnchor>
  <xdr:twoCellAnchor>
    <xdr:from>
      <xdr:col>5</xdr:col>
      <xdr:colOff>209550</xdr:colOff>
      <xdr:row>22</xdr:row>
      <xdr:rowOff>287866</xdr:rowOff>
    </xdr:from>
    <xdr:to>
      <xdr:col>5</xdr:col>
      <xdr:colOff>209550</xdr:colOff>
      <xdr:row>27</xdr:row>
      <xdr:rowOff>220134</xdr:rowOff>
    </xdr:to>
    <xdr:sp macro="" textlink="">
      <xdr:nvSpPr>
        <xdr:cNvPr id="10" name="Line 4">
          <a:extLst>
            <a:ext uri="{FF2B5EF4-FFF2-40B4-BE49-F238E27FC236}">
              <a16:creationId xmlns:a16="http://schemas.microsoft.com/office/drawing/2014/main" id="{6E00949A-4303-4C1A-8E23-6957096F9B11}"/>
            </a:ext>
          </a:extLst>
        </xdr:cNvPr>
        <xdr:cNvSpPr>
          <a:spLocks noChangeShapeType="1"/>
        </xdr:cNvSpPr>
      </xdr:nvSpPr>
      <xdr:spPr bwMode="auto">
        <a:xfrm>
          <a:off x="3816350" y="6747933"/>
          <a:ext cx="0" cy="1854201"/>
        </a:xfrm>
        <a:prstGeom prst="line">
          <a:avLst/>
        </a:prstGeom>
        <a:noFill/>
        <a:ln w="9525">
          <a:solidFill>
            <a:srgbClr val="FF0000"/>
          </a:solidFill>
          <a:round/>
          <a:headEnd/>
          <a:tailEnd/>
        </a:ln>
      </xdr:spPr>
    </xdr:sp>
    <xdr:clientData/>
  </xdr:twoCellAnchor>
  <xdr:twoCellAnchor>
    <xdr:from>
      <xdr:col>5</xdr:col>
      <xdr:colOff>123825</xdr:colOff>
      <xdr:row>24</xdr:row>
      <xdr:rowOff>0</xdr:rowOff>
    </xdr:from>
    <xdr:to>
      <xdr:col>5</xdr:col>
      <xdr:colOff>123825</xdr:colOff>
      <xdr:row>30</xdr:row>
      <xdr:rowOff>211670</xdr:rowOff>
    </xdr:to>
    <xdr:sp macro="" textlink="">
      <xdr:nvSpPr>
        <xdr:cNvPr id="18" name="Line 48">
          <a:extLst>
            <a:ext uri="{FF2B5EF4-FFF2-40B4-BE49-F238E27FC236}">
              <a16:creationId xmlns:a16="http://schemas.microsoft.com/office/drawing/2014/main" id="{21BB8C0D-438E-4109-8098-AF4FFFA91D2E}"/>
            </a:ext>
          </a:extLst>
        </xdr:cNvPr>
        <xdr:cNvSpPr>
          <a:spLocks noChangeShapeType="1"/>
        </xdr:cNvSpPr>
      </xdr:nvSpPr>
      <xdr:spPr bwMode="auto">
        <a:xfrm>
          <a:off x="3730625" y="7247467"/>
          <a:ext cx="0" cy="2396070"/>
        </a:xfrm>
        <a:prstGeom prst="line">
          <a:avLst/>
        </a:prstGeom>
        <a:noFill/>
        <a:ln w="9525">
          <a:solidFill>
            <a:srgbClr val="FF0000"/>
          </a:solidFill>
          <a:prstDash val="dash"/>
          <a:round/>
          <a:headEnd/>
          <a:tailEnd/>
        </a:ln>
      </xdr:spPr>
    </xdr:sp>
    <xdr:clientData/>
  </xdr:twoCellAnchor>
</xdr:wsDr>
</file>

<file path=xl/drawings/drawing16.xml><?xml version="1.0" encoding="utf-8"?>
<xdr:wsDr xmlns:xdr="http://schemas.openxmlformats.org/drawingml/2006/spreadsheetDrawing" xmlns:a="http://schemas.openxmlformats.org/drawingml/2006/main">
  <xdr:twoCellAnchor>
    <xdr:from>
      <xdr:col>13</xdr:col>
      <xdr:colOff>333375</xdr:colOff>
      <xdr:row>4</xdr:row>
      <xdr:rowOff>142875</xdr:rowOff>
    </xdr:from>
    <xdr:to>
      <xdr:col>14</xdr:col>
      <xdr:colOff>219075</xdr:colOff>
      <xdr:row>8</xdr:row>
      <xdr:rowOff>381000</xdr:rowOff>
    </xdr:to>
    <xdr:sp macro="" textlink="">
      <xdr:nvSpPr>
        <xdr:cNvPr id="2" name="Line 1">
          <a:extLst>
            <a:ext uri="{FF2B5EF4-FFF2-40B4-BE49-F238E27FC236}">
              <a16:creationId xmlns:a16="http://schemas.microsoft.com/office/drawing/2014/main" id="{6E663DE9-8222-4855-9C92-ECAC2457C912}"/>
            </a:ext>
          </a:extLst>
        </xdr:cNvPr>
        <xdr:cNvSpPr>
          <a:spLocks noChangeShapeType="1"/>
        </xdr:cNvSpPr>
      </xdr:nvSpPr>
      <xdr:spPr bwMode="auto">
        <a:xfrm flipH="1">
          <a:off x="10410825" y="885825"/>
          <a:ext cx="482600" cy="892175"/>
        </a:xfrm>
        <a:prstGeom prst="line">
          <a:avLst/>
        </a:prstGeom>
        <a:noFill/>
        <a:ln w="9525">
          <a:solidFill>
            <a:srgbClr val="000000"/>
          </a:solidFill>
          <a:round/>
          <a:headEnd/>
          <a:tailEnd type="triangle" w="med" len="med"/>
        </a:ln>
      </xdr:spPr>
    </xdr:sp>
    <xdr:clientData/>
  </xdr:twoCellAnchor>
  <xdr:twoCellAnchor>
    <xdr:from>
      <xdr:col>0</xdr:col>
      <xdr:colOff>1095375</xdr:colOff>
      <xdr:row>27</xdr:row>
      <xdr:rowOff>333375</xdr:rowOff>
    </xdr:from>
    <xdr:to>
      <xdr:col>2</xdr:col>
      <xdr:colOff>0</xdr:colOff>
      <xdr:row>27</xdr:row>
      <xdr:rowOff>333375</xdr:rowOff>
    </xdr:to>
    <xdr:sp macro="" textlink="">
      <xdr:nvSpPr>
        <xdr:cNvPr id="3" name="Line 2">
          <a:extLst>
            <a:ext uri="{FF2B5EF4-FFF2-40B4-BE49-F238E27FC236}">
              <a16:creationId xmlns:a16="http://schemas.microsoft.com/office/drawing/2014/main" id="{4A6A30BE-937B-48EA-A9DF-E3513CDFAF13}"/>
            </a:ext>
          </a:extLst>
        </xdr:cNvPr>
        <xdr:cNvSpPr>
          <a:spLocks noChangeShapeType="1"/>
        </xdr:cNvSpPr>
      </xdr:nvSpPr>
      <xdr:spPr bwMode="auto">
        <a:xfrm>
          <a:off x="1050925" y="8620125"/>
          <a:ext cx="409575" cy="0"/>
        </a:xfrm>
        <a:prstGeom prst="line">
          <a:avLst/>
        </a:prstGeom>
        <a:noFill/>
        <a:ln w="9525">
          <a:solidFill>
            <a:srgbClr val="FF0000"/>
          </a:solidFill>
          <a:round/>
          <a:headEnd/>
          <a:tailEnd type="triangle" w="med" len="med"/>
        </a:ln>
      </xdr:spPr>
    </xdr:sp>
    <xdr:clientData/>
  </xdr:twoCellAnchor>
  <xdr:twoCellAnchor>
    <xdr:from>
      <xdr:col>5</xdr:col>
      <xdr:colOff>200025</xdr:colOff>
      <xdr:row>23</xdr:row>
      <xdr:rowOff>295275</xdr:rowOff>
    </xdr:from>
    <xdr:to>
      <xdr:col>6</xdr:col>
      <xdr:colOff>9525</xdr:colOff>
      <xdr:row>23</xdr:row>
      <xdr:rowOff>295275</xdr:rowOff>
    </xdr:to>
    <xdr:sp macro="" textlink="">
      <xdr:nvSpPr>
        <xdr:cNvPr id="4" name="Line 3">
          <a:extLst>
            <a:ext uri="{FF2B5EF4-FFF2-40B4-BE49-F238E27FC236}">
              <a16:creationId xmlns:a16="http://schemas.microsoft.com/office/drawing/2014/main" id="{B8D184AC-6A1D-4CA5-9A4A-97E2FA0D80CA}"/>
            </a:ext>
          </a:extLst>
        </xdr:cNvPr>
        <xdr:cNvSpPr>
          <a:spLocks noChangeShapeType="1"/>
        </xdr:cNvSpPr>
      </xdr:nvSpPr>
      <xdr:spPr bwMode="auto">
        <a:xfrm>
          <a:off x="3717925" y="7204075"/>
          <a:ext cx="444500" cy="0"/>
        </a:xfrm>
        <a:prstGeom prst="line">
          <a:avLst/>
        </a:prstGeom>
        <a:noFill/>
        <a:ln w="9525">
          <a:solidFill>
            <a:srgbClr val="FF0000"/>
          </a:solidFill>
          <a:round/>
          <a:headEnd/>
          <a:tailEnd type="triangle" w="med" len="med"/>
        </a:ln>
      </xdr:spPr>
    </xdr:sp>
    <xdr:clientData/>
  </xdr:twoCellAnchor>
  <xdr:twoCellAnchor>
    <xdr:from>
      <xdr:col>5</xdr:col>
      <xdr:colOff>209550</xdr:colOff>
      <xdr:row>29</xdr:row>
      <xdr:rowOff>0</xdr:rowOff>
    </xdr:from>
    <xdr:to>
      <xdr:col>5</xdr:col>
      <xdr:colOff>209550</xdr:colOff>
      <xdr:row>31</xdr:row>
      <xdr:rowOff>228600</xdr:rowOff>
    </xdr:to>
    <xdr:sp macro="" textlink="">
      <xdr:nvSpPr>
        <xdr:cNvPr id="5" name="Line 4">
          <a:extLst>
            <a:ext uri="{FF2B5EF4-FFF2-40B4-BE49-F238E27FC236}">
              <a16:creationId xmlns:a16="http://schemas.microsoft.com/office/drawing/2014/main" id="{AFF7F29A-598F-4696-99FE-5A2EE5E363E2}"/>
            </a:ext>
          </a:extLst>
        </xdr:cNvPr>
        <xdr:cNvSpPr>
          <a:spLocks noChangeShapeType="1"/>
        </xdr:cNvSpPr>
      </xdr:nvSpPr>
      <xdr:spPr bwMode="auto">
        <a:xfrm>
          <a:off x="3740150" y="9067800"/>
          <a:ext cx="0" cy="1049867"/>
        </a:xfrm>
        <a:prstGeom prst="line">
          <a:avLst/>
        </a:prstGeom>
        <a:noFill/>
        <a:ln w="9525">
          <a:solidFill>
            <a:schemeClr val="bg1">
              <a:lumMod val="75000"/>
            </a:schemeClr>
          </a:solidFill>
          <a:round/>
          <a:headEnd/>
          <a:tailEnd/>
        </a:ln>
      </xdr:spPr>
    </xdr:sp>
    <xdr:clientData/>
  </xdr:twoCellAnchor>
  <xdr:twoCellAnchor>
    <xdr:from>
      <xdr:col>5</xdr:col>
      <xdr:colOff>209550</xdr:colOff>
      <xdr:row>31</xdr:row>
      <xdr:rowOff>219075</xdr:rowOff>
    </xdr:from>
    <xdr:to>
      <xdr:col>6</xdr:col>
      <xdr:colOff>0</xdr:colOff>
      <xdr:row>31</xdr:row>
      <xdr:rowOff>219075</xdr:rowOff>
    </xdr:to>
    <xdr:sp macro="" textlink="">
      <xdr:nvSpPr>
        <xdr:cNvPr id="6" name="Line 5">
          <a:extLst>
            <a:ext uri="{FF2B5EF4-FFF2-40B4-BE49-F238E27FC236}">
              <a16:creationId xmlns:a16="http://schemas.microsoft.com/office/drawing/2014/main" id="{8B436BCA-8A61-4463-9E6A-C44B28EF41FF}"/>
            </a:ext>
          </a:extLst>
        </xdr:cNvPr>
        <xdr:cNvSpPr>
          <a:spLocks noChangeShapeType="1"/>
        </xdr:cNvSpPr>
      </xdr:nvSpPr>
      <xdr:spPr bwMode="auto">
        <a:xfrm>
          <a:off x="3727450" y="10093325"/>
          <a:ext cx="425450" cy="0"/>
        </a:xfrm>
        <a:prstGeom prst="line">
          <a:avLst/>
        </a:prstGeom>
        <a:noFill/>
        <a:ln w="9525">
          <a:solidFill>
            <a:schemeClr val="bg1">
              <a:lumMod val="75000"/>
            </a:schemeClr>
          </a:solidFill>
          <a:round/>
          <a:headEnd/>
          <a:tailEnd type="triangle" w="med" len="med"/>
        </a:ln>
      </xdr:spPr>
    </xdr:sp>
    <xdr:clientData/>
  </xdr:twoCellAnchor>
  <xdr:twoCellAnchor>
    <xdr:from>
      <xdr:col>10</xdr:col>
      <xdr:colOff>0</xdr:colOff>
      <xdr:row>31</xdr:row>
      <xdr:rowOff>342900</xdr:rowOff>
    </xdr:from>
    <xdr:to>
      <xdr:col>11</xdr:col>
      <xdr:colOff>19050</xdr:colOff>
      <xdr:row>31</xdr:row>
      <xdr:rowOff>342900</xdr:rowOff>
    </xdr:to>
    <xdr:sp macro="" textlink="">
      <xdr:nvSpPr>
        <xdr:cNvPr id="7" name="Line 6">
          <a:extLst>
            <a:ext uri="{FF2B5EF4-FFF2-40B4-BE49-F238E27FC236}">
              <a16:creationId xmlns:a16="http://schemas.microsoft.com/office/drawing/2014/main" id="{0A2325F0-B627-411B-B966-CE363995F4E8}"/>
            </a:ext>
          </a:extLst>
        </xdr:cNvPr>
        <xdr:cNvSpPr>
          <a:spLocks noChangeShapeType="1"/>
        </xdr:cNvSpPr>
      </xdr:nvSpPr>
      <xdr:spPr bwMode="auto">
        <a:xfrm>
          <a:off x="7715250" y="10217150"/>
          <a:ext cx="552450" cy="0"/>
        </a:xfrm>
        <a:prstGeom prst="line">
          <a:avLst/>
        </a:prstGeom>
        <a:noFill/>
        <a:ln w="9525">
          <a:solidFill>
            <a:srgbClr val="000000"/>
          </a:solidFill>
          <a:round/>
          <a:headEnd/>
          <a:tailEnd type="triangle" w="med" len="med"/>
        </a:ln>
      </xdr:spPr>
    </xdr:sp>
    <xdr:clientData/>
  </xdr:twoCellAnchor>
  <xdr:twoCellAnchor>
    <xdr:from>
      <xdr:col>10</xdr:col>
      <xdr:colOff>371475</xdr:colOff>
      <xdr:row>31</xdr:row>
      <xdr:rowOff>352425</xdr:rowOff>
    </xdr:from>
    <xdr:to>
      <xdr:col>10</xdr:col>
      <xdr:colOff>371475</xdr:colOff>
      <xdr:row>38</xdr:row>
      <xdr:rowOff>219075</xdr:rowOff>
    </xdr:to>
    <xdr:sp macro="" textlink="">
      <xdr:nvSpPr>
        <xdr:cNvPr id="8" name="Line 7">
          <a:extLst>
            <a:ext uri="{FF2B5EF4-FFF2-40B4-BE49-F238E27FC236}">
              <a16:creationId xmlns:a16="http://schemas.microsoft.com/office/drawing/2014/main" id="{859DD521-61A9-4AF3-A128-089DD5DD1767}"/>
            </a:ext>
          </a:extLst>
        </xdr:cNvPr>
        <xdr:cNvSpPr>
          <a:spLocks noChangeShapeType="1"/>
        </xdr:cNvSpPr>
      </xdr:nvSpPr>
      <xdr:spPr bwMode="auto">
        <a:xfrm>
          <a:off x="8086725" y="10226675"/>
          <a:ext cx="0" cy="2222500"/>
        </a:xfrm>
        <a:prstGeom prst="line">
          <a:avLst/>
        </a:prstGeom>
        <a:noFill/>
        <a:ln w="9525">
          <a:solidFill>
            <a:schemeClr val="bg1">
              <a:lumMod val="75000"/>
            </a:schemeClr>
          </a:solidFill>
          <a:round/>
          <a:headEnd/>
          <a:tailEnd/>
        </a:ln>
      </xdr:spPr>
    </xdr:sp>
    <xdr:clientData/>
  </xdr:twoCellAnchor>
  <xdr:twoCellAnchor>
    <xdr:from>
      <xdr:col>10</xdr:col>
      <xdr:colOff>371475</xdr:colOff>
      <xdr:row>38</xdr:row>
      <xdr:rowOff>219075</xdr:rowOff>
    </xdr:from>
    <xdr:to>
      <xdr:col>11</xdr:col>
      <xdr:colOff>9525</xdr:colOff>
      <xdr:row>38</xdr:row>
      <xdr:rowOff>219075</xdr:rowOff>
    </xdr:to>
    <xdr:sp macro="" textlink="">
      <xdr:nvSpPr>
        <xdr:cNvPr id="9" name="Line 8">
          <a:extLst>
            <a:ext uri="{FF2B5EF4-FFF2-40B4-BE49-F238E27FC236}">
              <a16:creationId xmlns:a16="http://schemas.microsoft.com/office/drawing/2014/main" id="{B23FE0AC-8F59-4838-8F67-BFC9CE0B0E4F}"/>
            </a:ext>
          </a:extLst>
        </xdr:cNvPr>
        <xdr:cNvSpPr>
          <a:spLocks noChangeShapeType="1"/>
        </xdr:cNvSpPr>
      </xdr:nvSpPr>
      <xdr:spPr bwMode="auto">
        <a:xfrm>
          <a:off x="8086725" y="12449175"/>
          <a:ext cx="171450" cy="0"/>
        </a:xfrm>
        <a:prstGeom prst="line">
          <a:avLst/>
        </a:prstGeom>
        <a:noFill/>
        <a:ln w="9525">
          <a:solidFill>
            <a:srgbClr val="000000"/>
          </a:solidFill>
          <a:round/>
          <a:headEnd/>
          <a:tailEnd type="triangle" w="med" len="med"/>
        </a:ln>
      </xdr:spPr>
    </xdr:sp>
    <xdr:clientData/>
  </xdr:twoCellAnchor>
  <xdr:twoCellAnchor>
    <xdr:from>
      <xdr:col>17</xdr:col>
      <xdr:colOff>266700</xdr:colOff>
      <xdr:row>27</xdr:row>
      <xdr:rowOff>276225</xdr:rowOff>
    </xdr:from>
    <xdr:to>
      <xdr:col>18</xdr:col>
      <xdr:colOff>0</xdr:colOff>
      <xdr:row>27</xdr:row>
      <xdr:rowOff>276225</xdr:rowOff>
    </xdr:to>
    <xdr:sp macro="" textlink="">
      <xdr:nvSpPr>
        <xdr:cNvPr id="11" name="Line 10">
          <a:extLst>
            <a:ext uri="{FF2B5EF4-FFF2-40B4-BE49-F238E27FC236}">
              <a16:creationId xmlns:a16="http://schemas.microsoft.com/office/drawing/2014/main" id="{9315FEEB-6169-47F8-B6D7-B99B60517374}"/>
            </a:ext>
          </a:extLst>
        </xdr:cNvPr>
        <xdr:cNvSpPr>
          <a:spLocks noChangeShapeType="1"/>
        </xdr:cNvSpPr>
      </xdr:nvSpPr>
      <xdr:spPr bwMode="auto">
        <a:xfrm>
          <a:off x="13442950" y="8562975"/>
          <a:ext cx="374650" cy="0"/>
        </a:xfrm>
        <a:prstGeom prst="line">
          <a:avLst/>
        </a:prstGeom>
        <a:noFill/>
        <a:ln w="9525">
          <a:solidFill>
            <a:srgbClr val="FF0000"/>
          </a:solidFill>
          <a:round/>
          <a:headEnd/>
          <a:tailEnd type="triangle" w="med" len="med"/>
        </a:ln>
      </xdr:spPr>
    </xdr:sp>
    <xdr:clientData/>
  </xdr:twoCellAnchor>
  <xdr:twoCellAnchor>
    <xdr:from>
      <xdr:col>22</xdr:col>
      <xdr:colOff>228600</xdr:colOff>
      <xdr:row>34</xdr:row>
      <xdr:rowOff>447675</xdr:rowOff>
    </xdr:from>
    <xdr:to>
      <xdr:col>23</xdr:col>
      <xdr:colOff>0</xdr:colOff>
      <xdr:row>34</xdr:row>
      <xdr:rowOff>447675</xdr:rowOff>
    </xdr:to>
    <xdr:sp macro="" textlink="">
      <xdr:nvSpPr>
        <xdr:cNvPr id="12" name="Line 11">
          <a:extLst>
            <a:ext uri="{FF2B5EF4-FFF2-40B4-BE49-F238E27FC236}">
              <a16:creationId xmlns:a16="http://schemas.microsoft.com/office/drawing/2014/main" id="{00630E83-73A6-4742-A9F2-C2FB12D3D882}"/>
            </a:ext>
          </a:extLst>
        </xdr:cNvPr>
        <xdr:cNvSpPr>
          <a:spLocks noChangeShapeType="1"/>
        </xdr:cNvSpPr>
      </xdr:nvSpPr>
      <xdr:spPr bwMode="auto">
        <a:xfrm>
          <a:off x="18180050" y="11210925"/>
          <a:ext cx="387350" cy="0"/>
        </a:xfrm>
        <a:prstGeom prst="line">
          <a:avLst/>
        </a:prstGeom>
        <a:noFill/>
        <a:ln w="9525">
          <a:solidFill>
            <a:srgbClr val="FF0000"/>
          </a:solidFill>
          <a:round/>
          <a:headEnd/>
          <a:tailEnd type="triangle" w="med" len="med"/>
        </a:ln>
      </xdr:spPr>
    </xdr:sp>
    <xdr:clientData/>
  </xdr:twoCellAnchor>
  <xdr:twoCellAnchor>
    <xdr:from>
      <xdr:col>22</xdr:col>
      <xdr:colOff>228600</xdr:colOff>
      <xdr:row>34</xdr:row>
      <xdr:rowOff>447675</xdr:rowOff>
    </xdr:from>
    <xdr:to>
      <xdr:col>22</xdr:col>
      <xdr:colOff>228600</xdr:colOff>
      <xdr:row>42</xdr:row>
      <xdr:rowOff>142875</xdr:rowOff>
    </xdr:to>
    <xdr:sp macro="" textlink="">
      <xdr:nvSpPr>
        <xdr:cNvPr id="13" name="Line 12">
          <a:extLst>
            <a:ext uri="{FF2B5EF4-FFF2-40B4-BE49-F238E27FC236}">
              <a16:creationId xmlns:a16="http://schemas.microsoft.com/office/drawing/2014/main" id="{83352EA8-F7FC-4561-997F-F5D635812C9D}"/>
            </a:ext>
          </a:extLst>
        </xdr:cNvPr>
        <xdr:cNvSpPr>
          <a:spLocks noChangeShapeType="1"/>
        </xdr:cNvSpPr>
      </xdr:nvSpPr>
      <xdr:spPr bwMode="auto">
        <a:xfrm>
          <a:off x="18180050" y="11210925"/>
          <a:ext cx="0" cy="2406650"/>
        </a:xfrm>
        <a:prstGeom prst="line">
          <a:avLst/>
        </a:prstGeom>
        <a:noFill/>
        <a:ln w="9525">
          <a:solidFill>
            <a:srgbClr val="FF0000"/>
          </a:solidFill>
          <a:round/>
          <a:headEnd/>
          <a:tailEnd/>
        </a:ln>
      </xdr:spPr>
    </xdr:sp>
    <xdr:clientData/>
  </xdr:twoCellAnchor>
  <xdr:twoCellAnchor>
    <xdr:from>
      <xdr:col>22</xdr:col>
      <xdr:colOff>228600</xdr:colOff>
      <xdr:row>42</xdr:row>
      <xdr:rowOff>142875</xdr:rowOff>
    </xdr:from>
    <xdr:to>
      <xdr:col>23</xdr:col>
      <xdr:colOff>9525</xdr:colOff>
      <xdr:row>42</xdr:row>
      <xdr:rowOff>142875</xdr:rowOff>
    </xdr:to>
    <xdr:sp macro="" textlink="">
      <xdr:nvSpPr>
        <xdr:cNvPr id="14" name="Line 13">
          <a:extLst>
            <a:ext uri="{FF2B5EF4-FFF2-40B4-BE49-F238E27FC236}">
              <a16:creationId xmlns:a16="http://schemas.microsoft.com/office/drawing/2014/main" id="{8481A9D2-AD15-4EBA-9990-D0315262184A}"/>
            </a:ext>
          </a:extLst>
        </xdr:cNvPr>
        <xdr:cNvSpPr>
          <a:spLocks noChangeShapeType="1"/>
        </xdr:cNvSpPr>
      </xdr:nvSpPr>
      <xdr:spPr bwMode="auto">
        <a:xfrm>
          <a:off x="18180050" y="13617575"/>
          <a:ext cx="396875" cy="0"/>
        </a:xfrm>
        <a:prstGeom prst="line">
          <a:avLst/>
        </a:prstGeom>
        <a:noFill/>
        <a:ln w="9525">
          <a:solidFill>
            <a:srgbClr val="000000"/>
          </a:solidFill>
          <a:round/>
          <a:headEnd/>
          <a:tailEnd type="triangle" w="med" len="med"/>
        </a:ln>
      </xdr:spPr>
    </xdr:sp>
    <xdr:clientData/>
  </xdr:twoCellAnchor>
  <xdr:twoCellAnchor>
    <xdr:from>
      <xdr:col>17</xdr:col>
      <xdr:colOff>266700</xdr:colOff>
      <xdr:row>27</xdr:row>
      <xdr:rowOff>276225</xdr:rowOff>
    </xdr:from>
    <xdr:to>
      <xdr:col>17</xdr:col>
      <xdr:colOff>266700</xdr:colOff>
      <xdr:row>36</xdr:row>
      <xdr:rowOff>0</xdr:rowOff>
    </xdr:to>
    <xdr:sp macro="" textlink="">
      <xdr:nvSpPr>
        <xdr:cNvPr id="15" name="Line 14">
          <a:extLst>
            <a:ext uri="{FF2B5EF4-FFF2-40B4-BE49-F238E27FC236}">
              <a16:creationId xmlns:a16="http://schemas.microsoft.com/office/drawing/2014/main" id="{8188D849-1527-456A-BBC8-B68C1818B00C}"/>
            </a:ext>
          </a:extLst>
        </xdr:cNvPr>
        <xdr:cNvSpPr>
          <a:spLocks noChangeShapeType="1"/>
        </xdr:cNvSpPr>
      </xdr:nvSpPr>
      <xdr:spPr bwMode="auto">
        <a:xfrm>
          <a:off x="13442950" y="8562975"/>
          <a:ext cx="0" cy="3051175"/>
        </a:xfrm>
        <a:prstGeom prst="line">
          <a:avLst/>
        </a:prstGeom>
        <a:noFill/>
        <a:ln w="9525">
          <a:solidFill>
            <a:srgbClr val="FF0000"/>
          </a:solidFill>
          <a:round/>
          <a:headEnd/>
          <a:tailEnd/>
        </a:ln>
      </xdr:spPr>
    </xdr:sp>
    <xdr:clientData/>
  </xdr:twoCellAnchor>
  <xdr:twoCellAnchor>
    <xdr:from>
      <xdr:col>17</xdr:col>
      <xdr:colOff>266700</xdr:colOff>
      <xdr:row>35</xdr:row>
      <xdr:rowOff>228600</xdr:rowOff>
    </xdr:from>
    <xdr:to>
      <xdr:col>18</xdr:col>
      <xdr:colOff>0</xdr:colOff>
      <xdr:row>35</xdr:row>
      <xdr:rowOff>228600</xdr:rowOff>
    </xdr:to>
    <xdr:sp macro="" textlink="">
      <xdr:nvSpPr>
        <xdr:cNvPr id="16" name="Line 15">
          <a:extLst>
            <a:ext uri="{FF2B5EF4-FFF2-40B4-BE49-F238E27FC236}">
              <a16:creationId xmlns:a16="http://schemas.microsoft.com/office/drawing/2014/main" id="{9982BE80-D8E1-4F72-BA59-FA290E51361D}"/>
            </a:ext>
          </a:extLst>
        </xdr:cNvPr>
        <xdr:cNvSpPr>
          <a:spLocks noChangeShapeType="1"/>
        </xdr:cNvSpPr>
      </xdr:nvSpPr>
      <xdr:spPr bwMode="auto">
        <a:xfrm>
          <a:off x="13442950" y="11607800"/>
          <a:ext cx="374650" cy="0"/>
        </a:xfrm>
        <a:prstGeom prst="line">
          <a:avLst/>
        </a:prstGeom>
        <a:noFill/>
        <a:ln w="9525">
          <a:solidFill>
            <a:srgbClr val="FF0000"/>
          </a:solidFill>
          <a:round/>
          <a:headEnd/>
          <a:tailEnd type="triangle" w="med" len="med"/>
        </a:ln>
      </xdr:spPr>
    </xdr:sp>
    <xdr:clientData/>
  </xdr:twoCellAnchor>
  <xdr:twoCellAnchor>
    <xdr:from>
      <xdr:col>9</xdr:col>
      <xdr:colOff>0</xdr:colOff>
      <xdr:row>23</xdr:row>
      <xdr:rowOff>304800</xdr:rowOff>
    </xdr:from>
    <xdr:to>
      <xdr:col>15</xdr:col>
      <xdr:colOff>1202267</xdr:colOff>
      <xdr:row>23</xdr:row>
      <xdr:rowOff>304800</xdr:rowOff>
    </xdr:to>
    <xdr:sp macro="" textlink="">
      <xdr:nvSpPr>
        <xdr:cNvPr id="17" name="Line 16">
          <a:extLst>
            <a:ext uri="{FF2B5EF4-FFF2-40B4-BE49-F238E27FC236}">
              <a16:creationId xmlns:a16="http://schemas.microsoft.com/office/drawing/2014/main" id="{64E59149-84AC-4C41-918E-E00CD1B67FA7}"/>
            </a:ext>
          </a:extLst>
        </xdr:cNvPr>
        <xdr:cNvSpPr>
          <a:spLocks noChangeShapeType="1"/>
        </xdr:cNvSpPr>
      </xdr:nvSpPr>
      <xdr:spPr bwMode="auto">
        <a:xfrm>
          <a:off x="6781800" y="7222067"/>
          <a:ext cx="5664200" cy="0"/>
        </a:xfrm>
        <a:prstGeom prst="line">
          <a:avLst/>
        </a:prstGeom>
        <a:noFill/>
        <a:ln w="9525">
          <a:solidFill>
            <a:srgbClr val="FF0000"/>
          </a:solidFill>
          <a:round/>
          <a:headEnd/>
          <a:tailEnd type="triangle" w="med" len="med"/>
        </a:ln>
      </xdr:spPr>
    </xdr:sp>
    <xdr:clientData/>
  </xdr:twoCellAnchor>
  <xdr:oneCellAnchor>
    <xdr:from>
      <xdr:col>5</xdr:col>
      <xdr:colOff>266700</xdr:colOff>
      <xdr:row>23</xdr:row>
      <xdr:rowOff>66675</xdr:rowOff>
    </xdr:from>
    <xdr:ext cx="172355" cy="218586"/>
    <xdr:sp macro="" textlink="">
      <xdr:nvSpPr>
        <xdr:cNvPr id="19" name="Text Box 18">
          <a:extLst>
            <a:ext uri="{FF2B5EF4-FFF2-40B4-BE49-F238E27FC236}">
              <a16:creationId xmlns:a16="http://schemas.microsoft.com/office/drawing/2014/main" id="{56F96B57-EA40-4D42-8B99-7A3322728739}"/>
            </a:ext>
          </a:extLst>
        </xdr:cNvPr>
        <xdr:cNvSpPr txBox="1">
          <a:spLocks noChangeArrowheads="1"/>
        </xdr:cNvSpPr>
      </xdr:nvSpPr>
      <xdr:spPr bwMode="auto">
        <a:xfrm>
          <a:off x="3784600" y="697547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①</a:t>
          </a:r>
        </a:p>
      </xdr:txBody>
    </xdr:sp>
    <xdr:clientData/>
  </xdr:oneCellAnchor>
  <xdr:oneCellAnchor>
    <xdr:from>
      <xdr:col>5</xdr:col>
      <xdr:colOff>238125</xdr:colOff>
      <xdr:row>31</xdr:row>
      <xdr:rowOff>276225</xdr:rowOff>
    </xdr:from>
    <xdr:ext cx="172355" cy="218586"/>
    <xdr:sp macro="" textlink="">
      <xdr:nvSpPr>
        <xdr:cNvPr id="20" name="Text Box 19">
          <a:extLst>
            <a:ext uri="{FF2B5EF4-FFF2-40B4-BE49-F238E27FC236}">
              <a16:creationId xmlns:a16="http://schemas.microsoft.com/office/drawing/2014/main" id="{CEC6779D-BA43-490F-85F2-940CC9201AA9}"/>
            </a:ext>
          </a:extLst>
        </xdr:cNvPr>
        <xdr:cNvSpPr txBox="1">
          <a:spLocks noChangeArrowheads="1"/>
        </xdr:cNvSpPr>
      </xdr:nvSpPr>
      <xdr:spPr bwMode="auto">
        <a:xfrm>
          <a:off x="3756025" y="1015047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p>
      </xdr:txBody>
    </xdr:sp>
    <xdr:clientData/>
  </xdr:oneCellAnchor>
  <xdr:oneCellAnchor>
    <xdr:from>
      <xdr:col>22</xdr:col>
      <xdr:colOff>85725</xdr:colOff>
      <xdr:row>34</xdr:row>
      <xdr:rowOff>219075</xdr:rowOff>
    </xdr:from>
    <xdr:ext cx="326243" cy="218586"/>
    <xdr:sp macro="" textlink="">
      <xdr:nvSpPr>
        <xdr:cNvPr id="21" name="Text Box 20">
          <a:extLst>
            <a:ext uri="{FF2B5EF4-FFF2-40B4-BE49-F238E27FC236}">
              <a16:creationId xmlns:a16="http://schemas.microsoft.com/office/drawing/2014/main" id="{A4CF0962-ED34-4249-97CF-A68EEA5468C8}"/>
            </a:ext>
          </a:extLst>
        </xdr:cNvPr>
        <xdr:cNvSpPr txBox="1">
          <a:spLocks noChangeArrowheads="1"/>
        </xdr:cNvSpPr>
      </xdr:nvSpPr>
      <xdr:spPr bwMode="auto">
        <a:xfrm>
          <a:off x="18037175" y="1098232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-1</a:t>
          </a:r>
        </a:p>
      </xdr:txBody>
    </xdr:sp>
    <xdr:clientData/>
  </xdr:oneCellAnchor>
  <xdr:oneCellAnchor>
    <xdr:from>
      <xdr:col>22</xdr:col>
      <xdr:colOff>180975</xdr:colOff>
      <xdr:row>42</xdr:row>
      <xdr:rowOff>180975</xdr:rowOff>
    </xdr:from>
    <xdr:ext cx="326243" cy="218586"/>
    <xdr:sp macro="" textlink="">
      <xdr:nvSpPr>
        <xdr:cNvPr id="22" name="Text Box 21">
          <a:extLst>
            <a:ext uri="{FF2B5EF4-FFF2-40B4-BE49-F238E27FC236}">
              <a16:creationId xmlns:a16="http://schemas.microsoft.com/office/drawing/2014/main" id="{CB3C83E8-6C8E-42A4-8A24-7812B1B06EFB}"/>
            </a:ext>
          </a:extLst>
        </xdr:cNvPr>
        <xdr:cNvSpPr txBox="1">
          <a:spLocks noChangeArrowheads="1"/>
        </xdr:cNvSpPr>
      </xdr:nvSpPr>
      <xdr:spPr bwMode="auto">
        <a:xfrm>
          <a:off x="18132425" y="1365567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-2</a:t>
          </a:r>
        </a:p>
      </xdr:txBody>
    </xdr:sp>
    <xdr:clientData/>
  </xdr:oneCellAnchor>
  <xdr:oneCellAnchor>
    <xdr:from>
      <xdr:col>10</xdr:col>
      <xdr:colOff>28575</xdr:colOff>
      <xdr:row>31</xdr:row>
      <xdr:rowOff>66675</xdr:rowOff>
    </xdr:from>
    <xdr:ext cx="326243" cy="218586"/>
    <xdr:sp macro="" textlink="">
      <xdr:nvSpPr>
        <xdr:cNvPr id="23" name="Text Box 22">
          <a:extLst>
            <a:ext uri="{FF2B5EF4-FFF2-40B4-BE49-F238E27FC236}">
              <a16:creationId xmlns:a16="http://schemas.microsoft.com/office/drawing/2014/main" id="{EF4775D5-E505-4A47-882F-84A2147516FE}"/>
            </a:ext>
          </a:extLst>
        </xdr:cNvPr>
        <xdr:cNvSpPr txBox="1">
          <a:spLocks noChangeArrowheads="1"/>
        </xdr:cNvSpPr>
      </xdr:nvSpPr>
      <xdr:spPr bwMode="auto">
        <a:xfrm>
          <a:off x="7743825" y="994092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-1</a:t>
          </a:r>
        </a:p>
      </xdr:txBody>
    </xdr:sp>
    <xdr:clientData/>
  </xdr:oneCellAnchor>
  <xdr:oneCellAnchor>
    <xdr:from>
      <xdr:col>10</xdr:col>
      <xdr:colOff>161925</xdr:colOff>
      <xdr:row>39</xdr:row>
      <xdr:rowOff>28575</xdr:rowOff>
    </xdr:from>
    <xdr:ext cx="326243" cy="218586"/>
    <xdr:sp macro="" textlink="">
      <xdr:nvSpPr>
        <xdr:cNvPr id="24" name="Text Box 23">
          <a:extLst>
            <a:ext uri="{FF2B5EF4-FFF2-40B4-BE49-F238E27FC236}">
              <a16:creationId xmlns:a16="http://schemas.microsoft.com/office/drawing/2014/main" id="{8A27F451-B727-44D2-BF41-1A04CE27DEBC}"/>
            </a:ext>
          </a:extLst>
        </xdr:cNvPr>
        <xdr:cNvSpPr txBox="1">
          <a:spLocks noChangeArrowheads="1"/>
        </xdr:cNvSpPr>
      </xdr:nvSpPr>
      <xdr:spPr bwMode="auto">
        <a:xfrm>
          <a:off x="7877175" y="1250632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-2</a:t>
          </a:r>
        </a:p>
      </xdr:txBody>
    </xdr:sp>
    <xdr:clientData/>
  </xdr:oneCellAnchor>
  <xdr:oneCellAnchor>
    <xdr:from>
      <xdr:col>17</xdr:col>
      <xdr:colOff>257175</xdr:colOff>
      <xdr:row>27</xdr:row>
      <xdr:rowOff>76200</xdr:rowOff>
    </xdr:from>
    <xdr:ext cx="172355" cy="218586"/>
    <xdr:sp macro="" textlink="">
      <xdr:nvSpPr>
        <xdr:cNvPr id="25" name="Text Box 24">
          <a:extLst>
            <a:ext uri="{FF2B5EF4-FFF2-40B4-BE49-F238E27FC236}">
              <a16:creationId xmlns:a16="http://schemas.microsoft.com/office/drawing/2014/main" id="{7FBB993F-9E16-4BD7-9AF6-86BDD1609FF8}"/>
            </a:ext>
          </a:extLst>
        </xdr:cNvPr>
        <xdr:cNvSpPr txBox="1">
          <a:spLocks noChangeArrowheads="1"/>
        </xdr:cNvSpPr>
      </xdr:nvSpPr>
      <xdr:spPr bwMode="auto">
        <a:xfrm>
          <a:off x="13433425" y="8362950"/>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①</a:t>
          </a:r>
        </a:p>
      </xdr:txBody>
    </xdr:sp>
    <xdr:clientData/>
  </xdr:oneCellAnchor>
  <xdr:oneCellAnchor>
    <xdr:from>
      <xdr:col>17</xdr:col>
      <xdr:colOff>295275</xdr:colOff>
      <xdr:row>36</xdr:row>
      <xdr:rowOff>47625</xdr:rowOff>
    </xdr:from>
    <xdr:ext cx="172355" cy="218586"/>
    <xdr:sp macro="" textlink="">
      <xdr:nvSpPr>
        <xdr:cNvPr id="26" name="Text Box 25">
          <a:extLst>
            <a:ext uri="{FF2B5EF4-FFF2-40B4-BE49-F238E27FC236}">
              <a16:creationId xmlns:a16="http://schemas.microsoft.com/office/drawing/2014/main" id="{E8AAF620-5C7D-4325-A02E-2A985221D097}"/>
            </a:ext>
          </a:extLst>
        </xdr:cNvPr>
        <xdr:cNvSpPr txBox="1">
          <a:spLocks noChangeArrowheads="1"/>
        </xdr:cNvSpPr>
      </xdr:nvSpPr>
      <xdr:spPr bwMode="auto">
        <a:xfrm>
          <a:off x="13471525" y="1166177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p>
      </xdr:txBody>
    </xdr:sp>
    <xdr:clientData/>
  </xdr:oneCellAnchor>
  <xdr:oneCellAnchor>
    <xdr:from>
      <xdr:col>6</xdr:col>
      <xdr:colOff>114300</xdr:colOff>
      <xdr:row>23</xdr:row>
      <xdr:rowOff>142875</xdr:rowOff>
    </xdr:from>
    <xdr:ext cx="1342162" cy="218586"/>
    <xdr:sp macro="" textlink="">
      <xdr:nvSpPr>
        <xdr:cNvPr id="27" name="Text Box 26">
          <a:extLst>
            <a:ext uri="{FF2B5EF4-FFF2-40B4-BE49-F238E27FC236}">
              <a16:creationId xmlns:a16="http://schemas.microsoft.com/office/drawing/2014/main" id="{45DB31D2-78E9-41EE-AACE-5A73997FCF85}"/>
            </a:ext>
          </a:extLst>
        </xdr:cNvPr>
        <xdr:cNvSpPr txBox="1">
          <a:spLocks noChangeArrowheads="1"/>
        </xdr:cNvSpPr>
      </xdr:nvSpPr>
      <xdr:spPr bwMode="auto">
        <a:xfrm>
          <a:off x="4267200" y="7051675"/>
          <a:ext cx="1342162"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水域への排出量＝</a:t>
          </a:r>
          <a:r>
            <a:rPr lang="en-GB" altLang="ja-JP" sz="1200" b="0" i="0" u="none" strike="noStrike" baseline="0">
              <a:solidFill>
                <a:srgbClr val="000000"/>
              </a:solidFill>
              <a:latin typeface="+mn-ea"/>
              <a:ea typeface="+mn-ea"/>
            </a:rPr>
            <a:t>S</a:t>
          </a:r>
        </a:p>
      </xdr:txBody>
    </xdr:sp>
    <xdr:clientData/>
  </xdr:oneCellAnchor>
  <xdr:oneCellAnchor>
    <xdr:from>
      <xdr:col>24</xdr:col>
      <xdr:colOff>390525</xdr:colOff>
      <xdr:row>34</xdr:row>
      <xdr:rowOff>123825</xdr:rowOff>
    </xdr:from>
    <xdr:ext cx="480131" cy="418704"/>
    <xdr:sp macro="" textlink="">
      <xdr:nvSpPr>
        <xdr:cNvPr id="28" name="Text Box 27">
          <a:extLst>
            <a:ext uri="{FF2B5EF4-FFF2-40B4-BE49-F238E27FC236}">
              <a16:creationId xmlns:a16="http://schemas.microsoft.com/office/drawing/2014/main" id="{BC4B9C99-799B-447D-A3D2-CF9F90F2E8F7}"/>
            </a:ext>
          </a:extLst>
        </xdr:cNvPr>
        <xdr:cNvSpPr txBox="1">
          <a:spLocks noChangeArrowheads="1"/>
        </xdr:cNvSpPr>
      </xdr:nvSpPr>
      <xdr:spPr bwMode="auto">
        <a:xfrm>
          <a:off x="19954875" y="10887075"/>
          <a:ext cx="480131"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en-GB" altLang="ja-JP" sz="1200" b="0" i="0" u="none" strike="noStrike" baseline="0">
              <a:solidFill>
                <a:srgbClr val="000000"/>
              </a:solidFill>
              <a:latin typeface="+mn-ea"/>
              <a:ea typeface="+mn-ea"/>
            </a:rPr>
            <a:t>S'(</a:t>
          </a:r>
          <a:r>
            <a:rPr lang="el-GR" altLang="ja-JP" sz="1200" b="0" i="0" u="none" strike="noStrike" baseline="0">
              <a:solidFill>
                <a:srgbClr val="000000"/>
              </a:solidFill>
              <a:latin typeface="+mn-ea"/>
              <a:ea typeface="+mn-ea"/>
            </a:rPr>
            <a:t>α)</a:t>
          </a:r>
        </a:p>
        <a:p>
          <a:pPr algn="l" rtl="0">
            <a:defRPr sz="1000"/>
          </a:pPr>
          <a:r>
            <a:rPr lang="ja-JP" altLang="en-US" sz="1200" b="0" i="0" u="none" strike="noStrike" baseline="0">
              <a:solidFill>
                <a:srgbClr val="000000"/>
              </a:solidFill>
              <a:latin typeface="+mn-ea"/>
              <a:ea typeface="+mn-ea"/>
            </a:rPr>
            <a:t>へ記入</a:t>
          </a:r>
        </a:p>
      </xdr:txBody>
    </xdr:sp>
    <xdr:clientData/>
  </xdr:oneCellAnchor>
  <xdr:oneCellAnchor>
    <xdr:from>
      <xdr:col>18</xdr:col>
      <xdr:colOff>447675</xdr:colOff>
      <xdr:row>27</xdr:row>
      <xdr:rowOff>161925</xdr:rowOff>
    </xdr:from>
    <xdr:ext cx="1444947" cy="218586"/>
    <xdr:sp macro="" textlink="">
      <xdr:nvSpPr>
        <xdr:cNvPr id="29" name="Text Box 28">
          <a:extLst>
            <a:ext uri="{FF2B5EF4-FFF2-40B4-BE49-F238E27FC236}">
              <a16:creationId xmlns:a16="http://schemas.microsoft.com/office/drawing/2014/main" id="{56CE132F-9013-4A3C-93DC-E7C5A08A308C}"/>
            </a:ext>
          </a:extLst>
        </xdr:cNvPr>
        <xdr:cNvSpPr txBox="1">
          <a:spLocks noChangeArrowheads="1"/>
        </xdr:cNvSpPr>
      </xdr:nvSpPr>
      <xdr:spPr bwMode="auto">
        <a:xfrm>
          <a:off x="14290675" y="8459258"/>
          <a:ext cx="1444947"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大気への排出量＝</a:t>
          </a:r>
          <a:r>
            <a:rPr lang="en-GB" altLang="ja-JP" sz="1200" b="0" i="0" u="none" strike="noStrike" baseline="0">
              <a:solidFill>
                <a:srgbClr val="000000"/>
              </a:solidFill>
              <a:latin typeface="+mn-ea"/>
              <a:ea typeface="+mn-ea"/>
            </a:rPr>
            <a:t>A</a:t>
          </a:r>
          <a:r>
            <a:rPr lang="en-US" altLang="ja-JP" sz="1200" b="0" i="0" u="none" strike="noStrike" baseline="0">
              <a:solidFill>
                <a:srgbClr val="000000"/>
              </a:solidFill>
              <a:latin typeface="+mn-ea"/>
              <a:ea typeface="+mn-ea"/>
            </a:rPr>
            <a:t>B</a:t>
          </a:r>
          <a:endParaRPr lang="en-GB" altLang="ja-JP" sz="1200" b="0" i="0" u="none" strike="noStrike" baseline="0">
            <a:solidFill>
              <a:srgbClr val="000000"/>
            </a:solidFill>
            <a:latin typeface="+mn-ea"/>
            <a:ea typeface="+mn-ea"/>
          </a:endParaRPr>
        </a:p>
      </xdr:txBody>
    </xdr:sp>
    <xdr:clientData/>
  </xdr:oneCellAnchor>
  <xdr:twoCellAnchor>
    <xdr:from>
      <xdr:col>17</xdr:col>
      <xdr:colOff>9525</xdr:colOff>
      <xdr:row>22</xdr:row>
      <xdr:rowOff>152400</xdr:rowOff>
    </xdr:from>
    <xdr:to>
      <xdr:col>18</xdr:col>
      <xdr:colOff>0</xdr:colOff>
      <xdr:row>26</xdr:row>
      <xdr:rowOff>152400</xdr:rowOff>
    </xdr:to>
    <xdr:cxnSp macro="">
      <xdr:nvCxnSpPr>
        <xdr:cNvPr id="30" name="AutoShape 29">
          <a:extLst>
            <a:ext uri="{FF2B5EF4-FFF2-40B4-BE49-F238E27FC236}">
              <a16:creationId xmlns:a16="http://schemas.microsoft.com/office/drawing/2014/main" id="{DE24F315-2DCA-4870-8354-E8C36FCA49CC}"/>
            </a:ext>
          </a:extLst>
        </xdr:cNvPr>
        <xdr:cNvCxnSpPr>
          <a:cxnSpLocks noChangeShapeType="1"/>
          <a:stCxn id="32" idx="3"/>
          <a:endCxn id="31" idx="1"/>
        </xdr:cNvCxnSpPr>
      </xdr:nvCxnSpPr>
      <xdr:spPr bwMode="auto">
        <a:xfrm flipV="1">
          <a:off x="13185775" y="6832600"/>
          <a:ext cx="631825" cy="1200150"/>
        </a:xfrm>
        <a:prstGeom prst="bentConnector3">
          <a:avLst>
            <a:gd name="adj1" fmla="val 49093"/>
          </a:avLst>
        </a:prstGeom>
        <a:noFill/>
        <a:ln w="9525">
          <a:solidFill>
            <a:srgbClr val="000000"/>
          </a:solidFill>
          <a:prstDash val="dash"/>
          <a:miter lim="800000"/>
          <a:headEnd/>
          <a:tailEnd type="triangle" w="med" len="med"/>
        </a:ln>
      </xdr:spPr>
    </xdr:cxnSp>
    <xdr:clientData/>
  </xdr:twoCellAnchor>
  <xdr:twoCellAnchor>
    <xdr:from>
      <xdr:col>18</xdr:col>
      <xdr:colOff>0</xdr:colOff>
      <xdr:row>22</xdr:row>
      <xdr:rowOff>0</xdr:rowOff>
    </xdr:from>
    <xdr:to>
      <xdr:col>18</xdr:col>
      <xdr:colOff>609600</xdr:colOff>
      <xdr:row>23</xdr:row>
      <xdr:rowOff>66675</xdr:rowOff>
    </xdr:to>
    <xdr:sp macro="" textlink="">
      <xdr:nvSpPr>
        <xdr:cNvPr id="31" name="Rectangle 30">
          <a:extLst>
            <a:ext uri="{FF2B5EF4-FFF2-40B4-BE49-F238E27FC236}">
              <a16:creationId xmlns:a16="http://schemas.microsoft.com/office/drawing/2014/main" id="{E2385831-36A9-4C01-8CBF-8B828BEF6D9D}"/>
            </a:ext>
          </a:extLst>
        </xdr:cNvPr>
        <xdr:cNvSpPr>
          <a:spLocks noChangeArrowheads="1"/>
        </xdr:cNvSpPr>
      </xdr:nvSpPr>
      <xdr:spPr bwMode="auto">
        <a:xfrm>
          <a:off x="13817600" y="6680200"/>
          <a:ext cx="609600" cy="295275"/>
        </a:xfrm>
        <a:prstGeom prst="rect">
          <a:avLst/>
        </a:prstGeom>
        <a:noFill/>
        <a:ln w="9525">
          <a:noFill/>
          <a:miter lim="800000"/>
          <a:headEnd/>
          <a:tailEnd/>
        </a:ln>
      </xdr:spPr>
    </xdr:sp>
    <xdr:clientData/>
  </xdr:twoCellAnchor>
  <xdr:twoCellAnchor>
    <xdr:from>
      <xdr:col>16</xdr:col>
      <xdr:colOff>695325</xdr:colOff>
      <xdr:row>25</xdr:row>
      <xdr:rowOff>161925</xdr:rowOff>
    </xdr:from>
    <xdr:to>
      <xdr:col>17</xdr:col>
      <xdr:colOff>9525</xdr:colOff>
      <xdr:row>26</xdr:row>
      <xdr:rowOff>323850</xdr:rowOff>
    </xdr:to>
    <xdr:sp macro="" textlink="">
      <xdr:nvSpPr>
        <xdr:cNvPr id="32" name="Rectangle 31">
          <a:extLst>
            <a:ext uri="{FF2B5EF4-FFF2-40B4-BE49-F238E27FC236}">
              <a16:creationId xmlns:a16="http://schemas.microsoft.com/office/drawing/2014/main" id="{31D8E06B-2CD5-4D3C-B4C3-1E550B931BDE}"/>
            </a:ext>
          </a:extLst>
        </xdr:cNvPr>
        <xdr:cNvSpPr>
          <a:spLocks noChangeArrowheads="1"/>
        </xdr:cNvSpPr>
      </xdr:nvSpPr>
      <xdr:spPr bwMode="auto">
        <a:xfrm>
          <a:off x="13173075" y="7858125"/>
          <a:ext cx="12700" cy="346075"/>
        </a:xfrm>
        <a:prstGeom prst="rect">
          <a:avLst/>
        </a:prstGeom>
        <a:noFill/>
        <a:ln w="9525">
          <a:noFill/>
          <a:miter lim="800000"/>
          <a:headEnd/>
          <a:tailEnd/>
        </a:ln>
      </xdr:spPr>
    </xdr:sp>
    <xdr:clientData/>
  </xdr:twoCellAnchor>
  <xdr:twoCellAnchor>
    <xdr:from>
      <xdr:col>24</xdr:col>
      <xdr:colOff>104775</xdr:colOff>
      <xdr:row>34</xdr:row>
      <xdr:rowOff>219075</xdr:rowOff>
    </xdr:from>
    <xdr:to>
      <xdr:col>24</xdr:col>
      <xdr:colOff>342900</xdr:colOff>
      <xdr:row>34</xdr:row>
      <xdr:rowOff>219075</xdr:rowOff>
    </xdr:to>
    <xdr:sp macro="" textlink="">
      <xdr:nvSpPr>
        <xdr:cNvPr id="33" name="Line 32">
          <a:extLst>
            <a:ext uri="{FF2B5EF4-FFF2-40B4-BE49-F238E27FC236}">
              <a16:creationId xmlns:a16="http://schemas.microsoft.com/office/drawing/2014/main" id="{E4C626A6-B1E7-4979-ACC7-57B5D92A69C6}"/>
            </a:ext>
          </a:extLst>
        </xdr:cNvPr>
        <xdr:cNvSpPr>
          <a:spLocks noChangeShapeType="1"/>
        </xdr:cNvSpPr>
      </xdr:nvSpPr>
      <xdr:spPr bwMode="auto">
        <a:xfrm>
          <a:off x="19669125" y="10982325"/>
          <a:ext cx="238125" cy="0"/>
        </a:xfrm>
        <a:prstGeom prst="line">
          <a:avLst/>
        </a:prstGeom>
        <a:noFill/>
        <a:ln w="9525">
          <a:solidFill>
            <a:srgbClr val="000000"/>
          </a:solidFill>
          <a:round/>
          <a:headEnd/>
          <a:tailEnd type="triangle" w="med" len="med"/>
        </a:ln>
      </xdr:spPr>
    </xdr:sp>
    <xdr:clientData/>
  </xdr:twoCellAnchor>
  <xdr:twoCellAnchor editAs="oneCell">
    <xdr:from>
      <xdr:col>1</xdr:col>
      <xdr:colOff>342900</xdr:colOff>
      <xdr:row>30</xdr:row>
      <xdr:rowOff>406400</xdr:rowOff>
    </xdr:from>
    <xdr:to>
      <xdr:col>3</xdr:col>
      <xdr:colOff>577850</xdr:colOff>
      <xdr:row>33</xdr:row>
      <xdr:rowOff>57150</xdr:rowOff>
    </xdr:to>
    <xdr:sp macro="" textlink="">
      <xdr:nvSpPr>
        <xdr:cNvPr id="34" name="Text Box 33">
          <a:extLst>
            <a:ext uri="{FF2B5EF4-FFF2-40B4-BE49-F238E27FC236}">
              <a16:creationId xmlns:a16="http://schemas.microsoft.com/office/drawing/2014/main" id="{2C0D4DB6-DD08-41DC-814E-AB7E5141A7A5}"/>
            </a:ext>
          </a:extLst>
        </xdr:cNvPr>
        <xdr:cNvSpPr txBox="1">
          <a:spLocks noChangeArrowheads="1"/>
        </xdr:cNvSpPr>
      </xdr:nvSpPr>
      <xdr:spPr bwMode="auto">
        <a:xfrm>
          <a:off x="1397000" y="9690100"/>
          <a:ext cx="1438275" cy="933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mn-ea"/>
              <a:ea typeface="+mn-ea"/>
            </a:rPr>
            <a:t>排ガス処理により</a:t>
          </a:r>
        </a:p>
        <a:p>
          <a:pPr algn="l" rtl="0">
            <a:defRPr sz="1000"/>
          </a:pPr>
          <a:r>
            <a:rPr lang="ja-JP" altLang="en-US" sz="1200" b="0" i="0" u="none" strike="noStrike" baseline="0">
              <a:solidFill>
                <a:srgbClr val="000000"/>
              </a:solidFill>
              <a:latin typeface="+mn-ea"/>
              <a:ea typeface="+mn-ea"/>
            </a:rPr>
            <a:t>水域へ排出される</a:t>
          </a:r>
        </a:p>
        <a:p>
          <a:pPr algn="l" rtl="0">
            <a:defRPr sz="1000"/>
          </a:pPr>
          <a:r>
            <a:rPr lang="ja-JP" altLang="en-US" sz="1200" b="0" i="0" u="none" strike="noStrike" baseline="0">
              <a:solidFill>
                <a:srgbClr val="000000"/>
              </a:solidFill>
              <a:latin typeface="+mn-ea"/>
              <a:ea typeface="+mn-ea"/>
            </a:rPr>
            <a:t>場合の記入欄</a:t>
          </a:r>
        </a:p>
        <a:p>
          <a:pPr algn="l" rtl="0">
            <a:defRPr sz="1000"/>
          </a:pP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これ以降の欄も同様</a:t>
          </a:r>
          <a:r>
            <a:rPr lang="en-US" altLang="ja-JP" sz="1200" b="0" i="0" u="none" strike="noStrike" baseline="0">
              <a:solidFill>
                <a:srgbClr val="000000"/>
              </a:solidFill>
              <a:latin typeface="+mn-ea"/>
              <a:ea typeface="+mn-ea"/>
            </a:rPr>
            <a:t>)</a:t>
          </a:r>
        </a:p>
      </xdr:txBody>
    </xdr:sp>
    <xdr:clientData/>
  </xdr:twoCellAnchor>
  <xdr:oneCellAnchor>
    <xdr:from>
      <xdr:col>2</xdr:col>
      <xdr:colOff>638175</xdr:colOff>
      <xdr:row>30</xdr:row>
      <xdr:rowOff>28575</xdr:rowOff>
    </xdr:from>
    <xdr:ext cx="643253" cy="423193"/>
    <xdr:sp macro="" textlink="">
      <xdr:nvSpPr>
        <xdr:cNvPr id="35" name="Text Box 34">
          <a:extLst>
            <a:ext uri="{FF2B5EF4-FFF2-40B4-BE49-F238E27FC236}">
              <a16:creationId xmlns:a16="http://schemas.microsoft.com/office/drawing/2014/main" id="{64A769B7-07C8-4070-A444-23CB47272214}"/>
            </a:ext>
          </a:extLst>
        </xdr:cNvPr>
        <xdr:cNvSpPr txBox="1">
          <a:spLocks noChangeArrowheads="1"/>
        </xdr:cNvSpPr>
      </xdr:nvSpPr>
      <xdr:spPr bwMode="auto">
        <a:xfrm>
          <a:off x="2098675" y="9312275"/>
          <a:ext cx="643253" cy="423193"/>
        </a:xfrm>
        <a:prstGeom prst="rect">
          <a:avLst/>
        </a:prstGeom>
        <a:noFill/>
        <a:ln w="9525">
          <a:noFill/>
          <a:miter lim="800000"/>
          <a:headEnd/>
          <a:tailEnd/>
        </a:ln>
      </xdr:spPr>
      <xdr:txBody>
        <a:bodyPr wrap="none" lIns="27432" tIns="22860" rIns="0" bIns="0" anchor="t" upright="1">
          <a:spAutoFit/>
        </a:bodyPr>
        <a:lstStyle/>
        <a:p>
          <a:pPr algn="l" rtl="0">
            <a:defRPr sz="1000"/>
          </a:pPr>
          <a:r>
            <a:rPr lang="el-GR" altLang="ja-JP" sz="2400" b="0" i="0" u="none" strike="noStrike" baseline="0">
              <a:solidFill>
                <a:srgbClr val="000000"/>
              </a:solidFill>
              <a:latin typeface="+mn-ea"/>
              <a:ea typeface="+mn-ea"/>
            </a:rPr>
            <a:t>α→</a:t>
          </a:r>
        </a:p>
      </xdr:txBody>
    </xdr:sp>
    <xdr:clientData/>
  </xdr:oneCellAnchor>
  <xdr:oneCellAnchor>
    <xdr:from>
      <xdr:col>6</xdr:col>
      <xdr:colOff>47625</xdr:colOff>
      <xdr:row>24</xdr:row>
      <xdr:rowOff>0</xdr:rowOff>
    </xdr:from>
    <xdr:ext cx="1761188" cy="418704"/>
    <xdr:sp macro="" textlink="">
      <xdr:nvSpPr>
        <xdr:cNvPr id="36" name="Text Box 35">
          <a:extLst>
            <a:ext uri="{FF2B5EF4-FFF2-40B4-BE49-F238E27FC236}">
              <a16:creationId xmlns:a16="http://schemas.microsoft.com/office/drawing/2014/main" id="{1A876ED5-4089-40EA-B325-B1F3F39E8E1C}"/>
            </a:ext>
          </a:extLst>
        </xdr:cNvPr>
        <xdr:cNvSpPr txBox="1">
          <a:spLocks noChangeArrowheads="1"/>
        </xdr:cNvSpPr>
      </xdr:nvSpPr>
      <xdr:spPr bwMode="auto">
        <a:xfrm>
          <a:off x="4200525" y="7486650"/>
          <a:ext cx="1761188"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排ガス処理により水域へ</a:t>
          </a:r>
        </a:p>
        <a:p>
          <a:pPr algn="l" rtl="0">
            <a:defRPr sz="1000"/>
          </a:pPr>
          <a:r>
            <a:rPr lang="ja-JP" altLang="en-US" sz="1200" b="0" i="0" u="none" strike="noStrike" baseline="0">
              <a:solidFill>
                <a:srgbClr val="000000"/>
              </a:solidFill>
              <a:latin typeface="+mn-ea"/>
              <a:ea typeface="+mn-ea"/>
            </a:rPr>
            <a:t>排出される量　　　　　　＝</a:t>
          </a:r>
          <a:r>
            <a:rPr lang="en-GB" altLang="ja-JP" sz="1200" b="0" i="0" u="none" strike="noStrike" baseline="0">
              <a:solidFill>
                <a:srgbClr val="000000"/>
              </a:solidFill>
              <a:latin typeface="+mn-ea"/>
              <a:ea typeface="+mn-ea"/>
            </a:rPr>
            <a:t>S'</a:t>
          </a:r>
        </a:p>
      </xdr:txBody>
    </xdr:sp>
    <xdr:clientData/>
  </xdr:oneCellAnchor>
  <xdr:twoCellAnchor editAs="oneCell">
    <xdr:from>
      <xdr:col>9</xdr:col>
      <xdr:colOff>447675</xdr:colOff>
      <xdr:row>23</xdr:row>
      <xdr:rowOff>491066</xdr:rowOff>
    </xdr:from>
    <xdr:to>
      <xdr:col>12</xdr:col>
      <xdr:colOff>521758</xdr:colOff>
      <xdr:row>26</xdr:row>
      <xdr:rowOff>374649</xdr:rowOff>
    </xdr:to>
    <xdr:sp macro="" textlink="">
      <xdr:nvSpPr>
        <xdr:cNvPr id="37" name="Text Box 36">
          <a:extLst>
            <a:ext uri="{FF2B5EF4-FFF2-40B4-BE49-F238E27FC236}">
              <a16:creationId xmlns:a16="http://schemas.microsoft.com/office/drawing/2014/main" id="{4770D272-2B01-4D7B-A95E-8BDC2A7F78DD}"/>
            </a:ext>
          </a:extLst>
        </xdr:cNvPr>
        <xdr:cNvSpPr txBox="1">
          <a:spLocks noChangeArrowheads="1"/>
        </xdr:cNvSpPr>
      </xdr:nvSpPr>
      <xdr:spPr bwMode="auto">
        <a:xfrm>
          <a:off x="7229475" y="7408333"/>
          <a:ext cx="2515658" cy="854075"/>
        </a:xfrm>
        <a:prstGeom prst="rect">
          <a:avLst/>
        </a:prstGeom>
        <a:noFill/>
        <a:ln w="9525">
          <a:noFill/>
          <a:miter lim="800000"/>
          <a:headEnd/>
          <a:tailEnd/>
        </a:ln>
      </xdr:spPr>
      <xdr:txBody>
        <a:bodyPr vertOverflow="clip" wrap="square" lIns="27432" tIns="18288" rIns="0" bIns="0" anchor="t" upright="1"/>
        <a:lstStyle/>
        <a:p>
          <a:pPr algn="l" rtl="0">
            <a:defRPr sz="1000"/>
          </a:pPr>
          <a:r>
            <a:rPr lang="en-GB" altLang="ja-JP" sz="1200" b="0" i="0" u="none" strike="noStrike" baseline="0">
              <a:solidFill>
                <a:srgbClr val="000000"/>
              </a:solidFill>
              <a:latin typeface="+mn-ea"/>
              <a:ea typeface="+mn-ea"/>
            </a:rPr>
            <a:t>S</a:t>
          </a:r>
          <a:r>
            <a:rPr lang="ja-JP" altLang="en-US" sz="1200" b="0" i="0" u="none" strike="noStrike" baseline="0">
              <a:solidFill>
                <a:srgbClr val="000000"/>
              </a:solidFill>
              <a:latin typeface="+mn-ea"/>
              <a:ea typeface="+mn-ea"/>
            </a:rPr>
            <a:t>または</a:t>
          </a:r>
          <a:r>
            <a:rPr lang="en-GB" altLang="ja-JP" sz="1200" b="0" i="0" u="none" strike="noStrike" baseline="0">
              <a:solidFill>
                <a:srgbClr val="000000"/>
              </a:solidFill>
              <a:latin typeface="+mn-ea"/>
              <a:ea typeface="+mn-ea"/>
            </a:rPr>
            <a:t>S'</a:t>
          </a:r>
          <a:r>
            <a:rPr lang="ja-JP" altLang="en-US" sz="1200" b="0" i="0" u="none" strike="noStrike" baseline="0">
              <a:solidFill>
                <a:srgbClr val="000000"/>
              </a:solidFill>
              <a:latin typeface="+mn-ea"/>
              <a:ea typeface="+mn-ea"/>
            </a:rPr>
            <a:t>を放流場所に応じて、</a:t>
          </a:r>
        </a:p>
        <a:p>
          <a:pPr algn="l" rtl="0">
            <a:defRPr sz="1000"/>
          </a:pPr>
          <a:r>
            <a:rPr lang="ja-JP" altLang="en-US" sz="1200" b="0" i="0" u="none" strike="noStrike" baseline="0">
              <a:solidFill>
                <a:srgbClr val="000000"/>
              </a:solidFill>
              <a:latin typeface="+mn-ea"/>
              <a:ea typeface="+mn-ea"/>
            </a:rPr>
            <a:t>「公共用水域への排出」または「下水道への移動」として集計</a:t>
          </a:r>
        </a:p>
      </xdr:txBody>
    </xdr:sp>
    <xdr:clientData/>
  </xdr:twoCellAnchor>
  <xdr:twoCellAnchor>
    <xdr:from>
      <xdr:col>9</xdr:col>
      <xdr:colOff>0</xdr:colOff>
      <xdr:row>24</xdr:row>
      <xdr:rowOff>142875</xdr:rowOff>
    </xdr:from>
    <xdr:to>
      <xdr:col>9</xdr:col>
      <xdr:colOff>390525</xdr:colOff>
      <xdr:row>24</xdr:row>
      <xdr:rowOff>142875</xdr:rowOff>
    </xdr:to>
    <xdr:sp macro="" textlink="">
      <xdr:nvSpPr>
        <xdr:cNvPr id="38" name="Line 37">
          <a:extLst>
            <a:ext uri="{FF2B5EF4-FFF2-40B4-BE49-F238E27FC236}">
              <a16:creationId xmlns:a16="http://schemas.microsoft.com/office/drawing/2014/main" id="{915486A9-F628-48DC-90B0-E9A912AD0F52}"/>
            </a:ext>
          </a:extLst>
        </xdr:cNvPr>
        <xdr:cNvSpPr>
          <a:spLocks noChangeShapeType="1"/>
        </xdr:cNvSpPr>
      </xdr:nvSpPr>
      <xdr:spPr bwMode="auto">
        <a:xfrm>
          <a:off x="6769100" y="7629525"/>
          <a:ext cx="390525" cy="0"/>
        </a:xfrm>
        <a:prstGeom prst="line">
          <a:avLst/>
        </a:prstGeom>
        <a:noFill/>
        <a:ln w="9525">
          <a:solidFill>
            <a:srgbClr val="000000"/>
          </a:solidFill>
          <a:round/>
          <a:headEnd/>
          <a:tailEnd type="triangle" w="med" len="med"/>
        </a:ln>
      </xdr:spPr>
    </xdr:sp>
    <xdr:clientData/>
  </xdr:twoCellAnchor>
  <xdr:oneCellAnchor>
    <xdr:from>
      <xdr:col>12</xdr:col>
      <xdr:colOff>314325</xdr:colOff>
      <xdr:row>31</xdr:row>
      <xdr:rowOff>66675</xdr:rowOff>
    </xdr:from>
    <xdr:ext cx="496996" cy="418704"/>
    <xdr:sp macro="" textlink="">
      <xdr:nvSpPr>
        <xdr:cNvPr id="39" name="Text Box 38">
          <a:extLst>
            <a:ext uri="{FF2B5EF4-FFF2-40B4-BE49-F238E27FC236}">
              <a16:creationId xmlns:a16="http://schemas.microsoft.com/office/drawing/2014/main" id="{746B77A5-B4BB-460C-BB01-DD2311F49566}"/>
            </a:ext>
          </a:extLst>
        </xdr:cNvPr>
        <xdr:cNvSpPr txBox="1">
          <a:spLocks noChangeArrowheads="1"/>
        </xdr:cNvSpPr>
      </xdr:nvSpPr>
      <xdr:spPr bwMode="auto">
        <a:xfrm>
          <a:off x="9521825" y="9940925"/>
          <a:ext cx="496996"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en-GB" altLang="ja-JP" sz="1200" b="0" i="0" u="none" strike="noStrike" baseline="0">
              <a:solidFill>
                <a:srgbClr val="000000"/>
              </a:solidFill>
              <a:latin typeface="+mn-ea"/>
              <a:ea typeface="+mn-ea"/>
            </a:rPr>
            <a:t>AB'(</a:t>
          </a:r>
          <a:r>
            <a:rPr lang="el-GR" altLang="ja-JP" sz="1200" b="0" i="0" u="none" strike="noStrike" baseline="0">
              <a:solidFill>
                <a:srgbClr val="000000"/>
              </a:solidFill>
              <a:latin typeface="+mn-ea"/>
              <a:ea typeface="+mn-ea"/>
            </a:rPr>
            <a:t>β)</a:t>
          </a:r>
        </a:p>
        <a:p>
          <a:pPr algn="l" rtl="0">
            <a:defRPr sz="1000"/>
          </a:pPr>
          <a:r>
            <a:rPr lang="ja-JP" altLang="en-US" sz="1200" b="0" i="0" u="none" strike="noStrike" baseline="0">
              <a:solidFill>
                <a:srgbClr val="000000"/>
              </a:solidFill>
              <a:latin typeface="+mn-ea"/>
              <a:ea typeface="+mn-ea"/>
            </a:rPr>
            <a:t>へ記入</a:t>
          </a:r>
        </a:p>
      </xdr:txBody>
    </xdr:sp>
    <xdr:clientData/>
  </xdr:oneCellAnchor>
  <xdr:twoCellAnchor>
    <xdr:from>
      <xdr:col>12</xdr:col>
      <xdr:colOff>47625</xdr:colOff>
      <xdr:row>31</xdr:row>
      <xdr:rowOff>180975</xdr:rowOff>
    </xdr:from>
    <xdr:to>
      <xdr:col>12</xdr:col>
      <xdr:colOff>285750</xdr:colOff>
      <xdr:row>31</xdr:row>
      <xdr:rowOff>180975</xdr:rowOff>
    </xdr:to>
    <xdr:sp macro="" textlink="">
      <xdr:nvSpPr>
        <xdr:cNvPr id="40" name="Line 39">
          <a:extLst>
            <a:ext uri="{FF2B5EF4-FFF2-40B4-BE49-F238E27FC236}">
              <a16:creationId xmlns:a16="http://schemas.microsoft.com/office/drawing/2014/main" id="{C59D4E16-2A4E-4232-BA38-E892D2A573E5}"/>
            </a:ext>
          </a:extLst>
        </xdr:cNvPr>
        <xdr:cNvSpPr>
          <a:spLocks noChangeShapeType="1"/>
        </xdr:cNvSpPr>
      </xdr:nvSpPr>
      <xdr:spPr bwMode="auto">
        <a:xfrm>
          <a:off x="9255125" y="10055225"/>
          <a:ext cx="238125" cy="0"/>
        </a:xfrm>
        <a:prstGeom prst="line">
          <a:avLst/>
        </a:prstGeom>
        <a:noFill/>
        <a:ln w="9525">
          <a:solidFill>
            <a:srgbClr val="000000"/>
          </a:solidFill>
          <a:round/>
          <a:headEnd/>
          <a:tailEnd type="triangle" w="med" len="med"/>
        </a:ln>
      </xdr:spPr>
    </xdr:sp>
    <xdr:clientData/>
  </xdr:twoCellAnchor>
  <xdr:oneCellAnchor>
    <xdr:from>
      <xdr:col>18</xdr:col>
      <xdr:colOff>47625</xdr:colOff>
      <xdr:row>28</xdr:row>
      <xdr:rowOff>38100</xdr:rowOff>
    </xdr:from>
    <xdr:ext cx="1878528" cy="418704"/>
    <xdr:sp macro="" textlink="">
      <xdr:nvSpPr>
        <xdr:cNvPr id="43" name="Text Box 42">
          <a:extLst>
            <a:ext uri="{FF2B5EF4-FFF2-40B4-BE49-F238E27FC236}">
              <a16:creationId xmlns:a16="http://schemas.microsoft.com/office/drawing/2014/main" id="{7A2FAA67-1AF6-449B-8B0F-E92DC7DBA9CA}"/>
            </a:ext>
          </a:extLst>
        </xdr:cNvPr>
        <xdr:cNvSpPr txBox="1">
          <a:spLocks noChangeArrowheads="1"/>
        </xdr:cNvSpPr>
      </xdr:nvSpPr>
      <xdr:spPr bwMode="auto">
        <a:xfrm>
          <a:off x="13890625" y="8877300"/>
          <a:ext cx="1878528"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排水処理により大気へ</a:t>
          </a:r>
        </a:p>
        <a:p>
          <a:pPr algn="l" rtl="0">
            <a:defRPr sz="1000"/>
          </a:pPr>
          <a:r>
            <a:rPr lang="ja-JP" altLang="en-US" sz="1200" b="0" i="0" u="none" strike="noStrike" baseline="0">
              <a:solidFill>
                <a:srgbClr val="000000"/>
              </a:solidFill>
              <a:latin typeface="+mn-ea"/>
              <a:ea typeface="+mn-ea"/>
            </a:rPr>
            <a:t>排出される量　　　　　　＝</a:t>
          </a:r>
          <a:r>
            <a:rPr lang="en-GB" altLang="ja-JP" sz="1200" b="0" i="0" u="none" strike="noStrike" baseline="0">
              <a:solidFill>
                <a:srgbClr val="000000"/>
              </a:solidFill>
              <a:latin typeface="+mn-ea"/>
              <a:ea typeface="+mn-ea"/>
            </a:rPr>
            <a:t>A</a:t>
          </a:r>
          <a:r>
            <a:rPr lang="en-US" altLang="ja-JP" sz="1200" b="0" i="0" u="none" strike="noStrike" baseline="0">
              <a:solidFill>
                <a:srgbClr val="000000"/>
              </a:solidFill>
              <a:latin typeface="+mn-ea"/>
              <a:ea typeface="+mn-ea"/>
            </a:rPr>
            <a:t>B</a:t>
          </a:r>
          <a:r>
            <a:rPr lang="en-GB" altLang="ja-JP" sz="1200" b="0" i="0" u="none" strike="noStrike" baseline="0">
              <a:solidFill>
                <a:srgbClr val="000000"/>
              </a:solidFill>
              <a:latin typeface="+mn-ea"/>
              <a:ea typeface="+mn-ea"/>
            </a:rPr>
            <a:t>'</a:t>
          </a:r>
        </a:p>
      </xdr:txBody>
    </xdr:sp>
    <xdr:clientData/>
  </xdr:oneCellAnchor>
  <xdr:oneCellAnchor>
    <xdr:from>
      <xdr:col>21</xdr:col>
      <xdr:colOff>381000</xdr:colOff>
      <xdr:row>26</xdr:row>
      <xdr:rowOff>371475</xdr:rowOff>
    </xdr:from>
    <xdr:ext cx="1977593" cy="618824"/>
    <xdr:sp macro="" textlink="">
      <xdr:nvSpPr>
        <xdr:cNvPr id="44" name="Text Box 43">
          <a:extLst>
            <a:ext uri="{FF2B5EF4-FFF2-40B4-BE49-F238E27FC236}">
              <a16:creationId xmlns:a16="http://schemas.microsoft.com/office/drawing/2014/main" id="{03DE4F0E-90BB-4E0F-900C-4C7B338D1B9A}"/>
            </a:ext>
          </a:extLst>
        </xdr:cNvPr>
        <xdr:cNvSpPr txBox="1">
          <a:spLocks noChangeArrowheads="1"/>
        </xdr:cNvSpPr>
      </xdr:nvSpPr>
      <xdr:spPr bwMode="auto">
        <a:xfrm>
          <a:off x="17492133" y="7991475"/>
          <a:ext cx="1977593" cy="61882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排ガス処理がない場合：</a:t>
          </a:r>
          <a:r>
            <a:rPr lang="en-GB" altLang="ja-JP" sz="1200" b="0" i="0" u="none" strike="noStrike" baseline="0">
              <a:solidFill>
                <a:srgbClr val="000000"/>
              </a:solidFill>
              <a:latin typeface="+mn-ea"/>
              <a:ea typeface="+mn-ea"/>
            </a:rPr>
            <a:t>A</a:t>
          </a:r>
          <a:r>
            <a:rPr lang="en-US" altLang="ja-JP" sz="1200" b="0" i="0" u="none" strike="noStrike" baseline="0">
              <a:solidFill>
                <a:srgbClr val="000000"/>
              </a:solidFill>
              <a:latin typeface="+mn-ea"/>
              <a:ea typeface="+mn-ea"/>
            </a:rPr>
            <a:t>B</a:t>
          </a:r>
          <a:endParaRPr lang="en-GB" altLang="ja-JP" sz="1200" b="0" i="0" u="none" strike="noStrike" baseline="0">
            <a:solidFill>
              <a:srgbClr val="000000"/>
            </a:solidFill>
            <a:latin typeface="+mn-ea"/>
            <a:ea typeface="+mn-ea"/>
          </a:endParaRPr>
        </a:p>
        <a:p>
          <a:pPr algn="l" rtl="0">
            <a:defRPr sz="1000"/>
          </a:pPr>
          <a:r>
            <a:rPr lang="ja-JP" altLang="en-US" sz="1200" b="0" i="0" u="none" strike="noStrike" baseline="0">
              <a:solidFill>
                <a:srgbClr val="000000"/>
              </a:solidFill>
              <a:latin typeface="+mn-ea"/>
              <a:ea typeface="+mn-ea"/>
            </a:rPr>
            <a:t>排ガス処理がある場合：</a:t>
          </a:r>
          <a:r>
            <a:rPr lang="en-GB" altLang="ja-JP" sz="1200" b="0" i="0" u="none" strike="noStrike" baseline="0">
              <a:solidFill>
                <a:srgbClr val="000000"/>
              </a:solidFill>
              <a:latin typeface="+mn-ea"/>
              <a:ea typeface="+mn-ea"/>
            </a:rPr>
            <a:t>AE</a:t>
          </a:r>
        </a:p>
        <a:p>
          <a:pPr algn="l" rtl="0">
            <a:defRPr sz="1000"/>
          </a:pPr>
          <a:r>
            <a:rPr lang="ja-JP" altLang="en-US" sz="1200" b="0" i="0" u="none" strike="noStrike" baseline="0">
              <a:solidFill>
                <a:srgbClr val="000000"/>
              </a:solidFill>
              <a:latin typeface="+mn-ea"/>
              <a:ea typeface="+mn-ea"/>
            </a:rPr>
            <a:t>を「大気への排出」として集計</a:t>
          </a:r>
        </a:p>
      </xdr:txBody>
    </xdr:sp>
    <xdr:clientData/>
  </xdr:oneCellAnchor>
  <xdr:twoCellAnchor>
    <xdr:from>
      <xdr:col>21</xdr:col>
      <xdr:colOff>76200</xdr:colOff>
      <xdr:row>27</xdr:row>
      <xdr:rowOff>257175</xdr:rowOff>
    </xdr:from>
    <xdr:to>
      <xdr:col>21</xdr:col>
      <xdr:colOff>314325</xdr:colOff>
      <xdr:row>27</xdr:row>
      <xdr:rowOff>257175</xdr:rowOff>
    </xdr:to>
    <xdr:sp macro="" textlink="">
      <xdr:nvSpPr>
        <xdr:cNvPr id="45" name="Line 44">
          <a:extLst>
            <a:ext uri="{FF2B5EF4-FFF2-40B4-BE49-F238E27FC236}">
              <a16:creationId xmlns:a16="http://schemas.microsoft.com/office/drawing/2014/main" id="{A1BA1870-A454-4DBD-9231-0F49CC1A121A}"/>
            </a:ext>
          </a:extLst>
        </xdr:cNvPr>
        <xdr:cNvSpPr>
          <a:spLocks noChangeShapeType="1"/>
        </xdr:cNvSpPr>
      </xdr:nvSpPr>
      <xdr:spPr bwMode="auto">
        <a:xfrm>
          <a:off x="17164050" y="8543925"/>
          <a:ext cx="238125" cy="0"/>
        </a:xfrm>
        <a:prstGeom prst="line">
          <a:avLst/>
        </a:prstGeom>
        <a:noFill/>
        <a:ln w="9525">
          <a:solidFill>
            <a:srgbClr val="000000"/>
          </a:solidFill>
          <a:round/>
          <a:headEnd/>
          <a:tailEnd type="triangle" w="med" len="med"/>
        </a:ln>
      </xdr:spPr>
    </xdr:sp>
    <xdr:clientData/>
  </xdr:twoCellAnchor>
  <xdr:twoCellAnchor>
    <xdr:from>
      <xdr:col>20</xdr:col>
      <xdr:colOff>673100</xdr:colOff>
      <xdr:row>28</xdr:row>
      <xdr:rowOff>44450</xdr:rowOff>
    </xdr:from>
    <xdr:to>
      <xdr:col>21</xdr:col>
      <xdr:colOff>673100</xdr:colOff>
      <xdr:row>31</xdr:row>
      <xdr:rowOff>0</xdr:rowOff>
    </xdr:to>
    <xdr:sp macro="" textlink="">
      <xdr:nvSpPr>
        <xdr:cNvPr id="46" name="Line 45">
          <a:extLst>
            <a:ext uri="{FF2B5EF4-FFF2-40B4-BE49-F238E27FC236}">
              <a16:creationId xmlns:a16="http://schemas.microsoft.com/office/drawing/2014/main" id="{A2E18F98-469D-47D9-9D1E-5338D08B3E7E}"/>
            </a:ext>
          </a:extLst>
        </xdr:cNvPr>
        <xdr:cNvSpPr>
          <a:spLocks noChangeShapeType="1"/>
        </xdr:cNvSpPr>
      </xdr:nvSpPr>
      <xdr:spPr bwMode="auto">
        <a:xfrm flipV="1">
          <a:off x="16751300" y="8870950"/>
          <a:ext cx="1009650" cy="1003300"/>
        </a:xfrm>
        <a:prstGeom prst="line">
          <a:avLst/>
        </a:prstGeom>
        <a:noFill/>
        <a:ln w="9525">
          <a:solidFill>
            <a:srgbClr val="000000"/>
          </a:solidFill>
          <a:round/>
          <a:headEnd/>
          <a:tailEnd type="triangle" w="med" len="med"/>
        </a:ln>
      </xdr:spPr>
    </xdr:sp>
    <xdr:clientData/>
  </xdr:twoCellAnchor>
  <xdr:twoCellAnchor>
    <xdr:from>
      <xdr:col>5</xdr:col>
      <xdr:colOff>0</xdr:colOff>
      <xdr:row>31</xdr:row>
      <xdr:rowOff>219075</xdr:rowOff>
    </xdr:from>
    <xdr:to>
      <xdr:col>5</xdr:col>
      <xdr:colOff>104775</xdr:colOff>
      <xdr:row>31</xdr:row>
      <xdr:rowOff>219075</xdr:rowOff>
    </xdr:to>
    <xdr:sp macro="" textlink="">
      <xdr:nvSpPr>
        <xdr:cNvPr id="48" name="Line 47">
          <a:extLst>
            <a:ext uri="{FF2B5EF4-FFF2-40B4-BE49-F238E27FC236}">
              <a16:creationId xmlns:a16="http://schemas.microsoft.com/office/drawing/2014/main" id="{3312DC3D-F4DF-4200-9948-252F9AC24D83}"/>
            </a:ext>
          </a:extLst>
        </xdr:cNvPr>
        <xdr:cNvSpPr>
          <a:spLocks noChangeShapeType="1"/>
        </xdr:cNvSpPr>
      </xdr:nvSpPr>
      <xdr:spPr bwMode="auto">
        <a:xfrm>
          <a:off x="3517900" y="10093325"/>
          <a:ext cx="104775" cy="0"/>
        </a:xfrm>
        <a:prstGeom prst="line">
          <a:avLst/>
        </a:prstGeom>
        <a:noFill/>
        <a:ln w="9525">
          <a:solidFill>
            <a:srgbClr val="FF0000"/>
          </a:solidFill>
          <a:prstDash val="dash"/>
          <a:round/>
          <a:headEnd/>
          <a:tailEnd/>
        </a:ln>
      </xdr:spPr>
    </xdr:sp>
    <xdr:clientData/>
  </xdr:twoCellAnchor>
  <xdr:twoCellAnchor>
    <xdr:from>
      <xdr:col>5</xdr:col>
      <xdr:colOff>123825</xdr:colOff>
      <xdr:row>31</xdr:row>
      <xdr:rowOff>186266</xdr:rowOff>
    </xdr:from>
    <xdr:to>
      <xdr:col>5</xdr:col>
      <xdr:colOff>123825</xdr:colOff>
      <xdr:row>34</xdr:row>
      <xdr:rowOff>304800</xdr:rowOff>
    </xdr:to>
    <xdr:sp macro="" textlink="">
      <xdr:nvSpPr>
        <xdr:cNvPr id="49" name="Line 48">
          <a:extLst>
            <a:ext uri="{FF2B5EF4-FFF2-40B4-BE49-F238E27FC236}">
              <a16:creationId xmlns:a16="http://schemas.microsoft.com/office/drawing/2014/main" id="{53048114-6054-4CF8-A3C3-2E7A99A1AB60}"/>
            </a:ext>
          </a:extLst>
        </xdr:cNvPr>
        <xdr:cNvSpPr>
          <a:spLocks noChangeShapeType="1"/>
        </xdr:cNvSpPr>
      </xdr:nvSpPr>
      <xdr:spPr bwMode="auto">
        <a:xfrm>
          <a:off x="3654425" y="10075333"/>
          <a:ext cx="0" cy="1007534"/>
        </a:xfrm>
        <a:prstGeom prst="line">
          <a:avLst/>
        </a:prstGeom>
        <a:noFill/>
        <a:ln w="9525">
          <a:solidFill>
            <a:srgbClr val="C0C0C0"/>
          </a:solidFill>
          <a:prstDash val="dash"/>
          <a:round/>
          <a:headEnd/>
          <a:tailEnd/>
        </a:ln>
      </xdr:spPr>
    </xdr:sp>
    <xdr:clientData/>
  </xdr:twoCellAnchor>
  <xdr:twoCellAnchor>
    <xdr:from>
      <xdr:col>5</xdr:col>
      <xdr:colOff>114300</xdr:colOff>
      <xdr:row>34</xdr:row>
      <xdr:rowOff>304800</xdr:rowOff>
    </xdr:from>
    <xdr:to>
      <xdr:col>6</xdr:col>
      <xdr:colOff>0</xdr:colOff>
      <xdr:row>34</xdr:row>
      <xdr:rowOff>304800</xdr:rowOff>
    </xdr:to>
    <xdr:sp macro="" textlink="">
      <xdr:nvSpPr>
        <xdr:cNvPr id="50" name="Line 49">
          <a:extLst>
            <a:ext uri="{FF2B5EF4-FFF2-40B4-BE49-F238E27FC236}">
              <a16:creationId xmlns:a16="http://schemas.microsoft.com/office/drawing/2014/main" id="{9F220F93-0986-4C65-9DC1-BF1D5F0470DD}"/>
            </a:ext>
          </a:extLst>
        </xdr:cNvPr>
        <xdr:cNvSpPr>
          <a:spLocks noChangeShapeType="1"/>
        </xdr:cNvSpPr>
      </xdr:nvSpPr>
      <xdr:spPr bwMode="auto">
        <a:xfrm>
          <a:off x="3632200" y="11068050"/>
          <a:ext cx="520700" cy="0"/>
        </a:xfrm>
        <a:prstGeom prst="line">
          <a:avLst/>
        </a:prstGeom>
        <a:noFill/>
        <a:ln w="9525">
          <a:solidFill>
            <a:srgbClr val="C0C0C0"/>
          </a:solidFill>
          <a:prstDash val="dash"/>
          <a:round/>
          <a:headEnd/>
          <a:tailEnd type="triangle" w="med" len="med"/>
        </a:ln>
      </xdr:spPr>
    </xdr:sp>
    <xdr:clientData/>
  </xdr:twoCellAnchor>
  <xdr:twoCellAnchor>
    <xdr:from>
      <xdr:col>5</xdr:col>
      <xdr:colOff>142875</xdr:colOff>
      <xdr:row>25</xdr:row>
      <xdr:rowOff>0</xdr:rowOff>
    </xdr:from>
    <xdr:to>
      <xdr:col>6</xdr:col>
      <xdr:colOff>28575</xdr:colOff>
      <xdr:row>25</xdr:row>
      <xdr:rowOff>0</xdr:rowOff>
    </xdr:to>
    <xdr:sp macro="" textlink="">
      <xdr:nvSpPr>
        <xdr:cNvPr id="51" name="Line 50">
          <a:extLst>
            <a:ext uri="{FF2B5EF4-FFF2-40B4-BE49-F238E27FC236}">
              <a16:creationId xmlns:a16="http://schemas.microsoft.com/office/drawing/2014/main" id="{FD2DE356-EB4D-4393-9522-1085EA12C52D}"/>
            </a:ext>
          </a:extLst>
        </xdr:cNvPr>
        <xdr:cNvSpPr>
          <a:spLocks noChangeShapeType="1"/>
        </xdr:cNvSpPr>
      </xdr:nvSpPr>
      <xdr:spPr bwMode="auto">
        <a:xfrm>
          <a:off x="3660775" y="7696200"/>
          <a:ext cx="520700" cy="0"/>
        </a:xfrm>
        <a:prstGeom prst="line">
          <a:avLst/>
        </a:prstGeom>
        <a:noFill/>
        <a:ln w="9525">
          <a:solidFill>
            <a:srgbClr val="FF0000"/>
          </a:solidFill>
          <a:prstDash val="dash"/>
          <a:round/>
          <a:headEnd/>
          <a:tailEnd type="triangle" w="med" len="med"/>
        </a:ln>
      </xdr:spPr>
    </xdr:sp>
    <xdr:clientData/>
  </xdr:twoCellAnchor>
  <xdr:twoCellAnchor>
    <xdr:from>
      <xdr:col>10</xdr:col>
      <xdr:colOff>0</xdr:colOff>
      <xdr:row>34</xdr:row>
      <xdr:rowOff>276225</xdr:rowOff>
    </xdr:from>
    <xdr:to>
      <xdr:col>10</xdr:col>
      <xdr:colOff>142875</xdr:colOff>
      <xdr:row>34</xdr:row>
      <xdr:rowOff>276225</xdr:rowOff>
    </xdr:to>
    <xdr:sp macro="" textlink="">
      <xdr:nvSpPr>
        <xdr:cNvPr id="52" name="Line 51">
          <a:extLst>
            <a:ext uri="{FF2B5EF4-FFF2-40B4-BE49-F238E27FC236}">
              <a16:creationId xmlns:a16="http://schemas.microsoft.com/office/drawing/2014/main" id="{FF3B16CB-A0A5-469A-9934-0E8EF8433C8C}"/>
            </a:ext>
          </a:extLst>
        </xdr:cNvPr>
        <xdr:cNvSpPr>
          <a:spLocks noChangeShapeType="1"/>
        </xdr:cNvSpPr>
      </xdr:nvSpPr>
      <xdr:spPr bwMode="auto">
        <a:xfrm>
          <a:off x="7715250" y="11039475"/>
          <a:ext cx="142875" cy="0"/>
        </a:xfrm>
        <a:prstGeom prst="line">
          <a:avLst/>
        </a:prstGeom>
        <a:noFill/>
        <a:ln w="9525">
          <a:solidFill>
            <a:srgbClr val="C0C0C0"/>
          </a:solidFill>
          <a:prstDash val="dash"/>
          <a:round/>
          <a:headEnd/>
          <a:tailEnd/>
        </a:ln>
      </xdr:spPr>
    </xdr:sp>
    <xdr:clientData/>
  </xdr:twoCellAnchor>
  <xdr:twoCellAnchor>
    <xdr:from>
      <xdr:col>10</xdr:col>
      <xdr:colOff>152400</xdr:colOff>
      <xdr:row>34</xdr:row>
      <xdr:rowOff>276225</xdr:rowOff>
    </xdr:from>
    <xdr:to>
      <xdr:col>10</xdr:col>
      <xdr:colOff>152400</xdr:colOff>
      <xdr:row>41</xdr:row>
      <xdr:rowOff>276225</xdr:rowOff>
    </xdr:to>
    <xdr:sp macro="" textlink="">
      <xdr:nvSpPr>
        <xdr:cNvPr id="53" name="Line 52">
          <a:extLst>
            <a:ext uri="{FF2B5EF4-FFF2-40B4-BE49-F238E27FC236}">
              <a16:creationId xmlns:a16="http://schemas.microsoft.com/office/drawing/2014/main" id="{CB095D99-3B87-4D9D-88E2-35863A8E5B0E}"/>
            </a:ext>
          </a:extLst>
        </xdr:cNvPr>
        <xdr:cNvSpPr>
          <a:spLocks noChangeShapeType="1"/>
        </xdr:cNvSpPr>
      </xdr:nvSpPr>
      <xdr:spPr bwMode="auto">
        <a:xfrm>
          <a:off x="7867650" y="11039475"/>
          <a:ext cx="0" cy="2349500"/>
        </a:xfrm>
        <a:prstGeom prst="line">
          <a:avLst/>
        </a:prstGeom>
        <a:noFill/>
        <a:ln w="9525">
          <a:solidFill>
            <a:srgbClr val="C0C0C0"/>
          </a:solidFill>
          <a:prstDash val="dash"/>
          <a:round/>
          <a:headEnd/>
          <a:tailEnd/>
        </a:ln>
      </xdr:spPr>
    </xdr:sp>
    <xdr:clientData/>
  </xdr:twoCellAnchor>
  <xdr:twoCellAnchor>
    <xdr:from>
      <xdr:col>10</xdr:col>
      <xdr:colOff>142875</xdr:colOff>
      <xdr:row>41</xdr:row>
      <xdr:rowOff>276225</xdr:rowOff>
    </xdr:from>
    <xdr:to>
      <xdr:col>11</xdr:col>
      <xdr:colOff>9525</xdr:colOff>
      <xdr:row>41</xdr:row>
      <xdr:rowOff>276225</xdr:rowOff>
    </xdr:to>
    <xdr:sp macro="" textlink="">
      <xdr:nvSpPr>
        <xdr:cNvPr id="54" name="Line 53">
          <a:extLst>
            <a:ext uri="{FF2B5EF4-FFF2-40B4-BE49-F238E27FC236}">
              <a16:creationId xmlns:a16="http://schemas.microsoft.com/office/drawing/2014/main" id="{04F21890-9E41-4BB3-A282-480F51146C98}"/>
            </a:ext>
          </a:extLst>
        </xdr:cNvPr>
        <xdr:cNvSpPr>
          <a:spLocks noChangeShapeType="1"/>
        </xdr:cNvSpPr>
      </xdr:nvSpPr>
      <xdr:spPr bwMode="auto">
        <a:xfrm>
          <a:off x="7858125" y="13388975"/>
          <a:ext cx="400050" cy="0"/>
        </a:xfrm>
        <a:prstGeom prst="line">
          <a:avLst/>
        </a:prstGeom>
        <a:noFill/>
        <a:ln w="9525">
          <a:solidFill>
            <a:srgbClr val="C0C0C0"/>
          </a:solidFill>
          <a:prstDash val="dash"/>
          <a:round/>
          <a:headEnd/>
          <a:tailEnd type="triangle" w="med" len="med"/>
        </a:ln>
      </xdr:spPr>
    </xdr:sp>
    <xdr:clientData/>
  </xdr:twoCellAnchor>
  <xdr:twoCellAnchor>
    <xdr:from>
      <xdr:col>22</xdr:col>
      <xdr:colOff>0</xdr:colOff>
      <xdr:row>38</xdr:row>
      <xdr:rowOff>238125</xdr:rowOff>
    </xdr:from>
    <xdr:to>
      <xdr:col>22</xdr:col>
      <xdr:colOff>142875</xdr:colOff>
      <xdr:row>38</xdr:row>
      <xdr:rowOff>238125</xdr:rowOff>
    </xdr:to>
    <xdr:sp macro="" textlink="">
      <xdr:nvSpPr>
        <xdr:cNvPr id="55" name="Line 54">
          <a:extLst>
            <a:ext uri="{FF2B5EF4-FFF2-40B4-BE49-F238E27FC236}">
              <a16:creationId xmlns:a16="http://schemas.microsoft.com/office/drawing/2014/main" id="{1998068F-E9F1-43AA-91D2-0BB86C3EA270}"/>
            </a:ext>
          </a:extLst>
        </xdr:cNvPr>
        <xdr:cNvSpPr>
          <a:spLocks noChangeShapeType="1"/>
        </xdr:cNvSpPr>
      </xdr:nvSpPr>
      <xdr:spPr bwMode="auto">
        <a:xfrm>
          <a:off x="17951450" y="12468225"/>
          <a:ext cx="142875" cy="0"/>
        </a:xfrm>
        <a:prstGeom prst="line">
          <a:avLst/>
        </a:prstGeom>
        <a:noFill/>
        <a:ln w="9525">
          <a:solidFill>
            <a:schemeClr val="bg1">
              <a:lumMod val="75000"/>
            </a:schemeClr>
          </a:solidFill>
          <a:prstDash val="dash"/>
          <a:round/>
          <a:headEnd/>
          <a:tailEnd/>
        </a:ln>
      </xdr:spPr>
    </xdr:sp>
    <xdr:clientData/>
  </xdr:twoCellAnchor>
  <xdr:twoCellAnchor>
    <xdr:from>
      <xdr:col>22</xdr:col>
      <xdr:colOff>142875</xdr:colOff>
      <xdr:row>38</xdr:row>
      <xdr:rowOff>238125</xdr:rowOff>
    </xdr:from>
    <xdr:to>
      <xdr:col>22</xdr:col>
      <xdr:colOff>142875</xdr:colOff>
      <xdr:row>45</xdr:row>
      <xdr:rowOff>295275</xdr:rowOff>
    </xdr:to>
    <xdr:sp macro="" textlink="">
      <xdr:nvSpPr>
        <xdr:cNvPr id="56" name="Line 55">
          <a:extLst>
            <a:ext uri="{FF2B5EF4-FFF2-40B4-BE49-F238E27FC236}">
              <a16:creationId xmlns:a16="http://schemas.microsoft.com/office/drawing/2014/main" id="{A12F400B-BA66-4DBA-BAB7-FFB77F0C3A2B}"/>
            </a:ext>
          </a:extLst>
        </xdr:cNvPr>
        <xdr:cNvSpPr>
          <a:spLocks noChangeShapeType="1"/>
        </xdr:cNvSpPr>
      </xdr:nvSpPr>
      <xdr:spPr bwMode="auto">
        <a:xfrm>
          <a:off x="18094325" y="12468225"/>
          <a:ext cx="0" cy="2076450"/>
        </a:xfrm>
        <a:prstGeom prst="line">
          <a:avLst/>
        </a:prstGeom>
        <a:noFill/>
        <a:ln w="9525">
          <a:solidFill>
            <a:schemeClr val="bg1">
              <a:lumMod val="75000"/>
            </a:schemeClr>
          </a:solidFill>
          <a:prstDash val="dash"/>
          <a:round/>
          <a:headEnd/>
          <a:tailEnd/>
        </a:ln>
      </xdr:spPr>
    </xdr:sp>
    <xdr:clientData/>
  </xdr:twoCellAnchor>
  <xdr:twoCellAnchor>
    <xdr:from>
      <xdr:col>22</xdr:col>
      <xdr:colOff>142875</xdr:colOff>
      <xdr:row>45</xdr:row>
      <xdr:rowOff>295275</xdr:rowOff>
    </xdr:from>
    <xdr:to>
      <xdr:col>23</xdr:col>
      <xdr:colOff>0</xdr:colOff>
      <xdr:row>45</xdr:row>
      <xdr:rowOff>295275</xdr:rowOff>
    </xdr:to>
    <xdr:sp macro="" textlink="">
      <xdr:nvSpPr>
        <xdr:cNvPr id="57" name="Line 56">
          <a:extLst>
            <a:ext uri="{FF2B5EF4-FFF2-40B4-BE49-F238E27FC236}">
              <a16:creationId xmlns:a16="http://schemas.microsoft.com/office/drawing/2014/main" id="{17C85D64-2312-4727-9137-5E05FF301ACA}"/>
            </a:ext>
          </a:extLst>
        </xdr:cNvPr>
        <xdr:cNvSpPr>
          <a:spLocks noChangeShapeType="1"/>
        </xdr:cNvSpPr>
      </xdr:nvSpPr>
      <xdr:spPr bwMode="auto">
        <a:xfrm>
          <a:off x="18094325" y="14544675"/>
          <a:ext cx="473075" cy="0"/>
        </a:xfrm>
        <a:prstGeom prst="line">
          <a:avLst/>
        </a:prstGeom>
        <a:noFill/>
        <a:ln w="9525">
          <a:solidFill>
            <a:schemeClr val="bg1">
              <a:lumMod val="75000"/>
            </a:schemeClr>
          </a:solidFill>
          <a:prstDash val="dash"/>
          <a:round/>
          <a:headEnd/>
          <a:tailEnd type="triangle" w="med" len="med"/>
        </a:ln>
      </xdr:spPr>
    </xdr:sp>
    <xdr:clientData/>
  </xdr:twoCellAnchor>
  <xdr:twoCellAnchor>
    <xdr:from>
      <xdr:col>17</xdr:col>
      <xdr:colOff>9525</xdr:colOff>
      <xdr:row>31</xdr:row>
      <xdr:rowOff>257175</xdr:rowOff>
    </xdr:from>
    <xdr:to>
      <xdr:col>17</xdr:col>
      <xdr:colOff>114300</xdr:colOff>
      <xdr:row>31</xdr:row>
      <xdr:rowOff>257175</xdr:rowOff>
    </xdr:to>
    <xdr:sp macro="" textlink="">
      <xdr:nvSpPr>
        <xdr:cNvPr id="58" name="Line 57">
          <a:extLst>
            <a:ext uri="{FF2B5EF4-FFF2-40B4-BE49-F238E27FC236}">
              <a16:creationId xmlns:a16="http://schemas.microsoft.com/office/drawing/2014/main" id="{304F23B7-912E-47EF-9983-63703B555909}"/>
            </a:ext>
          </a:extLst>
        </xdr:cNvPr>
        <xdr:cNvSpPr>
          <a:spLocks noChangeShapeType="1"/>
        </xdr:cNvSpPr>
      </xdr:nvSpPr>
      <xdr:spPr bwMode="auto">
        <a:xfrm>
          <a:off x="13185775" y="10131425"/>
          <a:ext cx="104775" cy="0"/>
        </a:xfrm>
        <a:prstGeom prst="line">
          <a:avLst/>
        </a:prstGeom>
        <a:noFill/>
        <a:ln w="9525">
          <a:solidFill>
            <a:schemeClr val="bg1">
              <a:lumMod val="75000"/>
            </a:schemeClr>
          </a:solidFill>
          <a:prstDash val="dash"/>
          <a:round/>
          <a:headEnd/>
          <a:tailEnd/>
        </a:ln>
      </xdr:spPr>
    </xdr:sp>
    <xdr:clientData/>
  </xdr:twoCellAnchor>
  <xdr:twoCellAnchor>
    <xdr:from>
      <xdr:col>17</xdr:col>
      <xdr:colOff>123825</xdr:colOff>
      <xdr:row>29</xdr:row>
      <xdr:rowOff>66675</xdr:rowOff>
    </xdr:from>
    <xdr:to>
      <xdr:col>17</xdr:col>
      <xdr:colOff>123825</xdr:colOff>
      <xdr:row>39</xdr:row>
      <xdr:rowOff>38100</xdr:rowOff>
    </xdr:to>
    <xdr:sp macro="" textlink="">
      <xdr:nvSpPr>
        <xdr:cNvPr id="59" name="Line 58">
          <a:extLst>
            <a:ext uri="{FF2B5EF4-FFF2-40B4-BE49-F238E27FC236}">
              <a16:creationId xmlns:a16="http://schemas.microsoft.com/office/drawing/2014/main" id="{49E45641-BD9A-4343-BE94-C9707EF6FF40}"/>
            </a:ext>
          </a:extLst>
        </xdr:cNvPr>
        <xdr:cNvSpPr>
          <a:spLocks noChangeShapeType="1"/>
        </xdr:cNvSpPr>
      </xdr:nvSpPr>
      <xdr:spPr bwMode="auto">
        <a:xfrm>
          <a:off x="13300075" y="9121775"/>
          <a:ext cx="0" cy="3394075"/>
        </a:xfrm>
        <a:prstGeom prst="line">
          <a:avLst/>
        </a:prstGeom>
        <a:noFill/>
        <a:ln w="9525">
          <a:solidFill>
            <a:schemeClr val="bg1">
              <a:lumMod val="75000"/>
            </a:schemeClr>
          </a:solidFill>
          <a:prstDash val="dash"/>
          <a:round/>
          <a:headEnd/>
          <a:tailEnd/>
        </a:ln>
      </xdr:spPr>
    </xdr:sp>
    <xdr:clientData/>
  </xdr:twoCellAnchor>
  <xdr:twoCellAnchor>
    <xdr:from>
      <xdr:col>17</xdr:col>
      <xdr:colOff>123825</xdr:colOff>
      <xdr:row>39</xdr:row>
      <xdr:rowOff>38100</xdr:rowOff>
    </xdr:from>
    <xdr:to>
      <xdr:col>17</xdr:col>
      <xdr:colOff>581025</xdr:colOff>
      <xdr:row>39</xdr:row>
      <xdr:rowOff>38100</xdr:rowOff>
    </xdr:to>
    <xdr:sp macro="" textlink="">
      <xdr:nvSpPr>
        <xdr:cNvPr id="60" name="Line 59">
          <a:extLst>
            <a:ext uri="{FF2B5EF4-FFF2-40B4-BE49-F238E27FC236}">
              <a16:creationId xmlns:a16="http://schemas.microsoft.com/office/drawing/2014/main" id="{3D316CDA-30E9-48A4-8518-57E86E84A13A}"/>
            </a:ext>
          </a:extLst>
        </xdr:cNvPr>
        <xdr:cNvSpPr>
          <a:spLocks noChangeShapeType="1"/>
        </xdr:cNvSpPr>
      </xdr:nvSpPr>
      <xdr:spPr bwMode="auto">
        <a:xfrm>
          <a:off x="13300075" y="12515850"/>
          <a:ext cx="457200" cy="0"/>
        </a:xfrm>
        <a:prstGeom prst="line">
          <a:avLst/>
        </a:prstGeom>
        <a:noFill/>
        <a:ln w="9525">
          <a:solidFill>
            <a:schemeClr val="bg1">
              <a:lumMod val="75000"/>
            </a:schemeClr>
          </a:solidFill>
          <a:prstDash val="dash"/>
          <a:round/>
          <a:headEnd/>
          <a:tailEnd type="triangle" w="med" len="med"/>
        </a:ln>
      </xdr:spPr>
    </xdr:sp>
    <xdr:clientData/>
  </xdr:twoCellAnchor>
  <xdr:twoCellAnchor>
    <xdr:from>
      <xdr:col>17</xdr:col>
      <xdr:colOff>123825</xdr:colOff>
      <xdr:row>29</xdr:row>
      <xdr:rowOff>66675</xdr:rowOff>
    </xdr:from>
    <xdr:to>
      <xdr:col>18</xdr:col>
      <xdr:colOff>28575</xdr:colOff>
      <xdr:row>29</xdr:row>
      <xdr:rowOff>66675</xdr:rowOff>
    </xdr:to>
    <xdr:sp macro="" textlink="">
      <xdr:nvSpPr>
        <xdr:cNvPr id="61" name="Line 60">
          <a:extLst>
            <a:ext uri="{FF2B5EF4-FFF2-40B4-BE49-F238E27FC236}">
              <a16:creationId xmlns:a16="http://schemas.microsoft.com/office/drawing/2014/main" id="{85346405-23A8-47BF-9273-D26244FD7864}"/>
            </a:ext>
          </a:extLst>
        </xdr:cNvPr>
        <xdr:cNvSpPr>
          <a:spLocks noChangeShapeType="1"/>
        </xdr:cNvSpPr>
      </xdr:nvSpPr>
      <xdr:spPr bwMode="auto">
        <a:xfrm>
          <a:off x="13300075" y="9121775"/>
          <a:ext cx="546100" cy="0"/>
        </a:xfrm>
        <a:prstGeom prst="line">
          <a:avLst/>
        </a:prstGeom>
        <a:noFill/>
        <a:ln w="9525">
          <a:solidFill>
            <a:schemeClr val="bg1">
              <a:lumMod val="75000"/>
            </a:schemeClr>
          </a:solidFill>
          <a:prstDash val="dash"/>
          <a:round/>
          <a:headEnd/>
          <a:tailEnd type="triangle" w="med" len="med"/>
        </a:ln>
      </xdr:spPr>
    </xdr:sp>
    <xdr:clientData/>
  </xdr:twoCellAnchor>
  <xdr:twoCellAnchor>
    <xdr:from>
      <xdr:col>4</xdr:col>
      <xdr:colOff>733425</xdr:colOff>
      <xdr:row>29</xdr:row>
      <xdr:rowOff>0</xdr:rowOff>
    </xdr:from>
    <xdr:to>
      <xdr:col>5</xdr:col>
      <xdr:colOff>219075</xdr:colOff>
      <xdr:row>29</xdr:row>
      <xdr:rowOff>0</xdr:rowOff>
    </xdr:to>
    <xdr:sp macro="" textlink="">
      <xdr:nvSpPr>
        <xdr:cNvPr id="62" name="Line 61">
          <a:extLst>
            <a:ext uri="{FF2B5EF4-FFF2-40B4-BE49-F238E27FC236}">
              <a16:creationId xmlns:a16="http://schemas.microsoft.com/office/drawing/2014/main" id="{CC703DE4-BC23-421D-86C1-2A37F1E0C2AA}"/>
            </a:ext>
          </a:extLst>
        </xdr:cNvPr>
        <xdr:cNvSpPr>
          <a:spLocks noChangeShapeType="1"/>
        </xdr:cNvSpPr>
      </xdr:nvSpPr>
      <xdr:spPr bwMode="auto">
        <a:xfrm>
          <a:off x="3514725" y="9055100"/>
          <a:ext cx="222250" cy="0"/>
        </a:xfrm>
        <a:prstGeom prst="line">
          <a:avLst/>
        </a:prstGeom>
        <a:noFill/>
        <a:ln w="9525">
          <a:solidFill>
            <a:srgbClr val="000000"/>
          </a:solidFill>
          <a:round/>
          <a:headEnd/>
          <a:tailEnd/>
        </a:ln>
      </xdr:spPr>
    </xdr:sp>
    <xdr:clientData/>
  </xdr:twoCellAnchor>
  <xdr:twoCellAnchor>
    <xdr:from>
      <xdr:col>22</xdr:col>
      <xdr:colOff>0</xdr:colOff>
      <xdr:row>36</xdr:row>
      <xdr:rowOff>0</xdr:rowOff>
    </xdr:from>
    <xdr:to>
      <xdr:col>22</xdr:col>
      <xdr:colOff>228600</xdr:colOff>
      <xdr:row>36</xdr:row>
      <xdr:rowOff>0</xdr:rowOff>
    </xdr:to>
    <xdr:sp macro="" textlink="">
      <xdr:nvSpPr>
        <xdr:cNvPr id="63" name="Line 62">
          <a:extLst>
            <a:ext uri="{FF2B5EF4-FFF2-40B4-BE49-F238E27FC236}">
              <a16:creationId xmlns:a16="http://schemas.microsoft.com/office/drawing/2014/main" id="{E8674054-F2BF-48B7-B88D-EC9FA1EA204D}"/>
            </a:ext>
          </a:extLst>
        </xdr:cNvPr>
        <xdr:cNvSpPr>
          <a:spLocks noChangeShapeType="1"/>
        </xdr:cNvSpPr>
      </xdr:nvSpPr>
      <xdr:spPr bwMode="auto">
        <a:xfrm>
          <a:off x="17951450" y="11614150"/>
          <a:ext cx="228600" cy="0"/>
        </a:xfrm>
        <a:prstGeom prst="line">
          <a:avLst/>
        </a:prstGeom>
        <a:noFill/>
        <a:ln w="9525">
          <a:solidFill>
            <a:srgbClr val="FF0000"/>
          </a:solidFill>
          <a:round/>
          <a:headEnd/>
          <a:tailEnd/>
        </a:ln>
      </xdr:spPr>
    </xdr:sp>
    <xdr:clientData/>
  </xdr:twoCellAnchor>
  <xdr:twoCellAnchor>
    <xdr:from>
      <xdr:col>0</xdr:col>
      <xdr:colOff>647700</xdr:colOff>
      <xdr:row>30</xdr:row>
      <xdr:rowOff>38100</xdr:rowOff>
    </xdr:from>
    <xdr:to>
      <xdr:col>2</xdr:col>
      <xdr:colOff>104775</xdr:colOff>
      <xdr:row>34</xdr:row>
      <xdr:rowOff>171450</xdr:rowOff>
    </xdr:to>
    <xdr:sp macro="" textlink="">
      <xdr:nvSpPr>
        <xdr:cNvPr id="65" name="Line 64">
          <a:extLst>
            <a:ext uri="{FF2B5EF4-FFF2-40B4-BE49-F238E27FC236}">
              <a16:creationId xmlns:a16="http://schemas.microsoft.com/office/drawing/2014/main" id="{F30BCCC3-38B1-4B4F-A175-9DEB1C9E32E7}"/>
            </a:ext>
          </a:extLst>
        </xdr:cNvPr>
        <xdr:cNvSpPr>
          <a:spLocks noChangeShapeType="1"/>
        </xdr:cNvSpPr>
      </xdr:nvSpPr>
      <xdr:spPr bwMode="auto">
        <a:xfrm flipV="1">
          <a:off x="647700" y="9321800"/>
          <a:ext cx="917575" cy="1612900"/>
        </a:xfrm>
        <a:prstGeom prst="line">
          <a:avLst/>
        </a:prstGeom>
        <a:noFill/>
        <a:ln w="9525">
          <a:solidFill>
            <a:srgbClr val="000000"/>
          </a:solidFill>
          <a:round/>
          <a:headEnd/>
          <a:tailEnd type="triangle" w="med" len="med"/>
        </a:ln>
      </xdr:spPr>
    </xdr:sp>
    <xdr:clientData/>
  </xdr:twoCellAnchor>
  <xdr:twoCellAnchor editAs="oneCell">
    <xdr:from>
      <xdr:col>0</xdr:col>
      <xdr:colOff>161925</xdr:colOff>
      <xdr:row>34</xdr:row>
      <xdr:rowOff>190500</xdr:rowOff>
    </xdr:from>
    <xdr:to>
      <xdr:col>3</xdr:col>
      <xdr:colOff>292100</xdr:colOff>
      <xdr:row>35</xdr:row>
      <xdr:rowOff>59266</xdr:rowOff>
    </xdr:to>
    <xdr:sp macro="" textlink="">
      <xdr:nvSpPr>
        <xdr:cNvPr id="66" name="Text Box 65">
          <a:extLst>
            <a:ext uri="{FF2B5EF4-FFF2-40B4-BE49-F238E27FC236}">
              <a16:creationId xmlns:a16="http://schemas.microsoft.com/office/drawing/2014/main" id="{4883211F-F736-438A-9649-FC19342D7F68}"/>
            </a:ext>
          </a:extLst>
        </xdr:cNvPr>
        <xdr:cNvSpPr txBox="1">
          <a:spLocks noChangeArrowheads="1"/>
        </xdr:cNvSpPr>
      </xdr:nvSpPr>
      <xdr:spPr bwMode="auto">
        <a:xfrm>
          <a:off x="161925" y="10953750"/>
          <a:ext cx="2393950" cy="4847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mn-ea"/>
              <a:ea typeface="+mn-ea"/>
            </a:rPr>
            <a:t>排水中の濃度を測定している場合、</a:t>
          </a:r>
        </a:p>
        <a:p>
          <a:pPr algn="l" rtl="0">
            <a:defRPr sz="1000"/>
          </a:pPr>
          <a:r>
            <a:rPr lang="ja-JP" altLang="en-US" sz="1200" b="0" i="0" u="none" strike="noStrike" baseline="0">
              <a:solidFill>
                <a:srgbClr val="000000"/>
              </a:solidFill>
              <a:latin typeface="+mn-ea"/>
              <a:ea typeface="+mn-ea"/>
            </a:rPr>
            <a:t>実測値を記入してください。</a:t>
          </a:r>
        </a:p>
      </xdr:txBody>
    </xdr:sp>
    <xdr:clientData/>
  </xdr:twoCellAnchor>
  <xdr:oneCellAnchor>
    <xdr:from>
      <xdr:col>14</xdr:col>
      <xdr:colOff>219075</xdr:colOff>
      <xdr:row>2</xdr:row>
      <xdr:rowOff>142875</xdr:rowOff>
    </xdr:from>
    <xdr:ext cx="3606628" cy="418704"/>
    <xdr:sp macro="" textlink="">
      <xdr:nvSpPr>
        <xdr:cNvPr id="67" name="Text Box 67">
          <a:extLst>
            <a:ext uri="{FF2B5EF4-FFF2-40B4-BE49-F238E27FC236}">
              <a16:creationId xmlns:a16="http://schemas.microsoft.com/office/drawing/2014/main" id="{B97C56C8-E881-472F-A7D6-B1E380B647E2}"/>
            </a:ext>
          </a:extLst>
        </xdr:cNvPr>
        <xdr:cNvSpPr txBox="1">
          <a:spLocks noChangeArrowheads="1"/>
        </xdr:cNvSpPr>
      </xdr:nvSpPr>
      <xdr:spPr bwMode="auto">
        <a:xfrm>
          <a:off x="10893425" y="530225"/>
          <a:ext cx="3606628"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廃溶剤等中の対象物質の含有率がわからない場合は、</a:t>
          </a:r>
        </a:p>
        <a:p>
          <a:pPr algn="l" rtl="0">
            <a:defRPr sz="1000"/>
          </a:pPr>
          <a:r>
            <a:rPr lang="ja-JP" altLang="en-US" sz="1200" b="0" i="0" u="none" strike="noStrike" baseline="0">
              <a:solidFill>
                <a:srgbClr val="000000"/>
              </a:solidFill>
              <a:latin typeface="+mn-ea"/>
              <a:ea typeface="+mn-ea"/>
            </a:rPr>
            <a:t>使用溶剤等中の対象物質の含有率を用いてください。</a:t>
          </a:r>
        </a:p>
      </xdr:txBody>
    </xdr:sp>
    <xdr:clientData/>
  </xdr:oneCellAnchor>
  <xdr:oneCellAnchor>
    <xdr:from>
      <xdr:col>16</xdr:col>
      <xdr:colOff>43392</xdr:colOff>
      <xdr:row>15</xdr:row>
      <xdr:rowOff>431800</xdr:rowOff>
    </xdr:from>
    <xdr:ext cx="1276632" cy="1419299"/>
    <xdr:sp macro="" textlink="">
      <xdr:nvSpPr>
        <xdr:cNvPr id="68" name="Text Box 68">
          <a:extLst>
            <a:ext uri="{FF2B5EF4-FFF2-40B4-BE49-F238E27FC236}">
              <a16:creationId xmlns:a16="http://schemas.microsoft.com/office/drawing/2014/main" id="{77D5FEFB-9CF0-46AF-8DE1-71015587958E}"/>
            </a:ext>
          </a:extLst>
        </xdr:cNvPr>
        <xdr:cNvSpPr txBox="1">
          <a:spLocks noChangeArrowheads="1"/>
        </xdr:cNvSpPr>
      </xdr:nvSpPr>
      <xdr:spPr bwMode="auto">
        <a:xfrm>
          <a:off x="12540192" y="4360333"/>
          <a:ext cx="1276632" cy="141929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→移動等の分類</a:t>
          </a:r>
        </a:p>
        <a:p>
          <a:pPr algn="l" rtl="0">
            <a:defRPr sz="1000"/>
          </a:pPr>
          <a:r>
            <a:rPr lang="ja-JP" altLang="en-US" sz="1200" b="0" i="0" u="none" strike="noStrike" baseline="0">
              <a:solidFill>
                <a:srgbClr val="000000"/>
              </a:solidFill>
              <a:latin typeface="+mn-ea"/>
              <a:ea typeface="+mn-ea"/>
            </a:rPr>
            <a:t>　 ごとに「当該事</a:t>
          </a:r>
        </a:p>
        <a:p>
          <a:pPr algn="l" rtl="0">
            <a:defRPr sz="1000"/>
          </a:pPr>
          <a:r>
            <a:rPr lang="ja-JP" altLang="en-US" sz="1200" b="0" i="0" u="none" strike="noStrike" baseline="0">
              <a:solidFill>
                <a:srgbClr val="000000"/>
              </a:solidFill>
              <a:latin typeface="+mn-ea"/>
              <a:ea typeface="+mn-ea"/>
            </a:rPr>
            <a:t>　 業所の外への</a:t>
          </a:r>
        </a:p>
        <a:p>
          <a:pPr algn="l" rtl="0">
            <a:defRPr sz="1000"/>
          </a:pPr>
          <a:r>
            <a:rPr lang="ja-JP" altLang="en-US" sz="1200" b="0" i="0" u="none" strike="noStrike" baseline="0">
              <a:solidFill>
                <a:srgbClr val="000000"/>
              </a:solidFill>
              <a:latin typeface="+mn-ea"/>
              <a:ea typeface="+mn-ea"/>
            </a:rPr>
            <a:t>　 移動」または</a:t>
          </a:r>
        </a:p>
        <a:p>
          <a:pPr algn="l" rtl="0">
            <a:defRPr sz="1000"/>
          </a:pPr>
          <a:r>
            <a:rPr lang="ja-JP" altLang="en-US" sz="1200" b="0" i="0" u="none" strike="noStrike" baseline="0">
              <a:solidFill>
                <a:srgbClr val="000000"/>
              </a:solidFill>
              <a:latin typeface="+mn-ea"/>
              <a:ea typeface="+mn-ea"/>
            </a:rPr>
            <a:t>　 「当該事業所に</a:t>
          </a:r>
        </a:p>
        <a:p>
          <a:pPr algn="l" rtl="0">
            <a:defRPr sz="1000"/>
          </a:pPr>
          <a:r>
            <a:rPr lang="ja-JP" altLang="en-US" sz="1200" b="0" i="0" u="none" strike="noStrike" baseline="0">
              <a:solidFill>
                <a:srgbClr val="000000"/>
              </a:solidFill>
              <a:latin typeface="+mn-ea"/>
              <a:ea typeface="+mn-ea"/>
            </a:rPr>
            <a:t>　 おける埋立処分」</a:t>
          </a:r>
        </a:p>
        <a:p>
          <a:pPr algn="l" rtl="0">
            <a:defRPr sz="1000"/>
          </a:pPr>
          <a:r>
            <a:rPr lang="ja-JP" altLang="en-US" sz="1200" b="0" i="0" u="none" strike="noStrike" baseline="0">
              <a:solidFill>
                <a:srgbClr val="000000"/>
              </a:solidFill>
              <a:latin typeface="+mn-ea"/>
              <a:ea typeface="+mn-ea"/>
            </a:rPr>
            <a:t>　 として集計</a:t>
          </a:r>
        </a:p>
      </xdr:txBody>
    </xdr:sp>
    <xdr:clientData/>
  </xdr:oneCellAnchor>
  <xdr:twoCellAnchor>
    <xdr:from>
      <xdr:col>21</xdr:col>
      <xdr:colOff>723900</xdr:colOff>
      <xdr:row>41</xdr:row>
      <xdr:rowOff>219075</xdr:rowOff>
    </xdr:from>
    <xdr:to>
      <xdr:col>22</xdr:col>
      <xdr:colOff>0</xdr:colOff>
      <xdr:row>45</xdr:row>
      <xdr:rowOff>333375</xdr:rowOff>
    </xdr:to>
    <xdr:sp macro="" textlink="">
      <xdr:nvSpPr>
        <xdr:cNvPr id="71" name="AutoShape 71">
          <a:extLst>
            <a:ext uri="{FF2B5EF4-FFF2-40B4-BE49-F238E27FC236}">
              <a16:creationId xmlns:a16="http://schemas.microsoft.com/office/drawing/2014/main" id="{07407753-0B8D-421B-8348-EFC9305DD5F4}"/>
            </a:ext>
          </a:extLst>
        </xdr:cNvPr>
        <xdr:cNvSpPr>
          <a:spLocks/>
        </xdr:cNvSpPr>
      </xdr:nvSpPr>
      <xdr:spPr bwMode="auto">
        <a:xfrm>
          <a:off x="17811750" y="13331825"/>
          <a:ext cx="139700" cy="1250950"/>
        </a:xfrm>
        <a:prstGeom prst="leftBrace">
          <a:avLst>
            <a:gd name="adj1" fmla="val 58772"/>
            <a:gd name="adj2" fmla="val 50000"/>
          </a:avLst>
        </a:prstGeom>
        <a:noFill/>
        <a:ln w="9525">
          <a:solidFill>
            <a:srgbClr val="000000"/>
          </a:solidFill>
          <a:round/>
          <a:headEnd/>
          <a:tailEnd/>
        </a:ln>
      </xdr:spPr>
    </xdr:sp>
    <xdr:clientData/>
  </xdr:twoCellAnchor>
  <xdr:oneCellAnchor>
    <xdr:from>
      <xdr:col>20</xdr:col>
      <xdr:colOff>401108</xdr:colOff>
      <xdr:row>41</xdr:row>
      <xdr:rowOff>191557</xdr:rowOff>
    </xdr:from>
    <xdr:ext cx="1241425" cy="1219180"/>
    <xdr:sp macro="" textlink="">
      <xdr:nvSpPr>
        <xdr:cNvPr id="72" name="Text Box 72">
          <a:extLst>
            <a:ext uri="{FF2B5EF4-FFF2-40B4-BE49-F238E27FC236}">
              <a16:creationId xmlns:a16="http://schemas.microsoft.com/office/drawing/2014/main" id="{1CFA48F9-7D9D-4E24-8C7C-8498E44296B1}"/>
            </a:ext>
          </a:extLst>
        </xdr:cNvPr>
        <xdr:cNvSpPr txBox="1">
          <a:spLocks noChangeArrowheads="1"/>
        </xdr:cNvSpPr>
      </xdr:nvSpPr>
      <xdr:spPr bwMode="auto">
        <a:xfrm>
          <a:off x="16504708" y="13052424"/>
          <a:ext cx="1241425" cy="1219180"/>
        </a:xfrm>
        <a:prstGeom prst="rect">
          <a:avLst/>
        </a:prstGeom>
        <a:noFill/>
        <a:ln w="9525">
          <a:noFill/>
          <a:miter lim="800000"/>
          <a:headEnd/>
          <a:tailEnd/>
        </a:ln>
      </xdr:spPr>
      <xdr:txBody>
        <a:bodyPr wrap="square" lIns="18288" tIns="18288" rIns="0" bIns="0" anchor="t" upright="1">
          <a:spAutoFit/>
        </a:bodyPr>
        <a:lstStyle/>
        <a:p>
          <a:pPr algn="l" rtl="0">
            <a:defRPr sz="1000"/>
          </a:pPr>
          <a:r>
            <a:rPr lang="en-GB" altLang="ja-JP" sz="1200" b="0" i="0" u="none" strike="noStrike" baseline="0">
              <a:solidFill>
                <a:srgbClr val="000000"/>
              </a:solidFill>
              <a:latin typeface="+mn-ea"/>
              <a:ea typeface="+mn-ea"/>
            </a:rPr>
            <a:t>AI</a:t>
          </a:r>
          <a:r>
            <a:rPr lang="ja-JP" altLang="en-US" sz="1200" b="0" i="0" u="none" strike="noStrike" baseline="0">
              <a:solidFill>
                <a:srgbClr val="000000"/>
              </a:solidFill>
              <a:latin typeface="+mn-ea"/>
              <a:ea typeface="+mn-ea"/>
            </a:rPr>
            <a:t>を移動等の分類ごとに「当該事業所の外への移動」または「当該事業所における埋立処分」として集計</a:t>
          </a:r>
        </a:p>
      </xdr:txBody>
    </xdr:sp>
    <xdr:clientData/>
  </xdr:oneCellAnchor>
  <xdr:twoCellAnchor>
    <xdr:from>
      <xdr:col>4</xdr:col>
      <xdr:colOff>733425</xdr:colOff>
      <xdr:row>29</xdr:row>
      <xdr:rowOff>0</xdr:rowOff>
    </xdr:from>
    <xdr:to>
      <xdr:col>5</xdr:col>
      <xdr:colOff>219075</xdr:colOff>
      <xdr:row>29</xdr:row>
      <xdr:rowOff>0</xdr:rowOff>
    </xdr:to>
    <xdr:sp macro="" textlink="">
      <xdr:nvSpPr>
        <xdr:cNvPr id="73" name="Line 61">
          <a:extLst>
            <a:ext uri="{FF2B5EF4-FFF2-40B4-BE49-F238E27FC236}">
              <a16:creationId xmlns:a16="http://schemas.microsoft.com/office/drawing/2014/main" id="{385228F1-A772-4051-94D3-8D82D68688B1}"/>
            </a:ext>
          </a:extLst>
        </xdr:cNvPr>
        <xdr:cNvSpPr>
          <a:spLocks noChangeShapeType="1"/>
        </xdr:cNvSpPr>
      </xdr:nvSpPr>
      <xdr:spPr bwMode="auto">
        <a:xfrm>
          <a:off x="3514725" y="9055100"/>
          <a:ext cx="222250" cy="0"/>
        </a:xfrm>
        <a:prstGeom prst="line">
          <a:avLst/>
        </a:prstGeom>
        <a:noFill/>
        <a:ln w="9525">
          <a:solidFill>
            <a:srgbClr val="000000"/>
          </a:solidFill>
          <a:round/>
          <a:headEnd/>
          <a:tailEnd/>
        </a:ln>
      </xdr:spPr>
    </xdr:sp>
    <xdr:clientData/>
  </xdr:twoCellAnchor>
  <xdr:twoCellAnchor>
    <xdr:from>
      <xdr:col>4</xdr:col>
      <xdr:colOff>733425</xdr:colOff>
      <xdr:row>29</xdr:row>
      <xdr:rowOff>0</xdr:rowOff>
    </xdr:from>
    <xdr:to>
      <xdr:col>5</xdr:col>
      <xdr:colOff>219075</xdr:colOff>
      <xdr:row>29</xdr:row>
      <xdr:rowOff>0</xdr:rowOff>
    </xdr:to>
    <xdr:sp macro="" textlink="">
      <xdr:nvSpPr>
        <xdr:cNvPr id="74" name="Line 61">
          <a:extLst>
            <a:ext uri="{FF2B5EF4-FFF2-40B4-BE49-F238E27FC236}">
              <a16:creationId xmlns:a16="http://schemas.microsoft.com/office/drawing/2014/main" id="{F2B46231-5ECD-4A76-B6C4-0D75A021DFCC}"/>
            </a:ext>
          </a:extLst>
        </xdr:cNvPr>
        <xdr:cNvSpPr>
          <a:spLocks noChangeShapeType="1"/>
        </xdr:cNvSpPr>
      </xdr:nvSpPr>
      <xdr:spPr bwMode="auto">
        <a:xfrm>
          <a:off x="3514725" y="9055100"/>
          <a:ext cx="222250" cy="0"/>
        </a:xfrm>
        <a:prstGeom prst="line">
          <a:avLst/>
        </a:prstGeom>
        <a:noFill/>
        <a:ln w="9525">
          <a:solidFill>
            <a:srgbClr val="000000"/>
          </a:solidFill>
          <a:round/>
          <a:headEnd/>
          <a:tailEnd/>
        </a:ln>
      </xdr:spPr>
    </xdr:sp>
    <xdr:clientData/>
  </xdr:twoCellAnchor>
  <xdr:twoCellAnchor>
    <xdr:from>
      <xdr:col>10</xdr:col>
      <xdr:colOff>0</xdr:colOff>
      <xdr:row>31</xdr:row>
      <xdr:rowOff>342900</xdr:rowOff>
    </xdr:from>
    <xdr:to>
      <xdr:col>11</xdr:col>
      <xdr:colOff>19050</xdr:colOff>
      <xdr:row>31</xdr:row>
      <xdr:rowOff>342900</xdr:rowOff>
    </xdr:to>
    <xdr:sp macro="" textlink="">
      <xdr:nvSpPr>
        <xdr:cNvPr id="75" name="Line 6">
          <a:extLst>
            <a:ext uri="{FF2B5EF4-FFF2-40B4-BE49-F238E27FC236}">
              <a16:creationId xmlns:a16="http://schemas.microsoft.com/office/drawing/2014/main" id="{0BBB6498-894E-409A-8ABF-2ACAF85C67F7}"/>
            </a:ext>
          </a:extLst>
        </xdr:cNvPr>
        <xdr:cNvSpPr>
          <a:spLocks noChangeShapeType="1"/>
        </xdr:cNvSpPr>
      </xdr:nvSpPr>
      <xdr:spPr bwMode="auto">
        <a:xfrm>
          <a:off x="7715250" y="10217150"/>
          <a:ext cx="552450" cy="0"/>
        </a:xfrm>
        <a:prstGeom prst="line">
          <a:avLst/>
        </a:prstGeom>
        <a:noFill/>
        <a:ln w="9525">
          <a:solidFill>
            <a:srgbClr val="000000"/>
          </a:solidFill>
          <a:round/>
          <a:headEnd/>
          <a:tailEnd type="triangle" w="med" len="med"/>
        </a:ln>
      </xdr:spPr>
    </xdr:sp>
    <xdr:clientData/>
  </xdr:twoCellAnchor>
  <xdr:twoCellAnchor>
    <xdr:from>
      <xdr:col>10</xdr:col>
      <xdr:colOff>0</xdr:colOff>
      <xdr:row>31</xdr:row>
      <xdr:rowOff>342900</xdr:rowOff>
    </xdr:from>
    <xdr:to>
      <xdr:col>11</xdr:col>
      <xdr:colOff>19050</xdr:colOff>
      <xdr:row>31</xdr:row>
      <xdr:rowOff>342900</xdr:rowOff>
    </xdr:to>
    <xdr:sp macro="" textlink="">
      <xdr:nvSpPr>
        <xdr:cNvPr id="76" name="Line 6">
          <a:extLst>
            <a:ext uri="{FF2B5EF4-FFF2-40B4-BE49-F238E27FC236}">
              <a16:creationId xmlns:a16="http://schemas.microsoft.com/office/drawing/2014/main" id="{90F6973B-3CAA-47F1-921C-57EFC25DF5B1}"/>
            </a:ext>
          </a:extLst>
        </xdr:cNvPr>
        <xdr:cNvSpPr>
          <a:spLocks noChangeShapeType="1"/>
        </xdr:cNvSpPr>
      </xdr:nvSpPr>
      <xdr:spPr bwMode="auto">
        <a:xfrm>
          <a:off x="7715250" y="10217150"/>
          <a:ext cx="552450" cy="0"/>
        </a:xfrm>
        <a:prstGeom prst="line">
          <a:avLst/>
        </a:prstGeom>
        <a:noFill/>
        <a:ln w="9525">
          <a:solidFill>
            <a:srgbClr val="000000"/>
          </a:solidFill>
          <a:round/>
          <a:headEnd/>
          <a:tailEnd type="triangle" w="med" len="med"/>
        </a:ln>
      </xdr:spPr>
    </xdr:sp>
    <xdr:clientData/>
  </xdr:twoCellAnchor>
  <xdr:twoCellAnchor>
    <xdr:from>
      <xdr:col>10</xdr:col>
      <xdr:colOff>371475</xdr:colOff>
      <xdr:row>38</xdr:row>
      <xdr:rowOff>219075</xdr:rowOff>
    </xdr:from>
    <xdr:to>
      <xdr:col>11</xdr:col>
      <xdr:colOff>9525</xdr:colOff>
      <xdr:row>38</xdr:row>
      <xdr:rowOff>219075</xdr:rowOff>
    </xdr:to>
    <xdr:sp macro="" textlink="">
      <xdr:nvSpPr>
        <xdr:cNvPr id="77" name="Line 8">
          <a:extLst>
            <a:ext uri="{FF2B5EF4-FFF2-40B4-BE49-F238E27FC236}">
              <a16:creationId xmlns:a16="http://schemas.microsoft.com/office/drawing/2014/main" id="{BA44F4C9-2B92-4EEB-A589-2C9A52A2987E}"/>
            </a:ext>
          </a:extLst>
        </xdr:cNvPr>
        <xdr:cNvSpPr>
          <a:spLocks noChangeShapeType="1"/>
        </xdr:cNvSpPr>
      </xdr:nvSpPr>
      <xdr:spPr bwMode="auto">
        <a:xfrm>
          <a:off x="8086725" y="12449175"/>
          <a:ext cx="171450" cy="0"/>
        </a:xfrm>
        <a:prstGeom prst="line">
          <a:avLst/>
        </a:prstGeom>
        <a:noFill/>
        <a:ln w="9525">
          <a:solidFill>
            <a:srgbClr val="000000"/>
          </a:solidFill>
          <a:round/>
          <a:headEnd/>
          <a:tailEnd type="triangle" w="med" len="med"/>
        </a:ln>
      </xdr:spPr>
    </xdr:sp>
    <xdr:clientData/>
  </xdr:twoCellAnchor>
  <xdr:oneCellAnchor>
    <xdr:from>
      <xdr:col>10</xdr:col>
      <xdr:colOff>161925</xdr:colOff>
      <xdr:row>39</xdr:row>
      <xdr:rowOff>28575</xdr:rowOff>
    </xdr:from>
    <xdr:ext cx="326243" cy="218586"/>
    <xdr:sp macro="" textlink="">
      <xdr:nvSpPr>
        <xdr:cNvPr id="78" name="Text Box 23">
          <a:extLst>
            <a:ext uri="{FF2B5EF4-FFF2-40B4-BE49-F238E27FC236}">
              <a16:creationId xmlns:a16="http://schemas.microsoft.com/office/drawing/2014/main" id="{4B5D176B-0DA2-452F-A28F-34B1D9752E4C}"/>
            </a:ext>
          </a:extLst>
        </xdr:cNvPr>
        <xdr:cNvSpPr txBox="1">
          <a:spLocks noChangeArrowheads="1"/>
        </xdr:cNvSpPr>
      </xdr:nvSpPr>
      <xdr:spPr bwMode="auto">
        <a:xfrm>
          <a:off x="7877175" y="1250632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-2</a:t>
          </a:r>
        </a:p>
      </xdr:txBody>
    </xdr:sp>
    <xdr:clientData/>
  </xdr:oneCellAnchor>
  <xdr:twoCellAnchor>
    <xdr:from>
      <xdr:col>10</xdr:col>
      <xdr:colOff>371475</xdr:colOff>
      <xdr:row>38</xdr:row>
      <xdr:rowOff>219075</xdr:rowOff>
    </xdr:from>
    <xdr:to>
      <xdr:col>11</xdr:col>
      <xdr:colOff>9525</xdr:colOff>
      <xdr:row>38</xdr:row>
      <xdr:rowOff>219075</xdr:rowOff>
    </xdr:to>
    <xdr:sp macro="" textlink="">
      <xdr:nvSpPr>
        <xdr:cNvPr id="79" name="Line 8">
          <a:extLst>
            <a:ext uri="{FF2B5EF4-FFF2-40B4-BE49-F238E27FC236}">
              <a16:creationId xmlns:a16="http://schemas.microsoft.com/office/drawing/2014/main" id="{E284B7C0-0B30-4796-AEAD-B2CFAF4E1BFA}"/>
            </a:ext>
          </a:extLst>
        </xdr:cNvPr>
        <xdr:cNvSpPr>
          <a:spLocks noChangeShapeType="1"/>
        </xdr:cNvSpPr>
      </xdr:nvSpPr>
      <xdr:spPr bwMode="auto">
        <a:xfrm>
          <a:off x="8086725" y="12449175"/>
          <a:ext cx="171450" cy="0"/>
        </a:xfrm>
        <a:prstGeom prst="line">
          <a:avLst/>
        </a:prstGeom>
        <a:noFill/>
        <a:ln w="9525">
          <a:solidFill>
            <a:srgbClr val="000000"/>
          </a:solidFill>
          <a:round/>
          <a:headEnd/>
          <a:tailEnd type="triangle" w="med" len="med"/>
        </a:ln>
      </xdr:spPr>
    </xdr:sp>
    <xdr:clientData/>
  </xdr:twoCellAnchor>
  <xdr:oneCellAnchor>
    <xdr:from>
      <xdr:col>10</xdr:col>
      <xdr:colOff>161925</xdr:colOff>
      <xdr:row>39</xdr:row>
      <xdr:rowOff>28575</xdr:rowOff>
    </xdr:from>
    <xdr:ext cx="326243" cy="218586"/>
    <xdr:sp macro="" textlink="">
      <xdr:nvSpPr>
        <xdr:cNvPr id="80" name="Text Box 23">
          <a:extLst>
            <a:ext uri="{FF2B5EF4-FFF2-40B4-BE49-F238E27FC236}">
              <a16:creationId xmlns:a16="http://schemas.microsoft.com/office/drawing/2014/main" id="{D89E0869-CC49-46A2-ADDC-405F3E60CD1F}"/>
            </a:ext>
          </a:extLst>
        </xdr:cNvPr>
        <xdr:cNvSpPr txBox="1">
          <a:spLocks noChangeArrowheads="1"/>
        </xdr:cNvSpPr>
      </xdr:nvSpPr>
      <xdr:spPr bwMode="auto">
        <a:xfrm>
          <a:off x="7877175" y="1250632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-2</a:t>
          </a:r>
        </a:p>
      </xdr:txBody>
    </xdr:sp>
    <xdr:clientData/>
  </xdr:oneCellAnchor>
  <xdr:twoCellAnchor>
    <xdr:from>
      <xdr:col>22</xdr:col>
      <xdr:colOff>228600</xdr:colOff>
      <xdr:row>42</xdr:row>
      <xdr:rowOff>142875</xdr:rowOff>
    </xdr:from>
    <xdr:to>
      <xdr:col>23</xdr:col>
      <xdr:colOff>9525</xdr:colOff>
      <xdr:row>42</xdr:row>
      <xdr:rowOff>142875</xdr:rowOff>
    </xdr:to>
    <xdr:sp macro="" textlink="">
      <xdr:nvSpPr>
        <xdr:cNvPr id="81" name="Line 13">
          <a:extLst>
            <a:ext uri="{FF2B5EF4-FFF2-40B4-BE49-F238E27FC236}">
              <a16:creationId xmlns:a16="http://schemas.microsoft.com/office/drawing/2014/main" id="{2156BE5A-277B-4D15-8D30-BABD2F5EBD63}"/>
            </a:ext>
          </a:extLst>
        </xdr:cNvPr>
        <xdr:cNvSpPr>
          <a:spLocks noChangeShapeType="1"/>
        </xdr:cNvSpPr>
      </xdr:nvSpPr>
      <xdr:spPr bwMode="auto">
        <a:xfrm>
          <a:off x="18180050" y="13617575"/>
          <a:ext cx="396875" cy="0"/>
        </a:xfrm>
        <a:prstGeom prst="line">
          <a:avLst/>
        </a:prstGeom>
        <a:noFill/>
        <a:ln w="9525">
          <a:solidFill>
            <a:srgbClr val="000000"/>
          </a:solidFill>
          <a:round/>
          <a:headEnd/>
          <a:tailEnd type="triangle" w="med" len="med"/>
        </a:ln>
      </xdr:spPr>
    </xdr:sp>
    <xdr:clientData/>
  </xdr:twoCellAnchor>
  <xdr:twoCellAnchor>
    <xdr:from>
      <xdr:col>22</xdr:col>
      <xdr:colOff>228600</xdr:colOff>
      <xdr:row>42</xdr:row>
      <xdr:rowOff>142875</xdr:rowOff>
    </xdr:from>
    <xdr:to>
      <xdr:col>23</xdr:col>
      <xdr:colOff>9525</xdr:colOff>
      <xdr:row>42</xdr:row>
      <xdr:rowOff>142875</xdr:rowOff>
    </xdr:to>
    <xdr:sp macro="" textlink="">
      <xdr:nvSpPr>
        <xdr:cNvPr id="82" name="Line 13">
          <a:extLst>
            <a:ext uri="{FF2B5EF4-FFF2-40B4-BE49-F238E27FC236}">
              <a16:creationId xmlns:a16="http://schemas.microsoft.com/office/drawing/2014/main" id="{C2FA9E13-FD21-44F1-AB5C-3EB3FB1416F0}"/>
            </a:ext>
          </a:extLst>
        </xdr:cNvPr>
        <xdr:cNvSpPr>
          <a:spLocks noChangeShapeType="1"/>
        </xdr:cNvSpPr>
      </xdr:nvSpPr>
      <xdr:spPr bwMode="auto">
        <a:xfrm>
          <a:off x="18180050" y="13617575"/>
          <a:ext cx="396875" cy="0"/>
        </a:xfrm>
        <a:prstGeom prst="line">
          <a:avLst/>
        </a:prstGeom>
        <a:noFill/>
        <a:ln w="9525">
          <a:solidFill>
            <a:srgbClr val="000000"/>
          </a:solidFill>
          <a:round/>
          <a:headEnd/>
          <a:tailEnd type="triangle" w="med" len="med"/>
        </a:ln>
      </xdr:spPr>
    </xdr:sp>
    <xdr:clientData/>
  </xdr:twoCellAnchor>
  <xdr:twoCellAnchor>
    <xdr:from>
      <xdr:col>10</xdr:col>
      <xdr:colOff>142875</xdr:colOff>
      <xdr:row>41</xdr:row>
      <xdr:rowOff>276225</xdr:rowOff>
    </xdr:from>
    <xdr:to>
      <xdr:col>11</xdr:col>
      <xdr:colOff>9525</xdr:colOff>
      <xdr:row>41</xdr:row>
      <xdr:rowOff>276225</xdr:rowOff>
    </xdr:to>
    <xdr:sp macro="" textlink="">
      <xdr:nvSpPr>
        <xdr:cNvPr id="83" name="Line 184">
          <a:extLst>
            <a:ext uri="{FF2B5EF4-FFF2-40B4-BE49-F238E27FC236}">
              <a16:creationId xmlns:a16="http://schemas.microsoft.com/office/drawing/2014/main" id="{21B4232E-F0F4-4D51-8963-FA8AC976AB2F}"/>
            </a:ext>
          </a:extLst>
        </xdr:cNvPr>
        <xdr:cNvSpPr>
          <a:spLocks noChangeShapeType="1"/>
        </xdr:cNvSpPr>
      </xdr:nvSpPr>
      <xdr:spPr bwMode="auto">
        <a:xfrm>
          <a:off x="7858125" y="13388975"/>
          <a:ext cx="400050" cy="0"/>
        </a:xfrm>
        <a:prstGeom prst="line">
          <a:avLst/>
        </a:prstGeom>
        <a:noFill/>
        <a:ln w="9525">
          <a:solidFill>
            <a:srgbClr val="C0C0C0"/>
          </a:solidFill>
          <a:prstDash val="dash"/>
          <a:round/>
          <a:headEnd/>
          <a:tailEnd type="triangle" w="med" len="med"/>
        </a:ln>
      </xdr:spPr>
    </xdr:sp>
    <xdr:clientData/>
  </xdr:twoCellAnchor>
  <xdr:twoCellAnchor>
    <xdr:from>
      <xdr:col>17</xdr:col>
      <xdr:colOff>0</xdr:colOff>
      <xdr:row>29</xdr:row>
      <xdr:rowOff>0</xdr:rowOff>
    </xdr:from>
    <xdr:to>
      <xdr:col>17</xdr:col>
      <xdr:colOff>273538</xdr:colOff>
      <xdr:row>29</xdr:row>
      <xdr:rowOff>0</xdr:rowOff>
    </xdr:to>
    <xdr:sp macro="" textlink="">
      <xdr:nvSpPr>
        <xdr:cNvPr id="84" name="Line 192">
          <a:extLst>
            <a:ext uri="{FF2B5EF4-FFF2-40B4-BE49-F238E27FC236}">
              <a16:creationId xmlns:a16="http://schemas.microsoft.com/office/drawing/2014/main" id="{C999C54A-6ADF-4F41-BDD2-E88160E50DB9}"/>
            </a:ext>
          </a:extLst>
        </xdr:cNvPr>
        <xdr:cNvSpPr>
          <a:spLocks noChangeShapeType="1"/>
        </xdr:cNvSpPr>
      </xdr:nvSpPr>
      <xdr:spPr bwMode="auto">
        <a:xfrm>
          <a:off x="13176250" y="9055100"/>
          <a:ext cx="273538" cy="0"/>
        </a:xfrm>
        <a:prstGeom prst="line">
          <a:avLst/>
        </a:prstGeom>
        <a:noFill/>
        <a:ln w="9525">
          <a:solidFill>
            <a:srgbClr val="FF0000"/>
          </a:solidFill>
          <a:round/>
          <a:headEnd/>
          <a:tailEnd/>
        </a:ln>
      </xdr:spPr>
    </xdr:sp>
    <xdr:clientData/>
  </xdr:twoCellAnchor>
  <xdr:twoCellAnchor>
    <xdr:from>
      <xdr:col>4</xdr:col>
      <xdr:colOff>733425</xdr:colOff>
      <xdr:row>29</xdr:row>
      <xdr:rowOff>0</xdr:rowOff>
    </xdr:from>
    <xdr:to>
      <xdr:col>5</xdr:col>
      <xdr:colOff>219075</xdr:colOff>
      <xdr:row>29</xdr:row>
      <xdr:rowOff>0</xdr:rowOff>
    </xdr:to>
    <xdr:sp macro="" textlink="">
      <xdr:nvSpPr>
        <xdr:cNvPr id="85" name="Line 192">
          <a:extLst>
            <a:ext uri="{FF2B5EF4-FFF2-40B4-BE49-F238E27FC236}">
              <a16:creationId xmlns:a16="http://schemas.microsoft.com/office/drawing/2014/main" id="{D199DD4B-CB67-4542-AD37-16CBD597851E}"/>
            </a:ext>
          </a:extLst>
        </xdr:cNvPr>
        <xdr:cNvSpPr>
          <a:spLocks noChangeShapeType="1"/>
        </xdr:cNvSpPr>
      </xdr:nvSpPr>
      <xdr:spPr bwMode="auto">
        <a:xfrm>
          <a:off x="3514725" y="9055100"/>
          <a:ext cx="222250" cy="0"/>
        </a:xfrm>
        <a:prstGeom prst="line">
          <a:avLst/>
        </a:prstGeom>
        <a:noFill/>
        <a:ln w="9525">
          <a:solidFill>
            <a:srgbClr val="000000"/>
          </a:solidFill>
          <a:round/>
          <a:headEnd/>
          <a:tailEnd/>
        </a:ln>
      </xdr:spPr>
    </xdr:sp>
    <xdr:clientData/>
  </xdr:twoCellAnchor>
  <xdr:twoCellAnchor>
    <xdr:from>
      <xdr:col>4</xdr:col>
      <xdr:colOff>733425</xdr:colOff>
      <xdr:row>29</xdr:row>
      <xdr:rowOff>0</xdr:rowOff>
    </xdr:from>
    <xdr:to>
      <xdr:col>5</xdr:col>
      <xdr:colOff>219075</xdr:colOff>
      <xdr:row>29</xdr:row>
      <xdr:rowOff>0</xdr:rowOff>
    </xdr:to>
    <xdr:sp macro="" textlink="">
      <xdr:nvSpPr>
        <xdr:cNvPr id="86" name="Line 192">
          <a:extLst>
            <a:ext uri="{FF2B5EF4-FFF2-40B4-BE49-F238E27FC236}">
              <a16:creationId xmlns:a16="http://schemas.microsoft.com/office/drawing/2014/main" id="{B1FBBF35-41DA-45FA-B85F-FDBDDACA7656}"/>
            </a:ext>
          </a:extLst>
        </xdr:cNvPr>
        <xdr:cNvSpPr>
          <a:spLocks noChangeShapeType="1"/>
        </xdr:cNvSpPr>
      </xdr:nvSpPr>
      <xdr:spPr bwMode="auto">
        <a:xfrm>
          <a:off x="3514725" y="9055100"/>
          <a:ext cx="222250" cy="0"/>
        </a:xfrm>
        <a:prstGeom prst="line">
          <a:avLst/>
        </a:prstGeom>
        <a:noFill/>
        <a:ln w="9525">
          <a:solidFill>
            <a:srgbClr val="000000"/>
          </a:solidFill>
          <a:round/>
          <a:headEnd/>
          <a:tailEnd/>
        </a:ln>
      </xdr:spPr>
    </xdr:sp>
    <xdr:clientData/>
  </xdr:twoCellAnchor>
  <xdr:twoCellAnchor>
    <xdr:from>
      <xdr:col>4</xdr:col>
      <xdr:colOff>733425</xdr:colOff>
      <xdr:row>29</xdr:row>
      <xdr:rowOff>0</xdr:rowOff>
    </xdr:from>
    <xdr:to>
      <xdr:col>5</xdr:col>
      <xdr:colOff>219075</xdr:colOff>
      <xdr:row>29</xdr:row>
      <xdr:rowOff>0</xdr:rowOff>
    </xdr:to>
    <xdr:sp macro="" textlink="">
      <xdr:nvSpPr>
        <xdr:cNvPr id="87" name="Line 192">
          <a:extLst>
            <a:ext uri="{FF2B5EF4-FFF2-40B4-BE49-F238E27FC236}">
              <a16:creationId xmlns:a16="http://schemas.microsoft.com/office/drawing/2014/main" id="{BE806FC4-6DA3-47F0-8CBF-30FA08E074F2}"/>
            </a:ext>
          </a:extLst>
        </xdr:cNvPr>
        <xdr:cNvSpPr>
          <a:spLocks noChangeShapeType="1"/>
        </xdr:cNvSpPr>
      </xdr:nvSpPr>
      <xdr:spPr bwMode="auto">
        <a:xfrm>
          <a:off x="3514725" y="9055100"/>
          <a:ext cx="222250" cy="0"/>
        </a:xfrm>
        <a:prstGeom prst="line">
          <a:avLst/>
        </a:prstGeom>
        <a:noFill/>
        <a:ln w="9525">
          <a:solidFill>
            <a:srgbClr val="000000"/>
          </a:solidFill>
          <a:round/>
          <a:headEnd/>
          <a:tailEnd/>
        </a:ln>
      </xdr:spPr>
    </xdr:sp>
    <xdr:clientData/>
  </xdr:twoCellAnchor>
  <xdr:twoCellAnchor>
    <xdr:from>
      <xdr:col>4</xdr:col>
      <xdr:colOff>733425</xdr:colOff>
      <xdr:row>29</xdr:row>
      <xdr:rowOff>0</xdr:rowOff>
    </xdr:from>
    <xdr:to>
      <xdr:col>5</xdr:col>
      <xdr:colOff>219075</xdr:colOff>
      <xdr:row>29</xdr:row>
      <xdr:rowOff>0</xdr:rowOff>
    </xdr:to>
    <xdr:sp macro="" textlink="">
      <xdr:nvSpPr>
        <xdr:cNvPr id="88" name="Line 192">
          <a:extLst>
            <a:ext uri="{FF2B5EF4-FFF2-40B4-BE49-F238E27FC236}">
              <a16:creationId xmlns:a16="http://schemas.microsoft.com/office/drawing/2014/main" id="{97F6D684-009B-495B-AAB6-F45FEC652E9C}"/>
            </a:ext>
          </a:extLst>
        </xdr:cNvPr>
        <xdr:cNvSpPr>
          <a:spLocks noChangeShapeType="1"/>
        </xdr:cNvSpPr>
      </xdr:nvSpPr>
      <xdr:spPr bwMode="auto">
        <a:xfrm>
          <a:off x="3514725" y="9055100"/>
          <a:ext cx="222250" cy="0"/>
        </a:xfrm>
        <a:prstGeom prst="line">
          <a:avLst/>
        </a:prstGeom>
        <a:noFill/>
        <a:ln w="9525">
          <a:solidFill>
            <a:srgbClr val="000000"/>
          </a:solidFill>
          <a:round/>
          <a:headEnd/>
          <a:tailEnd/>
        </a:ln>
      </xdr:spPr>
    </xdr:sp>
    <xdr:clientData/>
  </xdr:twoCellAnchor>
  <xdr:twoCellAnchor>
    <xdr:from>
      <xdr:col>4</xdr:col>
      <xdr:colOff>733425</xdr:colOff>
      <xdr:row>29</xdr:row>
      <xdr:rowOff>0</xdr:rowOff>
    </xdr:from>
    <xdr:to>
      <xdr:col>5</xdr:col>
      <xdr:colOff>219075</xdr:colOff>
      <xdr:row>29</xdr:row>
      <xdr:rowOff>0</xdr:rowOff>
    </xdr:to>
    <xdr:sp macro="" textlink="">
      <xdr:nvSpPr>
        <xdr:cNvPr id="89" name="Line 192">
          <a:extLst>
            <a:ext uri="{FF2B5EF4-FFF2-40B4-BE49-F238E27FC236}">
              <a16:creationId xmlns:a16="http://schemas.microsoft.com/office/drawing/2014/main" id="{268DCE88-48AF-4E97-B248-000A9328177C}"/>
            </a:ext>
          </a:extLst>
        </xdr:cNvPr>
        <xdr:cNvSpPr>
          <a:spLocks noChangeShapeType="1"/>
        </xdr:cNvSpPr>
      </xdr:nvSpPr>
      <xdr:spPr bwMode="auto">
        <a:xfrm>
          <a:off x="3514725" y="9055100"/>
          <a:ext cx="222250" cy="0"/>
        </a:xfrm>
        <a:prstGeom prst="line">
          <a:avLst/>
        </a:prstGeom>
        <a:noFill/>
        <a:ln w="9525">
          <a:solidFill>
            <a:srgbClr val="000000"/>
          </a:solidFill>
          <a:round/>
          <a:headEnd/>
          <a:tailEnd/>
        </a:ln>
      </xdr:spPr>
    </xdr:sp>
    <xdr:clientData/>
  </xdr:twoCellAnchor>
  <xdr:twoCellAnchor>
    <xdr:from>
      <xdr:col>4</xdr:col>
      <xdr:colOff>733425</xdr:colOff>
      <xdr:row>29</xdr:row>
      <xdr:rowOff>0</xdr:rowOff>
    </xdr:from>
    <xdr:to>
      <xdr:col>5</xdr:col>
      <xdr:colOff>219075</xdr:colOff>
      <xdr:row>29</xdr:row>
      <xdr:rowOff>0</xdr:rowOff>
    </xdr:to>
    <xdr:sp macro="" textlink="">
      <xdr:nvSpPr>
        <xdr:cNvPr id="90" name="Line 192">
          <a:extLst>
            <a:ext uri="{FF2B5EF4-FFF2-40B4-BE49-F238E27FC236}">
              <a16:creationId xmlns:a16="http://schemas.microsoft.com/office/drawing/2014/main" id="{D10ED4C3-F9E0-4275-AEB8-D178B2B2AF9E}"/>
            </a:ext>
          </a:extLst>
        </xdr:cNvPr>
        <xdr:cNvSpPr>
          <a:spLocks noChangeShapeType="1"/>
        </xdr:cNvSpPr>
      </xdr:nvSpPr>
      <xdr:spPr bwMode="auto">
        <a:xfrm>
          <a:off x="3514725" y="9055100"/>
          <a:ext cx="222250" cy="0"/>
        </a:xfrm>
        <a:prstGeom prst="line">
          <a:avLst/>
        </a:prstGeom>
        <a:noFill/>
        <a:ln w="9525">
          <a:solidFill>
            <a:srgbClr val="FF0000"/>
          </a:solidFill>
          <a:round/>
          <a:headEnd/>
          <a:tailEnd/>
        </a:ln>
      </xdr:spPr>
    </xdr:sp>
    <xdr:clientData/>
  </xdr:twoCellAnchor>
  <xdr:twoCellAnchor>
    <xdr:from>
      <xdr:col>10</xdr:col>
      <xdr:colOff>0</xdr:colOff>
      <xdr:row>31</xdr:row>
      <xdr:rowOff>342900</xdr:rowOff>
    </xdr:from>
    <xdr:to>
      <xdr:col>11</xdr:col>
      <xdr:colOff>19050</xdr:colOff>
      <xdr:row>31</xdr:row>
      <xdr:rowOff>342900</xdr:rowOff>
    </xdr:to>
    <xdr:sp macro="" textlink="">
      <xdr:nvSpPr>
        <xdr:cNvPr id="91" name="Line 124">
          <a:extLst>
            <a:ext uri="{FF2B5EF4-FFF2-40B4-BE49-F238E27FC236}">
              <a16:creationId xmlns:a16="http://schemas.microsoft.com/office/drawing/2014/main" id="{14D59B61-FDBC-4E80-8BB0-60129803D36A}"/>
            </a:ext>
          </a:extLst>
        </xdr:cNvPr>
        <xdr:cNvSpPr>
          <a:spLocks noChangeShapeType="1"/>
        </xdr:cNvSpPr>
      </xdr:nvSpPr>
      <xdr:spPr bwMode="auto">
        <a:xfrm>
          <a:off x="7715250" y="10217150"/>
          <a:ext cx="552450" cy="0"/>
        </a:xfrm>
        <a:prstGeom prst="line">
          <a:avLst/>
        </a:prstGeom>
        <a:noFill/>
        <a:ln w="9525">
          <a:solidFill>
            <a:srgbClr val="000000"/>
          </a:solidFill>
          <a:round/>
          <a:headEnd/>
          <a:tailEnd type="triangle" w="med" len="med"/>
        </a:ln>
      </xdr:spPr>
    </xdr:sp>
    <xdr:clientData/>
  </xdr:twoCellAnchor>
  <xdr:twoCellAnchor>
    <xdr:from>
      <xdr:col>10</xdr:col>
      <xdr:colOff>0</xdr:colOff>
      <xdr:row>31</xdr:row>
      <xdr:rowOff>342900</xdr:rowOff>
    </xdr:from>
    <xdr:to>
      <xdr:col>11</xdr:col>
      <xdr:colOff>19050</xdr:colOff>
      <xdr:row>31</xdr:row>
      <xdr:rowOff>342900</xdr:rowOff>
    </xdr:to>
    <xdr:sp macro="" textlink="">
      <xdr:nvSpPr>
        <xdr:cNvPr id="92" name="Line 124">
          <a:extLst>
            <a:ext uri="{FF2B5EF4-FFF2-40B4-BE49-F238E27FC236}">
              <a16:creationId xmlns:a16="http://schemas.microsoft.com/office/drawing/2014/main" id="{E7463D40-9C83-4CD7-89E0-139B84B202AC}"/>
            </a:ext>
          </a:extLst>
        </xdr:cNvPr>
        <xdr:cNvSpPr>
          <a:spLocks noChangeShapeType="1"/>
        </xdr:cNvSpPr>
      </xdr:nvSpPr>
      <xdr:spPr bwMode="auto">
        <a:xfrm>
          <a:off x="7715250" y="10217150"/>
          <a:ext cx="552450" cy="0"/>
        </a:xfrm>
        <a:prstGeom prst="line">
          <a:avLst/>
        </a:prstGeom>
        <a:noFill/>
        <a:ln w="9525">
          <a:solidFill>
            <a:srgbClr val="000000"/>
          </a:solidFill>
          <a:round/>
          <a:headEnd/>
          <a:tailEnd type="triangle" w="med" len="med"/>
        </a:ln>
      </xdr:spPr>
    </xdr:sp>
    <xdr:clientData/>
  </xdr:twoCellAnchor>
  <xdr:twoCellAnchor>
    <xdr:from>
      <xdr:col>10</xdr:col>
      <xdr:colOff>0</xdr:colOff>
      <xdr:row>31</xdr:row>
      <xdr:rowOff>342900</xdr:rowOff>
    </xdr:from>
    <xdr:to>
      <xdr:col>11</xdr:col>
      <xdr:colOff>19050</xdr:colOff>
      <xdr:row>31</xdr:row>
      <xdr:rowOff>342900</xdr:rowOff>
    </xdr:to>
    <xdr:sp macro="" textlink="">
      <xdr:nvSpPr>
        <xdr:cNvPr id="93" name="Line 124">
          <a:extLst>
            <a:ext uri="{FF2B5EF4-FFF2-40B4-BE49-F238E27FC236}">
              <a16:creationId xmlns:a16="http://schemas.microsoft.com/office/drawing/2014/main" id="{7A1FFC5D-7B96-4F0D-B6A3-73E0EF39286B}"/>
            </a:ext>
          </a:extLst>
        </xdr:cNvPr>
        <xdr:cNvSpPr>
          <a:spLocks noChangeShapeType="1"/>
        </xdr:cNvSpPr>
      </xdr:nvSpPr>
      <xdr:spPr bwMode="auto">
        <a:xfrm>
          <a:off x="7715250" y="10217150"/>
          <a:ext cx="552450" cy="0"/>
        </a:xfrm>
        <a:prstGeom prst="line">
          <a:avLst/>
        </a:prstGeom>
        <a:noFill/>
        <a:ln w="9525">
          <a:solidFill>
            <a:srgbClr val="000000"/>
          </a:solidFill>
          <a:round/>
          <a:headEnd/>
          <a:tailEnd type="triangle" w="med" len="med"/>
        </a:ln>
      </xdr:spPr>
    </xdr:sp>
    <xdr:clientData/>
  </xdr:twoCellAnchor>
  <xdr:twoCellAnchor>
    <xdr:from>
      <xdr:col>10</xdr:col>
      <xdr:colOff>0</xdr:colOff>
      <xdr:row>31</xdr:row>
      <xdr:rowOff>342900</xdr:rowOff>
    </xdr:from>
    <xdr:to>
      <xdr:col>11</xdr:col>
      <xdr:colOff>19050</xdr:colOff>
      <xdr:row>31</xdr:row>
      <xdr:rowOff>342900</xdr:rowOff>
    </xdr:to>
    <xdr:sp macro="" textlink="">
      <xdr:nvSpPr>
        <xdr:cNvPr id="94" name="Line 124">
          <a:extLst>
            <a:ext uri="{FF2B5EF4-FFF2-40B4-BE49-F238E27FC236}">
              <a16:creationId xmlns:a16="http://schemas.microsoft.com/office/drawing/2014/main" id="{AF9E7F92-2840-488D-81A5-A94689078B1A}"/>
            </a:ext>
          </a:extLst>
        </xdr:cNvPr>
        <xdr:cNvSpPr>
          <a:spLocks noChangeShapeType="1"/>
        </xdr:cNvSpPr>
      </xdr:nvSpPr>
      <xdr:spPr bwMode="auto">
        <a:xfrm>
          <a:off x="7715250" y="10217150"/>
          <a:ext cx="552450" cy="0"/>
        </a:xfrm>
        <a:prstGeom prst="line">
          <a:avLst/>
        </a:prstGeom>
        <a:noFill/>
        <a:ln w="9525">
          <a:solidFill>
            <a:schemeClr val="bg1">
              <a:lumMod val="75000"/>
            </a:schemeClr>
          </a:solidFill>
          <a:round/>
          <a:headEnd/>
          <a:tailEnd type="triangle" w="med" len="med"/>
        </a:ln>
      </xdr:spPr>
    </xdr:sp>
    <xdr:clientData/>
  </xdr:twoCellAnchor>
  <xdr:twoCellAnchor>
    <xdr:from>
      <xdr:col>10</xdr:col>
      <xdr:colOff>371475</xdr:colOff>
      <xdr:row>38</xdr:row>
      <xdr:rowOff>219075</xdr:rowOff>
    </xdr:from>
    <xdr:to>
      <xdr:col>11</xdr:col>
      <xdr:colOff>9525</xdr:colOff>
      <xdr:row>38</xdr:row>
      <xdr:rowOff>219075</xdr:rowOff>
    </xdr:to>
    <xdr:sp macro="" textlink="">
      <xdr:nvSpPr>
        <xdr:cNvPr id="95" name="Line 126">
          <a:extLst>
            <a:ext uri="{FF2B5EF4-FFF2-40B4-BE49-F238E27FC236}">
              <a16:creationId xmlns:a16="http://schemas.microsoft.com/office/drawing/2014/main" id="{37B767DA-A1FF-4CD1-8312-A98B1DD99174}"/>
            </a:ext>
          </a:extLst>
        </xdr:cNvPr>
        <xdr:cNvSpPr>
          <a:spLocks noChangeShapeType="1"/>
        </xdr:cNvSpPr>
      </xdr:nvSpPr>
      <xdr:spPr bwMode="auto">
        <a:xfrm>
          <a:off x="8086725" y="12449175"/>
          <a:ext cx="171450" cy="0"/>
        </a:xfrm>
        <a:prstGeom prst="line">
          <a:avLst/>
        </a:prstGeom>
        <a:noFill/>
        <a:ln w="9525">
          <a:solidFill>
            <a:srgbClr val="000000"/>
          </a:solidFill>
          <a:round/>
          <a:headEnd/>
          <a:tailEnd type="triangle" w="med" len="med"/>
        </a:ln>
      </xdr:spPr>
    </xdr:sp>
    <xdr:clientData/>
  </xdr:twoCellAnchor>
  <xdr:twoCellAnchor>
    <xdr:from>
      <xdr:col>10</xdr:col>
      <xdr:colOff>371475</xdr:colOff>
      <xdr:row>38</xdr:row>
      <xdr:rowOff>219075</xdr:rowOff>
    </xdr:from>
    <xdr:to>
      <xdr:col>11</xdr:col>
      <xdr:colOff>9525</xdr:colOff>
      <xdr:row>38</xdr:row>
      <xdr:rowOff>219075</xdr:rowOff>
    </xdr:to>
    <xdr:sp macro="" textlink="">
      <xdr:nvSpPr>
        <xdr:cNvPr id="96" name="Line 126">
          <a:extLst>
            <a:ext uri="{FF2B5EF4-FFF2-40B4-BE49-F238E27FC236}">
              <a16:creationId xmlns:a16="http://schemas.microsoft.com/office/drawing/2014/main" id="{ECDE40C4-BB3D-4E58-A866-88D04B5C7BF3}"/>
            </a:ext>
          </a:extLst>
        </xdr:cNvPr>
        <xdr:cNvSpPr>
          <a:spLocks noChangeShapeType="1"/>
        </xdr:cNvSpPr>
      </xdr:nvSpPr>
      <xdr:spPr bwMode="auto">
        <a:xfrm>
          <a:off x="8086725" y="12449175"/>
          <a:ext cx="171450" cy="0"/>
        </a:xfrm>
        <a:prstGeom prst="line">
          <a:avLst/>
        </a:prstGeom>
        <a:noFill/>
        <a:ln w="9525">
          <a:solidFill>
            <a:srgbClr val="000000"/>
          </a:solidFill>
          <a:round/>
          <a:headEnd/>
          <a:tailEnd type="triangle" w="med" len="med"/>
        </a:ln>
      </xdr:spPr>
    </xdr:sp>
    <xdr:clientData/>
  </xdr:twoCellAnchor>
  <xdr:twoCellAnchor>
    <xdr:from>
      <xdr:col>10</xdr:col>
      <xdr:colOff>371475</xdr:colOff>
      <xdr:row>38</xdr:row>
      <xdr:rowOff>219075</xdr:rowOff>
    </xdr:from>
    <xdr:to>
      <xdr:col>11</xdr:col>
      <xdr:colOff>9525</xdr:colOff>
      <xdr:row>38</xdr:row>
      <xdr:rowOff>219075</xdr:rowOff>
    </xdr:to>
    <xdr:sp macro="" textlink="">
      <xdr:nvSpPr>
        <xdr:cNvPr id="97" name="Line 126">
          <a:extLst>
            <a:ext uri="{FF2B5EF4-FFF2-40B4-BE49-F238E27FC236}">
              <a16:creationId xmlns:a16="http://schemas.microsoft.com/office/drawing/2014/main" id="{33B2288E-33CF-4A37-9881-620E8D0B7426}"/>
            </a:ext>
          </a:extLst>
        </xdr:cNvPr>
        <xdr:cNvSpPr>
          <a:spLocks noChangeShapeType="1"/>
        </xdr:cNvSpPr>
      </xdr:nvSpPr>
      <xdr:spPr bwMode="auto">
        <a:xfrm>
          <a:off x="8086725" y="12449175"/>
          <a:ext cx="171450" cy="0"/>
        </a:xfrm>
        <a:prstGeom prst="line">
          <a:avLst/>
        </a:prstGeom>
        <a:noFill/>
        <a:ln w="9525">
          <a:solidFill>
            <a:srgbClr val="000000"/>
          </a:solidFill>
          <a:round/>
          <a:headEnd/>
          <a:tailEnd type="triangle" w="med" len="med"/>
        </a:ln>
      </xdr:spPr>
    </xdr:sp>
    <xdr:clientData/>
  </xdr:twoCellAnchor>
  <xdr:twoCellAnchor>
    <xdr:from>
      <xdr:col>10</xdr:col>
      <xdr:colOff>371475</xdr:colOff>
      <xdr:row>38</xdr:row>
      <xdr:rowOff>219075</xdr:rowOff>
    </xdr:from>
    <xdr:to>
      <xdr:col>11</xdr:col>
      <xdr:colOff>9525</xdr:colOff>
      <xdr:row>38</xdr:row>
      <xdr:rowOff>219075</xdr:rowOff>
    </xdr:to>
    <xdr:sp macro="" textlink="">
      <xdr:nvSpPr>
        <xdr:cNvPr id="98" name="Line 126">
          <a:extLst>
            <a:ext uri="{FF2B5EF4-FFF2-40B4-BE49-F238E27FC236}">
              <a16:creationId xmlns:a16="http://schemas.microsoft.com/office/drawing/2014/main" id="{3F0496E3-FB20-4D73-803A-DDAB3C3FB576}"/>
            </a:ext>
          </a:extLst>
        </xdr:cNvPr>
        <xdr:cNvSpPr>
          <a:spLocks noChangeShapeType="1"/>
        </xdr:cNvSpPr>
      </xdr:nvSpPr>
      <xdr:spPr bwMode="auto">
        <a:xfrm>
          <a:off x="8086725" y="12449175"/>
          <a:ext cx="171450" cy="0"/>
        </a:xfrm>
        <a:prstGeom prst="line">
          <a:avLst/>
        </a:prstGeom>
        <a:noFill/>
        <a:ln w="9525">
          <a:solidFill>
            <a:schemeClr val="bg1">
              <a:lumMod val="75000"/>
            </a:schemeClr>
          </a:solidFill>
          <a:round/>
          <a:headEnd/>
          <a:tailEnd type="triangle" w="med" len="med"/>
        </a:ln>
      </xdr:spPr>
    </xdr:sp>
    <xdr:clientData/>
  </xdr:twoCellAnchor>
  <xdr:twoCellAnchor>
    <xdr:from>
      <xdr:col>10</xdr:col>
      <xdr:colOff>142875</xdr:colOff>
      <xdr:row>41</xdr:row>
      <xdr:rowOff>276225</xdr:rowOff>
    </xdr:from>
    <xdr:to>
      <xdr:col>11</xdr:col>
      <xdr:colOff>9525</xdr:colOff>
      <xdr:row>41</xdr:row>
      <xdr:rowOff>276225</xdr:rowOff>
    </xdr:to>
    <xdr:sp macro="" textlink="">
      <xdr:nvSpPr>
        <xdr:cNvPr id="99" name="Line 184">
          <a:extLst>
            <a:ext uri="{FF2B5EF4-FFF2-40B4-BE49-F238E27FC236}">
              <a16:creationId xmlns:a16="http://schemas.microsoft.com/office/drawing/2014/main" id="{B3587C60-32C1-4AF6-9582-0949E017D754}"/>
            </a:ext>
          </a:extLst>
        </xdr:cNvPr>
        <xdr:cNvSpPr>
          <a:spLocks noChangeShapeType="1"/>
        </xdr:cNvSpPr>
      </xdr:nvSpPr>
      <xdr:spPr bwMode="auto">
        <a:xfrm>
          <a:off x="7858125" y="13388975"/>
          <a:ext cx="400050" cy="0"/>
        </a:xfrm>
        <a:prstGeom prst="line">
          <a:avLst/>
        </a:prstGeom>
        <a:noFill/>
        <a:ln w="9525">
          <a:solidFill>
            <a:srgbClr val="C0C0C0"/>
          </a:solidFill>
          <a:prstDash val="dash"/>
          <a:round/>
          <a:headEnd/>
          <a:tailEnd type="triangle" w="med" len="med"/>
        </a:ln>
      </xdr:spPr>
    </xdr:sp>
    <xdr:clientData/>
  </xdr:twoCellAnchor>
  <xdr:twoCellAnchor>
    <xdr:from>
      <xdr:col>10</xdr:col>
      <xdr:colOff>142875</xdr:colOff>
      <xdr:row>41</xdr:row>
      <xdr:rowOff>276225</xdr:rowOff>
    </xdr:from>
    <xdr:to>
      <xdr:col>11</xdr:col>
      <xdr:colOff>9525</xdr:colOff>
      <xdr:row>41</xdr:row>
      <xdr:rowOff>276225</xdr:rowOff>
    </xdr:to>
    <xdr:sp macro="" textlink="">
      <xdr:nvSpPr>
        <xdr:cNvPr id="100" name="Line 184">
          <a:extLst>
            <a:ext uri="{FF2B5EF4-FFF2-40B4-BE49-F238E27FC236}">
              <a16:creationId xmlns:a16="http://schemas.microsoft.com/office/drawing/2014/main" id="{DF26D277-9FA2-46F3-8B16-35F999861315}"/>
            </a:ext>
          </a:extLst>
        </xdr:cNvPr>
        <xdr:cNvSpPr>
          <a:spLocks noChangeShapeType="1"/>
        </xdr:cNvSpPr>
      </xdr:nvSpPr>
      <xdr:spPr bwMode="auto">
        <a:xfrm>
          <a:off x="7858125" y="13388975"/>
          <a:ext cx="400050" cy="0"/>
        </a:xfrm>
        <a:prstGeom prst="line">
          <a:avLst/>
        </a:prstGeom>
        <a:noFill/>
        <a:ln w="9525">
          <a:solidFill>
            <a:srgbClr val="C0C0C0"/>
          </a:solidFill>
          <a:prstDash val="dash"/>
          <a:round/>
          <a:headEnd/>
          <a:tailEnd type="triangle" w="med" len="med"/>
        </a:ln>
      </xdr:spPr>
    </xdr:sp>
    <xdr:clientData/>
  </xdr:twoCellAnchor>
  <xdr:twoCellAnchor>
    <xdr:from>
      <xdr:col>22</xdr:col>
      <xdr:colOff>228600</xdr:colOff>
      <xdr:row>42</xdr:row>
      <xdr:rowOff>142875</xdr:rowOff>
    </xdr:from>
    <xdr:to>
      <xdr:col>23</xdr:col>
      <xdr:colOff>9525</xdr:colOff>
      <xdr:row>42</xdr:row>
      <xdr:rowOff>142875</xdr:rowOff>
    </xdr:to>
    <xdr:sp macro="" textlink="">
      <xdr:nvSpPr>
        <xdr:cNvPr id="101" name="Line 134">
          <a:extLst>
            <a:ext uri="{FF2B5EF4-FFF2-40B4-BE49-F238E27FC236}">
              <a16:creationId xmlns:a16="http://schemas.microsoft.com/office/drawing/2014/main" id="{2D374DF8-A994-4B1B-A7A6-9ED01B763D3A}"/>
            </a:ext>
          </a:extLst>
        </xdr:cNvPr>
        <xdr:cNvSpPr>
          <a:spLocks noChangeShapeType="1"/>
        </xdr:cNvSpPr>
      </xdr:nvSpPr>
      <xdr:spPr bwMode="auto">
        <a:xfrm>
          <a:off x="18180050" y="13617575"/>
          <a:ext cx="396875" cy="0"/>
        </a:xfrm>
        <a:prstGeom prst="line">
          <a:avLst/>
        </a:prstGeom>
        <a:noFill/>
        <a:ln w="9525">
          <a:solidFill>
            <a:srgbClr val="000000"/>
          </a:solidFill>
          <a:round/>
          <a:headEnd/>
          <a:tailEnd type="triangle" w="med" len="med"/>
        </a:ln>
      </xdr:spPr>
    </xdr:sp>
    <xdr:clientData/>
  </xdr:twoCellAnchor>
  <xdr:twoCellAnchor>
    <xdr:from>
      <xdr:col>22</xdr:col>
      <xdr:colOff>228600</xdr:colOff>
      <xdr:row>42</xdr:row>
      <xdr:rowOff>142875</xdr:rowOff>
    </xdr:from>
    <xdr:to>
      <xdr:col>23</xdr:col>
      <xdr:colOff>9525</xdr:colOff>
      <xdr:row>42</xdr:row>
      <xdr:rowOff>142875</xdr:rowOff>
    </xdr:to>
    <xdr:sp macro="" textlink="">
      <xdr:nvSpPr>
        <xdr:cNvPr id="102" name="Line 134">
          <a:extLst>
            <a:ext uri="{FF2B5EF4-FFF2-40B4-BE49-F238E27FC236}">
              <a16:creationId xmlns:a16="http://schemas.microsoft.com/office/drawing/2014/main" id="{7FBACB18-8FD8-4195-9368-C4FCF5B09D52}"/>
            </a:ext>
          </a:extLst>
        </xdr:cNvPr>
        <xdr:cNvSpPr>
          <a:spLocks noChangeShapeType="1"/>
        </xdr:cNvSpPr>
      </xdr:nvSpPr>
      <xdr:spPr bwMode="auto">
        <a:xfrm>
          <a:off x="18180050" y="13617575"/>
          <a:ext cx="396875" cy="0"/>
        </a:xfrm>
        <a:prstGeom prst="line">
          <a:avLst/>
        </a:prstGeom>
        <a:noFill/>
        <a:ln w="9525">
          <a:solidFill>
            <a:srgbClr val="000000"/>
          </a:solidFill>
          <a:round/>
          <a:headEnd/>
          <a:tailEnd type="triangle" w="med" len="med"/>
        </a:ln>
      </xdr:spPr>
    </xdr:sp>
    <xdr:clientData/>
  </xdr:twoCellAnchor>
  <xdr:twoCellAnchor>
    <xdr:from>
      <xdr:col>22</xdr:col>
      <xdr:colOff>228600</xdr:colOff>
      <xdr:row>42</xdr:row>
      <xdr:rowOff>142875</xdr:rowOff>
    </xdr:from>
    <xdr:to>
      <xdr:col>23</xdr:col>
      <xdr:colOff>9525</xdr:colOff>
      <xdr:row>42</xdr:row>
      <xdr:rowOff>142875</xdr:rowOff>
    </xdr:to>
    <xdr:sp macro="" textlink="">
      <xdr:nvSpPr>
        <xdr:cNvPr id="103" name="Line 134">
          <a:extLst>
            <a:ext uri="{FF2B5EF4-FFF2-40B4-BE49-F238E27FC236}">
              <a16:creationId xmlns:a16="http://schemas.microsoft.com/office/drawing/2014/main" id="{6FBCEE23-CECB-4D34-9B03-D7A911CADC21}"/>
            </a:ext>
          </a:extLst>
        </xdr:cNvPr>
        <xdr:cNvSpPr>
          <a:spLocks noChangeShapeType="1"/>
        </xdr:cNvSpPr>
      </xdr:nvSpPr>
      <xdr:spPr bwMode="auto">
        <a:xfrm>
          <a:off x="18180050" y="13617575"/>
          <a:ext cx="396875" cy="0"/>
        </a:xfrm>
        <a:prstGeom prst="line">
          <a:avLst/>
        </a:prstGeom>
        <a:noFill/>
        <a:ln w="9525">
          <a:solidFill>
            <a:srgbClr val="000000"/>
          </a:solidFill>
          <a:round/>
          <a:headEnd/>
          <a:tailEnd type="triangle" w="med" len="med"/>
        </a:ln>
      </xdr:spPr>
    </xdr:sp>
    <xdr:clientData/>
  </xdr:twoCellAnchor>
  <xdr:twoCellAnchor>
    <xdr:from>
      <xdr:col>22</xdr:col>
      <xdr:colOff>228600</xdr:colOff>
      <xdr:row>42</xdr:row>
      <xdr:rowOff>142875</xdr:rowOff>
    </xdr:from>
    <xdr:to>
      <xdr:col>23</xdr:col>
      <xdr:colOff>9525</xdr:colOff>
      <xdr:row>42</xdr:row>
      <xdr:rowOff>142875</xdr:rowOff>
    </xdr:to>
    <xdr:sp macro="" textlink="">
      <xdr:nvSpPr>
        <xdr:cNvPr id="104" name="Line 134">
          <a:extLst>
            <a:ext uri="{FF2B5EF4-FFF2-40B4-BE49-F238E27FC236}">
              <a16:creationId xmlns:a16="http://schemas.microsoft.com/office/drawing/2014/main" id="{65E3E03D-A2F7-4E7D-BC80-F3AD89ADE639}"/>
            </a:ext>
          </a:extLst>
        </xdr:cNvPr>
        <xdr:cNvSpPr>
          <a:spLocks noChangeShapeType="1"/>
        </xdr:cNvSpPr>
      </xdr:nvSpPr>
      <xdr:spPr bwMode="auto">
        <a:xfrm>
          <a:off x="18180050" y="13617575"/>
          <a:ext cx="396875" cy="0"/>
        </a:xfrm>
        <a:prstGeom prst="line">
          <a:avLst/>
        </a:prstGeom>
        <a:noFill/>
        <a:ln w="9525">
          <a:solidFill>
            <a:srgbClr val="FF0000"/>
          </a:solidFill>
          <a:round/>
          <a:headEnd/>
          <a:tailEnd type="triangle" w="med" len="med"/>
        </a:ln>
      </xdr:spPr>
    </xdr:sp>
    <xdr:clientData/>
  </xdr:twoCellAnchor>
  <xdr:twoCellAnchor>
    <xdr:from>
      <xdr:col>5</xdr:col>
      <xdr:colOff>218016</xdr:colOff>
      <xdr:row>23</xdr:row>
      <xdr:rowOff>304800</xdr:rowOff>
    </xdr:from>
    <xdr:to>
      <xdr:col>5</xdr:col>
      <xdr:colOff>218016</xdr:colOff>
      <xdr:row>28</xdr:row>
      <xdr:rowOff>220134</xdr:rowOff>
    </xdr:to>
    <xdr:sp macro="" textlink="">
      <xdr:nvSpPr>
        <xdr:cNvPr id="10" name="Line 4">
          <a:extLst>
            <a:ext uri="{FF2B5EF4-FFF2-40B4-BE49-F238E27FC236}">
              <a16:creationId xmlns:a16="http://schemas.microsoft.com/office/drawing/2014/main" id="{894FB5F8-C736-47EA-993F-EAE890645984}"/>
            </a:ext>
          </a:extLst>
        </xdr:cNvPr>
        <xdr:cNvSpPr>
          <a:spLocks noChangeShapeType="1"/>
        </xdr:cNvSpPr>
      </xdr:nvSpPr>
      <xdr:spPr bwMode="auto">
        <a:xfrm>
          <a:off x="3748616" y="7222067"/>
          <a:ext cx="0" cy="1837267"/>
        </a:xfrm>
        <a:prstGeom prst="line">
          <a:avLst/>
        </a:prstGeom>
        <a:noFill/>
        <a:ln w="9525">
          <a:solidFill>
            <a:srgbClr val="FF0000"/>
          </a:solidFill>
          <a:round/>
          <a:headEnd/>
          <a:tailEnd/>
        </a:ln>
      </xdr:spPr>
    </xdr:sp>
    <xdr:clientData/>
  </xdr:twoCellAnchor>
  <xdr:twoCellAnchor>
    <xdr:from>
      <xdr:col>5</xdr:col>
      <xdr:colOff>132291</xdr:colOff>
      <xdr:row>25</xdr:row>
      <xdr:rowOff>8466</xdr:rowOff>
    </xdr:from>
    <xdr:to>
      <xdr:col>5</xdr:col>
      <xdr:colOff>132291</xdr:colOff>
      <xdr:row>31</xdr:row>
      <xdr:rowOff>220137</xdr:rowOff>
    </xdr:to>
    <xdr:sp macro="" textlink="">
      <xdr:nvSpPr>
        <xdr:cNvPr id="18" name="Line 48">
          <a:extLst>
            <a:ext uri="{FF2B5EF4-FFF2-40B4-BE49-F238E27FC236}">
              <a16:creationId xmlns:a16="http://schemas.microsoft.com/office/drawing/2014/main" id="{822E86C9-4226-4C44-A06B-3E77B3914C27}"/>
            </a:ext>
          </a:extLst>
        </xdr:cNvPr>
        <xdr:cNvSpPr>
          <a:spLocks noChangeShapeType="1"/>
        </xdr:cNvSpPr>
      </xdr:nvSpPr>
      <xdr:spPr bwMode="auto">
        <a:xfrm>
          <a:off x="3662891" y="7713133"/>
          <a:ext cx="0" cy="2396071"/>
        </a:xfrm>
        <a:prstGeom prst="line">
          <a:avLst/>
        </a:prstGeom>
        <a:noFill/>
        <a:ln w="9525">
          <a:solidFill>
            <a:srgbClr val="FF0000"/>
          </a:solidFill>
          <a:prstDash val="dash"/>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790575</xdr:colOff>
      <xdr:row>4</xdr:row>
      <xdr:rowOff>114300</xdr:rowOff>
    </xdr:from>
    <xdr:to>
      <xdr:col>14</xdr:col>
      <xdr:colOff>561975</xdr:colOff>
      <xdr:row>7</xdr:row>
      <xdr:rowOff>9525</xdr:rowOff>
    </xdr:to>
    <xdr:sp macro="" textlink="">
      <xdr:nvSpPr>
        <xdr:cNvPr id="2" name="Line 5">
          <a:extLst>
            <a:ext uri="{FF2B5EF4-FFF2-40B4-BE49-F238E27FC236}">
              <a16:creationId xmlns:a16="http://schemas.microsoft.com/office/drawing/2014/main" id="{46B56A87-29AE-446E-AD41-4EE8E16E99EB}"/>
            </a:ext>
          </a:extLst>
        </xdr:cNvPr>
        <xdr:cNvSpPr>
          <a:spLocks noChangeShapeType="1"/>
        </xdr:cNvSpPr>
      </xdr:nvSpPr>
      <xdr:spPr bwMode="auto">
        <a:xfrm>
          <a:off x="11782425" y="857250"/>
          <a:ext cx="571500" cy="434975"/>
        </a:xfrm>
        <a:prstGeom prst="line">
          <a:avLst/>
        </a:prstGeom>
        <a:noFill/>
        <a:ln w="9525">
          <a:solidFill>
            <a:srgbClr val="000000"/>
          </a:solidFill>
          <a:round/>
          <a:headEnd/>
          <a:tailEnd type="triangle" w="med" len="med"/>
        </a:ln>
      </xdr:spPr>
    </xdr:sp>
    <xdr:clientData/>
  </xdr:twoCellAnchor>
  <xdr:oneCellAnchor>
    <xdr:from>
      <xdr:col>12</xdr:col>
      <xdr:colOff>409575</xdr:colOff>
      <xdr:row>1</xdr:row>
      <xdr:rowOff>28575</xdr:rowOff>
    </xdr:from>
    <xdr:ext cx="1432956" cy="818942"/>
    <xdr:sp macro="" textlink="">
      <xdr:nvSpPr>
        <xdr:cNvPr id="3" name="Text Box 6">
          <a:extLst>
            <a:ext uri="{FF2B5EF4-FFF2-40B4-BE49-F238E27FC236}">
              <a16:creationId xmlns:a16="http://schemas.microsoft.com/office/drawing/2014/main" id="{6CC385BD-2BDB-4389-ABE9-8A57D5914685}"/>
            </a:ext>
          </a:extLst>
        </xdr:cNvPr>
        <xdr:cNvSpPr txBox="1">
          <a:spLocks noChangeArrowheads="1"/>
        </xdr:cNvSpPr>
      </xdr:nvSpPr>
      <xdr:spPr bwMode="auto">
        <a:xfrm>
          <a:off x="10614025" y="238125"/>
          <a:ext cx="1432956" cy="818942"/>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白色：</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1.0</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銀色：</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1.2</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薄茶・クリーム色：</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1.33</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その他：</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1.46</a:t>
          </a:r>
        </a:p>
      </xdr:txBody>
    </xdr:sp>
    <xdr:clientData/>
  </xdr:oneCellAnchor>
  <xdr:oneCellAnchor>
    <xdr:from>
      <xdr:col>7</xdr:col>
      <xdr:colOff>357413</xdr:colOff>
      <xdr:row>2</xdr:row>
      <xdr:rowOff>163740</xdr:rowOff>
    </xdr:from>
    <xdr:ext cx="3720314" cy="418704"/>
    <xdr:sp macro="" textlink="">
      <xdr:nvSpPr>
        <xdr:cNvPr id="6" name="Text Box 9">
          <a:extLst>
            <a:ext uri="{FF2B5EF4-FFF2-40B4-BE49-F238E27FC236}">
              <a16:creationId xmlns:a16="http://schemas.microsoft.com/office/drawing/2014/main" id="{533EA3F4-6A38-442D-BE3D-D60C2C141E21}"/>
            </a:ext>
          </a:extLst>
        </xdr:cNvPr>
        <xdr:cNvSpPr txBox="1">
          <a:spLocks noChangeArrowheads="1"/>
        </xdr:cNvSpPr>
      </xdr:nvSpPr>
      <xdr:spPr bwMode="auto">
        <a:xfrm>
          <a:off x="6707413" y="551090"/>
          <a:ext cx="3720314"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不明の場合は、タンク高さの</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2</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分の</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1</a:t>
          </a: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とする。</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 ただし、貯蔵高さを設定している場合は、その高さとする。</a:t>
          </a:r>
        </a:p>
      </xdr:txBody>
    </xdr:sp>
    <xdr:clientData/>
  </xdr:oneCellAnchor>
  <xdr:twoCellAnchor>
    <xdr:from>
      <xdr:col>10</xdr:col>
      <xdr:colOff>638175</xdr:colOff>
      <xdr:row>5</xdr:row>
      <xdr:rowOff>76200</xdr:rowOff>
    </xdr:from>
    <xdr:to>
      <xdr:col>11</xdr:col>
      <xdr:colOff>419100</xdr:colOff>
      <xdr:row>7</xdr:row>
      <xdr:rowOff>9525</xdr:rowOff>
    </xdr:to>
    <xdr:sp macro="" textlink="">
      <xdr:nvSpPr>
        <xdr:cNvPr id="7" name="Line 10">
          <a:extLst>
            <a:ext uri="{FF2B5EF4-FFF2-40B4-BE49-F238E27FC236}">
              <a16:creationId xmlns:a16="http://schemas.microsoft.com/office/drawing/2014/main" id="{2E2F04A9-4FC5-40D1-8C16-6B3B26DC15BA}"/>
            </a:ext>
          </a:extLst>
        </xdr:cNvPr>
        <xdr:cNvSpPr>
          <a:spLocks noChangeShapeType="1"/>
        </xdr:cNvSpPr>
      </xdr:nvSpPr>
      <xdr:spPr bwMode="auto">
        <a:xfrm>
          <a:off x="9229725" y="996950"/>
          <a:ext cx="587375" cy="295275"/>
        </a:xfrm>
        <a:prstGeom prst="line">
          <a:avLst/>
        </a:prstGeom>
        <a:noFill/>
        <a:ln w="9525">
          <a:solidFill>
            <a:srgbClr val="000000"/>
          </a:solidFill>
          <a:round/>
          <a:headEnd/>
          <a:tailEnd type="triangle" w="med" len="med"/>
        </a:ln>
      </xdr:spPr>
    </xdr:sp>
    <xdr:clientData/>
  </xdr:twoCellAnchor>
  <xdr:twoCellAnchor>
    <xdr:from>
      <xdr:col>9</xdr:col>
      <xdr:colOff>4112</xdr:colOff>
      <xdr:row>21</xdr:row>
      <xdr:rowOff>92075</xdr:rowOff>
    </xdr:from>
    <xdr:to>
      <xdr:col>11</xdr:col>
      <xdr:colOff>773048</xdr:colOff>
      <xdr:row>22</xdr:row>
      <xdr:rowOff>152400</xdr:rowOff>
    </xdr:to>
    <xdr:sp macro="" textlink="">
      <xdr:nvSpPr>
        <xdr:cNvPr id="8" name="AutoShape 24">
          <a:extLst>
            <a:ext uri="{FF2B5EF4-FFF2-40B4-BE49-F238E27FC236}">
              <a16:creationId xmlns:a16="http://schemas.microsoft.com/office/drawing/2014/main" id="{E4BF8D0C-1CEF-4DFF-A7DE-7E83B38D2B75}"/>
            </a:ext>
          </a:extLst>
        </xdr:cNvPr>
        <xdr:cNvSpPr>
          <a:spLocks/>
        </xdr:cNvSpPr>
      </xdr:nvSpPr>
      <xdr:spPr bwMode="auto">
        <a:xfrm rot="-5400000">
          <a:off x="8861067" y="4741570"/>
          <a:ext cx="238125" cy="2381836"/>
        </a:xfrm>
        <a:prstGeom prst="rightBrace">
          <a:avLst>
            <a:gd name="adj1" fmla="val 102596"/>
            <a:gd name="adj2" fmla="val 50227"/>
          </a:avLst>
        </a:prstGeom>
        <a:noFill/>
        <a:ln w="9525">
          <a:solidFill>
            <a:srgbClr val="000000"/>
          </a:solidFill>
          <a:round/>
          <a:headEnd/>
          <a:tailEnd/>
        </a:ln>
      </xdr:spPr>
    </xdr:sp>
    <xdr:clientData/>
  </xdr:twoCellAnchor>
  <xdr:oneCellAnchor>
    <xdr:from>
      <xdr:col>7</xdr:col>
      <xdr:colOff>187422</xdr:colOff>
      <xdr:row>19</xdr:row>
      <xdr:rowOff>77305</xdr:rowOff>
    </xdr:from>
    <xdr:ext cx="6591300" cy="355600"/>
    <xdr:sp macro="" textlink="">
      <xdr:nvSpPr>
        <xdr:cNvPr id="9" name="Text Box 25">
          <a:extLst>
            <a:ext uri="{FF2B5EF4-FFF2-40B4-BE49-F238E27FC236}">
              <a16:creationId xmlns:a16="http://schemas.microsoft.com/office/drawing/2014/main" id="{67CF9F94-0DAA-447D-B669-3FBDC88A3D2E}"/>
            </a:ext>
          </a:extLst>
        </xdr:cNvPr>
        <xdr:cNvSpPr txBox="1">
          <a:spLocks noChangeArrowheads="1"/>
        </xdr:cNvSpPr>
      </xdr:nvSpPr>
      <xdr:spPr bwMode="auto">
        <a:xfrm>
          <a:off x="6537422" y="5443055"/>
          <a:ext cx="6591300" cy="35560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給油所からの排出量を算出する場合：「排出量等算出マニュアル第</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Ⅲ</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部」</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4-3-5 </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ア）</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en-GB"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pⅢ-344)</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の係数</a:t>
          </a:r>
        </a:p>
        <a:p>
          <a:pPr algn="l"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対象物質の純物質の排出量を算出する場合 ：「排出量等算出マニュアル第</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Ⅲ</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部」</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4-3-5 </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ア）</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a:t>
          </a:r>
          <a:r>
            <a:rPr lang="en-GB"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pⅢ-344)</a:t>
          </a: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の係数</a:t>
          </a:r>
          <a:r>
            <a:rPr lang="en-US"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×2</a:t>
          </a:r>
          <a:r>
            <a:rPr lang="en-GB" altLang="ja-JP" sz="1000" b="0" i="0" u="none" strike="noStrike" baseline="0">
              <a:solidFill>
                <a:srgbClr val="000000"/>
              </a:solidFill>
              <a:latin typeface="ＭＳ Ｐゴシック" panose="020B0600070205080204" pitchFamily="50" charset="-128"/>
              <a:ea typeface="ＭＳ Ｐゴシック" panose="020B0600070205080204" pitchFamily="50" charset="-128"/>
            </a:rPr>
            <a:t>E÷420</a:t>
          </a:r>
        </a:p>
      </xdr:txBody>
    </xdr:sp>
    <xdr:clientData/>
  </xdr:oneCellAnchor>
  <xdr:oneCellAnchor>
    <xdr:from>
      <xdr:col>22</xdr:col>
      <xdr:colOff>807968</xdr:colOff>
      <xdr:row>0</xdr:row>
      <xdr:rowOff>161925</xdr:rowOff>
    </xdr:from>
    <xdr:ext cx="2120004" cy="818942"/>
    <xdr:sp macro="" textlink="">
      <xdr:nvSpPr>
        <xdr:cNvPr id="10" name="Text Box 26">
          <a:extLst>
            <a:ext uri="{FF2B5EF4-FFF2-40B4-BE49-F238E27FC236}">
              <a16:creationId xmlns:a16="http://schemas.microsoft.com/office/drawing/2014/main" id="{B382E838-BCB7-453D-9256-79280F6B1D96}"/>
            </a:ext>
          </a:extLst>
        </xdr:cNvPr>
        <xdr:cNvSpPr txBox="1">
          <a:spLocks noChangeArrowheads="1"/>
        </xdr:cNvSpPr>
      </xdr:nvSpPr>
      <xdr:spPr bwMode="auto">
        <a:xfrm>
          <a:off x="18746718" y="161925"/>
          <a:ext cx="2120004" cy="818942"/>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移動等の分類ごとに「当該事</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業所の外への移動」または</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「当該事業所における埋立処分」</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として集計</a:t>
          </a:r>
        </a:p>
      </xdr:txBody>
    </xdr:sp>
    <xdr:clientData/>
  </xdr:oneCellAnchor>
  <xdr:twoCellAnchor>
    <xdr:from>
      <xdr:col>24</xdr:col>
      <xdr:colOff>163995</xdr:colOff>
      <xdr:row>4</xdr:row>
      <xdr:rowOff>28575</xdr:rowOff>
    </xdr:from>
    <xdr:to>
      <xdr:col>25</xdr:col>
      <xdr:colOff>419652</xdr:colOff>
      <xdr:row>6</xdr:row>
      <xdr:rowOff>171174</xdr:rowOff>
    </xdr:to>
    <xdr:sp macro="" textlink="">
      <xdr:nvSpPr>
        <xdr:cNvPr id="11" name="Line 27">
          <a:extLst>
            <a:ext uri="{FF2B5EF4-FFF2-40B4-BE49-F238E27FC236}">
              <a16:creationId xmlns:a16="http://schemas.microsoft.com/office/drawing/2014/main" id="{FC89A568-228D-4D83-A964-33FF661315D1}"/>
            </a:ext>
          </a:extLst>
        </xdr:cNvPr>
        <xdr:cNvSpPr>
          <a:spLocks noChangeShapeType="1"/>
        </xdr:cNvSpPr>
      </xdr:nvSpPr>
      <xdr:spPr bwMode="auto">
        <a:xfrm flipH="1" flipV="1">
          <a:off x="20058545" y="771525"/>
          <a:ext cx="935107" cy="504549"/>
        </a:xfrm>
        <a:prstGeom prst="line">
          <a:avLst/>
        </a:prstGeom>
        <a:noFill/>
        <a:ln w="9525">
          <a:solidFill>
            <a:srgbClr val="000000"/>
          </a:solidFill>
          <a:round/>
          <a:headEnd/>
          <a:tailEnd type="triangle" w="med" len="med"/>
        </a:ln>
      </xdr:spPr>
    </xdr:sp>
    <xdr:clientData/>
  </xdr:twoCellAnchor>
  <xdr:twoCellAnchor>
    <xdr:from>
      <xdr:col>19</xdr:col>
      <xdr:colOff>338667</xdr:colOff>
      <xdr:row>4</xdr:row>
      <xdr:rowOff>76200</xdr:rowOff>
    </xdr:from>
    <xdr:to>
      <xdr:col>19</xdr:col>
      <xdr:colOff>409575</xdr:colOff>
      <xdr:row>7</xdr:row>
      <xdr:rowOff>25400</xdr:rowOff>
    </xdr:to>
    <xdr:sp macro="" textlink="">
      <xdr:nvSpPr>
        <xdr:cNvPr id="12" name="Line 28">
          <a:extLst>
            <a:ext uri="{FF2B5EF4-FFF2-40B4-BE49-F238E27FC236}">
              <a16:creationId xmlns:a16="http://schemas.microsoft.com/office/drawing/2014/main" id="{B8E7D425-5DFC-4954-BE7A-22DF73F82297}"/>
            </a:ext>
          </a:extLst>
        </xdr:cNvPr>
        <xdr:cNvSpPr>
          <a:spLocks noChangeShapeType="1"/>
        </xdr:cNvSpPr>
      </xdr:nvSpPr>
      <xdr:spPr bwMode="auto">
        <a:xfrm flipV="1">
          <a:off x="15951200" y="821267"/>
          <a:ext cx="70908" cy="491066"/>
        </a:xfrm>
        <a:prstGeom prst="line">
          <a:avLst/>
        </a:prstGeom>
        <a:noFill/>
        <a:ln w="9525">
          <a:solidFill>
            <a:srgbClr val="000000"/>
          </a:solidFill>
          <a:round/>
          <a:headEnd/>
          <a:tailEnd type="triangle" w="med" len="med"/>
        </a:ln>
      </xdr:spPr>
    </xdr:sp>
    <xdr:clientData/>
  </xdr:twoCellAnchor>
  <xdr:twoCellAnchor>
    <xdr:from>
      <xdr:col>21</xdr:col>
      <xdr:colOff>498475</xdr:colOff>
      <xdr:row>4</xdr:row>
      <xdr:rowOff>76200</xdr:rowOff>
    </xdr:from>
    <xdr:to>
      <xdr:col>22</xdr:col>
      <xdr:colOff>386384</xdr:colOff>
      <xdr:row>7</xdr:row>
      <xdr:rowOff>0</xdr:rowOff>
    </xdr:to>
    <xdr:sp macro="" textlink="">
      <xdr:nvSpPr>
        <xdr:cNvPr id="13" name="Line 29">
          <a:extLst>
            <a:ext uri="{FF2B5EF4-FFF2-40B4-BE49-F238E27FC236}">
              <a16:creationId xmlns:a16="http://schemas.microsoft.com/office/drawing/2014/main" id="{8DD35177-3859-40BB-8C2E-EA6809147BB7}"/>
            </a:ext>
          </a:extLst>
        </xdr:cNvPr>
        <xdr:cNvSpPr>
          <a:spLocks noChangeShapeType="1"/>
        </xdr:cNvSpPr>
      </xdr:nvSpPr>
      <xdr:spPr bwMode="auto">
        <a:xfrm flipH="1" flipV="1">
          <a:off x="17522825" y="819150"/>
          <a:ext cx="802309" cy="463550"/>
        </a:xfrm>
        <a:prstGeom prst="line">
          <a:avLst/>
        </a:prstGeom>
        <a:noFill/>
        <a:ln w="9525">
          <a:solidFill>
            <a:srgbClr val="000000"/>
          </a:solidFill>
          <a:round/>
          <a:headEnd/>
          <a:tailEnd type="triangle" w="med" len="med"/>
        </a:ln>
      </xdr:spPr>
    </xdr:sp>
    <xdr:clientData/>
  </xdr:twoCellAnchor>
  <xdr:oneCellAnchor>
    <xdr:from>
      <xdr:col>19</xdr:col>
      <xdr:colOff>279449</xdr:colOff>
      <xdr:row>1</xdr:row>
      <xdr:rowOff>0</xdr:rowOff>
    </xdr:from>
    <xdr:ext cx="1894045" cy="618824"/>
    <xdr:sp macro="" textlink="">
      <xdr:nvSpPr>
        <xdr:cNvPr id="14" name="Text Box 30">
          <a:extLst>
            <a:ext uri="{FF2B5EF4-FFF2-40B4-BE49-F238E27FC236}">
              <a16:creationId xmlns:a16="http://schemas.microsoft.com/office/drawing/2014/main" id="{05FC43BA-FEF9-454B-8A4C-E39239FA6B3B}"/>
            </a:ext>
          </a:extLst>
        </xdr:cNvPr>
        <xdr:cNvSpPr txBox="1">
          <a:spLocks noChangeArrowheads="1"/>
        </xdr:cNvSpPr>
      </xdr:nvSpPr>
      <xdr:spPr bwMode="auto">
        <a:xfrm>
          <a:off x="15887749" y="209550"/>
          <a:ext cx="1894045" cy="61882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排ガス処理がない場合：</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1</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R</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排ガス処理がある場合：</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1</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U</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を「大気への排出」として集計</a:t>
          </a:r>
        </a:p>
      </xdr:txBody>
    </xdr:sp>
    <xdr:clientData/>
  </xdr:oneCellAnchor>
  <xdr:twoCellAnchor>
    <xdr:from>
      <xdr:col>16</xdr:col>
      <xdr:colOff>181783</xdr:colOff>
      <xdr:row>22</xdr:row>
      <xdr:rowOff>133349</xdr:rowOff>
    </xdr:from>
    <xdr:to>
      <xdr:col>16</xdr:col>
      <xdr:colOff>535679</xdr:colOff>
      <xdr:row>24</xdr:row>
      <xdr:rowOff>9523</xdr:rowOff>
    </xdr:to>
    <xdr:sp macro="" textlink="">
      <xdr:nvSpPr>
        <xdr:cNvPr id="19" name="Line 37">
          <a:extLst>
            <a:ext uri="{FF2B5EF4-FFF2-40B4-BE49-F238E27FC236}">
              <a16:creationId xmlns:a16="http://schemas.microsoft.com/office/drawing/2014/main" id="{C13621A1-161D-4CA7-AEF0-3CEC6AE69E29}"/>
            </a:ext>
          </a:extLst>
        </xdr:cNvPr>
        <xdr:cNvSpPr>
          <a:spLocks noChangeShapeType="1"/>
        </xdr:cNvSpPr>
      </xdr:nvSpPr>
      <xdr:spPr bwMode="auto">
        <a:xfrm flipV="1">
          <a:off x="13499850" y="6051549"/>
          <a:ext cx="353896" cy="240241"/>
        </a:xfrm>
        <a:prstGeom prst="line">
          <a:avLst/>
        </a:prstGeom>
        <a:noFill/>
        <a:ln w="9525">
          <a:solidFill>
            <a:srgbClr val="000000"/>
          </a:solidFill>
          <a:round/>
          <a:headEnd/>
          <a:tailEnd type="triangle" w="med" len="med"/>
        </a:ln>
      </xdr:spPr>
    </xdr:sp>
    <xdr:clientData/>
  </xdr:twoCellAnchor>
  <xdr:oneCellAnchor>
    <xdr:from>
      <xdr:col>16</xdr:col>
      <xdr:colOff>241019</xdr:colOff>
      <xdr:row>19</xdr:row>
      <xdr:rowOff>85449</xdr:rowOff>
    </xdr:from>
    <xdr:ext cx="1909690" cy="618824"/>
    <xdr:sp macro="" textlink="">
      <xdr:nvSpPr>
        <xdr:cNvPr id="20" name="Text Box 39">
          <a:extLst>
            <a:ext uri="{FF2B5EF4-FFF2-40B4-BE49-F238E27FC236}">
              <a16:creationId xmlns:a16="http://schemas.microsoft.com/office/drawing/2014/main" id="{B6BA37D1-4B7A-4287-80C3-1D574F11FE46}"/>
            </a:ext>
          </a:extLst>
        </xdr:cNvPr>
        <xdr:cNvSpPr txBox="1">
          <a:spLocks noChangeArrowheads="1"/>
        </xdr:cNvSpPr>
      </xdr:nvSpPr>
      <xdr:spPr bwMode="auto">
        <a:xfrm>
          <a:off x="13556969" y="5451199"/>
          <a:ext cx="1909690" cy="61882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排ガス処理がない場合：</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2N</a:t>
          </a:r>
          <a:endParaRPr lang="en-GB" altLang="ja-JP" sz="1200" b="0" i="0" u="none" strike="noStrike" baseline="0">
            <a:solidFill>
              <a:srgbClr val="FF0000"/>
            </a:solidFill>
            <a:latin typeface="ＭＳ Ｐゴシック" panose="020B0600070205080204" pitchFamily="50" charset="-128"/>
            <a:ea typeface="ＭＳ Ｐゴシック" panose="020B0600070205080204" pitchFamily="50" charset="-128"/>
          </a:endParaRP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排ガス処理がある場合：</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2</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Q</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を「大気への排出」として集計</a:t>
          </a:r>
        </a:p>
      </xdr:txBody>
    </xdr:sp>
    <xdr:clientData/>
  </xdr:oneCellAnchor>
  <xdr:twoCellAnchor>
    <xdr:from>
      <xdr:col>22</xdr:col>
      <xdr:colOff>527925</xdr:colOff>
      <xdr:row>22</xdr:row>
      <xdr:rowOff>27609</xdr:rowOff>
    </xdr:from>
    <xdr:to>
      <xdr:col>22</xdr:col>
      <xdr:colOff>528024</xdr:colOff>
      <xdr:row>24</xdr:row>
      <xdr:rowOff>0</xdr:rowOff>
    </xdr:to>
    <xdr:sp macro="" textlink="">
      <xdr:nvSpPr>
        <xdr:cNvPr id="21" name="Line 42">
          <a:extLst>
            <a:ext uri="{FF2B5EF4-FFF2-40B4-BE49-F238E27FC236}">
              <a16:creationId xmlns:a16="http://schemas.microsoft.com/office/drawing/2014/main" id="{DD9F6092-931F-497B-BAE4-FE091828F67A}"/>
            </a:ext>
          </a:extLst>
        </xdr:cNvPr>
        <xdr:cNvSpPr>
          <a:spLocks noChangeShapeType="1"/>
        </xdr:cNvSpPr>
      </xdr:nvSpPr>
      <xdr:spPr bwMode="auto">
        <a:xfrm flipV="1">
          <a:off x="18466675" y="5926759"/>
          <a:ext cx="99" cy="334341"/>
        </a:xfrm>
        <a:prstGeom prst="line">
          <a:avLst/>
        </a:prstGeom>
        <a:noFill/>
        <a:ln w="9525">
          <a:solidFill>
            <a:srgbClr val="000000"/>
          </a:solidFill>
          <a:round/>
          <a:headEnd/>
          <a:tailEnd type="triangle" w="med" len="med"/>
        </a:ln>
      </xdr:spPr>
    </xdr:sp>
    <xdr:clientData/>
  </xdr:twoCellAnchor>
  <xdr:oneCellAnchor>
    <xdr:from>
      <xdr:col>2</xdr:col>
      <xdr:colOff>1333500</xdr:colOff>
      <xdr:row>19</xdr:row>
      <xdr:rowOff>47625</xdr:rowOff>
    </xdr:from>
    <xdr:ext cx="2492375" cy="514350"/>
    <xdr:sp macro="" textlink="">
      <xdr:nvSpPr>
        <xdr:cNvPr id="22" name="Text Box 43">
          <a:extLst>
            <a:ext uri="{FF2B5EF4-FFF2-40B4-BE49-F238E27FC236}">
              <a16:creationId xmlns:a16="http://schemas.microsoft.com/office/drawing/2014/main" id="{97B351F8-563E-4CF4-AFED-71F2AAFFEAAE}"/>
            </a:ext>
          </a:extLst>
        </xdr:cNvPr>
        <xdr:cNvSpPr txBox="1">
          <a:spLocks noChangeArrowheads="1"/>
        </xdr:cNvSpPr>
      </xdr:nvSpPr>
      <xdr:spPr bwMode="auto">
        <a:xfrm>
          <a:off x="2768600" y="5413375"/>
          <a:ext cx="2492375" cy="514350"/>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受入ロスを算出する場合：搬入量</a:t>
          </a:r>
        </a:p>
        <a:p>
          <a:pPr algn="l"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払出ロスを算出する場合：搬出量　　　を記入</a:t>
          </a:r>
        </a:p>
        <a:p>
          <a:pPr algn="l" rtl="0">
            <a:defRPr sz="1000"/>
          </a:pPr>
          <a:r>
            <a:rPr lang="ja-JP" altLang="en-US" sz="1000" b="0" i="0" u="none" strike="noStrike" baseline="0">
              <a:solidFill>
                <a:srgbClr val="000000"/>
              </a:solidFill>
              <a:latin typeface="ＭＳ Ｐゴシック" panose="020B0600070205080204" pitchFamily="50" charset="-128"/>
              <a:ea typeface="ＭＳ Ｐゴシック" panose="020B0600070205080204" pitchFamily="50" charset="-128"/>
            </a:rPr>
            <a:t>給油ロスを算出する場合：給油量</a:t>
          </a:r>
        </a:p>
      </xdr:txBody>
    </xdr:sp>
    <xdr:clientData/>
  </xdr:oneCellAnchor>
  <xdr:twoCellAnchor>
    <xdr:from>
      <xdr:col>2</xdr:col>
      <xdr:colOff>790575</xdr:colOff>
      <xdr:row>21</xdr:row>
      <xdr:rowOff>0</xdr:rowOff>
    </xdr:from>
    <xdr:to>
      <xdr:col>2</xdr:col>
      <xdr:colOff>1228725</xdr:colOff>
      <xdr:row>24</xdr:row>
      <xdr:rowOff>0</xdr:rowOff>
    </xdr:to>
    <xdr:sp macro="" textlink="">
      <xdr:nvSpPr>
        <xdr:cNvPr id="23" name="Line 44">
          <a:extLst>
            <a:ext uri="{FF2B5EF4-FFF2-40B4-BE49-F238E27FC236}">
              <a16:creationId xmlns:a16="http://schemas.microsoft.com/office/drawing/2014/main" id="{059BF70A-830A-49A8-BC3C-41AC1BA8B982}"/>
            </a:ext>
          </a:extLst>
        </xdr:cNvPr>
        <xdr:cNvSpPr>
          <a:spLocks noChangeShapeType="1"/>
        </xdr:cNvSpPr>
      </xdr:nvSpPr>
      <xdr:spPr bwMode="auto">
        <a:xfrm flipH="1">
          <a:off x="2498725" y="5721350"/>
          <a:ext cx="266700" cy="539750"/>
        </a:xfrm>
        <a:prstGeom prst="line">
          <a:avLst/>
        </a:prstGeom>
        <a:noFill/>
        <a:ln w="9525">
          <a:solidFill>
            <a:srgbClr val="000000"/>
          </a:solidFill>
          <a:round/>
          <a:headEnd/>
          <a:tailEnd type="triangle" w="med" len="med"/>
        </a:ln>
      </xdr:spPr>
    </xdr:sp>
    <xdr:clientData/>
  </xdr:twoCellAnchor>
  <xdr:twoCellAnchor>
    <xdr:from>
      <xdr:col>4</xdr:col>
      <xdr:colOff>758928</xdr:colOff>
      <xdr:row>19</xdr:row>
      <xdr:rowOff>38100</xdr:rowOff>
    </xdr:from>
    <xdr:to>
      <xdr:col>5</xdr:col>
      <xdr:colOff>33861</xdr:colOff>
      <xdr:row>22</xdr:row>
      <xdr:rowOff>25400</xdr:rowOff>
    </xdr:to>
    <xdr:sp macro="" textlink="">
      <xdr:nvSpPr>
        <xdr:cNvPr id="24" name="AutoShape 45">
          <a:extLst>
            <a:ext uri="{FF2B5EF4-FFF2-40B4-BE49-F238E27FC236}">
              <a16:creationId xmlns:a16="http://schemas.microsoft.com/office/drawing/2014/main" id="{B1B8986F-FD3E-4BB3-BE91-60AA86E60AC8}"/>
            </a:ext>
          </a:extLst>
        </xdr:cNvPr>
        <xdr:cNvSpPr>
          <a:spLocks/>
        </xdr:cNvSpPr>
      </xdr:nvSpPr>
      <xdr:spPr bwMode="auto">
        <a:xfrm>
          <a:off x="4587978" y="5403850"/>
          <a:ext cx="208383" cy="520700"/>
        </a:xfrm>
        <a:prstGeom prst="rightBrace">
          <a:avLst>
            <a:gd name="adj1" fmla="val 46667"/>
            <a:gd name="adj2" fmla="val 50000"/>
          </a:avLst>
        </a:prstGeom>
        <a:noFill/>
        <a:ln w="9525">
          <a:solidFill>
            <a:srgbClr val="000000"/>
          </a:solidFill>
          <a:round/>
          <a:headEnd/>
          <a:tailEnd/>
        </a:ln>
      </xdr:spPr>
    </xdr:sp>
    <xdr:clientData/>
  </xdr:twoCellAnchor>
  <xdr:oneCellAnchor>
    <xdr:from>
      <xdr:col>21</xdr:col>
      <xdr:colOff>50519</xdr:colOff>
      <xdr:row>18</xdr:row>
      <xdr:rowOff>150053</xdr:rowOff>
    </xdr:from>
    <xdr:ext cx="2886786" cy="618824"/>
    <xdr:sp macro="" textlink="">
      <xdr:nvSpPr>
        <xdr:cNvPr id="25" name="Text Box 54">
          <a:extLst>
            <a:ext uri="{FF2B5EF4-FFF2-40B4-BE49-F238E27FC236}">
              <a16:creationId xmlns:a16="http://schemas.microsoft.com/office/drawing/2014/main" id="{509DB565-17F5-42E4-8E53-3D7FC989E487}"/>
            </a:ext>
          </a:extLst>
        </xdr:cNvPr>
        <xdr:cNvSpPr txBox="1">
          <a:spLocks noChangeArrowheads="1"/>
        </xdr:cNvSpPr>
      </xdr:nvSpPr>
      <xdr:spPr bwMode="auto">
        <a:xfrm>
          <a:off x="17074869" y="5338003"/>
          <a:ext cx="2886786" cy="618824"/>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移動等の分類ごとに「当該事</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業所の外への移動」または</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「当該事業所における埋立処分」として集計</a:t>
          </a:r>
        </a:p>
      </xdr:txBody>
    </xdr:sp>
    <xdr:clientData/>
  </xdr:oneCellAnchor>
  <xdr:twoCellAnchor>
    <xdr:from>
      <xdr:col>18</xdr:col>
      <xdr:colOff>856501</xdr:colOff>
      <xdr:row>22</xdr:row>
      <xdr:rowOff>107949</xdr:rowOff>
    </xdr:from>
    <xdr:to>
      <xdr:col>19</xdr:col>
      <xdr:colOff>337583</xdr:colOff>
      <xdr:row>23</xdr:row>
      <xdr:rowOff>161923</xdr:rowOff>
    </xdr:to>
    <xdr:sp macro="" textlink="">
      <xdr:nvSpPr>
        <xdr:cNvPr id="26" name="Line 37">
          <a:extLst>
            <a:ext uri="{FF2B5EF4-FFF2-40B4-BE49-F238E27FC236}">
              <a16:creationId xmlns:a16="http://schemas.microsoft.com/office/drawing/2014/main" id="{07F9B494-7E47-4E69-8144-C350075C0CFF}"/>
            </a:ext>
          </a:extLst>
        </xdr:cNvPr>
        <xdr:cNvSpPr>
          <a:spLocks noChangeShapeType="1"/>
        </xdr:cNvSpPr>
      </xdr:nvSpPr>
      <xdr:spPr bwMode="auto">
        <a:xfrm flipH="1" flipV="1">
          <a:off x="15594851" y="6007099"/>
          <a:ext cx="351032" cy="238124"/>
        </a:xfrm>
        <a:prstGeom prst="line">
          <a:avLst/>
        </a:prstGeom>
        <a:noFill/>
        <a:ln w="9525">
          <a:solidFill>
            <a:srgbClr val="000000"/>
          </a:solidFill>
          <a:round/>
          <a:headEnd/>
          <a:tailEnd type="triangle" w="med" len="med"/>
        </a:ln>
      </xdr:spPr>
    </xdr:sp>
    <xdr:clientData/>
  </xdr:twoCellAnchor>
  <xdr:twoCellAnchor>
    <xdr:from>
      <xdr:col>14</xdr:col>
      <xdr:colOff>546098</xdr:colOff>
      <xdr:row>35</xdr:row>
      <xdr:rowOff>29633</xdr:rowOff>
    </xdr:from>
    <xdr:to>
      <xdr:col>17</xdr:col>
      <xdr:colOff>147107</xdr:colOff>
      <xdr:row>36</xdr:row>
      <xdr:rowOff>159808</xdr:rowOff>
    </xdr:to>
    <xdr:sp macro="" textlink="">
      <xdr:nvSpPr>
        <xdr:cNvPr id="28" name="Line 32">
          <a:extLst>
            <a:ext uri="{FF2B5EF4-FFF2-40B4-BE49-F238E27FC236}">
              <a16:creationId xmlns:a16="http://schemas.microsoft.com/office/drawing/2014/main" id="{CD93B102-17A6-493B-B09E-4CFC9C4C31F8}"/>
            </a:ext>
          </a:extLst>
        </xdr:cNvPr>
        <xdr:cNvSpPr>
          <a:spLocks noChangeShapeType="1"/>
        </xdr:cNvSpPr>
      </xdr:nvSpPr>
      <xdr:spPr bwMode="auto">
        <a:xfrm flipH="1" flipV="1">
          <a:off x="12340165" y="10816166"/>
          <a:ext cx="1836209" cy="316442"/>
        </a:xfrm>
        <a:prstGeom prst="line">
          <a:avLst/>
        </a:prstGeom>
        <a:noFill/>
        <a:ln w="9525">
          <a:solidFill>
            <a:srgbClr val="000000"/>
          </a:solidFill>
          <a:round/>
          <a:headEnd/>
          <a:tailEnd type="triangle" w="med" len="med"/>
        </a:ln>
      </xdr:spPr>
    </xdr:sp>
    <xdr:clientData/>
  </xdr:twoCellAnchor>
  <xdr:oneCellAnchor>
    <xdr:from>
      <xdr:col>12</xdr:col>
      <xdr:colOff>601133</xdr:colOff>
      <xdr:row>33</xdr:row>
      <xdr:rowOff>93133</xdr:rowOff>
    </xdr:from>
    <xdr:ext cx="1894045" cy="618824"/>
    <xdr:sp macro="" textlink="">
      <xdr:nvSpPr>
        <xdr:cNvPr id="29" name="Text Box 33">
          <a:extLst>
            <a:ext uri="{FF2B5EF4-FFF2-40B4-BE49-F238E27FC236}">
              <a16:creationId xmlns:a16="http://schemas.microsoft.com/office/drawing/2014/main" id="{4CB35CBA-9DCC-4CBF-862E-B3F7DE0A6C0C}"/>
            </a:ext>
          </a:extLst>
        </xdr:cNvPr>
        <xdr:cNvSpPr txBox="1">
          <a:spLocks noChangeArrowheads="1"/>
        </xdr:cNvSpPr>
      </xdr:nvSpPr>
      <xdr:spPr bwMode="auto">
        <a:xfrm>
          <a:off x="10803466" y="10185400"/>
          <a:ext cx="1894045" cy="61882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排ガス処理がない場合：</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F</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排ガス処理がある場合：</a:t>
          </a:r>
          <a:r>
            <a:rPr lang="en-US"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3</a:t>
          </a:r>
          <a:r>
            <a:rPr lang="en-GB" altLang="ja-JP" sz="1200" b="0" i="0" u="none" strike="noStrike" baseline="0">
              <a:solidFill>
                <a:srgbClr val="000000"/>
              </a:solidFill>
              <a:latin typeface="ＭＳ Ｐゴシック" panose="020B0600070205080204" pitchFamily="50" charset="-128"/>
              <a:ea typeface="ＭＳ Ｐゴシック" panose="020B0600070205080204" pitchFamily="50" charset="-128"/>
            </a:rPr>
            <a:t>I</a:t>
          </a:r>
        </a:p>
        <a:p>
          <a:pPr algn="l" rtl="0">
            <a:defRPr sz="1000"/>
          </a:pPr>
          <a:r>
            <a:rPr lang="ja-JP" altLang="en-US" sz="1200" b="0" i="0" u="none" strike="noStrike" baseline="0">
              <a:solidFill>
                <a:srgbClr val="000000"/>
              </a:solidFill>
              <a:latin typeface="ＭＳ Ｐゴシック" panose="020B0600070205080204" pitchFamily="50" charset="-128"/>
              <a:ea typeface="ＭＳ Ｐゴシック" panose="020B0600070205080204" pitchFamily="50" charset="-128"/>
            </a:rPr>
            <a:t>を「大気への排出」として集計</a:t>
          </a:r>
        </a:p>
      </xdr:txBody>
    </xdr:sp>
    <xdr:clientData/>
  </xdr:oneCellAnchor>
  <xdr:twoCellAnchor>
    <xdr:from>
      <xdr:col>11</xdr:col>
      <xdr:colOff>254000</xdr:colOff>
      <xdr:row>35</xdr:row>
      <xdr:rowOff>29633</xdr:rowOff>
    </xdr:from>
    <xdr:to>
      <xdr:col>13</xdr:col>
      <xdr:colOff>261408</xdr:colOff>
      <xdr:row>36</xdr:row>
      <xdr:rowOff>153458</xdr:rowOff>
    </xdr:to>
    <xdr:sp macro="" textlink="">
      <xdr:nvSpPr>
        <xdr:cNvPr id="30" name="Line 31">
          <a:extLst>
            <a:ext uri="{FF2B5EF4-FFF2-40B4-BE49-F238E27FC236}">
              <a16:creationId xmlns:a16="http://schemas.microsoft.com/office/drawing/2014/main" id="{06266834-878D-4730-B29D-996243709691}"/>
            </a:ext>
          </a:extLst>
        </xdr:cNvPr>
        <xdr:cNvSpPr>
          <a:spLocks noChangeShapeType="1"/>
        </xdr:cNvSpPr>
      </xdr:nvSpPr>
      <xdr:spPr bwMode="auto">
        <a:xfrm flipV="1">
          <a:off x="9652000" y="10816166"/>
          <a:ext cx="1599141" cy="310092"/>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oneCellAnchor>
    <xdr:from>
      <xdr:col>21</xdr:col>
      <xdr:colOff>495300</xdr:colOff>
      <xdr:row>1</xdr:row>
      <xdr:rowOff>142875</xdr:rowOff>
    </xdr:from>
    <xdr:ext cx="4215578" cy="418704"/>
    <xdr:sp macro="" textlink="">
      <xdr:nvSpPr>
        <xdr:cNvPr id="2" name="Text Box 35">
          <a:extLst>
            <a:ext uri="{FF2B5EF4-FFF2-40B4-BE49-F238E27FC236}">
              <a16:creationId xmlns:a16="http://schemas.microsoft.com/office/drawing/2014/main" id="{E0A65F11-8E0B-4CC8-8872-22A7309EE9AD}"/>
            </a:ext>
          </a:extLst>
        </xdr:cNvPr>
        <xdr:cNvSpPr txBox="1">
          <a:spLocks noChangeArrowheads="1"/>
        </xdr:cNvSpPr>
      </xdr:nvSpPr>
      <xdr:spPr bwMode="auto">
        <a:xfrm>
          <a:off x="17640300" y="352425"/>
          <a:ext cx="4215578"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廃剤等中の対象物質の含有率がわからない場合は、</a:t>
          </a:r>
        </a:p>
        <a:p>
          <a:pPr algn="l" rtl="0">
            <a:defRPr sz="1000"/>
          </a:pPr>
          <a:r>
            <a:rPr lang="ja-JP" altLang="en-US" sz="1200" b="0" i="0" u="none" strike="noStrike" baseline="0">
              <a:solidFill>
                <a:srgbClr val="000000"/>
              </a:solidFill>
              <a:latin typeface="+mn-ea"/>
              <a:ea typeface="+mn-ea"/>
            </a:rPr>
            <a:t>使用原料または製造品中の対象物質の含有率を用いてください。</a:t>
          </a:r>
        </a:p>
      </xdr:txBody>
    </xdr:sp>
    <xdr:clientData/>
  </xdr:oneCellAnchor>
  <xdr:twoCellAnchor>
    <xdr:from>
      <xdr:col>15</xdr:col>
      <xdr:colOff>523875</xdr:colOff>
      <xdr:row>3</xdr:row>
      <xdr:rowOff>38100</xdr:rowOff>
    </xdr:from>
    <xdr:to>
      <xdr:col>16</xdr:col>
      <xdr:colOff>47625</xdr:colOff>
      <xdr:row>7</xdr:row>
      <xdr:rowOff>0</xdr:rowOff>
    </xdr:to>
    <xdr:sp macro="" textlink="">
      <xdr:nvSpPr>
        <xdr:cNvPr id="3" name="Line 39">
          <a:extLst>
            <a:ext uri="{FF2B5EF4-FFF2-40B4-BE49-F238E27FC236}">
              <a16:creationId xmlns:a16="http://schemas.microsoft.com/office/drawing/2014/main" id="{A76F52BC-0102-4903-B3E4-B0EA1BBFA5AF}"/>
            </a:ext>
          </a:extLst>
        </xdr:cNvPr>
        <xdr:cNvSpPr>
          <a:spLocks noChangeShapeType="1"/>
        </xdr:cNvSpPr>
      </xdr:nvSpPr>
      <xdr:spPr bwMode="auto">
        <a:xfrm flipH="1">
          <a:off x="12023725" y="603250"/>
          <a:ext cx="787400" cy="908050"/>
        </a:xfrm>
        <a:prstGeom prst="line">
          <a:avLst/>
        </a:prstGeom>
        <a:noFill/>
        <a:ln w="9525">
          <a:solidFill>
            <a:srgbClr val="000000"/>
          </a:solidFill>
          <a:round/>
          <a:headEnd/>
          <a:tailEnd type="triangle" w="med" len="med"/>
        </a:ln>
      </xdr:spPr>
    </xdr:sp>
    <xdr:clientData/>
  </xdr:twoCellAnchor>
  <xdr:oneCellAnchor>
    <xdr:from>
      <xdr:col>16</xdr:col>
      <xdr:colOff>76200</xdr:colOff>
      <xdr:row>1</xdr:row>
      <xdr:rowOff>104775</xdr:rowOff>
    </xdr:from>
    <xdr:ext cx="4496424" cy="418704"/>
    <xdr:sp macro="" textlink="">
      <xdr:nvSpPr>
        <xdr:cNvPr id="4" name="Text Box 40">
          <a:extLst>
            <a:ext uri="{FF2B5EF4-FFF2-40B4-BE49-F238E27FC236}">
              <a16:creationId xmlns:a16="http://schemas.microsoft.com/office/drawing/2014/main" id="{282474BD-7571-41CA-9874-EDEEEB1879A3}"/>
            </a:ext>
          </a:extLst>
        </xdr:cNvPr>
        <xdr:cNvSpPr txBox="1">
          <a:spLocks noChangeArrowheads="1"/>
        </xdr:cNvSpPr>
      </xdr:nvSpPr>
      <xdr:spPr bwMode="auto">
        <a:xfrm>
          <a:off x="12839700" y="314325"/>
          <a:ext cx="4496424"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対象物質を原料として別の物質を製造している場合は、</a:t>
          </a:r>
        </a:p>
        <a:p>
          <a:pPr algn="l" rtl="0">
            <a:defRPr sz="1000"/>
          </a:pPr>
          <a:r>
            <a:rPr lang="ja-JP" altLang="en-US" sz="1200" b="0" i="0" u="none" strike="noStrike" baseline="0">
              <a:solidFill>
                <a:srgbClr val="000000"/>
              </a:solidFill>
              <a:latin typeface="+mn-ea"/>
              <a:ea typeface="+mn-ea"/>
            </a:rPr>
            <a:t>反応率を用いるなどして、反応により消費される量を算出してください。</a:t>
          </a:r>
        </a:p>
      </xdr:txBody>
    </xdr:sp>
    <xdr:clientData/>
  </xdr:oneCellAnchor>
  <xdr:twoCellAnchor>
    <xdr:from>
      <xdr:col>20</xdr:col>
      <xdr:colOff>504825</xdr:colOff>
      <xdr:row>3</xdr:row>
      <xdr:rowOff>123825</xdr:rowOff>
    </xdr:from>
    <xdr:to>
      <xdr:col>21</xdr:col>
      <xdr:colOff>371475</xdr:colOff>
      <xdr:row>7</xdr:row>
      <xdr:rowOff>0</xdr:rowOff>
    </xdr:to>
    <xdr:sp macro="" textlink="">
      <xdr:nvSpPr>
        <xdr:cNvPr id="5" name="Line 41">
          <a:extLst>
            <a:ext uri="{FF2B5EF4-FFF2-40B4-BE49-F238E27FC236}">
              <a16:creationId xmlns:a16="http://schemas.microsoft.com/office/drawing/2014/main" id="{D5979603-E414-4AD1-B187-977DEEDD701D}"/>
            </a:ext>
          </a:extLst>
        </xdr:cNvPr>
        <xdr:cNvSpPr>
          <a:spLocks noChangeShapeType="1"/>
        </xdr:cNvSpPr>
      </xdr:nvSpPr>
      <xdr:spPr bwMode="auto">
        <a:xfrm flipH="1">
          <a:off x="16640175" y="688975"/>
          <a:ext cx="876300" cy="822325"/>
        </a:xfrm>
        <a:prstGeom prst="line">
          <a:avLst/>
        </a:prstGeom>
        <a:noFill/>
        <a:ln w="9525">
          <a:solidFill>
            <a:srgbClr val="000000"/>
          </a:solidFill>
          <a:round/>
          <a:headEnd/>
          <a:tailEnd type="triangle" w="med" len="med"/>
        </a:ln>
      </xdr:spPr>
    </xdr:sp>
    <xdr:clientData/>
  </xdr:twoCellAnchor>
  <xdr:twoCellAnchor>
    <xdr:from>
      <xdr:col>0</xdr:col>
      <xdr:colOff>1095375</xdr:colOff>
      <xdr:row>24</xdr:row>
      <xdr:rowOff>333375</xdr:rowOff>
    </xdr:from>
    <xdr:to>
      <xdr:col>2</xdr:col>
      <xdr:colOff>0</xdr:colOff>
      <xdr:row>24</xdr:row>
      <xdr:rowOff>333375</xdr:rowOff>
    </xdr:to>
    <xdr:sp macro="" textlink="">
      <xdr:nvSpPr>
        <xdr:cNvPr id="6" name="Line 118">
          <a:extLst>
            <a:ext uri="{FF2B5EF4-FFF2-40B4-BE49-F238E27FC236}">
              <a16:creationId xmlns:a16="http://schemas.microsoft.com/office/drawing/2014/main" id="{2F8FDA77-CE52-4A96-89F8-356192FC8A29}"/>
            </a:ext>
          </a:extLst>
        </xdr:cNvPr>
        <xdr:cNvSpPr>
          <a:spLocks noChangeShapeType="1"/>
        </xdr:cNvSpPr>
      </xdr:nvSpPr>
      <xdr:spPr bwMode="auto">
        <a:xfrm>
          <a:off x="1050925" y="7978775"/>
          <a:ext cx="390525" cy="0"/>
        </a:xfrm>
        <a:prstGeom prst="line">
          <a:avLst/>
        </a:prstGeom>
        <a:noFill/>
        <a:ln w="9525">
          <a:solidFill>
            <a:srgbClr val="000000"/>
          </a:solidFill>
          <a:round/>
          <a:headEnd/>
          <a:tailEnd type="triangle" w="med" len="med"/>
        </a:ln>
      </xdr:spPr>
    </xdr:sp>
    <xdr:clientData/>
  </xdr:twoCellAnchor>
  <xdr:twoCellAnchor>
    <xdr:from>
      <xdr:col>5</xdr:col>
      <xdr:colOff>200025</xdr:colOff>
      <xdr:row>20</xdr:row>
      <xdr:rowOff>295275</xdr:rowOff>
    </xdr:from>
    <xdr:to>
      <xdr:col>6</xdr:col>
      <xdr:colOff>9525</xdr:colOff>
      <xdr:row>20</xdr:row>
      <xdr:rowOff>295275</xdr:rowOff>
    </xdr:to>
    <xdr:sp macro="" textlink="">
      <xdr:nvSpPr>
        <xdr:cNvPr id="7" name="Line 121">
          <a:extLst>
            <a:ext uri="{FF2B5EF4-FFF2-40B4-BE49-F238E27FC236}">
              <a16:creationId xmlns:a16="http://schemas.microsoft.com/office/drawing/2014/main" id="{1399D31B-DFD7-4EA1-AFA2-4717C124E9FA}"/>
            </a:ext>
          </a:extLst>
        </xdr:cNvPr>
        <xdr:cNvSpPr>
          <a:spLocks noChangeShapeType="1"/>
        </xdr:cNvSpPr>
      </xdr:nvSpPr>
      <xdr:spPr bwMode="auto">
        <a:xfrm>
          <a:off x="3775075" y="6550025"/>
          <a:ext cx="273050" cy="0"/>
        </a:xfrm>
        <a:prstGeom prst="line">
          <a:avLst/>
        </a:prstGeom>
        <a:noFill/>
        <a:ln w="9525">
          <a:solidFill>
            <a:srgbClr val="FF0000"/>
          </a:solidFill>
          <a:round/>
          <a:headEnd/>
          <a:tailEnd type="triangle" w="med" len="med"/>
        </a:ln>
      </xdr:spPr>
    </xdr:sp>
    <xdr:clientData/>
  </xdr:twoCellAnchor>
  <xdr:twoCellAnchor>
    <xdr:from>
      <xdr:col>5</xdr:col>
      <xdr:colOff>209550</xdr:colOff>
      <xdr:row>20</xdr:row>
      <xdr:rowOff>300404</xdr:rowOff>
    </xdr:from>
    <xdr:to>
      <xdr:col>5</xdr:col>
      <xdr:colOff>209550</xdr:colOff>
      <xdr:row>26</xdr:row>
      <xdr:rowOff>0</xdr:rowOff>
    </xdr:to>
    <xdr:sp macro="" textlink="">
      <xdr:nvSpPr>
        <xdr:cNvPr id="8" name="Line 122">
          <a:extLst>
            <a:ext uri="{FF2B5EF4-FFF2-40B4-BE49-F238E27FC236}">
              <a16:creationId xmlns:a16="http://schemas.microsoft.com/office/drawing/2014/main" id="{6A71C753-929C-49F7-8D86-5635344C1EEB}"/>
            </a:ext>
          </a:extLst>
        </xdr:cNvPr>
        <xdr:cNvSpPr>
          <a:spLocks noChangeShapeType="1"/>
        </xdr:cNvSpPr>
      </xdr:nvSpPr>
      <xdr:spPr bwMode="auto">
        <a:xfrm>
          <a:off x="3792415" y="6579577"/>
          <a:ext cx="0" cy="1861038"/>
        </a:xfrm>
        <a:prstGeom prst="line">
          <a:avLst/>
        </a:prstGeom>
        <a:noFill/>
        <a:ln w="9525">
          <a:solidFill>
            <a:srgbClr val="FF0000"/>
          </a:solidFill>
          <a:round/>
          <a:headEnd/>
          <a:tailEnd/>
        </a:ln>
      </xdr:spPr>
    </xdr:sp>
    <xdr:clientData/>
  </xdr:twoCellAnchor>
  <xdr:twoCellAnchor>
    <xdr:from>
      <xdr:col>5</xdr:col>
      <xdr:colOff>209550</xdr:colOff>
      <xdr:row>28</xdr:row>
      <xdr:rowOff>219075</xdr:rowOff>
    </xdr:from>
    <xdr:to>
      <xdr:col>6</xdr:col>
      <xdr:colOff>0</xdr:colOff>
      <xdr:row>28</xdr:row>
      <xdr:rowOff>219075</xdr:rowOff>
    </xdr:to>
    <xdr:sp macro="" textlink="">
      <xdr:nvSpPr>
        <xdr:cNvPr id="9" name="Line 123">
          <a:extLst>
            <a:ext uri="{FF2B5EF4-FFF2-40B4-BE49-F238E27FC236}">
              <a16:creationId xmlns:a16="http://schemas.microsoft.com/office/drawing/2014/main" id="{8856B7AD-A36E-4AFC-A5B5-7B0F27DF1B9C}"/>
            </a:ext>
          </a:extLst>
        </xdr:cNvPr>
        <xdr:cNvSpPr>
          <a:spLocks noChangeShapeType="1"/>
        </xdr:cNvSpPr>
      </xdr:nvSpPr>
      <xdr:spPr bwMode="auto">
        <a:xfrm>
          <a:off x="3784600" y="9451975"/>
          <a:ext cx="254000" cy="0"/>
        </a:xfrm>
        <a:prstGeom prst="line">
          <a:avLst/>
        </a:prstGeom>
        <a:noFill/>
        <a:ln w="9525">
          <a:solidFill>
            <a:schemeClr val="bg1">
              <a:lumMod val="65000"/>
            </a:schemeClr>
          </a:solidFill>
          <a:round/>
          <a:headEnd/>
          <a:tailEnd type="triangle" w="med" len="med"/>
        </a:ln>
      </xdr:spPr>
    </xdr:sp>
    <xdr:clientData/>
  </xdr:twoCellAnchor>
  <xdr:twoCellAnchor>
    <xdr:from>
      <xdr:col>10</xdr:col>
      <xdr:colOff>0</xdr:colOff>
      <xdr:row>28</xdr:row>
      <xdr:rowOff>342900</xdr:rowOff>
    </xdr:from>
    <xdr:to>
      <xdr:col>11</xdr:col>
      <xdr:colOff>19050</xdr:colOff>
      <xdr:row>28</xdr:row>
      <xdr:rowOff>342900</xdr:rowOff>
    </xdr:to>
    <xdr:sp macro="" textlink="">
      <xdr:nvSpPr>
        <xdr:cNvPr id="10" name="Line 124">
          <a:extLst>
            <a:ext uri="{FF2B5EF4-FFF2-40B4-BE49-F238E27FC236}">
              <a16:creationId xmlns:a16="http://schemas.microsoft.com/office/drawing/2014/main" id="{83F726E7-BA8A-446E-8DF7-DB383E7C861E}"/>
            </a:ext>
          </a:extLst>
        </xdr:cNvPr>
        <xdr:cNvSpPr>
          <a:spLocks noChangeShapeType="1"/>
        </xdr:cNvSpPr>
      </xdr:nvSpPr>
      <xdr:spPr bwMode="auto">
        <a:xfrm>
          <a:off x="7423150" y="9575800"/>
          <a:ext cx="869950" cy="0"/>
        </a:xfrm>
        <a:prstGeom prst="line">
          <a:avLst/>
        </a:prstGeom>
        <a:noFill/>
        <a:ln w="9525">
          <a:solidFill>
            <a:srgbClr val="000000"/>
          </a:solidFill>
          <a:round/>
          <a:headEnd/>
          <a:tailEnd type="triangle" w="med" len="med"/>
        </a:ln>
      </xdr:spPr>
    </xdr:sp>
    <xdr:clientData/>
  </xdr:twoCellAnchor>
  <xdr:twoCellAnchor>
    <xdr:from>
      <xdr:col>10</xdr:col>
      <xdr:colOff>371475</xdr:colOff>
      <xdr:row>28</xdr:row>
      <xdr:rowOff>352425</xdr:rowOff>
    </xdr:from>
    <xdr:to>
      <xdr:col>10</xdr:col>
      <xdr:colOff>371475</xdr:colOff>
      <xdr:row>35</xdr:row>
      <xdr:rowOff>219075</xdr:rowOff>
    </xdr:to>
    <xdr:sp macro="" textlink="">
      <xdr:nvSpPr>
        <xdr:cNvPr id="11" name="Line 125">
          <a:extLst>
            <a:ext uri="{FF2B5EF4-FFF2-40B4-BE49-F238E27FC236}">
              <a16:creationId xmlns:a16="http://schemas.microsoft.com/office/drawing/2014/main" id="{F85381C3-168E-4C5A-89D9-AEB742E4A9E5}"/>
            </a:ext>
          </a:extLst>
        </xdr:cNvPr>
        <xdr:cNvSpPr>
          <a:spLocks noChangeShapeType="1"/>
        </xdr:cNvSpPr>
      </xdr:nvSpPr>
      <xdr:spPr bwMode="auto">
        <a:xfrm>
          <a:off x="7794625" y="9585325"/>
          <a:ext cx="0" cy="2222500"/>
        </a:xfrm>
        <a:prstGeom prst="line">
          <a:avLst/>
        </a:prstGeom>
        <a:noFill/>
        <a:ln w="9525">
          <a:solidFill>
            <a:schemeClr val="bg1">
              <a:lumMod val="65000"/>
            </a:schemeClr>
          </a:solidFill>
          <a:round/>
          <a:headEnd/>
          <a:tailEnd/>
        </a:ln>
      </xdr:spPr>
    </xdr:sp>
    <xdr:clientData/>
  </xdr:twoCellAnchor>
  <xdr:twoCellAnchor>
    <xdr:from>
      <xdr:col>10</xdr:col>
      <xdr:colOff>371475</xdr:colOff>
      <xdr:row>35</xdr:row>
      <xdr:rowOff>219075</xdr:rowOff>
    </xdr:from>
    <xdr:to>
      <xdr:col>11</xdr:col>
      <xdr:colOff>9525</xdr:colOff>
      <xdr:row>35</xdr:row>
      <xdr:rowOff>219075</xdr:rowOff>
    </xdr:to>
    <xdr:sp macro="" textlink="">
      <xdr:nvSpPr>
        <xdr:cNvPr id="12" name="Line 126">
          <a:extLst>
            <a:ext uri="{FF2B5EF4-FFF2-40B4-BE49-F238E27FC236}">
              <a16:creationId xmlns:a16="http://schemas.microsoft.com/office/drawing/2014/main" id="{E17AFCA1-B4F1-4017-BAF9-DB29A1BD60C8}"/>
            </a:ext>
          </a:extLst>
        </xdr:cNvPr>
        <xdr:cNvSpPr>
          <a:spLocks noChangeShapeType="1"/>
        </xdr:cNvSpPr>
      </xdr:nvSpPr>
      <xdr:spPr bwMode="auto">
        <a:xfrm>
          <a:off x="7794625" y="11807825"/>
          <a:ext cx="488950" cy="0"/>
        </a:xfrm>
        <a:prstGeom prst="line">
          <a:avLst/>
        </a:prstGeom>
        <a:noFill/>
        <a:ln w="9525">
          <a:solidFill>
            <a:srgbClr val="000000"/>
          </a:solidFill>
          <a:round/>
          <a:headEnd/>
          <a:tailEnd type="triangle" w="med" len="med"/>
        </a:ln>
      </xdr:spPr>
    </xdr:sp>
    <xdr:clientData/>
  </xdr:twoCellAnchor>
  <xdr:twoCellAnchor>
    <xdr:from>
      <xdr:col>17</xdr:col>
      <xdr:colOff>266700</xdr:colOff>
      <xdr:row>24</xdr:row>
      <xdr:rowOff>276225</xdr:rowOff>
    </xdr:from>
    <xdr:to>
      <xdr:col>18</xdr:col>
      <xdr:colOff>0</xdr:colOff>
      <xdr:row>24</xdr:row>
      <xdr:rowOff>276225</xdr:rowOff>
    </xdr:to>
    <xdr:sp macro="" textlink="">
      <xdr:nvSpPr>
        <xdr:cNvPr id="14" name="Line 131">
          <a:extLst>
            <a:ext uri="{FF2B5EF4-FFF2-40B4-BE49-F238E27FC236}">
              <a16:creationId xmlns:a16="http://schemas.microsoft.com/office/drawing/2014/main" id="{3250DDA5-7AE4-44E0-BBEC-05A07B3EACD1}"/>
            </a:ext>
          </a:extLst>
        </xdr:cNvPr>
        <xdr:cNvSpPr>
          <a:spLocks noChangeShapeType="1"/>
        </xdr:cNvSpPr>
      </xdr:nvSpPr>
      <xdr:spPr bwMode="auto">
        <a:xfrm>
          <a:off x="13728700" y="7921625"/>
          <a:ext cx="215900" cy="0"/>
        </a:xfrm>
        <a:prstGeom prst="line">
          <a:avLst/>
        </a:prstGeom>
        <a:noFill/>
        <a:ln w="9525">
          <a:solidFill>
            <a:srgbClr val="FF0000"/>
          </a:solidFill>
          <a:round/>
          <a:headEnd/>
          <a:tailEnd type="triangle" w="med" len="med"/>
        </a:ln>
      </xdr:spPr>
    </xdr:sp>
    <xdr:clientData/>
  </xdr:twoCellAnchor>
  <xdr:twoCellAnchor>
    <xdr:from>
      <xdr:col>22</xdr:col>
      <xdr:colOff>228600</xdr:colOff>
      <xdr:row>31</xdr:row>
      <xdr:rowOff>447675</xdr:rowOff>
    </xdr:from>
    <xdr:to>
      <xdr:col>23</xdr:col>
      <xdr:colOff>0</xdr:colOff>
      <xdr:row>31</xdr:row>
      <xdr:rowOff>447675</xdr:rowOff>
    </xdr:to>
    <xdr:sp macro="" textlink="">
      <xdr:nvSpPr>
        <xdr:cNvPr id="15" name="Line 132">
          <a:extLst>
            <a:ext uri="{FF2B5EF4-FFF2-40B4-BE49-F238E27FC236}">
              <a16:creationId xmlns:a16="http://schemas.microsoft.com/office/drawing/2014/main" id="{2A7C4793-AE49-4D3E-8861-FEDCF1E8F115}"/>
            </a:ext>
          </a:extLst>
        </xdr:cNvPr>
        <xdr:cNvSpPr>
          <a:spLocks noChangeShapeType="1"/>
        </xdr:cNvSpPr>
      </xdr:nvSpPr>
      <xdr:spPr bwMode="auto">
        <a:xfrm>
          <a:off x="18224500" y="10569575"/>
          <a:ext cx="317500" cy="0"/>
        </a:xfrm>
        <a:prstGeom prst="line">
          <a:avLst/>
        </a:prstGeom>
        <a:noFill/>
        <a:ln w="9525">
          <a:solidFill>
            <a:srgbClr val="FF0000"/>
          </a:solidFill>
          <a:round/>
          <a:headEnd/>
          <a:tailEnd type="triangle" w="med" len="med"/>
        </a:ln>
      </xdr:spPr>
    </xdr:sp>
    <xdr:clientData/>
  </xdr:twoCellAnchor>
  <xdr:twoCellAnchor>
    <xdr:from>
      <xdr:col>22</xdr:col>
      <xdr:colOff>228600</xdr:colOff>
      <xdr:row>31</xdr:row>
      <xdr:rowOff>447675</xdr:rowOff>
    </xdr:from>
    <xdr:to>
      <xdr:col>22</xdr:col>
      <xdr:colOff>228600</xdr:colOff>
      <xdr:row>39</xdr:row>
      <xdr:rowOff>142875</xdr:rowOff>
    </xdr:to>
    <xdr:sp macro="" textlink="">
      <xdr:nvSpPr>
        <xdr:cNvPr id="16" name="Line 133">
          <a:extLst>
            <a:ext uri="{FF2B5EF4-FFF2-40B4-BE49-F238E27FC236}">
              <a16:creationId xmlns:a16="http://schemas.microsoft.com/office/drawing/2014/main" id="{EFF481E9-910D-40D5-AC65-6D0B96BF0E34}"/>
            </a:ext>
          </a:extLst>
        </xdr:cNvPr>
        <xdr:cNvSpPr>
          <a:spLocks noChangeShapeType="1"/>
        </xdr:cNvSpPr>
      </xdr:nvSpPr>
      <xdr:spPr bwMode="auto">
        <a:xfrm>
          <a:off x="18224500" y="10569575"/>
          <a:ext cx="0" cy="2482850"/>
        </a:xfrm>
        <a:prstGeom prst="line">
          <a:avLst/>
        </a:prstGeom>
        <a:noFill/>
        <a:ln w="9525">
          <a:solidFill>
            <a:srgbClr val="FF0000"/>
          </a:solidFill>
          <a:round/>
          <a:headEnd/>
          <a:tailEnd/>
        </a:ln>
      </xdr:spPr>
    </xdr:sp>
    <xdr:clientData/>
  </xdr:twoCellAnchor>
  <xdr:twoCellAnchor>
    <xdr:from>
      <xdr:col>22</xdr:col>
      <xdr:colOff>228600</xdr:colOff>
      <xdr:row>39</xdr:row>
      <xdr:rowOff>142875</xdr:rowOff>
    </xdr:from>
    <xdr:to>
      <xdr:col>23</xdr:col>
      <xdr:colOff>9525</xdr:colOff>
      <xdr:row>39</xdr:row>
      <xdr:rowOff>142875</xdr:rowOff>
    </xdr:to>
    <xdr:sp macro="" textlink="">
      <xdr:nvSpPr>
        <xdr:cNvPr id="17" name="Line 134">
          <a:extLst>
            <a:ext uri="{FF2B5EF4-FFF2-40B4-BE49-F238E27FC236}">
              <a16:creationId xmlns:a16="http://schemas.microsoft.com/office/drawing/2014/main" id="{8AF1AF6F-EA33-4E31-AFFB-2F5EC5EC46A5}"/>
            </a:ext>
          </a:extLst>
        </xdr:cNvPr>
        <xdr:cNvSpPr>
          <a:spLocks noChangeShapeType="1"/>
        </xdr:cNvSpPr>
      </xdr:nvSpPr>
      <xdr:spPr bwMode="auto">
        <a:xfrm>
          <a:off x="18224500" y="13052425"/>
          <a:ext cx="327025" cy="0"/>
        </a:xfrm>
        <a:prstGeom prst="line">
          <a:avLst/>
        </a:prstGeom>
        <a:noFill/>
        <a:ln w="9525">
          <a:solidFill>
            <a:srgbClr val="000000"/>
          </a:solidFill>
          <a:round/>
          <a:headEnd/>
          <a:tailEnd type="triangle" w="med" len="med"/>
        </a:ln>
      </xdr:spPr>
    </xdr:sp>
    <xdr:clientData/>
  </xdr:twoCellAnchor>
  <xdr:twoCellAnchor>
    <xdr:from>
      <xdr:col>17</xdr:col>
      <xdr:colOff>266700</xdr:colOff>
      <xdr:row>24</xdr:row>
      <xdr:rowOff>276225</xdr:rowOff>
    </xdr:from>
    <xdr:to>
      <xdr:col>17</xdr:col>
      <xdr:colOff>266700</xdr:colOff>
      <xdr:row>33</xdr:row>
      <xdr:rowOff>0</xdr:rowOff>
    </xdr:to>
    <xdr:sp macro="" textlink="">
      <xdr:nvSpPr>
        <xdr:cNvPr id="18" name="Line 135">
          <a:extLst>
            <a:ext uri="{FF2B5EF4-FFF2-40B4-BE49-F238E27FC236}">
              <a16:creationId xmlns:a16="http://schemas.microsoft.com/office/drawing/2014/main" id="{C55B1E14-A62A-4386-87F5-C8737F7410F3}"/>
            </a:ext>
          </a:extLst>
        </xdr:cNvPr>
        <xdr:cNvSpPr>
          <a:spLocks noChangeShapeType="1"/>
        </xdr:cNvSpPr>
      </xdr:nvSpPr>
      <xdr:spPr bwMode="auto">
        <a:xfrm>
          <a:off x="13728700" y="7921625"/>
          <a:ext cx="0" cy="3051175"/>
        </a:xfrm>
        <a:prstGeom prst="line">
          <a:avLst/>
        </a:prstGeom>
        <a:noFill/>
        <a:ln w="9525">
          <a:solidFill>
            <a:srgbClr val="FF0000"/>
          </a:solidFill>
          <a:round/>
          <a:headEnd/>
          <a:tailEnd/>
        </a:ln>
      </xdr:spPr>
    </xdr:sp>
    <xdr:clientData/>
  </xdr:twoCellAnchor>
  <xdr:twoCellAnchor>
    <xdr:from>
      <xdr:col>17</xdr:col>
      <xdr:colOff>266700</xdr:colOff>
      <xdr:row>32</xdr:row>
      <xdr:rowOff>228600</xdr:rowOff>
    </xdr:from>
    <xdr:to>
      <xdr:col>18</xdr:col>
      <xdr:colOff>0</xdr:colOff>
      <xdr:row>32</xdr:row>
      <xdr:rowOff>228600</xdr:rowOff>
    </xdr:to>
    <xdr:sp macro="" textlink="">
      <xdr:nvSpPr>
        <xdr:cNvPr id="19" name="Line 136">
          <a:extLst>
            <a:ext uri="{FF2B5EF4-FFF2-40B4-BE49-F238E27FC236}">
              <a16:creationId xmlns:a16="http://schemas.microsoft.com/office/drawing/2014/main" id="{10E448E3-A6B4-4F74-944A-3F754B80B390}"/>
            </a:ext>
          </a:extLst>
        </xdr:cNvPr>
        <xdr:cNvSpPr>
          <a:spLocks noChangeShapeType="1"/>
        </xdr:cNvSpPr>
      </xdr:nvSpPr>
      <xdr:spPr bwMode="auto">
        <a:xfrm>
          <a:off x="13728700" y="10966450"/>
          <a:ext cx="215900" cy="0"/>
        </a:xfrm>
        <a:prstGeom prst="line">
          <a:avLst/>
        </a:prstGeom>
        <a:noFill/>
        <a:ln w="9525">
          <a:solidFill>
            <a:srgbClr val="FF0000"/>
          </a:solidFill>
          <a:round/>
          <a:headEnd/>
          <a:tailEnd type="triangle" w="med" len="med"/>
        </a:ln>
      </xdr:spPr>
    </xdr:sp>
    <xdr:clientData/>
  </xdr:twoCellAnchor>
  <xdr:twoCellAnchor>
    <xdr:from>
      <xdr:col>8</xdr:col>
      <xdr:colOff>739774</xdr:colOff>
      <xdr:row>20</xdr:row>
      <xdr:rowOff>276225</xdr:rowOff>
    </xdr:from>
    <xdr:to>
      <xdr:col>16</xdr:col>
      <xdr:colOff>-1</xdr:colOff>
      <xdr:row>20</xdr:row>
      <xdr:rowOff>276225</xdr:rowOff>
    </xdr:to>
    <xdr:sp macro="" textlink="">
      <xdr:nvSpPr>
        <xdr:cNvPr id="20" name="Line 137">
          <a:extLst>
            <a:ext uri="{FF2B5EF4-FFF2-40B4-BE49-F238E27FC236}">
              <a16:creationId xmlns:a16="http://schemas.microsoft.com/office/drawing/2014/main" id="{49656868-E911-4AA6-A92A-7E29FE8992DD}"/>
            </a:ext>
          </a:extLst>
        </xdr:cNvPr>
        <xdr:cNvSpPr>
          <a:spLocks noChangeShapeType="1"/>
        </xdr:cNvSpPr>
      </xdr:nvSpPr>
      <xdr:spPr bwMode="auto">
        <a:xfrm>
          <a:off x="6488641" y="6541558"/>
          <a:ext cx="6296025" cy="0"/>
        </a:xfrm>
        <a:prstGeom prst="line">
          <a:avLst/>
        </a:prstGeom>
        <a:noFill/>
        <a:ln w="9525">
          <a:solidFill>
            <a:srgbClr val="FF0000"/>
          </a:solidFill>
          <a:round/>
          <a:headEnd/>
          <a:tailEnd type="triangle" w="med" len="med"/>
        </a:ln>
      </xdr:spPr>
    </xdr:sp>
    <xdr:clientData/>
  </xdr:twoCellAnchor>
  <xdr:oneCellAnchor>
    <xdr:from>
      <xdr:col>5</xdr:col>
      <xdr:colOff>219075</xdr:colOff>
      <xdr:row>20</xdr:row>
      <xdr:rowOff>66675</xdr:rowOff>
    </xdr:from>
    <xdr:ext cx="172355" cy="218586"/>
    <xdr:sp macro="" textlink="">
      <xdr:nvSpPr>
        <xdr:cNvPr id="22" name="Text Box 142">
          <a:extLst>
            <a:ext uri="{FF2B5EF4-FFF2-40B4-BE49-F238E27FC236}">
              <a16:creationId xmlns:a16="http://schemas.microsoft.com/office/drawing/2014/main" id="{692D31D3-3420-4F91-86FC-AD59B7FA63F0}"/>
            </a:ext>
          </a:extLst>
        </xdr:cNvPr>
        <xdr:cNvSpPr txBox="1">
          <a:spLocks noChangeArrowheads="1"/>
        </xdr:cNvSpPr>
      </xdr:nvSpPr>
      <xdr:spPr bwMode="auto">
        <a:xfrm>
          <a:off x="3794125" y="632142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①</a:t>
          </a:r>
        </a:p>
      </xdr:txBody>
    </xdr:sp>
    <xdr:clientData/>
  </xdr:oneCellAnchor>
  <xdr:oneCellAnchor>
    <xdr:from>
      <xdr:col>5</xdr:col>
      <xdr:colOff>180975</xdr:colOff>
      <xdr:row>28</xdr:row>
      <xdr:rowOff>276225</xdr:rowOff>
    </xdr:from>
    <xdr:ext cx="172355" cy="218586"/>
    <xdr:sp macro="" textlink="">
      <xdr:nvSpPr>
        <xdr:cNvPr id="23" name="Text Box 143">
          <a:extLst>
            <a:ext uri="{FF2B5EF4-FFF2-40B4-BE49-F238E27FC236}">
              <a16:creationId xmlns:a16="http://schemas.microsoft.com/office/drawing/2014/main" id="{FA895CD9-0703-44AD-8E84-C330A5E5D36D}"/>
            </a:ext>
          </a:extLst>
        </xdr:cNvPr>
        <xdr:cNvSpPr txBox="1">
          <a:spLocks noChangeArrowheads="1"/>
        </xdr:cNvSpPr>
      </xdr:nvSpPr>
      <xdr:spPr bwMode="auto">
        <a:xfrm>
          <a:off x="3756025" y="950912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p>
      </xdr:txBody>
    </xdr:sp>
    <xdr:clientData/>
  </xdr:oneCellAnchor>
  <xdr:oneCellAnchor>
    <xdr:from>
      <xdr:col>22</xdr:col>
      <xdr:colOff>85725</xdr:colOff>
      <xdr:row>31</xdr:row>
      <xdr:rowOff>219075</xdr:rowOff>
    </xdr:from>
    <xdr:ext cx="326243" cy="218586"/>
    <xdr:sp macro="" textlink="">
      <xdr:nvSpPr>
        <xdr:cNvPr id="24" name="Text Box 144">
          <a:extLst>
            <a:ext uri="{FF2B5EF4-FFF2-40B4-BE49-F238E27FC236}">
              <a16:creationId xmlns:a16="http://schemas.microsoft.com/office/drawing/2014/main" id="{95D87AC5-32F7-4792-BCF6-63397F5E1B83}"/>
            </a:ext>
          </a:extLst>
        </xdr:cNvPr>
        <xdr:cNvSpPr txBox="1">
          <a:spLocks noChangeArrowheads="1"/>
        </xdr:cNvSpPr>
      </xdr:nvSpPr>
      <xdr:spPr bwMode="auto">
        <a:xfrm>
          <a:off x="18081625" y="1034097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-1</a:t>
          </a:r>
        </a:p>
      </xdr:txBody>
    </xdr:sp>
    <xdr:clientData/>
  </xdr:oneCellAnchor>
  <xdr:oneCellAnchor>
    <xdr:from>
      <xdr:col>22</xdr:col>
      <xdr:colOff>180975</xdr:colOff>
      <xdr:row>39</xdr:row>
      <xdr:rowOff>180975</xdr:rowOff>
    </xdr:from>
    <xdr:ext cx="326243" cy="218586"/>
    <xdr:sp macro="" textlink="">
      <xdr:nvSpPr>
        <xdr:cNvPr id="25" name="Text Box 145">
          <a:extLst>
            <a:ext uri="{FF2B5EF4-FFF2-40B4-BE49-F238E27FC236}">
              <a16:creationId xmlns:a16="http://schemas.microsoft.com/office/drawing/2014/main" id="{CD9D648E-4393-41DA-8D0E-E00D4480FF51}"/>
            </a:ext>
          </a:extLst>
        </xdr:cNvPr>
        <xdr:cNvSpPr txBox="1">
          <a:spLocks noChangeArrowheads="1"/>
        </xdr:cNvSpPr>
      </xdr:nvSpPr>
      <xdr:spPr bwMode="auto">
        <a:xfrm>
          <a:off x="18176875" y="1309052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-2</a:t>
          </a:r>
        </a:p>
      </xdr:txBody>
    </xdr:sp>
    <xdr:clientData/>
  </xdr:oneCellAnchor>
  <xdr:oneCellAnchor>
    <xdr:from>
      <xdr:col>10</xdr:col>
      <xdr:colOff>28575</xdr:colOff>
      <xdr:row>28</xdr:row>
      <xdr:rowOff>66675</xdr:rowOff>
    </xdr:from>
    <xdr:ext cx="326243" cy="218586"/>
    <xdr:sp macro="" textlink="">
      <xdr:nvSpPr>
        <xdr:cNvPr id="26" name="Text Box 146">
          <a:extLst>
            <a:ext uri="{FF2B5EF4-FFF2-40B4-BE49-F238E27FC236}">
              <a16:creationId xmlns:a16="http://schemas.microsoft.com/office/drawing/2014/main" id="{49DAD0A5-84A6-429F-BF35-E29E73D41060}"/>
            </a:ext>
          </a:extLst>
        </xdr:cNvPr>
        <xdr:cNvSpPr txBox="1">
          <a:spLocks noChangeArrowheads="1"/>
        </xdr:cNvSpPr>
      </xdr:nvSpPr>
      <xdr:spPr bwMode="auto">
        <a:xfrm>
          <a:off x="7451725" y="929957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-1</a:t>
          </a:r>
        </a:p>
      </xdr:txBody>
    </xdr:sp>
    <xdr:clientData/>
  </xdr:oneCellAnchor>
  <xdr:oneCellAnchor>
    <xdr:from>
      <xdr:col>10</xdr:col>
      <xdr:colOff>161925</xdr:colOff>
      <xdr:row>36</xdr:row>
      <xdr:rowOff>28575</xdr:rowOff>
    </xdr:from>
    <xdr:ext cx="326243" cy="218586"/>
    <xdr:sp macro="" textlink="">
      <xdr:nvSpPr>
        <xdr:cNvPr id="27" name="Text Box 147">
          <a:extLst>
            <a:ext uri="{FF2B5EF4-FFF2-40B4-BE49-F238E27FC236}">
              <a16:creationId xmlns:a16="http://schemas.microsoft.com/office/drawing/2014/main" id="{9D00CC19-B911-4202-A87C-4C6579E64D55}"/>
            </a:ext>
          </a:extLst>
        </xdr:cNvPr>
        <xdr:cNvSpPr txBox="1">
          <a:spLocks noChangeArrowheads="1"/>
        </xdr:cNvSpPr>
      </xdr:nvSpPr>
      <xdr:spPr bwMode="auto">
        <a:xfrm>
          <a:off x="7585075" y="1186497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-2</a:t>
          </a:r>
        </a:p>
      </xdr:txBody>
    </xdr:sp>
    <xdr:clientData/>
  </xdr:oneCellAnchor>
  <xdr:oneCellAnchor>
    <xdr:from>
      <xdr:col>17</xdr:col>
      <xdr:colOff>257175</xdr:colOff>
      <xdr:row>24</xdr:row>
      <xdr:rowOff>76200</xdr:rowOff>
    </xdr:from>
    <xdr:ext cx="172355" cy="218586"/>
    <xdr:sp macro="" textlink="">
      <xdr:nvSpPr>
        <xdr:cNvPr id="28" name="Text Box 149">
          <a:extLst>
            <a:ext uri="{FF2B5EF4-FFF2-40B4-BE49-F238E27FC236}">
              <a16:creationId xmlns:a16="http://schemas.microsoft.com/office/drawing/2014/main" id="{6ACA3588-B4C3-4BDB-9F0E-799E3BD1FFFB}"/>
            </a:ext>
          </a:extLst>
        </xdr:cNvPr>
        <xdr:cNvSpPr txBox="1">
          <a:spLocks noChangeArrowheads="1"/>
        </xdr:cNvSpPr>
      </xdr:nvSpPr>
      <xdr:spPr bwMode="auto">
        <a:xfrm>
          <a:off x="13719175" y="7721600"/>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①</a:t>
          </a:r>
        </a:p>
      </xdr:txBody>
    </xdr:sp>
    <xdr:clientData/>
  </xdr:oneCellAnchor>
  <xdr:oneCellAnchor>
    <xdr:from>
      <xdr:col>17</xdr:col>
      <xdr:colOff>295275</xdr:colOff>
      <xdr:row>33</xdr:row>
      <xdr:rowOff>47625</xdr:rowOff>
    </xdr:from>
    <xdr:ext cx="172355" cy="218586"/>
    <xdr:sp macro="" textlink="">
      <xdr:nvSpPr>
        <xdr:cNvPr id="29" name="Text Box 150">
          <a:extLst>
            <a:ext uri="{FF2B5EF4-FFF2-40B4-BE49-F238E27FC236}">
              <a16:creationId xmlns:a16="http://schemas.microsoft.com/office/drawing/2014/main" id="{645C1B73-847B-4BA8-B36E-F6A863D3C833}"/>
            </a:ext>
          </a:extLst>
        </xdr:cNvPr>
        <xdr:cNvSpPr txBox="1">
          <a:spLocks noChangeArrowheads="1"/>
        </xdr:cNvSpPr>
      </xdr:nvSpPr>
      <xdr:spPr bwMode="auto">
        <a:xfrm>
          <a:off x="13757275" y="1102042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p>
      </xdr:txBody>
    </xdr:sp>
    <xdr:clientData/>
  </xdr:oneCellAnchor>
  <xdr:oneCellAnchor>
    <xdr:from>
      <xdr:col>6</xdr:col>
      <xdr:colOff>114300</xdr:colOff>
      <xdr:row>20</xdr:row>
      <xdr:rowOff>142875</xdr:rowOff>
    </xdr:from>
    <xdr:ext cx="1342162" cy="218586"/>
    <xdr:sp macro="" textlink="">
      <xdr:nvSpPr>
        <xdr:cNvPr id="30" name="Text Box 151">
          <a:extLst>
            <a:ext uri="{FF2B5EF4-FFF2-40B4-BE49-F238E27FC236}">
              <a16:creationId xmlns:a16="http://schemas.microsoft.com/office/drawing/2014/main" id="{5AF7911C-1FBE-4625-842D-F6FAC984FC11}"/>
            </a:ext>
          </a:extLst>
        </xdr:cNvPr>
        <xdr:cNvSpPr txBox="1">
          <a:spLocks noChangeArrowheads="1"/>
        </xdr:cNvSpPr>
      </xdr:nvSpPr>
      <xdr:spPr bwMode="auto">
        <a:xfrm>
          <a:off x="4152900" y="6397625"/>
          <a:ext cx="1342162"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水域への排出量＝</a:t>
          </a:r>
          <a:r>
            <a:rPr lang="en-GB" altLang="ja-JP" sz="1200" b="0" i="0" u="none" strike="noStrike" baseline="0">
              <a:solidFill>
                <a:srgbClr val="000000"/>
              </a:solidFill>
              <a:latin typeface="+mn-ea"/>
              <a:ea typeface="+mn-ea"/>
            </a:rPr>
            <a:t>X</a:t>
          </a:r>
        </a:p>
      </xdr:txBody>
    </xdr:sp>
    <xdr:clientData/>
  </xdr:oneCellAnchor>
  <xdr:oneCellAnchor>
    <xdr:from>
      <xdr:col>24</xdr:col>
      <xdr:colOff>466725</xdr:colOff>
      <xdr:row>31</xdr:row>
      <xdr:rowOff>123825</xdr:rowOff>
    </xdr:from>
    <xdr:ext cx="480131" cy="418704"/>
    <xdr:sp macro="" textlink="">
      <xdr:nvSpPr>
        <xdr:cNvPr id="31" name="Text Box 152">
          <a:extLst>
            <a:ext uri="{FF2B5EF4-FFF2-40B4-BE49-F238E27FC236}">
              <a16:creationId xmlns:a16="http://schemas.microsoft.com/office/drawing/2014/main" id="{EDE9985F-E9ED-47E3-B482-96C8205EC72F}"/>
            </a:ext>
          </a:extLst>
        </xdr:cNvPr>
        <xdr:cNvSpPr txBox="1">
          <a:spLocks noChangeArrowheads="1"/>
        </xdr:cNvSpPr>
      </xdr:nvSpPr>
      <xdr:spPr bwMode="auto">
        <a:xfrm>
          <a:off x="19954875" y="10245725"/>
          <a:ext cx="480131"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en-GB" altLang="ja-JP" sz="1200" b="0" i="0" u="none" strike="noStrike" baseline="0">
              <a:solidFill>
                <a:srgbClr val="000000"/>
              </a:solidFill>
              <a:latin typeface="+mn-ea"/>
              <a:ea typeface="+mn-ea"/>
            </a:rPr>
            <a:t>X'(</a:t>
          </a:r>
          <a:r>
            <a:rPr lang="el-GR" altLang="ja-JP" sz="1200" b="0" i="0" u="none" strike="noStrike" baseline="0">
              <a:solidFill>
                <a:srgbClr val="000000"/>
              </a:solidFill>
              <a:latin typeface="+mn-ea"/>
              <a:ea typeface="+mn-ea"/>
            </a:rPr>
            <a:t>α)</a:t>
          </a:r>
        </a:p>
        <a:p>
          <a:pPr algn="l" rtl="0">
            <a:defRPr sz="1000"/>
          </a:pPr>
          <a:r>
            <a:rPr lang="ja-JP" altLang="en-US" sz="1200" b="0" i="0" u="none" strike="noStrike" baseline="0">
              <a:solidFill>
                <a:srgbClr val="000000"/>
              </a:solidFill>
              <a:latin typeface="+mn-ea"/>
              <a:ea typeface="+mn-ea"/>
            </a:rPr>
            <a:t>へ記入</a:t>
          </a:r>
        </a:p>
      </xdr:txBody>
    </xdr:sp>
    <xdr:clientData/>
  </xdr:oneCellAnchor>
  <xdr:oneCellAnchor>
    <xdr:from>
      <xdr:col>18</xdr:col>
      <xdr:colOff>447675</xdr:colOff>
      <xdr:row>24</xdr:row>
      <xdr:rowOff>161925</xdr:rowOff>
    </xdr:from>
    <xdr:ext cx="1451551" cy="218586"/>
    <xdr:sp macro="" textlink="">
      <xdr:nvSpPr>
        <xdr:cNvPr id="32" name="Text Box 154">
          <a:extLst>
            <a:ext uri="{FF2B5EF4-FFF2-40B4-BE49-F238E27FC236}">
              <a16:creationId xmlns:a16="http://schemas.microsoft.com/office/drawing/2014/main" id="{D3BCC370-D841-49A0-A705-4CB2ED360F39}"/>
            </a:ext>
          </a:extLst>
        </xdr:cNvPr>
        <xdr:cNvSpPr txBox="1">
          <a:spLocks noChangeArrowheads="1"/>
        </xdr:cNvSpPr>
      </xdr:nvSpPr>
      <xdr:spPr bwMode="auto">
        <a:xfrm>
          <a:off x="14417675" y="7824258"/>
          <a:ext cx="1451551"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大気への排出量＝</a:t>
          </a:r>
          <a:r>
            <a:rPr lang="en-GB" altLang="ja-JP" sz="1200" b="0" i="0" u="none" strike="noStrike" baseline="0">
              <a:solidFill>
                <a:srgbClr val="000000"/>
              </a:solidFill>
              <a:latin typeface="+mn-ea"/>
              <a:ea typeface="+mn-ea"/>
            </a:rPr>
            <a:t>AG</a:t>
          </a:r>
        </a:p>
      </xdr:txBody>
    </xdr:sp>
    <xdr:clientData/>
  </xdr:oneCellAnchor>
  <xdr:twoCellAnchor>
    <xdr:from>
      <xdr:col>17</xdr:col>
      <xdr:colOff>9525</xdr:colOff>
      <xdr:row>19</xdr:row>
      <xdr:rowOff>152400</xdr:rowOff>
    </xdr:from>
    <xdr:to>
      <xdr:col>18</xdr:col>
      <xdr:colOff>0</xdr:colOff>
      <xdr:row>23</xdr:row>
      <xdr:rowOff>152400</xdr:rowOff>
    </xdr:to>
    <xdr:cxnSp macro="">
      <xdr:nvCxnSpPr>
        <xdr:cNvPr id="33" name="AutoShape 155">
          <a:extLst>
            <a:ext uri="{FF2B5EF4-FFF2-40B4-BE49-F238E27FC236}">
              <a16:creationId xmlns:a16="http://schemas.microsoft.com/office/drawing/2014/main" id="{05B3907F-1659-4B18-A0D3-109A3058DF4B}"/>
            </a:ext>
          </a:extLst>
        </xdr:cNvPr>
        <xdr:cNvCxnSpPr>
          <a:cxnSpLocks noChangeShapeType="1"/>
          <a:stCxn id="35" idx="3"/>
          <a:endCxn id="34" idx="1"/>
        </xdr:cNvCxnSpPr>
      </xdr:nvCxnSpPr>
      <xdr:spPr bwMode="auto">
        <a:xfrm flipV="1">
          <a:off x="13471525" y="6178550"/>
          <a:ext cx="473075" cy="1200150"/>
        </a:xfrm>
        <a:prstGeom prst="bentConnector3">
          <a:avLst>
            <a:gd name="adj1" fmla="val 49093"/>
          </a:avLst>
        </a:prstGeom>
        <a:noFill/>
        <a:ln w="9525">
          <a:solidFill>
            <a:srgbClr val="000000"/>
          </a:solidFill>
          <a:prstDash val="dash"/>
          <a:miter lim="800000"/>
          <a:headEnd/>
          <a:tailEnd type="triangle" w="med" len="med"/>
        </a:ln>
      </xdr:spPr>
    </xdr:cxnSp>
    <xdr:clientData/>
  </xdr:twoCellAnchor>
  <xdr:twoCellAnchor>
    <xdr:from>
      <xdr:col>18</xdr:col>
      <xdr:colOff>0</xdr:colOff>
      <xdr:row>19</xdr:row>
      <xdr:rowOff>0</xdr:rowOff>
    </xdr:from>
    <xdr:to>
      <xdr:col>18</xdr:col>
      <xdr:colOff>609600</xdr:colOff>
      <xdr:row>20</xdr:row>
      <xdr:rowOff>66675</xdr:rowOff>
    </xdr:to>
    <xdr:sp macro="" textlink="">
      <xdr:nvSpPr>
        <xdr:cNvPr id="34" name="Rectangle 156">
          <a:extLst>
            <a:ext uri="{FF2B5EF4-FFF2-40B4-BE49-F238E27FC236}">
              <a16:creationId xmlns:a16="http://schemas.microsoft.com/office/drawing/2014/main" id="{0DD97FDC-FD16-4951-B67A-C8940B905612}"/>
            </a:ext>
          </a:extLst>
        </xdr:cNvPr>
        <xdr:cNvSpPr>
          <a:spLocks noChangeArrowheads="1"/>
        </xdr:cNvSpPr>
      </xdr:nvSpPr>
      <xdr:spPr bwMode="auto">
        <a:xfrm>
          <a:off x="13944600" y="6026150"/>
          <a:ext cx="609600" cy="295275"/>
        </a:xfrm>
        <a:prstGeom prst="rect">
          <a:avLst/>
        </a:prstGeom>
        <a:noFill/>
        <a:ln w="9525">
          <a:noFill/>
          <a:miter lim="800000"/>
          <a:headEnd/>
          <a:tailEnd/>
        </a:ln>
      </xdr:spPr>
    </xdr:sp>
    <xdr:clientData/>
  </xdr:twoCellAnchor>
  <xdr:twoCellAnchor>
    <xdr:from>
      <xdr:col>16</xdr:col>
      <xdr:colOff>695325</xdr:colOff>
      <xdr:row>22</xdr:row>
      <xdr:rowOff>161925</xdr:rowOff>
    </xdr:from>
    <xdr:to>
      <xdr:col>17</xdr:col>
      <xdr:colOff>9525</xdr:colOff>
      <xdr:row>23</xdr:row>
      <xdr:rowOff>323850</xdr:rowOff>
    </xdr:to>
    <xdr:sp macro="" textlink="">
      <xdr:nvSpPr>
        <xdr:cNvPr id="35" name="Rectangle 157">
          <a:extLst>
            <a:ext uri="{FF2B5EF4-FFF2-40B4-BE49-F238E27FC236}">
              <a16:creationId xmlns:a16="http://schemas.microsoft.com/office/drawing/2014/main" id="{BA9679CE-2BF5-4E81-98A7-D2F9196F1C1F}"/>
            </a:ext>
          </a:extLst>
        </xdr:cNvPr>
        <xdr:cNvSpPr>
          <a:spLocks noChangeArrowheads="1"/>
        </xdr:cNvSpPr>
      </xdr:nvSpPr>
      <xdr:spPr bwMode="auto">
        <a:xfrm>
          <a:off x="13458825" y="7204075"/>
          <a:ext cx="12700" cy="346075"/>
        </a:xfrm>
        <a:prstGeom prst="rect">
          <a:avLst/>
        </a:prstGeom>
        <a:noFill/>
        <a:ln w="9525">
          <a:noFill/>
          <a:miter lim="800000"/>
          <a:headEnd/>
          <a:tailEnd/>
        </a:ln>
      </xdr:spPr>
    </xdr:sp>
    <xdr:clientData/>
  </xdr:twoCellAnchor>
  <xdr:twoCellAnchor>
    <xdr:from>
      <xdr:col>24</xdr:col>
      <xdr:colOff>166033</xdr:colOff>
      <xdr:row>31</xdr:row>
      <xdr:rowOff>248956</xdr:rowOff>
    </xdr:from>
    <xdr:to>
      <xdr:col>24</xdr:col>
      <xdr:colOff>404158</xdr:colOff>
      <xdr:row>31</xdr:row>
      <xdr:rowOff>248956</xdr:rowOff>
    </xdr:to>
    <xdr:sp macro="" textlink="">
      <xdr:nvSpPr>
        <xdr:cNvPr id="36" name="Line 159">
          <a:extLst>
            <a:ext uri="{FF2B5EF4-FFF2-40B4-BE49-F238E27FC236}">
              <a16:creationId xmlns:a16="http://schemas.microsoft.com/office/drawing/2014/main" id="{9A63F21C-8D36-4149-B99B-F0EAE36F879D}"/>
            </a:ext>
          </a:extLst>
        </xdr:cNvPr>
        <xdr:cNvSpPr>
          <a:spLocks noChangeShapeType="1"/>
        </xdr:cNvSpPr>
      </xdr:nvSpPr>
      <xdr:spPr bwMode="auto">
        <a:xfrm>
          <a:off x="19654183" y="10370856"/>
          <a:ext cx="238125" cy="0"/>
        </a:xfrm>
        <a:prstGeom prst="line">
          <a:avLst/>
        </a:prstGeom>
        <a:noFill/>
        <a:ln w="9525">
          <a:solidFill>
            <a:srgbClr val="000000"/>
          </a:solidFill>
          <a:round/>
          <a:headEnd/>
          <a:tailEnd type="triangle" w="med" len="med"/>
        </a:ln>
      </xdr:spPr>
    </xdr:sp>
    <xdr:clientData/>
  </xdr:twoCellAnchor>
  <xdr:twoCellAnchor editAs="oneCell">
    <xdr:from>
      <xdr:col>1</xdr:col>
      <xdr:colOff>339352</xdr:colOff>
      <xdr:row>27</xdr:row>
      <xdr:rowOff>372222</xdr:rowOff>
    </xdr:from>
    <xdr:to>
      <xdr:col>3</xdr:col>
      <xdr:colOff>582707</xdr:colOff>
      <xdr:row>30</xdr:row>
      <xdr:rowOff>19797</xdr:rowOff>
    </xdr:to>
    <xdr:sp macro="" textlink="">
      <xdr:nvSpPr>
        <xdr:cNvPr id="37" name="Text Box 160">
          <a:extLst>
            <a:ext uri="{FF2B5EF4-FFF2-40B4-BE49-F238E27FC236}">
              <a16:creationId xmlns:a16="http://schemas.microsoft.com/office/drawing/2014/main" id="{DE46C494-1A09-4DDD-8C70-E20E175CBBD2}"/>
            </a:ext>
          </a:extLst>
        </xdr:cNvPr>
        <xdr:cNvSpPr txBox="1">
          <a:spLocks noChangeArrowheads="1"/>
        </xdr:cNvSpPr>
      </xdr:nvSpPr>
      <xdr:spPr bwMode="auto">
        <a:xfrm>
          <a:off x="1393452" y="9014572"/>
          <a:ext cx="1427630" cy="9302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mn-ea"/>
              <a:ea typeface="+mn-ea"/>
            </a:rPr>
            <a:t>排ガス処理により</a:t>
          </a:r>
        </a:p>
        <a:p>
          <a:pPr algn="l" rtl="0">
            <a:defRPr sz="1000"/>
          </a:pPr>
          <a:r>
            <a:rPr lang="ja-JP" altLang="en-US" sz="1200" b="0" i="0" u="none" strike="noStrike" baseline="0">
              <a:solidFill>
                <a:srgbClr val="000000"/>
              </a:solidFill>
              <a:latin typeface="+mn-ea"/>
              <a:ea typeface="+mn-ea"/>
            </a:rPr>
            <a:t>水域へ排出される</a:t>
          </a:r>
        </a:p>
        <a:p>
          <a:pPr algn="l" rtl="0">
            <a:defRPr sz="1000"/>
          </a:pPr>
          <a:r>
            <a:rPr lang="ja-JP" altLang="en-US" sz="1200" b="0" i="0" u="none" strike="noStrike" baseline="0">
              <a:solidFill>
                <a:srgbClr val="000000"/>
              </a:solidFill>
              <a:latin typeface="+mn-ea"/>
              <a:ea typeface="+mn-ea"/>
            </a:rPr>
            <a:t>場合の記入欄</a:t>
          </a:r>
        </a:p>
        <a:p>
          <a:pPr algn="l" rtl="0">
            <a:defRPr sz="1000"/>
          </a:pP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これ以降の欄も同様</a:t>
          </a:r>
          <a:r>
            <a:rPr lang="en-US" altLang="ja-JP" sz="1200" b="0" i="0" u="none" strike="noStrike" baseline="0">
              <a:solidFill>
                <a:srgbClr val="000000"/>
              </a:solidFill>
              <a:latin typeface="+mn-ea"/>
              <a:ea typeface="+mn-ea"/>
            </a:rPr>
            <a:t>)</a:t>
          </a:r>
        </a:p>
      </xdr:txBody>
    </xdr:sp>
    <xdr:clientData/>
  </xdr:twoCellAnchor>
  <xdr:oneCellAnchor>
    <xdr:from>
      <xdr:col>2</xdr:col>
      <xdr:colOff>638175</xdr:colOff>
      <xdr:row>27</xdr:row>
      <xdr:rowOff>28575</xdr:rowOff>
    </xdr:from>
    <xdr:ext cx="643253" cy="423193"/>
    <xdr:sp macro="" textlink="">
      <xdr:nvSpPr>
        <xdr:cNvPr id="38" name="Text Box 161">
          <a:extLst>
            <a:ext uri="{FF2B5EF4-FFF2-40B4-BE49-F238E27FC236}">
              <a16:creationId xmlns:a16="http://schemas.microsoft.com/office/drawing/2014/main" id="{0C36166D-18AB-48E3-A473-B5468830D509}"/>
            </a:ext>
          </a:extLst>
        </xdr:cNvPr>
        <xdr:cNvSpPr txBox="1">
          <a:spLocks noChangeArrowheads="1"/>
        </xdr:cNvSpPr>
      </xdr:nvSpPr>
      <xdr:spPr bwMode="auto">
        <a:xfrm>
          <a:off x="2079625" y="8670925"/>
          <a:ext cx="643253" cy="423193"/>
        </a:xfrm>
        <a:prstGeom prst="rect">
          <a:avLst/>
        </a:prstGeom>
        <a:noFill/>
        <a:ln w="9525">
          <a:noFill/>
          <a:miter lim="800000"/>
          <a:headEnd/>
          <a:tailEnd/>
        </a:ln>
      </xdr:spPr>
      <xdr:txBody>
        <a:bodyPr wrap="none" lIns="27432" tIns="22860" rIns="0" bIns="0" anchor="t" upright="1">
          <a:spAutoFit/>
        </a:bodyPr>
        <a:lstStyle/>
        <a:p>
          <a:pPr algn="l" rtl="0">
            <a:defRPr sz="1000"/>
          </a:pPr>
          <a:r>
            <a:rPr lang="el-GR" altLang="ja-JP" sz="2400" b="0" i="0" u="none" strike="noStrike" baseline="0">
              <a:solidFill>
                <a:srgbClr val="000000"/>
              </a:solidFill>
              <a:latin typeface="+mn-ea"/>
              <a:ea typeface="+mn-ea"/>
            </a:rPr>
            <a:t>α→</a:t>
          </a:r>
        </a:p>
      </xdr:txBody>
    </xdr:sp>
    <xdr:clientData/>
  </xdr:oneCellAnchor>
  <xdr:oneCellAnchor>
    <xdr:from>
      <xdr:col>6</xdr:col>
      <xdr:colOff>47625</xdr:colOff>
      <xdr:row>21</xdr:row>
      <xdr:rowOff>0</xdr:rowOff>
    </xdr:from>
    <xdr:ext cx="1615122" cy="418704"/>
    <xdr:sp macro="" textlink="">
      <xdr:nvSpPr>
        <xdr:cNvPr id="39" name="Text Box 162">
          <a:extLst>
            <a:ext uri="{FF2B5EF4-FFF2-40B4-BE49-F238E27FC236}">
              <a16:creationId xmlns:a16="http://schemas.microsoft.com/office/drawing/2014/main" id="{F2B39FAD-D6F1-4A21-95AE-8B129D920350}"/>
            </a:ext>
          </a:extLst>
        </xdr:cNvPr>
        <xdr:cNvSpPr txBox="1">
          <a:spLocks noChangeArrowheads="1"/>
        </xdr:cNvSpPr>
      </xdr:nvSpPr>
      <xdr:spPr bwMode="auto">
        <a:xfrm>
          <a:off x="4086225" y="6832600"/>
          <a:ext cx="1615122"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排ガス処理により水域へ</a:t>
          </a:r>
        </a:p>
        <a:p>
          <a:pPr algn="l" rtl="0">
            <a:defRPr sz="1000"/>
          </a:pPr>
          <a:r>
            <a:rPr lang="ja-JP" altLang="en-US" sz="1200" b="0" i="0" u="none" strike="noStrike" baseline="0">
              <a:solidFill>
                <a:srgbClr val="000000"/>
              </a:solidFill>
              <a:latin typeface="+mn-ea"/>
              <a:ea typeface="+mn-ea"/>
            </a:rPr>
            <a:t>排出される量　　　　＝</a:t>
          </a:r>
          <a:r>
            <a:rPr lang="en-GB" altLang="ja-JP" sz="1200" b="0" i="0" u="none" strike="noStrike" baseline="0">
              <a:solidFill>
                <a:srgbClr val="000000"/>
              </a:solidFill>
              <a:latin typeface="+mn-ea"/>
              <a:ea typeface="+mn-ea"/>
            </a:rPr>
            <a:t>X'</a:t>
          </a:r>
        </a:p>
      </xdr:txBody>
    </xdr:sp>
    <xdr:clientData/>
  </xdr:oneCellAnchor>
  <xdr:twoCellAnchor>
    <xdr:from>
      <xdr:col>9</xdr:col>
      <xdr:colOff>0</xdr:colOff>
      <xdr:row>21</xdr:row>
      <xdr:rowOff>142875</xdr:rowOff>
    </xdr:from>
    <xdr:to>
      <xdr:col>9</xdr:col>
      <xdr:colOff>371475</xdr:colOff>
      <xdr:row>21</xdr:row>
      <xdr:rowOff>142875</xdr:rowOff>
    </xdr:to>
    <xdr:sp macro="" textlink="">
      <xdr:nvSpPr>
        <xdr:cNvPr id="40" name="Line 164">
          <a:extLst>
            <a:ext uri="{FF2B5EF4-FFF2-40B4-BE49-F238E27FC236}">
              <a16:creationId xmlns:a16="http://schemas.microsoft.com/office/drawing/2014/main" id="{90C886C1-BE36-4C90-A58D-A8C51A48A7FA}"/>
            </a:ext>
          </a:extLst>
        </xdr:cNvPr>
        <xdr:cNvSpPr>
          <a:spLocks noChangeShapeType="1"/>
        </xdr:cNvSpPr>
      </xdr:nvSpPr>
      <xdr:spPr bwMode="auto">
        <a:xfrm>
          <a:off x="6477000" y="6975475"/>
          <a:ext cx="371475" cy="0"/>
        </a:xfrm>
        <a:prstGeom prst="line">
          <a:avLst/>
        </a:prstGeom>
        <a:noFill/>
        <a:ln w="9525">
          <a:solidFill>
            <a:srgbClr val="000000"/>
          </a:solidFill>
          <a:round/>
          <a:headEnd/>
          <a:tailEnd type="triangle" w="med" len="med"/>
        </a:ln>
      </xdr:spPr>
    </xdr:sp>
    <xdr:clientData/>
  </xdr:twoCellAnchor>
  <xdr:oneCellAnchor>
    <xdr:from>
      <xdr:col>12</xdr:col>
      <xdr:colOff>390525</xdr:colOff>
      <xdr:row>28</xdr:row>
      <xdr:rowOff>66675</xdr:rowOff>
    </xdr:from>
    <xdr:ext cx="499367" cy="418704"/>
    <xdr:sp macro="" textlink="">
      <xdr:nvSpPr>
        <xdr:cNvPr id="41" name="Text Box 165">
          <a:extLst>
            <a:ext uri="{FF2B5EF4-FFF2-40B4-BE49-F238E27FC236}">
              <a16:creationId xmlns:a16="http://schemas.microsoft.com/office/drawing/2014/main" id="{42B9AFA8-F2A6-49F1-8831-DBA8D3909D6C}"/>
            </a:ext>
          </a:extLst>
        </xdr:cNvPr>
        <xdr:cNvSpPr txBox="1">
          <a:spLocks noChangeArrowheads="1"/>
        </xdr:cNvSpPr>
      </xdr:nvSpPr>
      <xdr:spPr bwMode="auto">
        <a:xfrm>
          <a:off x="9617075" y="9299575"/>
          <a:ext cx="499367"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en-GB" altLang="ja-JP" sz="1200" b="0" i="0" u="none" strike="noStrike" baseline="0">
              <a:solidFill>
                <a:srgbClr val="000000"/>
              </a:solidFill>
              <a:latin typeface="+mn-ea"/>
              <a:ea typeface="+mn-ea"/>
            </a:rPr>
            <a:t>AG'(</a:t>
          </a:r>
          <a:r>
            <a:rPr lang="el-GR" altLang="ja-JP" sz="1200" b="0" i="0" u="none" strike="noStrike" baseline="0">
              <a:solidFill>
                <a:srgbClr val="000000"/>
              </a:solidFill>
              <a:latin typeface="+mn-ea"/>
              <a:ea typeface="+mn-ea"/>
            </a:rPr>
            <a:t>β)</a:t>
          </a:r>
        </a:p>
        <a:p>
          <a:pPr algn="l" rtl="0">
            <a:defRPr sz="1000"/>
          </a:pPr>
          <a:r>
            <a:rPr lang="ja-JP" altLang="en-US" sz="1200" b="0" i="0" u="none" strike="noStrike" baseline="0">
              <a:solidFill>
                <a:srgbClr val="000000"/>
              </a:solidFill>
              <a:latin typeface="+mn-ea"/>
              <a:ea typeface="+mn-ea"/>
            </a:rPr>
            <a:t>へ記入</a:t>
          </a:r>
        </a:p>
      </xdr:txBody>
    </xdr:sp>
    <xdr:clientData/>
  </xdr:oneCellAnchor>
  <xdr:twoCellAnchor>
    <xdr:from>
      <xdr:col>12</xdr:col>
      <xdr:colOff>123825</xdr:colOff>
      <xdr:row>28</xdr:row>
      <xdr:rowOff>180975</xdr:rowOff>
    </xdr:from>
    <xdr:to>
      <xdr:col>12</xdr:col>
      <xdr:colOff>361950</xdr:colOff>
      <xdr:row>28</xdr:row>
      <xdr:rowOff>180975</xdr:rowOff>
    </xdr:to>
    <xdr:sp macro="" textlink="">
      <xdr:nvSpPr>
        <xdr:cNvPr id="42" name="Line 166">
          <a:extLst>
            <a:ext uri="{FF2B5EF4-FFF2-40B4-BE49-F238E27FC236}">
              <a16:creationId xmlns:a16="http://schemas.microsoft.com/office/drawing/2014/main" id="{DE900BAD-F701-486E-825D-3E9B491B2CEE}"/>
            </a:ext>
          </a:extLst>
        </xdr:cNvPr>
        <xdr:cNvSpPr>
          <a:spLocks noChangeShapeType="1"/>
        </xdr:cNvSpPr>
      </xdr:nvSpPr>
      <xdr:spPr bwMode="auto">
        <a:xfrm>
          <a:off x="9350375" y="9413875"/>
          <a:ext cx="238125" cy="0"/>
        </a:xfrm>
        <a:prstGeom prst="line">
          <a:avLst/>
        </a:prstGeom>
        <a:noFill/>
        <a:ln w="9525">
          <a:solidFill>
            <a:srgbClr val="000000"/>
          </a:solidFill>
          <a:round/>
          <a:headEnd/>
          <a:tailEnd type="triangle" w="med" len="med"/>
        </a:ln>
      </xdr:spPr>
    </xdr:sp>
    <xdr:clientData/>
  </xdr:twoCellAnchor>
  <xdr:oneCellAnchor>
    <xdr:from>
      <xdr:col>18</xdr:col>
      <xdr:colOff>47625</xdr:colOff>
      <xdr:row>25</xdr:row>
      <xdr:rowOff>38100</xdr:rowOff>
    </xdr:from>
    <xdr:ext cx="1987339" cy="418704"/>
    <xdr:sp macro="" textlink="">
      <xdr:nvSpPr>
        <xdr:cNvPr id="45" name="Text Box 169">
          <a:extLst>
            <a:ext uri="{FF2B5EF4-FFF2-40B4-BE49-F238E27FC236}">
              <a16:creationId xmlns:a16="http://schemas.microsoft.com/office/drawing/2014/main" id="{5B6DBB91-52B5-4B81-9622-A18CFBEA4A6C}"/>
            </a:ext>
          </a:extLst>
        </xdr:cNvPr>
        <xdr:cNvSpPr txBox="1">
          <a:spLocks noChangeArrowheads="1"/>
        </xdr:cNvSpPr>
      </xdr:nvSpPr>
      <xdr:spPr bwMode="auto">
        <a:xfrm>
          <a:off x="14017625" y="8242300"/>
          <a:ext cx="1987339"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排水処理により大気へ</a:t>
          </a:r>
        </a:p>
        <a:p>
          <a:pPr algn="l" rtl="0">
            <a:defRPr sz="1000"/>
          </a:pPr>
          <a:r>
            <a:rPr lang="ja-JP" altLang="en-US" sz="1200" b="0" i="0" u="none" strike="noStrike" baseline="0">
              <a:solidFill>
                <a:srgbClr val="000000"/>
              </a:solidFill>
              <a:latin typeface="+mn-ea"/>
              <a:ea typeface="+mn-ea"/>
            </a:rPr>
            <a:t>排出される量　　　　　　　＝</a:t>
          </a:r>
          <a:r>
            <a:rPr lang="en-GB" altLang="ja-JP" sz="1200" b="0" i="0" u="none" strike="noStrike" baseline="0">
              <a:solidFill>
                <a:srgbClr val="000000"/>
              </a:solidFill>
              <a:latin typeface="+mn-ea"/>
              <a:ea typeface="+mn-ea"/>
            </a:rPr>
            <a:t>AG'</a:t>
          </a:r>
        </a:p>
      </xdr:txBody>
    </xdr:sp>
    <xdr:clientData/>
  </xdr:oneCellAnchor>
  <xdr:twoCellAnchor>
    <xdr:from>
      <xdr:col>21</xdr:col>
      <xdr:colOff>66675</xdr:colOff>
      <xdr:row>24</xdr:row>
      <xdr:rowOff>219075</xdr:rowOff>
    </xdr:from>
    <xdr:to>
      <xdr:col>21</xdr:col>
      <xdr:colOff>304800</xdr:colOff>
      <xdr:row>24</xdr:row>
      <xdr:rowOff>219075</xdr:rowOff>
    </xdr:to>
    <xdr:sp macro="" textlink="">
      <xdr:nvSpPr>
        <xdr:cNvPr id="46" name="Line 171">
          <a:extLst>
            <a:ext uri="{FF2B5EF4-FFF2-40B4-BE49-F238E27FC236}">
              <a16:creationId xmlns:a16="http://schemas.microsoft.com/office/drawing/2014/main" id="{4A0057C6-58C5-4C62-95C8-1434E03B826C}"/>
            </a:ext>
          </a:extLst>
        </xdr:cNvPr>
        <xdr:cNvSpPr>
          <a:spLocks noChangeShapeType="1"/>
        </xdr:cNvSpPr>
      </xdr:nvSpPr>
      <xdr:spPr bwMode="auto">
        <a:xfrm>
          <a:off x="17211675" y="7864475"/>
          <a:ext cx="238125" cy="0"/>
        </a:xfrm>
        <a:prstGeom prst="line">
          <a:avLst/>
        </a:prstGeom>
        <a:noFill/>
        <a:ln w="9525">
          <a:solidFill>
            <a:srgbClr val="000000"/>
          </a:solidFill>
          <a:round/>
          <a:headEnd/>
          <a:tailEnd type="triangle" w="med" len="med"/>
        </a:ln>
      </xdr:spPr>
    </xdr:sp>
    <xdr:clientData/>
  </xdr:twoCellAnchor>
  <xdr:twoCellAnchor>
    <xdr:from>
      <xdr:col>20</xdr:col>
      <xdr:colOff>706158</xdr:colOff>
      <xdr:row>25</xdr:row>
      <xdr:rowOff>29882</xdr:rowOff>
    </xdr:from>
    <xdr:to>
      <xdr:col>21</xdr:col>
      <xdr:colOff>732119</xdr:colOff>
      <xdr:row>27</xdr:row>
      <xdr:rowOff>567762</xdr:rowOff>
    </xdr:to>
    <xdr:sp macro="" textlink="">
      <xdr:nvSpPr>
        <xdr:cNvPr id="47" name="Line 172">
          <a:extLst>
            <a:ext uri="{FF2B5EF4-FFF2-40B4-BE49-F238E27FC236}">
              <a16:creationId xmlns:a16="http://schemas.microsoft.com/office/drawing/2014/main" id="{756BAE39-66EC-4BC4-BB36-FCB5FDC3F6F4}"/>
            </a:ext>
          </a:extLst>
        </xdr:cNvPr>
        <xdr:cNvSpPr>
          <a:spLocks noChangeShapeType="1"/>
        </xdr:cNvSpPr>
      </xdr:nvSpPr>
      <xdr:spPr bwMode="auto">
        <a:xfrm flipV="1">
          <a:off x="16841508" y="8215032"/>
          <a:ext cx="1035611" cy="995080"/>
        </a:xfrm>
        <a:prstGeom prst="line">
          <a:avLst/>
        </a:prstGeom>
        <a:noFill/>
        <a:ln w="9525">
          <a:solidFill>
            <a:srgbClr val="000000"/>
          </a:solidFill>
          <a:round/>
          <a:headEnd/>
          <a:tailEnd type="triangle" w="med" len="med"/>
        </a:ln>
      </xdr:spPr>
    </xdr:sp>
    <xdr:clientData/>
  </xdr:twoCellAnchor>
  <xdr:twoCellAnchor>
    <xdr:from>
      <xdr:col>5</xdr:col>
      <xdr:colOff>0</xdr:colOff>
      <xdr:row>28</xdr:row>
      <xdr:rowOff>219075</xdr:rowOff>
    </xdr:from>
    <xdr:to>
      <xdr:col>5</xdr:col>
      <xdr:colOff>104775</xdr:colOff>
      <xdr:row>28</xdr:row>
      <xdr:rowOff>219075</xdr:rowOff>
    </xdr:to>
    <xdr:sp macro="" textlink="">
      <xdr:nvSpPr>
        <xdr:cNvPr id="49" name="Line 178">
          <a:extLst>
            <a:ext uri="{FF2B5EF4-FFF2-40B4-BE49-F238E27FC236}">
              <a16:creationId xmlns:a16="http://schemas.microsoft.com/office/drawing/2014/main" id="{B1B58433-608D-46EA-8A08-0DBC714FD74A}"/>
            </a:ext>
          </a:extLst>
        </xdr:cNvPr>
        <xdr:cNvSpPr>
          <a:spLocks noChangeShapeType="1"/>
        </xdr:cNvSpPr>
      </xdr:nvSpPr>
      <xdr:spPr bwMode="auto">
        <a:xfrm>
          <a:off x="3575050" y="9451975"/>
          <a:ext cx="104775" cy="0"/>
        </a:xfrm>
        <a:prstGeom prst="line">
          <a:avLst/>
        </a:prstGeom>
        <a:noFill/>
        <a:ln w="9525">
          <a:solidFill>
            <a:srgbClr val="FF0000"/>
          </a:solidFill>
          <a:prstDash val="dash"/>
          <a:round/>
          <a:headEnd/>
          <a:tailEnd/>
        </a:ln>
      </xdr:spPr>
    </xdr:sp>
    <xdr:clientData/>
  </xdr:twoCellAnchor>
  <xdr:twoCellAnchor>
    <xdr:from>
      <xdr:col>5</xdr:col>
      <xdr:colOff>123825</xdr:colOff>
      <xdr:row>21</xdr:row>
      <xdr:rowOff>200025</xdr:rowOff>
    </xdr:from>
    <xdr:to>
      <xdr:col>5</xdr:col>
      <xdr:colOff>123825</xdr:colOff>
      <xdr:row>28</xdr:row>
      <xdr:rowOff>227133</xdr:rowOff>
    </xdr:to>
    <xdr:sp macro="" textlink="">
      <xdr:nvSpPr>
        <xdr:cNvPr id="50" name="Line 179">
          <a:extLst>
            <a:ext uri="{FF2B5EF4-FFF2-40B4-BE49-F238E27FC236}">
              <a16:creationId xmlns:a16="http://schemas.microsoft.com/office/drawing/2014/main" id="{EABBD292-F77A-41D0-8829-3DFC8EA493CD}"/>
            </a:ext>
          </a:extLst>
        </xdr:cNvPr>
        <xdr:cNvSpPr>
          <a:spLocks noChangeShapeType="1"/>
        </xdr:cNvSpPr>
      </xdr:nvSpPr>
      <xdr:spPr bwMode="auto">
        <a:xfrm>
          <a:off x="3706690" y="7058025"/>
          <a:ext cx="0" cy="2430339"/>
        </a:xfrm>
        <a:prstGeom prst="line">
          <a:avLst/>
        </a:prstGeom>
        <a:noFill/>
        <a:ln w="9525">
          <a:solidFill>
            <a:srgbClr val="FF0000"/>
          </a:solidFill>
          <a:prstDash val="dash"/>
          <a:round/>
          <a:headEnd/>
          <a:tailEnd/>
        </a:ln>
      </xdr:spPr>
    </xdr:sp>
    <xdr:clientData/>
  </xdr:twoCellAnchor>
  <xdr:twoCellAnchor>
    <xdr:from>
      <xdr:col>5</xdr:col>
      <xdr:colOff>114300</xdr:colOff>
      <xdr:row>31</xdr:row>
      <xdr:rowOff>304800</xdr:rowOff>
    </xdr:from>
    <xdr:to>
      <xdr:col>6</xdr:col>
      <xdr:colOff>0</xdr:colOff>
      <xdr:row>31</xdr:row>
      <xdr:rowOff>304800</xdr:rowOff>
    </xdr:to>
    <xdr:sp macro="" textlink="">
      <xdr:nvSpPr>
        <xdr:cNvPr id="51" name="Line 180">
          <a:extLst>
            <a:ext uri="{FF2B5EF4-FFF2-40B4-BE49-F238E27FC236}">
              <a16:creationId xmlns:a16="http://schemas.microsoft.com/office/drawing/2014/main" id="{F67E03E6-1354-4477-8044-3AEDB992569C}"/>
            </a:ext>
          </a:extLst>
        </xdr:cNvPr>
        <xdr:cNvSpPr>
          <a:spLocks noChangeShapeType="1"/>
        </xdr:cNvSpPr>
      </xdr:nvSpPr>
      <xdr:spPr bwMode="auto">
        <a:xfrm>
          <a:off x="3689350" y="10426700"/>
          <a:ext cx="349250" cy="0"/>
        </a:xfrm>
        <a:prstGeom prst="line">
          <a:avLst/>
        </a:prstGeom>
        <a:noFill/>
        <a:ln w="9525">
          <a:solidFill>
            <a:srgbClr val="C0C0C0"/>
          </a:solidFill>
          <a:prstDash val="dash"/>
          <a:round/>
          <a:headEnd/>
          <a:tailEnd type="triangle" w="med" len="med"/>
        </a:ln>
      </xdr:spPr>
    </xdr:sp>
    <xdr:clientData/>
  </xdr:twoCellAnchor>
  <xdr:twoCellAnchor>
    <xdr:from>
      <xdr:col>5</xdr:col>
      <xdr:colOff>142875</xdr:colOff>
      <xdr:row>22</xdr:row>
      <xdr:rowOff>0</xdr:rowOff>
    </xdr:from>
    <xdr:to>
      <xdr:col>6</xdr:col>
      <xdr:colOff>28575</xdr:colOff>
      <xdr:row>22</xdr:row>
      <xdr:rowOff>0</xdr:rowOff>
    </xdr:to>
    <xdr:sp macro="" textlink="">
      <xdr:nvSpPr>
        <xdr:cNvPr id="52" name="Line 181">
          <a:extLst>
            <a:ext uri="{FF2B5EF4-FFF2-40B4-BE49-F238E27FC236}">
              <a16:creationId xmlns:a16="http://schemas.microsoft.com/office/drawing/2014/main" id="{9C0C56ED-81AD-4423-A6C0-34C8CA6F665B}"/>
            </a:ext>
          </a:extLst>
        </xdr:cNvPr>
        <xdr:cNvSpPr>
          <a:spLocks noChangeShapeType="1"/>
        </xdr:cNvSpPr>
      </xdr:nvSpPr>
      <xdr:spPr bwMode="auto">
        <a:xfrm>
          <a:off x="3717925" y="7042150"/>
          <a:ext cx="349250" cy="0"/>
        </a:xfrm>
        <a:prstGeom prst="line">
          <a:avLst/>
        </a:prstGeom>
        <a:noFill/>
        <a:ln w="9525">
          <a:solidFill>
            <a:srgbClr val="FF0000"/>
          </a:solidFill>
          <a:prstDash val="dash"/>
          <a:round/>
          <a:headEnd/>
          <a:tailEnd type="triangle" w="med" len="med"/>
        </a:ln>
      </xdr:spPr>
    </xdr:sp>
    <xdr:clientData/>
  </xdr:twoCellAnchor>
  <xdr:twoCellAnchor>
    <xdr:from>
      <xdr:col>10</xdr:col>
      <xdr:colOff>0</xdr:colOff>
      <xdr:row>31</xdr:row>
      <xdr:rowOff>276225</xdr:rowOff>
    </xdr:from>
    <xdr:to>
      <xdr:col>10</xdr:col>
      <xdr:colOff>142875</xdr:colOff>
      <xdr:row>31</xdr:row>
      <xdr:rowOff>276225</xdr:rowOff>
    </xdr:to>
    <xdr:sp macro="" textlink="">
      <xdr:nvSpPr>
        <xdr:cNvPr id="53" name="Line 182">
          <a:extLst>
            <a:ext uri="{FF2B5EF4-FFF2-40B4-BE49-F238E27FC236}">
              <a16:creationId xmlns:a16="http://schemas.microsoft.com/office/drawing/2014/main" id="{D88E9068-562E-4BF3-BBC5-DDBCF2C77AAB}"/>
            </a:ext>
          </a:extLst>
        </xdr:cNvPr>
        <xdr:cNvSpPr>
          <a:spLocks noChangeShapeType="1"/>
        </xdr:cNvSpPr>
      </xdr:nvSpPr>
      <xdr:spPr bwMode="auto">
        <a:xfrm>
          <a:off x="7423150" y="10398125"/>
          <a:ext cx="142875" cy="0"/>
        </a:xfrm>
        <a:prstGeom prst="line">
          <a:avLst/>
        </a:prstGeom>
        <a:noFill/>
        <a:ln w="9525">
          <a:solidFill>
            <a:srgbClr val="C0C0C0"/>
          </a:solidFill>
          <a:prstDash val="dash"/>
          <a:round/>
          <a:headEnd/>
          <a:tailEnd/>
        </a:ln>
      </xdr:spPr>
    </xdr:sp>
    <xdr:clientData/>
  </xdr:twoCellAnchor>
  <xdr:twoCellAnchor>
    <xdr:from>
      <xdr:col>10</xdr:col>
      <xdr:colOff>152400</xdr:colOff>
      <xdr:row>31</xdr:row>
      <xdr:rowOff>276225</xdr:rowOff>
    </xdr:from>
    <xdr:to>
      <xdr:col>10</xdr:col>
      <xdr:colOff>152400</xdr:colOff>
      <xdr:row>38</xdr:row>
      <xdr:rowOff>276225</xdr:rowOff>
    </xdr:to>
    <xdr:sp macro="" textlink="">
      <xdr:nvSpPr>
        <xdr:cNvPr id="54" name="Line 183">
          <a:extLst>
            <a:ext uri="{FF2B5EF4-FFF2-40B4-BE49-F238E27FC236}">
              <a16:creationId xmlns:a16="http://schemas.microsoft.com/office/drawing/2014/main" id="{557617A5-3530-4D58-A186-E7B62DFC4F26}"/>
            </a:ext>
          </a:extLst>
        </xdr:cNvPr>
        <xdr:cNvSpPr>
          <a:spLocks noChangeShapeType="1"/>
        </xdr:cNvSpPr>
      </xdr:nvSpPr>
      <xdr:spPr bwMode="auto">
        <a:xfrm>
          <a:off x="7575550" y="10398125"/>
          <a:ext cx="0" cy="2387600"/>
        </a:xfrm>
        <a:prstGeom prst="line">
          <a:avLst/>
        </a:prstGeom>
        <a:noFill/>
        <a:ln w="9525">
          <a:solidFill>
            <a:srgbClr val="C0C0C0"/>
          </a:solidFill>
          <a:prstDash val="dash"/>
          <a:round/>
          <a:headEnd/>
          <a:tailEnd/>
        </a:ln>
      </xdr:spPr>
    </xdr:sp>
    <xdr:clientData/>
  </xdr:twoCellAnchor>
  <xdr:twoCellAnchor>
    <xdr:from>
      <xdr:col>10</xdr:col>
      <xdr:colOff>142875</xdr:colOff>
      <xdr:row>38</xdr:row>
      <xdr:rowOff>276225</xdr:rowOff>
    </xdr:from>
    <xdr:to>
      <xdr:col>11</xdr:col>
      <xdr:colOff>9525</xdr:colOff>
      <xdr:row>38</xdr:row>
      <xdr:rowOff>276225</xdr:rowOff>
    </xdr:to>
    <xdr:sp macro="" textlink="">
      <xdr:nvSpPr>
        <xdr:cNvPr id="55" name="Line 184">
          <a:extLst>
            <a:ext uri="{FF2B5EF4-FFF2-40B4-BE49-F238E27FC236}">
              <a16:creationId xmlns:a16="http://schemas.microsoft.com/office/drawing/2014/main" id="{1D4F10E4-E1EB-405A-A3B1-3BEC32FE1B62}"/>
            </a:ext>
          </a:extLst>
        </xdr:cNvPr>
        <xdr:cNvSpPr>
          <a:spLocks noChangeShapeType="1"/>
        </xdr:cNvSpPr>
      </xdr:nvSpPr>
      <xdr:spPr bwMode="auto">
        <a:xfrm>
          <a:off x="7566025" y="12785725"/>
          <a:ext cx="717550" cy="0"/>
        </a:xfrm>
        <a:prstGeom prst="line">
          <a:avLst/>
        </a:prstGeom>
        <a:noFill/>
        <a:ln w="9525">
          <a:solidFill>
            <a:srgbClr val="C0C0C0"/>
          </a:solidFill>
          <a:prstDash val="dash"/>
          <a:round/>
          <a:headEnd/>
          <a:tailEnd type="triangle" w="med" len="med"/>
        </a:ln>
      </xdr:spPr>
    </xdr:sp>
    <xdr:clientData/>
  </xdr:twoCellAnchor>
  <xdr:twoCellAnchor>
    <xdr:from>
      <xdr:col>22</xdr:col>
      <xdr:colOff>0</xdr:colOff>
      <xdr:row>35</xdr:row>
      <xdr:rowOff>238125</xdr:rowOff>
    </xdr:from>
    <xdr:to>
      <xdr:col>22</xdr:col>
      <xdr:colOff>142875</xdr:colOff>
      <xdr:row>35</xdr:row>
      <xdr:rowOff>238125</xdr:rowOff>
    </xdr:to>
    <xdr:sp macro="" textlink="">
      <xdr:nvSpPr>
        <xdr:cNvPr id="56" name="Line 185">
          <a:extLst>
            <a:ext uri="{FF2B5EF4-FFF2-40B4-BE49-F238E27FC236}">
              <a16:creationId xmlns:a16="http://schemas.microsoft.com/office/drawing/2014/main" id="{916FC8A8-1151-42F5-85FC-D788527B84B2}"/>
            </a:ext>
          </a:extLst>
        </xdr:cNvPr>
        <xdr:cNvSpPr>
          <a:spLocks noChangeShapeType="1"/>
        </xdr:cNvSpPr>
      </xdr:nvSpPr>
      <xdr:spPr bwMode="auto">
        <a:xfrm>
          <a:off x="17995900" y="11826875"/>
          <a:ext cx="142875" cy="0"/>
        </a:xfrm>
        <a:prstGeom prst="line">
          <a:avLst/>
        </a:prstGeom>
        <a:noFill/>
        <a:ln w="9525">
          <a:solidFill>
            <a:schemeClr val="bg1">
              <a:lumMod val="75000"/>
            </a:schemeClr>
          </a:solidFill>
          <a:prstDash val="dash"/>
          <a:round/>
          <a:headEnd/>
          <a:tailEnd/>
        </a:ln>
      </xdr:spPr>
    </xdr:sp>
    <xdr:clientData/>
  </xdr:twoCellAnchor>
  <xdr:twoCellAnchor>
    <xdr:from>
      <xdr:col>22</xdr:col>
      <xdr:colOff>142875</xdr:colOff>
      <xdr:row>35</xdr:row>
      <xdr:rowOff>238125</xdr:rowOff>
    </xdr:from>
    <xdr:to>
      <xdr:col>22</xdr:col>
      <xdr:colOff>142875</xdr:colOff>
      <xdr:row>42</xdr:row>
      <xdr:rowOff>295275</xdr:rowOff>
    </xdr:to>
    <xdr:sp macro="" textlink="">
      <xdr:nvSpPr>
        <xdr:cNvPr id="57" name="Line 186">
          <a:extLst>
            <a:ext uri="{FF2B5EF4-FFF2-40B4-BE49-F238E27FC236}">
              <a16:creationId xmlns:a16="http://schemas.microsoft.com/office/drawing/2014/main" id="{F0CF030E-771E-4BC3-80AF-95BAC85C09F3}"/>
            </a:ext>
          </a:extLst>
        </xdr:cNvPr>
        <xdr:cNvSpPr>
          <a:spLocks noChangeShapeType="1"/>
        </xdr:cNvSpPr>
      </xdr:nvSpPr>
      <xdr:spPr bwMode="auto">
        <a:xfrm>
          <a:off x="18138775" y="11826875"/>
          <a:ext cx="0" cy="2152650"/>
        </a:xfrm>
        <a:prstGeom prst="line">
          <a:avLst/>
        </a:prstGeom>
        <a:noFill/>
        <a:ln w="9525">
          <a:solidFill>
            <a:schemeClr val="bg1">
              <a:lumMod val="75000"/>
            </a:schemeClr>
          </a:solidFill>
          <a:prstDash val="dash"/>
          <a:round/>
          <a:headEnd/>
          <a:tailEnd/>
        </a:ln>
      </xdr:spPr>
    </xdr:sp>
    <xdr:clientData/>
  </xdr:twoCellAnchor>
  <xdr:twoCellAnchor>
    <xdr:from>
      <xdr:col>22</xdr:col>
      <xdr:colOff>142875</xdr:colOff>
      <xdr:row>42</xdr:row>
      <xdr:rowOff>295275</xdr:rowOff>
    </xdr:from>
    <xdr:to>
      <xdr:col>23</xdr:col>
      <xdr:colOff>0</xdr:colOff>
      <xdr:row>42</xdr:row>
      <xdr:rowOff>295275</xdr:rowOff>
    </xdr:to>
    <xdr:sp macro="" textlink="">
      <xdr:nvSpPr>
        <xdr:cNvPr id="58" name="Line 187">
          <a:extLst>
            <a:ext uri="{FF2B5EF4-FFF2-40B4-BE49-F238E27FC236}">
              <a16:creationId xmlns:a16="http://schemas.microsoft.com/office/drawing/2014/main" id="{CCB8ABEE-2956-4082-9821-13E0612E83F2}"/>
            </a:ext>
          </a:extLst>
        </xdr:cNvPr>
        <xdr:cNvSpPr>
          <a:spLocks noChangeShapeType="1"/>
        </xdr:cNvSpPr>
      </xdr:nvSpPr>
      <xdr:spPr bwMode="auto">
        <a:xfrm>
          <a:off x="18138775" y="13979525"/>
          <a:ext cx="403225" cy="0"/>
        </a:xfrm>
        <a:prstGeom prst="line">
          <a:avLst/>
        </a:prstGeom>
        <a:noFill/>
        <a:ln w="9525">
          <a:solidFill>
            <a:schemeClr val="bg1">
              <a:lumMod val="75000"/>
            </a:schemeClr>
          </a:solidFill>
          <a:prstDash val="dash"/>
          <a:round/>
          <a:headEnd/>
          <a:tailEnd type="triangle" w="med" len="med"/>
        </a:ln>
      </xdr:spPr>
    </xdr:sp>
    <xdr:clientData/>
  </xdr:twoCellAnchor>
  <xdr:twoCellAnchor>
    <xdr:from>
      <xdr:col>17</xdr:col>
      <xdr:colOff>9525</xdr:colOff>
      <xdr:row>28</xdr:row>
      <xdr:rowOff>257175</xdr:rowOff>
    </xdr:from>
    <xdr:to>
      <xdr:col>17</xdr:col>
      <xdr:colOff>114300</xdr:colOff>
      <xdr:row>28</xdr:row>
      <xdr:rowOff>257175</xdr:rowOff>
    </xdr:to>
    <xdr:sp macro="" textlink="">
      <xdr:nvSpPr>
        <xdr:cNvPr id="59" name="Line 188">
          <a:extLst>
            <a:ext uri="{FF2B5EF4-FFF2-40B4-BE49-F238E27FC236}">
              <a16:creationId xmlns:a16="http://schemas.microsoft.com/office/drawing/2014/main" id="{0350F5A6-F7D2-4270-839D-81D574E7FBC0}"/>
            </a:ext>
          </a:extLst>
        </xdr:cNvPr>
        <xdr:cNvSpPr>
          <a:spLocks noChangeShapeType="1"/>
        </xdr:cNvSpPr>
      </xdr:nvSpPr>
      <xdr:spPr bwMode="auto">
        <a:xfrm>
          <a:off x="13471525" y="9490075"/>
          <a:ext cx="104775" cy="0"/>
        </a:xfrm>
        <a:prstGeom prst="line">
          <a:avLst/>
        </a:prstGeom>
        <a:noFill/>
        <a:ln w="9525">
          <a:solidFill>
            <a:schemeClr val="bg1">
              <a:lumMod val="75000"/>
            </a:schemeClr>
          </a:solidFill>
          <a:prstDash val="dash"/>
          <a:round/>
          <a:headEnd/>
          <a:tailEnd/>
        </a:ln>
      </xdr:spPr>
    </xdr:sp>
    <xdr:clientData/>
  </xdr:twoCellAnchor>
  <xdr:twoCellAnchor>
    <xdr:from>
      <xdr:col>17</xdr:col>
      <xdr:colOff>123825</xdr:colOff>
      <xdr:row>26</xdr:row>
      <xdr:rowOff>66675</xdr:rowOff>
    </xdr:from>
    <xdr:to>
      <xdr:col>17</xdr:col>
      <xdr:colOff>123825</xdr:colOff>
      <xdr:row>36</xdr:row>
      <xdr:rowOff>38100</xdr:rowOff>
    </xdr:to>
    <xdr:sp macro="" textlink="">
      <xdr:nvSpPr>
        <xdr:cNvPr id="60" name="Line 189">
          <a:extLst>
            <a:ext uri="{FF2B5EF4-FFF2-40B4-BE49-F238E27FC236}">
              <a16:creationId xmlns:a16="http://schemas.microsoft.com/office/drawing/2014/main" id="{B80E55D8-8C3F-4C62-B556-6E3CE2A7BC18}"/>
            </a:ext>
          </a:extLst>
        </xdr:cNvPr>
        <xdr:cNvSpPr>
          <a:spLocks noChangeShapeType="1"/>
        </xdr:cNvSpPr>
      </xdr:nvSpPr>
      <xdr:spPr bwMode="auto">
        <a:xfrm>
          <a:off x="13585825" y="8480425"/>
          <a:ext cx="0" cy="3394075"/>
        </a:xfrm>
        <a:prstGeom prst="line">
          <a:avLst/>
        </a:prstGeom>
        <a:noFill/>
        <a:ln w="9525">
          <a:solidFill>
            <a:schemeClr val="bg1">
              <a:lumMod val="75000"/>
            </a:schemeClr>
          </a:solidFill>
          <a:prstDash val="dash"/>
          <a:round/>
          <a:headEnd/>
          <a:tailEnd/>
        </a:ln>
      </xdr:spPr>
    </xdr:sp>
    <xdr:clientData/>
  </xdr:twoCellAnchor>
  <xdr:twoCellAnchor>
    <xdr:from>
      <xdr:col>17</xdr:col>
      <xdr:colOff>123825</xdr:colOff>
      <xdr:row>36</xdr:row>
      <xdr:rowOff>38100</xdr:rowOff>
    </xdr:from>
    <xdr:to>
      <xdr:col>17</xdr:col>
      <xdr:colOff>504825</xdr:colOff>
      <xdr:row>36</xdr:row>
      <xdr:rowOff>38100</xdr:rowOff>
    </xdr:to>
    <xdr:sp macro="" textlink="">
      <xdr:nvSpPr>
        <xdr:cNvPr id="61" name="Line 190">
          <a:extLst>
            <a:ext uri="{FF2B5EF4-FFF2-40B4-BE49-F238E27FC236}">
              <a16:creationId xmlns:a16="http://schemas.microsoft.com/office/drawing/2014/main" id="{A6D5E125-94D1-4C35-BD1D-004134B456AB}"/>
            </a:ext>
          </a:extLst>
        </xdr:cNvPr>
        <xdr:cNvSpPr>
          <a:spLocks noChangeShapeType="1"/>
        </xdr:cNvSpPr>
      </xdr:nvSpPr>
      <xdr:spPr bwMode="auto">
        <a:xfrm>
          <a:off x="13585825" y="11874500"/>
          <a:ext cx="355600" cy="0"/>
        </a:xfrm>
        <a:prstGeom prst="line">
          <a:avLst/>
        </a:prstGeom>
        <a:noFill/>
        <a:ln w="9525">
          <a:solidFill>
            <a:schemeClr val="bg1">
              <a:lumMod val="75000"/>
            </a:schemeClr>
          </a:solidFill>
          <a:prstDash val="dash"/>
          <a:round/>
          <a:headEnd/>
          <a:tailEnd type="triangle" w="med" len="med"/>
        </a:ln>
      </xdr:spPr>
    </xdr:sp>
    <xdr:clientData/>
  </xdr:twoCellAnchor>
  <xdr:twoCellAnchor>
    <xdr:from>
      <xdr:col>17</xdr:col>
      <xdr:colOff>123825</xdr:colOff>
      <xdr:row>26</xdr:row>
      <xdr:rowOff>66675</xdr:rowOff>
    </xdr:from>
    <xdr:to>
      <xdr:col>18</xdr:col>
      <xdr:colOff>28575</xdr:colOff>
      <xdr:row>26</xdr:row>
      <xdr:rowOff>66675</xdr:rowOff>
    </xdr:to>
    <xdr:sp macro="" textlink="">
      <xdr:nvSpPr>
        <xdr:cNvPr id="62" name="Line 191">
          <a:extLst>
            <a:ext uri="{FF2B5EF4-FFF2-40B4-BE49-F238E27FC236}">
              <a16:creationId xmlns:a16="http://schemas.microsoft.com/office/drawing/2014/main" id="{901A6F99-75BC-45BD-B780-7B4E22E14B6F}"/>
            </a:ext>
          </a:extLst>
        </xdr:cNvPr>
        <xdr:cNvSpPr>
          <a:spLocks noChangeShapeType="1"/>
        </xdr:cNvSpPr>
      </xdr:nvSpPr>
      <xdr:spPr bwMode="auto">
        <a:xfrm>
          <a:off x="13585825" y="8480425"/>
          <a:ext cx="387350" cy="0"/>
        </a:xfrm>
        <a:prstGeom prst="line">
          <a:avLst/>
        </a:prstGeom>
        <a:noFill/>
        <a:ln w="9525">
          <a:solidFill>
            <a:schemeClr val="bg1">
              <a:lumMod val="75000"/>
            </a:schemeClr>
          </a:solidFill>
          <a:prstDash val="dash"/>
          <a:round/>
          <a:headEnd/>
          <a:tailEnd type="triangle" w="med" len="med"/>
        </a:ln>
      </xdr:spPr>
    </xdr:sp>
    <xdr:clientData/>
  </xdr:twoCellAnchor>
  <xdr:twoCellAnchor>
    <xdr:from>
      <xdr:col>4</xdr:col>
      <xdr:colOff>733425</xdr:colOff>
      <xdr:row>26</xdr:row>
      <xdr:rowOff>0</xdr:rowOff>
    </xdr:from>
    <xdr:to>
      <xdr:col>5</xdr:col>
      <xdr:colOff>219075</xdr:colOff>
      <xdr:row>26</xdr:row>
      <xdr:rowOff>0</xdr:rowOff>
    </xdr:to>
    <xdr:sp macro="" textlink="">
      <xdr:nvSpPr>
        <xdr:cNvPr id="63" name="Line 192">
          <a:extLst>
            <a:ext uri="{FF2B5EF4-FFF2-40B4-BE49-F238E27FC236}">
              <a16:creationId xmlns:a16="http://schemas.microsoft.com/office/drawing/2014/main" id="{432F2FAE-63DA-4A5D-B34C-9F4D332ACD0C}"/>
            </a:ext>
          </a:extLst>
        </xdr:cNvPr>
        <xdr:cNvSpPr>
          <a:spLocks noChangeShapeType="1"/>
        </xdr:cNvSpPr>
      </xdr:nvSpPr>
      <xdr:spPr bwMode="auto">
        <a:xfrm>
          <a:off x="3571875" y="8413750"/>
          <a:ext cx="222250" cy="0"/>
        </a:xfrm>
        <a:prstGeom prst="line">
          <a:avLst/>
        </a:prstGeom>
        <a:noFill/>
        <a:ln w="9525">
          <a:solidFill>
            <a:srgbClr val="000000"/>
          </a:solidFill>
          <a:round/>
          <a:headEnd/>
          <a:tailEnd/>
        </a:ln>
      </xdr:spPr>
    </xdr:sp>
    <xdr:clientData/>
  </xdr:twoCellAnchor>
  <xdr:twoCellAnchor>
    <xdr:from>
      <xdr:col>22</xdr:col>
      <xdr:colOff>0</xdr:colOff>
      <xdr:row>33</xdr:row>
      <xdr:rowOff>0</xdr:rowOff>
    </xdr:from>
    <xdr:to>
      <xdr:col>22</xdr:col>
      <xdr:colOff>228600</xdr:colOff>
      <xdr:row>33</xdr:row>
      <xdr:rowOff>0</xdr:rowOff>
    </xdr:to>
    <xdr:sp macro="" textlink="">
      <xdr:nvSpPr>
        <xdr:cNvPr id="64" name="Line 193">
          <a:extLst>
            <a:ext uri="{FF2B5EF4-FFF2-40B4-BE49-F238E27FC236}">
              <a16:creationId xmlns:a16="http://schemas.microsoft.com/office/drawing/2014/main" id="{6FCCD7C7-57F2-46D9-9A4B-7FA5E57EC48F}"/>
            </a:ext>
          </a:extLst>
        </xdr:cNvPr>
        <xdr:cNvSpPr>
          <a:spLocks noChangeShapeType="1"/>
        </xdr:cNvSpPr>
      </xdr:nvSpPr>
      <xdr:spPr bwMode="auto">
        <a:xfrm>
          <a:off x="17995900" y="10972800"/>
          <a:ext cx="228600" cy="0"/>
        </a:xfrm>
        <a:prstGeom prst="line">
          <a:avLst/>
        </a:prstGeom>
        <a:noFill/>
        <a:ln w="9525">
          <a:solidFill>
            <a:srgbClr val="FF0000"/>
          </a:solidFill>
          <a:round/>
          <a:headEnd/>
          <a:tailEnd/>
        </a:ln>
      </xdr:spPr>
    </xdr:sp>
    <xdr:clientData/>
  </xdr:twoCellAnchor>
  <xdr:twoCellAnchor>
    <xdr:from>
      <xdr:col>0</xdr:col>
      <xdr:colOff>647700</xdr:colOff>
      <xdr:row>27</xdr:row>
      <xdr:rowOff>38100</xdr:rowOff>
    </xdr:from>
    <xdr:to>
      <xdr:col>2</xdr:col>
      <xdr:colOff>104775</xdr:colOff>
      <xdr:row>31</xdr:row>
      <xdr:rowOff>171450</xdr:rowOff>
    </xdr:to>
    <xdr:sp macro="" textlink="">
      <xdr:nvSpPr>
        <xdr:cNvPr id="66" name="Line 195">
          <a:extLst>
            <a:ext uri="{FF2B5EF4-FFF2-40B4-BE49-F238E27FC236}">
              <a16:creationId xmlns:a16="http://schemas.microsoft.com/office/drawing/2014/main" id="{8374D0DB-8953-4543-A86F-2392B62CC006}"/>
            </a:ext>
          </a:extLst>
        </xdr:cNvPr>
        <xdr:cNvSpPr>
          <a:spLocks noChangeShapeType="1"/>
        </xdr:cNvSpPr>
      </xdr:nvSpPr>
      <xdr:spPr bwMode="auto">
        <a:xfrm flipV="1">
          <a:off x="647700" y="8680450"/>
          <a:ext cx="898525" cy="1612900"/>
        </a:xfrm>
        <a:prstGeom prst="line">
          <a:avLst/>
        </a:prstGeom>
        <a:noFill/>
        <a:ln w="9525">
          <a:solidFill>
            <a:srgbClr val="000000"/>
          </a:solidFill>
          <a:round/>
          <a:headEnd/>
          <a:tailEnd type="triangle" w="med" len="med"/>
        </a:ln>
      </xdr:spPr>
    </xdr:sp>
    <xdr:clientData/>
  </xdr:twoCellAnchor>
  <xdr:twoCellAnchor editAs="oneCell">
    <xdr:from>
      <xdr:col>0</xdr:col>
      <xdr:colOff>161925</xdr:colOff>
      <xdr:row>31</xdr:row>
      <xdr:rowOff>190500</xdr:rowOff>
    </xdr:from>
    <xdr:to>
      <xdr:col>3</xdr:col>
      <xdr:colOff>561975</xdr:colOff>
      <xdr:row>32</xdr:row>
      <xdr:rowOff>104775</xdr:rowOff>
    </xdr:to>
    <xdr:sp macro="" textlink="">
      <xdr:nvSpPr>
        <xdr:cNvPr id="67" name="Text Box 196">
          <a:extLst>
            <a:ext uri="{FF2B5EF4-FFF2-40B4-BE49-F238E27FC236}">
              <a16:creationId xmlns:a16="http://schemas.microsoft.com/office/drawing/2014/main" id="{BA4D9F94-86FA-4B0D-A8C6-B1D195A6195D}"/>
            </a:ext>
          </a:extLst>
        </xdr:cNvPr>
        <xdr:cNvSpPr txBox="1">
          <a:spLocks noChangeArrowheads="1"/>
        </xdr:cNvSpPr>
      </xdr:nvSpPr>
      <xdr:spPr bwMode="auto">
        <a:xfrm>
          <a:off x="161925" y="10312400"/>
          <a:ext cx="2638425" cy="5270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mn-ea"/>
              <a:ea typeface="+mn-ea"/>
            </a:rPr>
            <a:t>排水中の濃度を測定している場合、</a:t>
          </a:r>
        </a:p>
        <a:p>
          <a:pPr algn="l" rtl="0">
            <a:defRPr sz="1000"/>
          </a:pPr>
          <a:r>
            <a:rPr lang="ja-JP" altLang="en-US" sz="1200" b="0" i="0" u="none" strike="noStrike" baseline="0">
              <a:solidFill>
                <a:srgbClr val="000000"/>
              </a:solidFill>
              <a:latin typeface="+mn-ea"/>
              <a:ea typeface="+mn-ea"/>
            </a:rPr>
            <a:t>実測値を記入してください。</a:t>
          </a:r>
        </a:p>
      </xdr:txBody>
    </xdr:sp>
    <xdr:clientData/>
  </xdr:twoCellAnchor>
  <xdr:oneCellAnchor>
    <xdr:from>
      <xdr:col>24</xdr:col>
      <xdr:colOff>109631</xdr:colOff>
      <xdr:row>13</xdr:row>
      <xdr:rowOff>101600</xdr:rowOff>
    </xdr:from>
    <xdr:ext cx="1276632" cy="1419299"/>
    <xdr:sp macro="" textlink="">
      <xdr:nvSpPr>
        <xdr:cNvPr id="68" name="Text Box 197">
          <a:extLst>
            <a:ext uri="{FF2B5EF4-FFF2-40B4-BE49-F238E27FC236}">
              <a16:creationId xmlns:a16="http://schemas.microsoft.com/office/drawing/2014/main" id="{4697976A-61B1-4E3B-A3B9-08F0A5BFBA42}"/>
            </a:ext>
          </a:extLst>
        </xdr:cNvPr>
        <xdr:cNvSpPr txBox="1">
          <a:spLocks noChangeArrowheads="1"/>
        </xdr:cNvSpPr>
      </xdr:nvSpPr>
      <xdr:spPr bwMode="auto">
        <a:xfrm>
          <a:off x="19597781" y="3822700"/>
          <a:ext cx="1276632" cy="141929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→移動等の分類</a:t>
          </a:r>
        </a:p>
        <a:p>
          <a:pPr algn="l" rtl="0">
            <a:defRPr sz="1000"/>
          </a:pPr>
          <a:r>
            <a:rPr lang="ja-JP" altLang="en-US" sz="1200" b="0" i="0" u="none" strike="noStrike" baseline="0">
              <a:solidFill>
                <a:srgbClr val="000000"/>
              </a:solidFill>
              <a:latin typeface="+mn-ea"/>
              <a:ea typeface="+mn-ea"/>
            </a:rPr>
            <a:t>　 ごとに「当該事</a:t>
          </a:r>
        </a:p>
        <a:p>
          <a:pPr algn="l" rtl="0">
            <a:defRPr sz="1000"/>
          </a:pPr>
          <a:r>
            <a:rPr lang="ja-JP" altLang="en-US" sz="1200" b="0" i="0" u="none" strike="noStrike" baseline="0">
              <a:solidFill>
                <a:srgbClr val="000000"/>
              </a:solidFill>
              <a:latin typeface="+mn-ea"/>
              <a:ea typeface="+mn-ea"/>
            </a:rPr>
            <a:t>　 業所の外への</a:t>
          </a:r>
        </a:p>
        <a:p>
          <a:pPr algn="l" rtl="0">
            <a:defRPr sz="1000"/>
          </a:pPr>
          <a:r>
            <a:rPr lang="ja-JP" altLang="en-US" sz="1200" b="0" i="0" u="none" strike="noStrike" baseline="0">
              <a:solidFill>
                <a:srgbClr val="000000"/>
              </a:solidFill>
              <a:latin typeface="+mn-ea"/>
              <a:ea typeface="+mn-ea"/>
            </a:rPr>
            <a:t>　 移動」または</a:t>
          </a:r>
        </a:p>
        <a:p>
          <a:pPr algn="l" rtl="0">
            <a:defRPr sz="1000"/>
          </a:pPr>
          <a:r>
            <a:rPr lang="ja-JP" altLang="en-US" sz="1200" b="0" i="0" u="none" strike="noStrike" baseline="0">
              <a:solidFill>
                <a:srgbClr val="000000"/>
              </a:solidFill>
              <a:latin typeface="+mn-ea"/>
              <a:ea typeface="+mn-ea"/>
            </a:rPr>
            <a:t>　 「当該事業所に</a:t>
          </a:r>
        </a:p>
        <a:p>
          <a:pPr algn="l" rtl="0">
            <a:defRPr sz="1000"/>
          </a:pPr>
          <a:r>
            <a:rPr lang="ja-JP" altLang="en-US" sz="1200" b="0" i="0" u="none" strike="noStrike" baseline="0">
              <a:solidFill>
                <a:srgbClr val="000000"/>
              </a:solidFill>
              <a:latin typeface="+mn-ea"/>
              <a:ea typeface="+mn-ea"/>
            </a:rPr>
            <a:t>　 おける埋立処分」</a:t>
          </a:r>
        </a:p>
        <a:p>
          <a:pPr algn="l" rtl="0">
            <a:defRPr sz="1000"/>
          </a:pPr>
          <a:r>
            <a:rPr lang="ja-JP" altLang="en-US" sz="1200" b="0" i="0" u="none" strike="noStrike" baseline="0">
              <a:solidFill>
                <a:srgbClr val="000000"/>
              </a:solidFill>
              <a:latin typeface="+mn-ea"/>
              <a:ea typeface="+mn-ea"/>
            </a:rPr>
            <a:t>　 として集計</a:t>
          </a:r>
        </a:p>
      </xdr:txBody>
    </xdr:sp>
    <xdr:clientData/>
  </xdr:oneCellAnchor>
  <xdr:twoCellAnchor editAs="oneCell">
    <xdr:from>
      <xdr:col>9</xdr:col>
      <xdr:colOff>528108</xdr:colOff>
      <xdr:row>20</xdr:row>
      <xdr:rowOff>389467</xdr:rowOff>
    </xdr:from>
    <xdr:to>
      <xdr:col>12</xdr:col>
      <xdr:colOff>180974</xdr:colOff>
      <xdr:row>23</xdr:row>
      <xdr:rowOff>135467</xdr:rowOff>
    </xdr:to>
    <xdr:sp macro="" textlink="">
      <xdr:nvSpPr>
        <xdr:cNvPr id="69" name="Text Box 198">
          <a:extLst>
            <a:ext uri="{FF2B5EF4-FFF2-40B4-BE49-F238E27FC236}">
              <a16:creationId xmlns:a16="http://schemas.microsoft.com/office/drawing/2014/main" id="{7BA3CBD1-0496-4225-AB4E-CB1E7489C1BC}"/>
            </a:ext>
          </a:extLst>
        </xdr:cNvPr>
        <xdr:cNvSpPr txBox="1">
          <a:spLocks noChangeArrowheads="1"/>
        </xdr:cNvSpPr>
      </xdr:nvSpPr>
      <xdr:spPr bwMode="auto">
        <a:xfrm>
          <a:off x="7022041" y="6654800"/>
          <a:ext cx="2409825" cy="719667"/>
        </a:xfrm>
        <a:prstGeom prst="rect">
          <a:avLst/>
        </a:prstGeom>
        <a:noFill/>
        <a:ln w="9525">
          <a:noFill/>
          <a:miter lim="800000"/>
          <a:headEnd/>
          <a:tailEnd/>
        </a:ln>
      </xdr:spPr>
      <xdr:txBody>
        <a:bodyPr vertOverflow="clip" wrap="square" lIns="27432" tIns="18288" rIns="0" bIns="0" anchor="t" upright="1"/>
        <a:lstStyle/>
        <a:p>
          <a:pPr algn="l" rtl="0">
            <a:defRPr sz="1000"/>
          </a:pPr>
          <a:r>
            <a:rPr lang="en-GB" altLang="ja-JP" sz="1200" b="0" i="0" u="none" strike="noStrike" baseline="0">
              <a:solidFill>
                <a:srgbClr val="000000"/>
              </a:solidFill>
              <a:latin typeface="+mn-ea"/>
              <a:ea typeface="+mn-ea"/>
            </a:rPr>
            <a:t>X</a:t>
          </a:r>
          <a:r>
            <a:rPr lang="ja-JP" altLang="en-US" sz="1200" b="0" i="0" u="none" strike="noStrike" baseline="0">
              <a:solidFill>
                <a:srgbClr val="000000"/>
              </a:solidFill>
              <a:latin typeface="+mn-ea"/>
              <a:ea typeface="+mn-ea"/>
            </a:rPr>
            <a:t>または</a:t>
          </a:r>
          <a:r>
            <a:rPr lang="en-GB" altLang="ja-JP" sz="1200" b="0" i="0" u="none" strike="noStrike" baseline="0">
              <a:solidFill>
                <a:srgbClr val="000000"/>
              </a:solidFill>
              <a:latin typeface="+mn-ea"/>
              <a:ea typeface="+mn-ea"/>
            </a:rPr>
            <a:t>X'</a:t>
          </a:r>
          <a:r>
            <a:rPr lang="ja-JP" altLang="en-US" sz="1200" b="0" i="0" u="none" strike="noStrike" baseline="0">
              <a:solidFill>
                <a:srgbClr val="000000"/>
              </a:solidFill>
              <a:latin typeface="+mn-ea"/>
              <a:ea typeface="+mn-ea"/>
            </a:rPr>
            <a:t>を放流場所に応じて、</a:t>
          </a:r>
        </a:p>
        <a:p>
          <a:pPr algn="l" rtl="0">
            <a:defRPr sz="1000"/>
          </a:pPr>
          <a:r>
            <a:rPr lang="ja-JP" altLang="en-US" sz="1200" b="0" i="0" u="none" strike="noStrike" baseline="0">
              <a:solidFill>
                <a:srgbClr val="000000"/>
              </a:solidFill>
              <a:latin typeface="+mn-ea"/>
              <a:ea typeface="+mn-ea"/>
            </a:rPr>
            <a:t>「公共用水域への排出」または</a:t>
          </a:r>
        </a:p>
        <a:p>
          <a:pPr algn="l" rtl="0">
            <a:defRPr sz="1000"/>
          </a:pPr>
          <a:r>
            <a:rPr lang="ja-JP" altLang="en-US" sz="1200" b="0" i="0" u="none" strike="noStrike" baseline="0">
              <a:solidFill>
                <a:srgbClr val="000000"/>
              </a:solidFill>
              <a:latin typeface="+mn-ea"/>
              <a:ea typeface="+mn-ea"/>
            </a:rPr>
            <a:t>「下水道への移動」として集計</a:t>
          </a:r>
        </a:p>
      </xdr:txBody>
    </xdr:sp>
    <xdr:clientData/>
  </xdr:twoCellAnchor>
  <xdr:oneCellAnchor>
    <xdr:from>
      <xdr:col>21</xdr:col>
      <xdr:colOff>304799</xdr:colOff>
      <xdr:row>23</xdr:row>
      <xdr:rowOff>257175</xdr:rowOff>
    </xdr:from>
    <xdr:ext cx="2556933" cy="618824"/>
    <xdr:sp macro="" textlink="">
      <xdr:nvSpPr>
        <xdr:cNvPr id="70" name="Text Box 199">
          <a:extLst>
            <a:ext uri="{FF2B5EF4-FFF2-40B4-BE49-F238E27FC236}">
              <a16:creationId xmlns:a16="http://schemas.microsoft.com/office/drawing/2014/main" id="{5CD6867F-0E9D-47B6-81A8-16EDC2CBAF18}"/>
            </a:ext>
          </a:extLst>
        </xdr:cNvPr>
        <xdr:cNvSpPr txBox="1">
          <a:spLocks noChangeArrowheads="1"/>
        </xdr:cNvSpPr>
      </xdr:nvSpPr>
      <xdr:spPr bwMode="auto">
        <a:xfrm>
          <a:off x="17449799" y="7483475"/>
          <a:ext cx="2556933" cy="618824"/>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200" b="0" i="0" u="none" strike="noStrike" baseline="0">
              <a:solidFill>
                <a:srgbClr val="000000"/>
              </a:solidFill>
              <a:latin typeface="+mn-ea"/>
              <a:ea typeface="+mn-ea"/>
            </a:rPr>
            <a:t>排ガス処理がない場合：</a:t>
          </a:r>
          <a:r>
            <a:rPr lang="en-GB" altLang="ja-JP" sz="1200" b="0" i="0" u="none" strike="noStrike" baseline="0">
              <a:solidFill>
                <a:srgbClr val="000000"/>
              </a:solidFill>
              <a:latin typeface="+mn-ea"/>
              <a:ea typeface="+mn-ea"/>
            </a:rPr>
            <a:t>AG</a:t>
          </a:r>
        </a:p>
        <a:p>
          <a:pPr algn="l" rtl="0">
            <a:defRPr sz="1000"/>
          </a:pPr>
          <a:r>
            <a:rPr lang="ja-JP" altLang="en-US" sz="1200" b="0" i="0" u="none" strike="noStrike" baseline="0">
              <a:solidFill>
                <a:srgbClr val="000000"/>
              </a:solidFill>
              <a:latin typeface="+mn-ea"/>
              <a:ea typeface="+mn-ea"/>
            </a:rPr>
            <a:t>排ガス処理がある場合：</a:t>
          </a:r>
          <a:r>
            <a:rPr lang="en-GB" altLang="ja-JP" sz="1200" b="0" i="0" u="none" strike="noStrike" baseline="0">
              <a:solidFill>
                <a:srgbClr val="000000"/>
              </a:solidFill>
              <a:latin typeface="+mn-ea"/>
              <a:ea typeface="+mn-ea"/>
            </a:rPr>
            <a:t>AJ</a:t>
          </a:r>
        </a:p>
        <a:p>
          <a:pPr algn="l" rtl="0">
            <a:defRPr sz="1000"/>
          </a:pPr>
          <a:r>
            <a:rPr lang="ja-JP" altLang="en-US" sz="1200" b="0" i="0" u="none" strike="noStrike" baseline="0">
              <a:solidFill>
                <a:srgbClr val="000000"/>
              </a:solidFill>
              <a:latin typeface="+mn-ea"/>
              <a:ea typeface="+mn-ea"/>
            </a:rPr>
            <a:t>を「大気への排出」として集計</a:t>
          </a:r>
        </a:p>
      </xdr:txBody>
    </xdr:sp>
    <xdr:clientData/>
  </xdr:oneCellAnchor>
  <xdr:twoCellAnchor>
    <xdr:from>
      <xdr:col>21</xdr:col>
      <xdr:colOff>800100</xdr:colOff>
      <xdr:row>38</xdr:row>
      <xdr:rowOff>390525</xdr:rowOff>
    </xdr:from>
    <xdr:to>
      <xdr:col>21</xdr:col>
      <xdr:colOff>876300</xdr:colOff>
      <xdr:row>42</xdr:row>
      <xdr:rowOff>476250</xdr:rowOff>
    </xdr:to>
    <xdr:sp macro="" textlink="">
      <xdr:nvSpPr>
        <xdr:cNvPr id="71" name="AutoShape 200">
          <a:extLst>
            <a:ext uri="{FF2B5EF4-FFF2-40B4-BE49-F238E27FC236}">
              <a16:creationId xmlns:a16="http://schemas.microsoft.com/office/drawing/2014/main" id="{69BAAD99-E9A1-42BE-B99F-A311AD899BC1}"/>
            </a:ext>
          </a:extLst>
        </xdr:cNvPr>
        <xdr:cNvSpPr>
          <a:spLocks/>
        </xdr:cNvSpPr>
      </xdr:nvSpPr>
      <xdr:spPr bwMode="auto">
        <a:xfrm>
          <a:off x="17945100" y="12900025"/>
          <a:ext cx="50800" cy="1260475"/>
        </a:xfrm>
        <a:prstGeom prst="leftBrace">
          <a:avLst>
            <a:gd name="adj1" fmla="val 139583"/>
            <a:gd name="adj2" fmla="val 50000"/>
          </a:avLst>
        </a:prstGeom>
        <a:noFill/>
        <a:ln w="9525">
          <a:solidFill>
            <a:srgbClr val="000000"/>
          </a:solidFill>
          <a:round/>
          <a:headEnd/>
          <a:tailEnd/>
        </a:ln>
      </xdr:spPr>
    </xdr:sp>
    <xdr:clientData/>
  </xdr:twoCellAnchor>
  <xdr:oneCellAnchor>
    <xdr:from>
      <xdr:col>20</xdr:col>
      <xdr:colOff>517525</xdr:colOff>
      <xdr:row>38</xdr:row>
      <xdr:rowOff>305859</xdr:rowOff>
    </xdr:from>
    <xdr:ext cx="1228725" cy="1219180"/>
    <xdr:sp macro="" textlink="">
      <xdr:nvSpPr>
        <xdr:cNvPr id="72" name="Text Box 201">
          <a:extLst>
            <a:ext uri="{FF2B5EF4-FFF2-40B4-BE49-F238E27FC236}">
              <a16:creationId xmlns:a16="http://schemas.microsoft.com/office/drawing/2014/main" id="{D51D9B8F-DF12-4626-A93B-2B24FBCFDD34}"/>
            </a:ext>
          </a:extLst>
        </xdr:cNvPr>
        <xdr:cNvSpPr txBox="1">
          <a:spLocks noChangeArrowheads="1"/>
        </xdr:cNvSpPr>
      </xdr:nvSpPr>
      <xdr:spPr bwMode="auto">
        <a:xfrm>
          <a:off x="16652875" y="12815359"/>
          <a:ext cx="1228725" cy="1219180"/>
        </a:xfrm>
        <a:prstGeom prst="rect">
          <a:avLst/>
        </a:prstGeom>
        <a:noFill/>
        <a:ln w="9525">
          <a:noFill/>
          <a:miter lim="800000"/>
          <a:headEnd/>
          <a:tailEnd/>
        </a:ln>
      </xdr:spPr>
      <xdr:txBody>
        <a:bodyPr wrap="square" lIns="18288" tIns="18288" rIns="0" bIns="0" anchor="t" upright="1">
          <a:spAutoFit/>
        </a:bodyPr>
        <a:lstStyle/>
        <a:p>
          <a:pPr algn="l" rtl="0">
            <a:defRPr sz="1000"/>
          </a:pPr>
          <a:r>
            <a:rPr lang="en-GB" altLang="ja-JP" sz="1200" b="0" i="0" u="none" strike="noStrike" baseline="0">
              <a:solidFill>
                <a:srgbClr val="000000"/>
              </a:solidFill>
              <a:latin typeface="+mn-ea"/>
              <a:ea typeface="+mn-ea"/>
            </a:rPr>
            <a:t>AN</a:t>
          </a:r>
          <a:r>
            <a:rPr lang="ja-JP" altLang="en-US" sz="1200" b="0" i="0" u="none" strike="noStrike" baseline="0">
              <a:solidFill>
                <a:srgbClr val="000000"/>
              </a:solidFill>
              <a:latin typeface="+mn-ea"/>
              <a:ea typeface="+mn-ea"/>
            </a:rPr>
            <a:t>を移動等の分類ごとに「当該事業所の外への移動」または「当該事業所における埋立処分」として集計</a:t>
          </a:r>
        </a:p>
      </xdr:txBody>
    </xdr:sp>
    <xdr:clientData/>
  </xdr:oneCellAnchor>
  <xdr:twoCellAnchor>
    <xdr:from>
      <xdr:col>10</xdr:col>
      <xdr:colOff>0</xdr:colOff>
      <xdr:row>28</xdr:row>
      <xdr:rowOff>342900</xdr:rowOff>
    </xdr:from>
    <xdr:to>
      <xdr:col>11</xdr:col>
      <xdr:colOff>19050</xdr:colOff>
      <xdr:row>28</xdr:row>
      <xdr:rowOff>342900</xdr:rowOff>
    </xdr:to>
    <xdr:sp macro="" textlink="">
      <xdr:nvSpPr>
        <xdr:cNvPr id="75" name="Line 124">
          <a:extLst>
            <a:ext uri="{FF2B5EF4-FFF2-40B4-BE49-F238E27FC236}">
              <a16:creationId xmlns:a16="http://schemas.microsoft.com/office/drawing/2014/main" id="{F403896E-F9A8-486E-B664-54D6F7260CEB}"/>
            </a:ext>
          </a:extLst>
        </xdr:cNvPr>
        <xdr:cNvSpPr>
          <a:spLocks noChangeShapeType="1"/>
        </xdr:cNvSpPr>
      </xdr:nvSpPr>
      <xdr:spPr bwMode="auto">
        <a:xfrm>
          <a:off x="7423150" y="9575800"/>
          <a:ext cx="869950" cy="0"/>
        </a:xfrm>
        <a:prstGeom prst="line">
          <a:avLst/>
        </a:prstGeom>
        <a:noFill/>
        <a:ln w="9525">
          <a:solidFill>
            <a:srgbClr val="000000"/>
          </a:solidFill>
          <a:round/>
          <a:headEnd/>
          <a:tailEnd type="triangle" w="med" len="med"/>
        </a:ln>
      </xdr:spPr>
    </xdr:sp>
    <xdr:clientData/>
  </xdr:twoCellAnchor>
  <xdr:twoCellAnchor>
    <xdr:from>
      <xdr:col>10</xdr:col>
      <xdr:colOff>371475</xdr:colOff>
      <xdr:row>35</xdr:row>
      <xdr:rowOff>219075</xdr:rowOff>
    </xdr:from>
    <xdr:to>
      <xdr:col>11</xdr:col>
      <xdr:colOff>9525</xdr:colOff>
      <xdr:row>35</xdr:row>
      <xdr:rowOff>219075</xdr:rowOff>
    </xdr:to>
    <xdr:sp macro="" textlink="">
      <xdr:nvSpPr>
        <xdr:cNvPr id="76" name="Line 126">
          <a:extLst>
            <a:ext uri="{FF2B5EF4-FFF2-40B4-BE49-F238E27FC236}">
              <a16:creationId xmlns:a16="http://schemas.microsoft.com/office/drawing/2014/main" id="{CF854F92-AC4C-449B-ABC8-CD10933BC9D0}"/>
            </a:ext>
          </a:extLst>
        </xdr:cNvPr>
        <xdr:cNvSpPr>
          <a:spLocks noChangeShapeType="1"/>
        </xdr:cNvSpPr>
      </xdr:nvSpPr>
      <xdr:spPr bwMode="auto">
        <a:xfrm>
          <a:off x="7794625" y="11807825"/>
          <a:ext cx="488950" cy="0"/>
        </a:xfrm>
        <a:prstGeom prst="line">
          <a:avLst/>
        </a:prstGeom>
        <a:noFill/>
        <a:ln w="9525">
          <a:solidFill>
            <a:srgbClr val="000000"/>
          </a:solidFill>
          <a:round/>
          <a:headEnd/>
          <a:tailEnd type="triangle" w="med" len="med"/>
        </a:ln>
      </xdr:spPr>
    </xdr:sp>
    <xdr:clientData/>
  </xdr:twoCellAnchor>
  <xdr:twoCellAnchor>
    <xdr:from>
      <xdr:col>4</xdr:col>
      <xdr:colOff>733425</xdr:colOff>
      <xdr:row>26</xdr:row>
      <xdr:rowOff>0</xdr:rowOff>
    </xdr:from>
    <xdr:to>
      <xdr:col>5</xdr:col>
      <xdr:colOff>219075</xdr:colOff>
      <xdr:row>26</xdr:row>
      <xdr:rowOff>0</xdr:rowOff>
    </xdr:to>
    <xdr:sp macro="" textlink="">
      <xdr:nvSpPr>
        <xdr:cNvPr id="77" name="Line 192">
          <a:extLst>
            <a:ext uri="{FF2B5EF4-FFF2-40B4-BE49-F238E27FC236}">
              <a16:creationId xmlns:a16="http://schemas.microsoft.com/office/drawing/2014/main" id="{5B615B31-E209-49D2-97E4-9E3501968DDF}"/>
            </a:ext>
          </a:extLst>
        </xdr:cNvPr>
        <xdr:cNvSpPr>
          <a:spLocks noChangeShapeType="1"/>
        </xdr:cNvSpPr>
      </xdr:nvSpPr>
      <xdr:spPr bwMode="auto">
        <a:xfrm>
          <a:off x="3571875" y="8413750"/>
          <a:ext cx="222250" cy="0"/>
        </a:xfrm>
        <a:prstGeom prst="line">
          <a:avLst/>
        </a:prstGeom>
        <a:noFill/>
        <a:ln w="9525">
          <a:solidFill>
            <a:srgbClr val="000000"/>
          </a:solidFill>
          <a:round/>
          <a:headEnd/>
          <a:tailEnd/>
        </a:ln>
      </xdr:spPr>
    </xdr:sp>
    <xdr:clientData/>
  </xdr:twoCellAnchor>
  <xdr:twoCellAnchor>
    <xdr:from>
      <xdr:col>4</xdr:col>
      <xdr:colOff>733425</xdr:colOff>
      <xdr:row>26</xdr:row>
      <xdr:rowOff>0</xdr:rowOff>
    </xdr:from>
    <xdr:to>
      <xdr:col>5</xdr:col>
      <xdr:colOff>219075</xdr:colOff>
      <xdr:row>26</xdr:row>
      <xdr:rowOff>0</xdr:rowOff>
    </xdr:to>
    <xdr:sp macro="" textlink="">
      <xdr:nvSpPr>
        <xdr:cNvPr id="78" name="Line 192">
          <a:extLst>
            <a:ext uri="{FF2B5EF4-FFF2-40B4-BE49-F238E27FC236}">
              <a16:creationId xmlns:a16="http://schemas.microsoft.com/office/drawing/2014/main" id="{495CAD77-A6A5-420E-90E2-32C57B94CA52}"/>
            </a:ext>
          </a:extLst>
        </xdr:cNvPr>
        <xdr:cNvSpPr>
          <a:spLocks noChangeShapeType="1"/>
        </xdr:cNvSpPr>
      </xdr:nvSpPr>
      <xdr:spPr bwMode="auto">
        <a:xfrm>
          <a:off x="3571875" y="8413750"/>
          <a:ext cx="222250" cy="0"/>
        </a:xfrm>
        <a:prstGeom prst="line">
          <a:avLst/>
        </a:prstGeom>
        <a:noFill/>
        <a:ln w="9525">
          <a:solidFill>
            <a:srgbClr val="000000"/>
          </a:solidFill>
          <a:round/>
          <a:headEnd/>
          <a:tailEnd/>
        </a:ln>
      </xdr:spPr>
    </xdr:sp>
    <xdr:clientData/>
  </xdr:twoCellAnchor>
  <xdr:oneCellAnchor>
    <xdr:from>
      <xdr:col>17</xdr:col>
      <xdr:colOff>295275</xdr:colOff>
      <xdr:row>33</xdr:row>
      <xdr:rowOff>47625</xdr:rowOff>
    </xdr:from>
    <xdr:ext cx="172355" cy="218586"/>
    <xdr:sp macro="" textlink="">
      <xdr:nvSpPr>
        <xdr:cNvPr id="79" name="Text Box 150">
          <a:extLst>
            <a:ext uri="{FF2B5EF4-FFF2-40B4-BE49-F238E27FC236}">
              <a16:creationId xmlns:a16="http://schemas.microsoft.com/office/drawing/2014/main" id="{982E1B09-CF2B-455C-825A-9218B9C822B2}"/>
            </a:ext>
          </a:extLst>
        </xdr:cNvPr>
        <xdr:cNvSpPr txBox="1">
          <a:spLocks noChangeArrowheads="1"/>
        </xdr:cNvSpPr>
      </xdr:nvSpPr>
      <xdr:spPr bwMode="auto">
        <a:xfrm>
          <a:off x="13757275" y="1102042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p>
      </xdr:txBody>
    </xdr:sp>
    <xdr:clientData/>
  </xdr:oneCellAnchor>
  <xdr:oneCellAnchor>
    <xdr:from>
      <xdr:col>17</xdr:col>
      <xdr:colOff>295275</xdr:colOff>
      <xdr:row>36</xdr:row>
      <xdr:rowOff>47625</xdr:rowOff>
    </xdr:from>
    <xdr:ext cx="172355" cy="218586"/>
    <xdr:sp macro="" textlink="">
      <xdr:nvSpPr>
        <xdr:cNvPr id="80" name="Text Box 150">
          <a:extLst>
            <a:ext uri="{FF2B5EF4-FFF2-40B4-BE49-F238E27FC236}">
              <a16:creationId xmlns:a16="http://schemas.microsoft.com/office/drawing/2014/main" id="{42F36CD9-2A78-4064-AD7E-31607A61BCBE}"/>
            </a:ext>
          </a:extLst>
        </xdr:cNvPr>
        <xdr:cNvSpPr txBox="1">
          <a:spLocks noChangeArrowheads="1"/>
        </xdr:cNvSpPr>
      </xdr:nvSpPr>
      <xdr:spPr bwMode="auto">
        <a:xfrm>
          <a:off x="13757275" y="1188402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p>
      </xdr:txBody>
    </xdr:sp>
    <xdr:clientData/>
  </xdr:oneCellAnchor>
  <xdr:twoCellAnchor>
    <xdr:from>
      <xdr:col>22</xdr:col>
      <xdr:colOff>228600</xdr:colOff>
      <xdr:row>39</xdr:row>
      <xdr:rowOff>142875</xdr:rowOff>
    </xdr:from>
    <xdr:to>
      <xdr:col>23</xdr:col>
      <xdr:colOff>9525</xdr:colOff>
      <xdr:row>39</xdr:row>
      <xdr:rowOff>142875</xdr:rowOff>
    </xdr:to>
    <xdr:sp macro="" textlink="">
      <xdr:nvSpPr>
        <xdr:cNvPr id="81" name="Line 134">
          <a:extLst>
            <a:ext uri="{FF2B5EF4-FFF2-40B4-BE49-F238E27FC236}">
              <a16:creationId xmlns:a16="http://schemas.microsoft.com/office/drawing/2014/main" id="{C5C07451-7A45-4394-90F1-19D1F5E5D39D}"/>
            </a:ext>
          </a:extLst>
        </xdr:cNvPr>
        <xdr:cNvSpPr>
          <a:spLocks noChangeShapeType="1"/>
        </xdr:cNvSpPr>
      </xdr:nvSpPr>
      <xdr:spPr bwMode="auto">
        <a:xfrm>
          <a:off x="18224500" y="13052425"/>
          <a:ext cx="327025" cy="0"/>
        </a:xfrm>
        <a:prstGeom prst="line">
          <a:avLst/>
        </a:prstGeom>
        <a:noFill/>
        <a:ln w="9525">
          <a:solidFill>
            <a:srgbClr val="000000"/>
          </a:solidFill>
          <a:round/>
          <a:headEnd/>
          <a:tailEnd type="triangle" w="med" len="med"/>
        </a:ln>
      </xdr:spPr>
    </xdr:sp>
    <xdr:clientData/>
  </xdr:twoCellAnchor>
  <xdr:oneCellAnchor>
    <xdr:from>
      <xdr:col>22</xdr:col>
      <xdr:colOff>180975</xdr:colOff>
      <xdr:row>39</xdr:row>
      <xdr:rowOff>180975</xdr:rowOff>
    </xdr:from>
    <xdr:ext cx="326243" cy="218586"/>
    <xdr:sp macro="" textlink="">
      <xdr:nvSpPr>
        <xdr:cNvPr id="82" name="Text Box 145">
          <a:extLst>
            <a:ext uri="{FF2B5EF4-FFF2-40B4-BE49-F238E27FC236}">
              <a16:creationId xmlns:a16="http://schemas.microsoft.com/office/drawing/2014/main" id="{4DD8152C-DE03-4634-8E14-B2C5B960E7E4}"/>
            </a:ext>
          </a:extLst>
        </xdr:cNvPr>
        <xdr:cNvSpPr txBox="1">
          <a:spLocks noChangeArrowheads="1"/>
        </xdr:cNvSpPr>
      </xdr:nvSpPr>
      <xdr:spPr bwMode="auto">
        <a:xfrm>
          <a:off x="18176875" y="1309052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-2</a:t>
          </a:r>
        </a:p>
      </xdr:txBody>
    </xdr:sp>
    <xdr:clientData/>
  </xdr:oneCellAnchor>
  <xdr:twoCellAnchor>
    <xdr:from>
      <xdr:col>17</xdr:col>
      <xdr:colOff>0</xdr:colOff>
      <xdr:row>26</xdr:row>
      <xdr:rowOff>0</xdr:rowOff>
    </xdr:from>
    <xdr:to>
      <xdr:col>17</xdr:col>
      <xdr:colOff>273538</xdr:colOff>
      <xdr:row>26</xdr:row>
      <xdr:rowOff>0</xdr:rowOff>
    </xdr:to>
    <xdr:sp macro="" textlink="">
      <xdr:nvSpPr>
        <xdr:cNvPr id="83" name="Line 192">
          <a:extLst>
            <a:ext uri="{FF2B5EF4-FFF2-40B4-BE49-F238E27FC236}">
              <a16:creationId xmlns:a16="http://schemas.microsoft.com/office/drawing/2014/main" id="{682A5FEA-0204-4C5D-A813-6E3B5454DC94}"/>
            </a:ext>
          </a:extLst>
        </xdr:cNvPr>
        <xdr:cNvSpPr>
          <a:spLocks noChangeShapeType="1"/>
        </xdr:cNvSpPr>
      </xdr:nvSpPr>
      <xdr:spPr bwMode="auto">
        <a:xfrm>
          <a:off x="13462000" y="8413750"/>
          <a:ext cx="273538" cy="0"/>
        </a:xfrm>
        <a:prstGeom prst="line">
          <a:avLst/>
        </a:prstGeom>
        <a:noFill/>
        <a:ln w="9525">
          <a:solidFill>
            <a:srgbClr val="FF0000"/>
          </a:solidFill>
          <a:round/>
          <a:headEnd/>
          <a:tailEnd/>
        </a:ln>
      </xdr:spPr>
    </xdr:sp>
    <xdr:clientData/>
  </xdr:twoCellAnchor>
  <xdr:twoCellAnchor>
    <xdr:from>
      <xdr:col>4</xdr:col>
      <xdr:colOff>733425</xdr:colOff>
      <xdr:row>26</xdr:row>
      <xdr:rowOff>0</xdr:rowOff>
    </xdr:from>
    <xdr:to>
      <xdr:col>5</xdr:col>
      <xdr:colOff>219075</xdr:colOff>
      <xdr:row>26</xdr:row>
      <xdr:rowOff>0</xdr:rowOff>
    </xdr:to>
    <xdr:sp macro="" textlink="">
      <xdr:nvSpPr>
        <xdr:cNvPr id="84" name="Line 192">
          <a:extLst>
            <a:ext uri="{FF2B5EF4-FFF2-40B4-BE49-F238E27FC236}">
              <a16:creationId xmlns:a16="http://schemas.microsoft.com/office/drawing/2014/main" id="{6320A195-8938-4AD5-8CF3-823AC831F1CE}"/>
            </a:ext>
          </a:extLst>
        </xdr:cNvPr>
        <xdr:cNvSpPr>
          <a:spLocks noChangeShapeType="1"/>
        </xdr:cNvSpPr>
      </xdr:nvSpPr>
      <xdr:spPr bwMode="auto">
        <a:xfrm>
          <a:off x="3571875" y="8413750"/>
          <a:ext cx="222250" cy="0"/>
        </a:xfrm>
        <a:prstGeom prst="line">
          <a:avLst/>
        </a:prstGeom>
        <a:noFill/>
        <a:ln w="9525">
          <a:solidFill>
            <a:srgbClr val="000000"/>
          </a:solidFill>
          <a:round/>
          <a:headEnd/>
          <a:tailEnd/>
        </a:ln>
      </xdr:spPr>
    </xdr:sp>
    <xdr:clientData/>
  </xdr:twoCellAnchor>
  <xdr:twoCellAnchor>
    <xdr:from>
      <xdr:col>4</xdr:col>
      <xdr:colOff>733425</xdr:colOff>
      <xdr:row>26</xdr:row>
      <xdr:rowOff>0</xdr:rowOff>
    </xdr:from>
    <xdr:to>
      <xdr:col>5</xdr:col>
      <xdr:colOff>219075</xdr:colOff>
      <xdr:row>26</xdr:row>
      <xdr:rowOff>0</xdr:rowOff>
    </xdr:to>
    <xdr:sp macro="" textlink="">
      <xdr:nvSpPr>
        <xdr:cNvPr id="85" name="Line 192">
          <a:extLst>
            <a:ext uri="{FF2B5EF4-FFF2-40B4-BE49-F238E27FC236}">
              <a16:creationId xmlns:a16="http://schemas.microsoft.com/office/drawing/2014/main" id="{FE00E93F-656A-4FE4-B590-4BF765FB5ADC}"/>
            </a:ext>
          </a:extLst>
        </xdr:cNvPr>
        <xdr:cNvSpPr>
          <a:spLocks noChangeShapeType="1"/>
        </xdr:cNvSpPr>
      </xdr:nvSpPr>
      <xdr:spPr bwMode="auto">
        <a:xfrm>
          <a:off x="3571875" y="8413750"/>
          <a:ext cx="222250" cy="0"/>
        </a:xfrm>
        <a:prstGeom prst="line">
          <a:avLst/>
        </a:prstGeom>
        <a:noFill/>
        <a:ln w="9525">
          <a:solidFill>
            <a:srgbClr val="000000"/>
          </a:solidFill>
          <a:round/>
          <a:headEnd/>
          <a:tailEnd/>
        </a:ln>
      </xdr:spPr>
    </xdr:sp>
    <xdr:clientData/>
  </xdr:twoCellAnchor>
  <xdr:twoCellAnchor>
    <xdr:from>
      <xdr:col>4</xdr:col>
      <xdr:colOff>733425</xdr:colOff>
      <xdr:row>26</xdr:row>
      <xdr:rowOff>0</xdr:rowOff>
    </xdr:from>
    <xdr:to>
      <xdr:col>5</xdr:col>
      <xdr:colOff>219075</xdr:colOff>
      <xdr:row>26</xdr:row>
      <xdr:rowOff>0</xdr:rowOff>
    </xdr:to>
    <xdr:sp macro="" textlink="">
      <xdr:nvSpPr>
        <xdr:cNvPr id="86" name="Line 192">
          <a:extLst>
            <a:ext uri="{FF2B5EF4-FFF2-40B4-BE49-F238E27FC236}">
              <a16:creationId xmlns:a16="http://schemas.microsoft.com/office/drawing/2014/main" id="{820B77C0-48EB-44D0-8CA7-F02245F473F5}"/>
            </a:ext>
          </a:extLst>
        </xdr:cNvPr>
        <xdr:cNvSpPr>
          <a:spLocks noChangeShapeType="1"/>
        </xdr:cNvSpPr>
      </xdr:nvSpPr>
      <xdr:spPr bwMode="auto">
        <a:xfrm>
          <a:off x="3571875" y="8413750"/>
          <a:ext cx="222250" cy="0"/>
        </a:xfrm>
        <a:prstGeom prst="line">
          <a:avLst/>
        </a:prstGeom>
        <a:noFill/>
        <a:ln w="9525">
          <a:solidFill>
            <a:srgbClr val="FF0000"/>
          </a:solidFill>
          <a:round/>
          <a:headEnd/>
          <a:tailEnd/>
        </a:ln>
      </xdr:spPr>
    </xdr:sp>
    <xdr:clientData/>
  </xdr:twoCellAnchor>
  <xdr:twoCellAnchor>
    <xdr:from>
      <xdr:col>10</xdr:col>
      <xdr:colOff>0</xdr:colOff>
      <xdr:row>28</xdr:row>
      <xdr:rowOff>342900</xdr:rowOff>
    </xdr:from>
    <xdr:to>
      <xdr:col>11</xdr:col>
      <xdr:colOff>19050</xdr:colOff>
      <xdr:row>28</xdr:row>
      <xdr:rowOff>342900</xdr:rowOff>
    </xdr:to>
    <xdr:sp macro="" textlink="">
      <xdr:nvSpPr>
        <xdr:cNvPr id="87" name="Line 124">
          <a:extLst>
            <a:ext uri="{FF2B5EF4-FFF2-40B4-BE49-F238E27FC236}">
              <a16:creationId xmlns:a16="http://schemas.microsoft.com/office/drawing/2014/main" id="{361CE87D-D566-45EA-A1FA-976A5E912D86}"/>
            </a:ext>
          </a:extLst>
        </xdr:cNvPr>
        <xdr:cNvSpPr>
          <a:spLocks noChangeShapeType="1"/>
        </xdr:cNvSpPr>
      </xdr:nvSpPr>
      <xdr:spPr bwMode="auto">
        <a:xfrm>
          <a:off x="7423150" y="9575800"/>
          <a:ext cx="869950" cy="0"/>
        </a:xfrm>
        <a:prstGeom prst="line">
          <a:avLst/>
        </a:prstGeom>
        <a:noFill/>
        <a:ln w="9525">
          <a:solidFill>
            <a:srgbClr val="000000"/>
          </a:solidFill>
          <a:round/>
          <a:headEnd/>
          <a:tailEnd type="triangle" w="med" len="med"/>
        </a:ln>
      </xdr:spPr>
    </xdr:sp>
    <xdr:clientData/>
  </xdr:twoCellAnchor>
  <xdr:twoCellAnchor>
    <xdr:from>
      <xdr:col>10</xdr:col>
      <xdr:colOff>0</xdr:colOff>
      <xdr:row>28</xdr:row>
      <xdr:rowOff>342900</xdr:rowOff>
    </xdr:from>
    <xdr:to>
      <xdr:col>11</xdr:col>
      <xdr:colOff>19050</xdr:colOff>
      <xdr:row>28</xdr:row>
      <xdr:rowOff>342900</xdr:rowOff>
    </xdr:to>
    <xdr:sp macro="" textlink="">
      <xdr:nvSpPr>
        <xdr:cNvPr id="88" name="Line 124">
          <a:extLst>
            <a:ext uri="{FF2B5EF4-FFF2-40B4-BE49-F238E27FC236}">
              <a16:creationId xmlns:a16="http://schemas.microsoft.com/office/drawing/2014/main" id="{1F7538B3-E13C-4C86-97BA-E6484983132A}"/>
            </a:ext>
          </a:extLst>
        </xdr:cNvPr>
        <xdr:cNvSpPr>
          <a:spLocks noChangeShapeType="1"/>
        </xdr:cNvSpPr>
      </xdr:nvSpPr>
      <xdr:spPr bwMode="auto">
        <a:xfrm>
          <a:off x="7423150" y="9575800"/>
          <a:ext cx="869950" cy="0"/>
        </a:xfrm>
        <a:prstGeom prst="line">
          <a:avLst/>
        </a:prstGeom>
        <a:noFill/>
        <a:ln w="9525">
          <a:solidFill>
            <a:schemeClr val="bg1">
              <a:lumMod val="65000"/>
            </a:schemeClr>
          </a:solidFill>
          <a:round/>
          <a:headEnd/>
          <a:tailEnd type="triangle" w="med" len="med"/>
        </a:ln>
      </xdr:spPr>
    </xdr:sp>
    <xdr:clientData/>
  </xdr:twoCellAnchor>
  <xdr:twoCellAnchor>
    <xdr:from>
      <xdr:col>10</xdr:col>
      <xdr:colOff>371475</xdr:colOff>
      <xdr:row>35</xdr:row>
      <xdr:rowOff>219075</xdr:rowOff>
    </xdr:from>
    <xdr:to>
      <xdr:col>11</xdr:col>
      <xdr:colOff>9525</xdr:colOff>
      <xdr:row>35</xdr:row>
      <xdr:rowOff>219075</xdr:rowOff>
    </xdr:to>
    <xdr:sp macro="" textlink="">
      <xdr:nvSpPr>
        <xdr:cNvPr id="89" name="Line 126">
          <a:extLst>
            <a:ext uri="{FF2B5EF4-FFF2-40B4-BE49-F238E27FC236}">
              <a16:creationId xmlns:a16="http://schemas.microsoft.com/office/drawing/2014/main" id="{9DB2C48A-A8A6-4E08-86FA-6FF51D33ED94}"/>
            </a:ext>
          </a:extLst>
        </xdr:cNvPr>
        <xdr:cNvSpPr>
          <a:spLocks noChangeShapeType="1"/>
        </xdr:cNvSpPr>
      </xdr:nvSpPr>
      <xdr:spPr bwMode="auto">
        <a:xfrm>
          <a:off x="7794625" y="11807825"/>
          <a:ext cx="488950" cy="0"/>
        </a:xfrm>
        <a:prstGeom prst="line">
          <a:avLst/>
        </a:prstGeom>
        <a:noFill/>
        <a:ln w="9525">
          <a:solidFill>
            <a:srgbClr val="000000"/>
          </a:solidFill>
          <a:round/>
          <a:headEnd/>
          <a:tailEnd type="triangle" w="med" len="med"/>
        </a:ln>
      </xdr:spPr>
    </xdr:sp>
    <xdr:clientData/>
  </xdr:twoCellAnchor>
  <xdr:twoCellAnchor>
    <xdr:from>
      <xdr:col>10</xdr:col>
      <xdr:colOff>371475</xdr:colOff>
      <xdr:row>35</xdr:row>
      <xdr:rowOff>219075</xdr:rowOff>
    </xdr:from>
    <xdr:to>
      <xdr:col>11</xdr:col>
      <xdr:colOff>9525</xdr:colOff>
      <xdr:row>35</xdr:row>
      <xdr:rowOff>219075</xdr:rowOff>
    </xdr:to>
    <xdr:sp macro="" textlink="">
      <xdr:nvSpPr>
        <xdr:cNvPr id="90" name="Line 126">
          <a:extLst>
            <a:ext uri="{FF2B5EF4-FFF2-40B4-BE49-F238E27FC236}">
              <a16:creationId xmlns:a16="http://schemas.microsoft.com/office/drawing/2014/main" id="{4533FDDA-3164-4C83-A2BF-2557BE054CB4}"/>
            </a:ext>
          </a:extLst>
        </xdr:cNvPr>
        <xdr:cNvSpPr>
          <a:spLocks noChangeShapeType="1"/>
        </xdr:cNvSpPr>
      </xdr:nvSpPr>
      <xdr:spPr bwMode="auto">
        <a:xfrm>
          <a:off x="7794625" y="11807825"/>
          <a:ext cx="488950" cy="0"/>
        </a:xfrm>
        <a:prstGeom prst="line">
          <a:avLst/>
        </a:prstGeom>
        <a:noFill/>
        <a:ln w="9525">
          <a:solidFill>
            <a:schemeClr val="bg1">
              <a:lumMod val="65000"/>
            </a:schemeClr>
          </a:solidFill>
          <a:round/>
          <a:headEnd/>
          <a:tailEnd type="triangle" w="med" len="med"/>
        </a:ln>
      </xdr:spPr>
    </xdr:sp>
    <xdr:clientData/>
  </xdr:twoCellAnchor>
  <xdr:twoCellAnchor>
    <xdr:from>
      <xdr:col>10</xdr:col>
      <xdr:colOff>142875</xdr:colOff>
      <xdr:row>38</xdr:row>
      <xdr:rowOff>276225</xdr:rowOff>
    </xdr:from>
    <xdr:to>
      <xdr:col>11</xdr:col>
      <xdr:colOff>9525</xdr:colOff>
      <xdr:row>38</xdr:row>
      <xdr:rowOff>276225</xdr:rowOff>
    </xdr:to>
    <xdr:sp macro="" textlink="">
      <xdr:nvSpPr>
        <xdr:cNvPr id="91" name="Line 184">
          <a:extLst>
            <a:ext uri="{FF2B5EF4-FFF2-40B4-BE49-F238E27FC236}">
              <a16:creationId xmlns:a16="http://schemas.microsoft.com/office/drawing/2014/main" id="{1BC5A6D4-D346-4925-B8AE-BEDF538A7858}"/>
            </a:ext>
          </a:extLst>
        </xdr:cNvPr>
        <xdr:cNvSpPr>
          <a:spLocks noChangeShapeType="1"/>
        </xdr:cNvSpPr>
      </xdr:nvSpPr>
      <xdr:spPr bwMode="auto">
        <a:xfrm>
          <a:off x="7566025" y="12785725"/>
          <a:ext cx="717550" cy="0"/>
        </a:xfrm>
        <a:prstGeom prst="line">
          <a:avLst/>
        </a:prstGeom>
        <a:noFill/>
        <a:ln w="9525">
          <a:solidFill>
            <a:srgbClr val="C0C0C0"/>
          </a:solidFill>
          <a:prstDash val="dash"/>
          <a:round/>
          <a:headEnd/>
          <a:tailEnd type="triangle" w="med" len="med"/>
        </a:ln>
      </xdr:spPr>
    </xdr:sp>
    <xdr:clientData/>
  </xdr:twoCellAnchor>
  <xdr:twoCellAnchor>
    <xdr:from>
      <xdr:col>22</xdr:col>
      <xdr:colOff>228600</xdr:colOff>
      <xdr:row>39</xdr:row>
      <xdr:rowOff>142875</xdr:rowOff>
    </xdr:from>
    <xdr:to>
      <xdr:col>23</xdr:col>
      <xdr:colOff>9525</xdr:colOff>
      <xdr:row>39</xdr:row>
      <xdr:rowOff>142875</xdr:rowOff>
    </xdr:to>
    <xdr:sp macro="" textlink="">
      <xdr:nvSpPr>
        <xdr:cNvPr id="92" name="Line 134">
          <a:extLst>
            <a:ext uri="{FF2B5EF4-FFF2-40B4-BE49-F238E27FC236}">
              <a16:creationId xmlns:a16="http://schemas.microsoft.com/office/drawing/2014/main" id="{E5F51D40-1ADA-43F1-A5F4-D37AA39CF189}"/>
            </a:ext>
          </a:extLst>
        </xdr:cNvPr>
        <xdr:cNvSpPr>
          <a:spLocks noChangeShapeType="1"/>
        </xdr:cNvSpPr>
      </xdr:nvSpPr>
      <xdr:spPr bwMode="auto">
        <a:xfrm>
          <a:off x="18224500" y="13052425"/>
          <a:ext cx="327025" cy="0"/>
        </a:xfrm>
        <a:prstGeom prst="line">
          <a:avLst/>
        </a:prstGeom>
        <a:noFill/>
        <a:ln w="9525">
          <a:solidFill>
            <a:srgbClr val="000000"/>
          </a:solidFill>
          <a:round/>
          <a:headEnd/>
          <a:tailEnd type="triangle" w="med" len="med"/>
        </a:ln>
      </xdr:spPr>
    </xdr:sp>
    <xdr:clientData/>
  </xdr:twoCellAnchor>
  <xdr:twoCellAnchor>
    <xdr:from>
      <xdr:col>22</xdr:col>
      <xdr:colOff>228600</xdr:colOff>
      <xdr:row>39</xdr:row>
      <xdr:rowOff>142875</xdr:rowOff>
    </xdr:from>
    <xdr:to>
      <xdr:col>23</xdr:col>
      <xdr:colOff>9525</xdr:colOff>
      <xdr:row>39</xdr:row>
      <xdr:rowOff>142875</xdr:rowOff>
    </xdr:to>
    <xdr:sp macro="" textlink="">
      <xdr:nvSpPr>
        <xdr:cNvPr id="93" name="Line 134">
          <a:extLst>
            <a:ext uri="{FF2B5EF4-FFF2-40B4-BE49-F238E27FC236}">
              <a16:creationId xmlns:a16="http://schemas.microsoft.com/office/drawing/2014/main" id="{6C32D034-2433-48A3-AFDD-40CE1B1A79A8}"/>
            </a:ext>
          </a:extLst>
        </xdr:cNvPr>
        <xdr:cNvSpPr>
          <a:spLocks noChangeShapeType="1"/>
        </xdr:cNvSpPr>
      </xdr:nvSpPr>
      <xdr:spPr bwMode="auto">
        <a:xfrm>
          <a:off x="18224500" y="13052425"/>
          <a:ext cx="327025" cy="0"/>
        </a:xfrm>
        <a:prstGeom prst="line">
          <a:avLst/>
        </a:prstGeom>
        <a:noFill/>
        <a:ln w="9525">
          <a:solidFill>
            <a:srgbClr val="FF0000"/>
          </a:solidFill>
          <a:round/>
          <a:headEnd/>
          <a:tailEnd type="triangle" w="med" len="med"/>
        </a:ln>
      </xdr:spPr>
    </xdr:sp>
    <xdr:clientData/>
  </xdr:twoCellAnchor>
  <xdr:twoCellAnchor>
    <xdr:from>
      <xdr:col>5</xdr:col>
      <xdr:colOff>115522</xdr:colOff>
      <xdr:row>28</xdr:row>
      <xdr:rowOff>239835</xdr:rowOff>
    </xdr:from>
    <xdr:to>
      <xdr:col>5</xdr:col>
      <xdr:colOff>115522</xdr:colOff>
      <xdr:row>31</xdr:row>
      <xdr:rowOff>329712</xdr:rowOff>
    </xdr:to>
    <xdr:sp macro="" textlink="">
      <xdr:nvSpPr>
        <xdr:cNvPr id="13" name="Line 179">
          <a:extLst>
            <a:ext uri="{FF2B5EF4-FFF2-40B4-BE49-F238E27FC236}">
              <a16:creationId xmlns:a16="http://schemas.microsoft.com/office/drawing/2014/main" id="{79F43558-ECF7-4FDD-B77C-E0491E19703C}"/>
            </a:ext>
          </a:extLst>
        </xdr:cNvPr>
        <xdr:cNvSpPr>
          <a:spLocks noChangeShapeType="1"/>
        </xdr:cNvSpPr>
      </xdr:nvSpPr>
      <xdr:spPr bwMode="auto">
        <a:xfrm>
          <a:off x="3698387" y="9501066"/>
          <a:ext cx="0" cy="983761"/>
        </a:xfrm>
        <a:prstGeom prst="line">
          <a:avLst/>
        </a:prstGeom>
        <a:noFill/>
        <a:ln w="9525">
          <a:solidFill>
            <a:schemeClr val="bg1">
              <a:lumMod val="75000"/>
            </a:schemeClr>
          </a:solidFill>
          <a:prstDash val="dash"/>
          <a:round/>
          <a:headEnd/>
          <a:tailEnd/>
        </a:ln>
      </xdr:spPr>
    </xdr:sp>
    <xdr:clientData/>
  </xdr:twoCellAnchor>
  <xdr:twoCellAnchor>
    <xdr:from>
      <xdr:col>5</xdr:col>
      <xdr:colOff>211748</xdr:colOff>
      <xdr:row>26</xdr:row>
      <xdr:rowOff>8304</xdr:rowOff>
    </xdr:from>
    <xdr:to>
      <xdr:col>5</xdr:col>
      <xdr:colOff>211748</xdr:colOff>
      <xdr:row>28</xdr:row>
      <xdr:rowOff>212481</xdr:rowOff>
    </xdr:to>
    <xdr:sp macro="" textlink="">
      <xdr:nvSpPr>
        <xdr:cNvPr id="21" name="Line 122">
          <a:extLst>
            <a:ext uri="{FF2B5EF4-FFF2-40B4-BE49-F238E27FC236}">
              <a16:creationId xmlns:a16="http://schemas.microsoft.com/office/drawing/2014/main" id="{78F269BB-9A4A-47B8-8156-3CE25EF8E55D}"/>
            </a:ext>
          </a:extLst>
        </xdr:cNvPr>
        <xdr:cNvSpPr>
          <a:spLocks noChangeShapeType="1"/>
        </xdr:cNvSpPr>
      </xdr:nvSpPr>
      <xdr:spPr bwMode="auto">
        <a:xfrm>
          <a:off x="3794613" y="8448919"/>
          <a:ext cx="0" cy="1024793"/>
        </a:xfrm>
        <a:prstGeom prst="line">
          <a:avLst/>
        </a:prstGeom>
        <a:noFill/>
        <a:ln w="9525">
          <a:solidFill>
            <a:schemeClr val="bg1">
              <a:lumMod val="65000"/>
            </a:schemeClr>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25</xdr:row>
      <xdr:rowOff>219075</xdr:rowOff>
    </xdr:from>
    <xdr:to>
      <xdr:col>2</xdr:col>
      <xdr:colOff>0</xdr:colOff>
      <xdr:row>25</xdr:row>
      <xdr:rowOff>219075</xdr:rowOff>
    </xdr:to>
    <xdr:sp macro="" textlink="">
      <xdr:nvSpPr>
        <xdr:cNvPr id="2" name="Line 3">
          <a:extLst>
            <a:ext uri="{FF2B5EF4-FFF2-40B4-BE49-F238E27FC236}">
              <a16:creationId xmlns:a16="http://schemas.microsoft.com/office/drawing/2014/main" id="{85843F64-C6B9-4596-B5B7-AC9CDD1F872A}"/>
            </a:ext>
          </a:extLst>
        </xdr:cNvPr>
        <xdr:cNvSpPr>
          <a:spLocks noChangeShapeType="1"/>
        </xdr:cNvSpPr>
      </xdr:nvSpPr>
      <xdr:spPr bwMode="auto">
        <a:xfrm>
          <a:off x="1054100" y="8162925"/>
          <a:ext cx="488950" cy="0"/>
        </a:xfrm>
        <a:prstGeom prst="line">
          <a:avLst/>
        </a:prstGeom>
        <a:noFill/>
        <a:ln w="9525">
          <a:solidFill>
            <a:srgbClr val="FF0000"/>
          </a:solidFill>
          <a:round/>
          <a:headEnd/>
          <a:tailEnd type="triangle" w="med" len="med"/>
        </a:ln>
      </xdr:spPr>
    </xdr:sp>
    <xdr:clientData/>
  </xdr:twoCellAnchor>
  <xdr:twoCellAnchor>
    <xdr:from>
      <xdr:col>6</xdr:col>
      <xdr:colOff>0</xdr:colOff>
      <xdr:row>26</xdr:row>
      <xdr:rowOff>9525</xdr:rowOff>
    </xdr:from>
    <xdr:to>
      <xdr:col>7</xdr:col>
      <xdr:colOff>0</xdr:colOff>
      <xdr:row>26</xdr:row>
      <xdr:rowOff>9525</xdr:rowOff>
    </xdr:to>
    <xdr:sp macro="" textlink="">
      <xdr:nvSpPr>
        <xdr:cNvPr id="3" name="Line 4">
          <a:extLst>
            <a:ext uri="{FF2B5EF4-FFF2-40B4-BE49-F238E27FC236}">
              <a16:creationId xmlns:a16="http://schemas.microsoft.com/office/drawing/2014/main" id="{348D889D-F1A8-4C1C-8DB2-83CA351A71FC}"/>
            </a:ext>
          </a:extLst>
        </xdr:cNvPr>
        <xdr:cNvSpPr>
          <a:spLocks noChangeShapeType="1"/>
        </xdr:cNvSpPr>
      </xdr:nvSpPr>
      <xdr:spPr bwMode="auto">
        <a:xfrm>
          <a:off x="6477000" y="8181975"/>
          <a:ext cx="742950" cy="0"/>
        </a:xfrm>
        <a:prstGeom prst="line">
          <a:avLst/>
        </a:prstGeom>
        <a:noFill/>
        <a:ln w="9525">
          <a:solidFill>
            <a:srgbClr val="FF0000"/>
          </a:solidFill>
          <a:round/>
          <a:headEnd/>
          <a:tailEnd type="triangle" w="med" len="med"/>
        </a:ln>
      </xdr:spPr>
    </xdr:sp>
    <xdr:clientData/>
  </xdr:twoCellAnchor>
  <xdr:twoCellAnchor>
    <xdr:from>
      <xdr:col>6</xdr:col>
      <xdr:colOff>200025</xdr:colOff>
      <xdr:row>26</xdr:row>
      <xdr:rowOff>9525</xdr:rowOff>
    </xdr:from>
    <xdr:to>
      <xdr:col>6</xdr:col>
      <xdr:colOff>200025</xdr:colOff>
      <xdr:row>30</xdr:row>
      <xdr:rowOff>9525</xdr:rowOff>
    </xdr:to>
    <xdr:sp macro="" textlink="">
      <xdr:nvSpPr>
        <xdr:cNvPr id="4" name="Line 5">
          <a:extLst>
            <a:ext uri="{FF2B5EF4-FFF2-40B4-BE49-F238E27FC236}">
              <a16:creationId xmlns:a16="http://schemas.microsoft.com/office/drawing/2014/main" id="{9D32F6AE-F30F-49CA-96F3-BE49275AE879}"/>
            </a:ext>
          </a:extLst>
        </xdr:cNvPr>
        <xdr:cNvSpPr>
          <a:spLocks noChangeShapeType="1"/>
        </xdr:cNvSpPr>
      </xdr:nvSpPr>
      <xdr:spPr bwMode="auto">
        <a:xfrm>
          <a:off x="6677025" y="8181975"/>
          <a:ext cx="0" cy="1270000"/>
        </a:xfrm>
        <a:prstGeom prst="line">
          <a:avLst/>
        </a:prstGeom>
        <a:noFill/>
        <a:ln w="9525">
          <a:solidFill>
            <a:schemeClr val="bg1">
              <a:lumMod val="65000"/>
            </a:schemeClr>
          </a:solidFill>
          <a:round/>
          <a:headEnd/>
          <a:tailEnd/>
        </a:ln>
      </xdr:spPr>
    </xdr:sp>
    <xdr:clientData/>
  </xdr:twoCellAnchor>
  <xdr:twoCellAnchor>
    <xdr:from>
      <xdr:col>6</xdr:col>
      <xdr:colOff>209550</xdr:colOff>
      <xdr:row>30</xdr:row>
      <xdr:rowOff>0</xdr:rowOff>
    </xdr:from>
    <xdr:to>
      <xdr:col>7</xdr:col>
      <xdr:colOff>0</xdr:colOff>
      <xdr:row>30</xdr:row>
      <xdr:rowOff>0</xdr:rowOff>
    </xdr:to>
    <xdr:sp macro="" textlink="">
      <xdr:nvSpPr>
        <xdr:cNvPr id="5" name="Line 6">
          <a:extLst>
            <a:ext uri="{FF2B5EF4-FFF2-40B4-BE49-F238E27FC236}">
              <a16:creationId xmlns:a16="http://schemas.microsoft.com/office/drawing/2014/main" id="{FA7B3FC4-C4D3-40A7-9EFB-80B593B11ACA}"/>
            </a:ext>
          </a:extLst>
        </xdr:cNvPr>
        <xdr:cNvSpPr>
          <a:spLocks noChangeShapeType="1"/>
        </xdr:cNvSpPr>
      </xdr:nvSpPr>
      <xdr:spPr bwMode="auto">
        <a:xfrm>
          <a:off x="6686550" y="9442450"/>
          <a:ext cx="533400" cy="0"/>
        </a:xfrm>
        <a:prstGeom prst="line">
          <a:avLst/>
        </a:prstGeom>
        <a:noFill/>
        <a:ln w="9525">
          <a:solidFill>
            <a:schemeClr val="bg1">
              <a:lumMod val="65000"/>
            </a:schemeClr>
          </a:solidFill>
          <a:round/>
          <a:headEnd/>
          <a:tailEnd type="triangle" w="med" len="med"/>
        </a:ln>
      </xdr:spPr>
    </xdr:sp>
    <xdr:clientData/>
  </xdr:twoCellAnchor>
  <xdr:oneCellAnchor>
    <xdr:from>
      <xdr:col>6</xdr:col>
      <xdr:colOff>142875</xdr:colOff>
      <xdr:row>25</xdr:row>
      <xdr:rowOff>0</xdr:rowOff>
    </xdr:from>
    <xdr:ext cx="172355" cy="218586"/>
    <xdr:sp macro="" textlink="">
      <xdr:nvSpPr>
        <xdr:cNvPr id="6" name="Text Box 7">
          <a:extLst>
            <a:ext uri="{FF2B5EF4-FFF2-40B4-BE49-F238E27FC236}">
              <a16:creationId xmlns:a16="http://schemas.microsoft.com/office/drawing/2014/main" id="{3F5A4CF6-AB65-4B01-A394-6C3315AF6586}"/>
            </a:ext>
          </a:extLst>
        </xdr:cNvPr>
        <xdr:cNvSpPr txBox="1">
          <a:spLocks noChangeArrowheads="1"/>
        </xdr:cNvSpPr>
      </xdr:nvSpPr>
      <xdr:spPr bwMode="auto">
        <a:xfrm>
          <a:off x="6619875" y="7943850"/>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①</a:t>
          </a:r>
        </a:p>
      </xdr:txBody>
    </xdr:sp>
    <xdr:clientData/>
  </xdr:oneCellAnchor>
  <xdr:oneCellAnchor>
    <xdr:from>
      <xdr:col>6</xdr:col>
      <xdr:colOff>142875</xdr:colOff>
      <xdr:row>30</xdr:row>
      <xdr:rowOff>104775</xdr:rowOff>
    </xdr:from>
    <xdr:ext cx="172355" cy="218586"/>
    <xdr:sp macro="" textlink="">
      <xdr:nvSpPr>
        <xdr:cNvPr id="7" name="Text Box 8">
          <a:extLst>
            <a:ext uri="{FF2B5EF4-FFF2-40B4-BE49-F238E27FC236}">
              <a16:creationId xmlns:a16="http://schemas.microsoft.com/office/drawing/2014/main" id="{06AB19B2-AD7D-4A5E-B507-4E7E24334F2E}"/>
            </a:ext>
          </a:extLst>
        </xdr:cNvPr>
        <xdr:cNvSpPr txBox="1">
          <a:spLocks noChangeArrowheads="1"/>
        </xdr:cNvSpPr>
      </xdr:nvSpPr>
      <xdr:spPr bwMode="auto">
        <a:xfrm>
          <a:off x="6619875" y="954722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p>
      </xdr:txBody>
    </xdr:sp>
    <xdr:clientData/>
  </xdr:oneCellAnchor>
  <xdr:oneCellAnchor>
    <xdr:from>
      <xdr:col>7</xdr:col>
      <xdr:colOff>142875</xdr:colOff>
      <xdr:row>25</xdr:row>
      <xdr:rowOff>104775</xdr:rowOff>
    </xdr:from>
    <xdr:ext cx="1345753" cy="218586"/>
    <xdr:sp macro="" textlink="">
      <xdr:nvSpPr>
        <xdr:cNvPr id="8" name="Text Box 9">
          <a:extLst>
            <a:ext uri="{FF2B5EF4-FFF2-40B4-BE49-F238E27FC236}">
              <a16:creationId xmlns:a16="http://schemas.microsoft.com/office/drawing/2014/main" id="{6E0A6A3D-3C27-4BCC-A2CA-271FC4B217BD}"/>
            </a:ext>
          </a:extLst>
        </xdr:cNvPr>
        <xdr:cNvSpPr txBox="1">
          <a:spLocks noChangeArrowheads="1"/>
        </xdr:cNvSpPr>
      </xdr:nvSpPr>
      <xdr:spPr bwMode="auto">
        <a:xfrm>
          <a:off x="5722408" y="8071908"/>
          <a:ext cx="134575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水域への排出量＝</a:t>
          </a:r>
          <a:r>
            <a:rPr lang="en-US" altLang="ja-JP" sz="1200" b="0" i="0" u="none" strike="noStrike" baseline="0">
              <a:solidFill>
                <a:srgbClr val="000000"/>
              </a:solidFill>
              <a:latin typeface="+mn-ea"/>
              <a:ea typeface="+mn-ea"/>
            </a:rPr>
            <a:t>R</a:t>
          </a:r>
          <a:endParaRPr lang="en-GB" altLang="ja-JP" sz="1200" b="0" i="0" u="none" strike="noStrike" baseline="0">
            <a:solidFill>
              <a:srgbClr val="000000"/>
            </a:solidFill>
            <a:latin typeface="+mn-ea"/>
            <a:ea typeface="+mn-ea"/>
          </a:endParaRPr>
        </a:p>
      </xdr:txBody>
    </xdr:sp>
    <xdr:clientData/>
  </xdr:oneCellAnchor>
  <xdr:twoCellAnchor>
    <xdr:from>
      <xdr:col>7</xdr:col>
      <xdr:colOff>0</xdr:colOff>
      <xdr:row>20</xdr:row>
      <xdr:rowOff>0</xdr:rowOff>
    </xdr:from>
    <xdr:to>
      <xdr:col>7</xdr:col>
      <xdr:colOff>609600</xdr:colOff>
      <xdr:row>20</xdr:row>
      <xdr:rowOff>66675</xdr:rowOff>
    </xdr:to>
    <xdr:sp macro="" textlink="">
      <xdr:nvSpPr>
        <xdr:cNvPr id="9" name="Rectangle 10">
          <a:extLst>
            <a:ext uri="{FF2B5EF4-FFF2-40B4-BE49-F238E27FC236}">
              <a16:creationId xmlns:a16="http://schemas.microsoft.com/office/drawing/2014/main" id="{DC84A7A4-D4FD-46C9-BE0E-18ECBA0B222E}"/>
            </a:ext>
          </a:extLst>
        </xdr:cNvPr>
        <xdr:cNvSpPr>
          <a:spLocks noChangeArrowheads="1"/>
        </xdr:cNvSpPr>
      </xdr:nvSpPr>
      <xdr:spPr bwMode="auto">
        <a:xfrm>
          <a:off x="7219950" y="6324600"/>
          <a:ext cx="609600" cy="66675"/>
        </a:xfrm>
        <a:prstGeom prst="rect">
          <a:avLst/>
        </a:prstGeom>
        <a:noFill/>
        <a:ln w="9525">
          <a:noFill/>
          <a:miter lim="800000"/>
          <a:headEnd/>
          <a:tailEnd/>
        </a:ln>
      </xdr:spPr>
    </xdr:sp>
    <xdr:clientData/>
  </xdr:twoCellAnchor>
  <xdr:twoCellAnchor>
    <xdr:from>
      <xdr:col>4</xdr:col>
      <xdr:colOff>37352</xdr:colOff>
      <xdr:row>26</xdr:row>
      <xdr:rowOff>9525</xdr:rowOff>
    </xdr:from>
    <xdr:to>
      <xdr:col>4</xdr:col>
      <xdr:colOff>691962</xdr:colOff>
      <xdr:row>26</xdr:row>
      <xdr:rowOff>9525</xdr:rowOff>
    </xdr:to>
    <xdr:sp macro="" textlink="">
      <xdr:nvSpPr>
        <xdr:cNvPr id="11" name="Line 12">
          <a:extLst>
            <a:ext uri="{FF2B5EF4-FFF2-40B4-BE49-F238E27FC236}">
              <a16:creationId xmlns:a16="http://schemas.microsoft.com/office/drawing/2014/main" id="{F58A9C59-C289-427C-AAF1-F37D7CDB95D3}"/>
            </a:ext>
          </a:extLst>
        </xdr:cNvPr>
        <xdr:cNvSpPr>
          <a:spLocks noChangeShapeType="1"/>
        </xdr:cNvSpPr>
      </xdr:nvSpPr>
      <xdr:spPr bwMode="auto">
        <a:xfrm>
          <a:off x="2996452" y="8181975"/>
          <a:ext cx="654610" cy="0"/>
        </a:xfrm>
        <a:prstGeom prst="line">
          <a:avLst/>
        </a:prstGeom>
        <a:noFill/>
        <a:ln w="9525">
          <a:solidFill>
            <a:srgbClr val="FF0000"/>
          </a:solidFill>
          <a:round/>
          <a:headEnd/>
          <a:tailEnd type="triangle" w="med" len="med"/>
        </a:ln>
      </xdr:spPr>
    </xdr:sp>
    <xdr:clientData/>
  </xdr:twoCellAnchor>
  <xdr:twoCellAnchor>
    <xdr:from>
      <xdr:col>13</xdr:col>
      <xdr:colOff>381000</xdr:colOff>
      <xdr:row>3</xdr:row>
      <xdr:rowOff>38100</xdr:rowOff>
    </xdr:from>
    <xdr:to>
      <xdr:col>15</xdr:col>
      <xdr:colOff>28575</xdr:colOff>
      <xdr:row>8</xdr:row>
      <xdr:rowOff>0</xdr:rowOff>
    </xdr:to>
    <xdr:sp macro="" textlink="">
      <xdr:nvSpPr>
        <xdr:cNvPr id="12" name="Line 13">
          <a:extLst>
            <a:ext uri="{FF2B5EF4-FFF2-40B4-BE49-F238E27FC236}">
              <a16:creationId xmlns:a16="http://schemas.microsoft.com/office/drawing/2014/main" id="{9AD9A483-4FE4-45BB-8A92-B689E505F949}"/>
            </a:ext>
          </a:extLst>
        </xdr:cNvPr>
        <xdr:cNvSpPr>
          <a:spLocks noChangeShapeType="1"/>
        </xdr:cNvSpPr>
      </xdr:nvSpPr>
      <xdr:spPr bwMode="auto">
        <a:xfrm flipH="1">
          <a:off x="11372850" y="603250"/>
          <a:ext cx="1057275" cy="1060450"/>
        </a:xfrm>
        <a:prstGeom prst="line">
          <a:avLst/>
        </a:prstGeom>
        <a:noFill/>
        <a:ln w="9525">
          <a:solidFill>
            <a:srgbClr val="000000"/>
          </a:solidFill>
          <a:round/>
          <a:headEnd/>
          <a:tailEnd type="triangle" w="med" len="med"/>
        </a:ln>
      </xdr:spPr>
    </xdr:sp>
    <xdr:clientData/>
  </xdr:twoCellAnchor>
  <xdr:oneCellAnchor>
    <xdr:from>
      <xdr:col>15</xdr:col>
      <xdr:colOff>28575</xdr:colOff>
      <xdr:row>1</xdr:row>
      <xdr:rowOff>152400</xdr:rowOff>
    </xdr:from>
    <xdr:ext cx="3606628" cy="418704"/>
    <xdr:sp macro="" textlink="">
      <xdr:nvSpPr>
        <xdr:cNvPr id="13" name="Text Box 14">
          <a:extLst>
            <a:ext uri="{FF2B5EF4-FFF2-40B4-BE49-F238E27FC236}">
              <a16:creationId xmlns:a16="http://schemas.microsoft.com/office/drawing/2014/main" id="{E934208F-BED6-4061-B22D-753765F75C41}"/>
            </a:ext>
          </a:extLst>
        </xdr:cNvPr>
        <xdr:cNvSpPr txBox="1">
          <a:spLocks noChangeArrowheads="1"/>
        </xdr:cNvSpPr>
      </xdr:nvSpPr>
      <xdr:spPr bwMode="auto">
        <a:xfrm>
          <a:off x="12430125" y="361950"/>
          <a:ext cx="3606628"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廃切削剤中の対象物質の含有率がわからない場合は、</a:t>
          </a:r>
        </a:p>
        <a:p>
          <a:pPr algn="l" rtl="0">
            <a:defRPr sz="1000"/>
          </a:pPr>
          <a:r>
            <a:rPr lang="ja-JP" altLang="en-US" sz="1200" b="0" i="0" u="none" strike="noStrike" baseline="0">
              <a:solidFill>
                <a:srgbClr val="000000"/>
              </a:solidFill>
              <a:latin typeface="+mn-ea"/>
              <a:ea typeface="+mn-ea"/>
            </a:rPr>
            <a:t>使用切削剤中の対象物質の含有率を用いてください。</a:t>
          </a:r>
        </a:p>
      </xdr:txBody>
    </xdr:sp>
    <xdr:clientData/>
  </xdr:oneCellAnchor>
  <xdr:oneCellAnchor>
    <xdr:from>
      <xdr:col>17</xdr:col>
      <xdr:colOff>34925</xdr:colOff>
      <xdr:row>14</xdr:row>
      <xdr:rowOff>83608</xdr:rowOff>
    </xdr:from>
    <xdr:ext cx="1276632" cy="1419299"/>
    <xdr:sp macro="" textlink="">
      <xdr:nvSpPr>
        <xdr:cNvPr id="14" name="Text Box 15">
          <a:extLst>
            <a:ext uri="{FF2B5EF4-FFF2-40B4-BE49-F238E27FC236}">
              <a16:creationId xmlns:a16="http://schemas.microsoft.com/office/drawing/2014/main" id="{AA5F2992-ECEE-47C9-A614-110ED21518BE}"/>
            </a:ext>
          </a:extLst>
        </xdr:cNvPr>
        <xdr:cNvSpPr txBox="1">
          <a:spLocks noChangeArrowheads="1"/>
        </xdr:cNvSpPr>
      </xdr:nvSpPr>
      <xdr:spPr bwMode="auto">
        <a:xfrm>
          <a:off x="13759392" y="4122208"/>
          <a:ext cx="1276632" cy="141929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→移動等の分類</a:t>
          </a:r>
        </a:p>
        <a:p>
          <a:pPr algn="l" rtl="0">
            <a:defRPr sz="1000"/>
          </a:pPr>
          <a:r>
            <a:rPr lang="ja-JP" altLang="en-US" sz="1200" b="0" i="0" u="none" strike="noStrike" baseline="0">
              <a:solidFill>
                <a:srgbClr val="000000"/>
              </a:solidFill>
              <a:latin typeface="+mn-ea"/>
              <a:ea typeface="+mn-ea"/>
            </a:rPr>
            <a:t>　 ごとに「当該事</a:t>
          </a:r>
        </a:p>
        <a:p>
          <a:pPr algn="l" rtl="0">
            <a:defRPr sz="1000"/>
          </a:pPr>
          <a:r>
            <a:rPr lang="ja-JP" altLang="en-US" sz="1200" b="0" i="0" u="none" strike="noStrike" baseline="0">
              <a:solidFill>
                <a:srgbClr val="000000"/>
              </a:solidFill>
              <a:latin typeface="+mn-ea"/>
              <a:ea typeface="+mn-ea"/>
            </a:rPr>
            <a:t>　 業所の外への</a:t>
          </a:r>
        </a:p>
        <a:p>
          <a:pPr algn="l" rtl="0">
            <a:defRPr sz="1000"/>
          </a:pPr>
          <a:r>
            <a:rPr lang="ja-JP" altLang="en-US" sz="1200" b="0" i="0" u="none" strike="noStrike" baseline="0">
              <a:solidFill>
                <a:srgbClr val="000000"/>
              </a:solidFill>
              <a:latin typeface="+mn-ea"/>
              <a:ea typeface="+mn-ea"/>
            </a:rPr>
            <a:t>　 移動」または</a:t>
          </a:r>
        </a:p>
        <a:p>
          <a:pPr algn="l" rtl="0">
            <a:defRPr sz="1000"/>
          </a:pPr>
          <a:r>
            <a:rPr lang="ja-JP" altLang="en-US" sz="1200" b="0" i="0" u="none" strike="noStrike" baseline="0">
              <a:solidFill>
                <a:srgbClr val="000000"/>
              </a:solidFill>
              <a:latin typeface="+mn-ea"/>
              <a:ea typeface="+mn-ea"/>
            </a:rPr>
            <a:t>　 「当該事業所に</a:t>
          </a:r>
        </a:p>
        <a:p>
          <a:pPr algn="l" rtl="0">
            <a:defRPr sz="1000"/>
          </a:pPr>
          <a:r>
            <a:rPr lang="ja-JP" altLang="en-US" sz="1200" b="0" i="0" u="none" strike="noStrike" baseline="0">
              <a:solidFill>
                <a:srgbClr val="000000"/>
              </a:solidFill>
              <a:latin typeface="+mn-ea"/>
              <a:ea typeface="+mn-ea"/>
            </a:rPr>
            <a:t>　 おける埋立処分」</a:t>
          </a:r>
        </a:p>
        <a:p>
          <a:pPr algn="l" rtl="0">
            <a:defRPr sz="1000"/>
          </a:pPr>
          <a:r>
            <a:rPr lang="ja-JP" altLang="en-US" sz="1200" b="0" i="0" u="none" strike="noStrike" baseline="0">
              <a:solidFill>
                <a:srgbClr val="000000"/>
              </a:solidFill>
              <a:latin typeface="+mn-ea"/>
              <a:ea typeface="+mn-ea"/>
            </a:rPr>
            <a:t>　 として集計</a:t>
          </a:r>
        </a:p>
      </xdr:txBody>
    </xdr:sp>
    <xdr:clientData/>
  </xdr:oneCellAnchor>
  <xdr:oneCellAnchor>
    <xdr:from>
      <xdr:col>2</xdr:col>
      <xdr:colOff>161925</xdr:colOff>
      <xdr:row>27</xdr:row>
      <xdr:rowOff>342900</xdr:rowOff>
    </xdr:from>
    <xdr:ext cx="1087862" cy="418704"/>
    <xdr:sp macro="" textlink="">
      <xdr:nvSpPr>
        <xdr:cNvPr id="15" name="Text Box 16">
          <a:extLst>
            <a:ext uri="{FF2B5EF4-FFF2-40B4-BE49-F238E27FC236}">
              <a16:creationId xmlns:a16="http://schemas.microsoft.com/office/drawing/2014/main" id="{CBCD4EC1-1D9B-45B0-B4C3-3E3208F12CD6}"/>
            </a:ext>
          </a:extLst>
        </xdr:cNvPr>
        <xdr:cNvSpPr txBox="1">
          <a:spLocks noChangeArrowheads="1"/>
        </xdr:cNvSpPr>
      </xdr:nvSpPr>
      <xdr:spPr bwMode="auto">
        <a:xfrm>
          <a:off x="1704975" y="8743950"/>
          <a:ext cx="1087862"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「大気への排出」</a:t>
          </a:r>
        </a:p>
        <a:p>
          <a:pPr algn="l" rtl="0">
            <a:defRPr sz="1000"/>
          </a:pPr>
          <a:r>
            <a:rPr lang="ja-JP" altLang="en-US" sz="1200" b="0" i="0" u="none" strike="noStrike" baseline="0">
              <a:solidFill>
                <a:srgbClr val="000000"/>
              </a:solidFill>
              <a:latin typeface="+mn-ea"/>
              <a:ea typeface="+mn-ea"/>
            </a:rPr>
            <a:t>として集計</a:t>
          </a:r>
        </a:p>
      </xdr:txBody>
    </xdr:sp>
    <xdr:clientData/>
  </xdr:oneCellAnchor>
  <xdr:twoCellAnchor>
    <xdr:from>
      <xdr:col>2</xdr:col>
      <xdr:colOff>733425</xdr:colOff>
      <xdr:row>27</xdr:row>
      <xdr:rowOff>104775</xdr:rowOff>
    </xdr:from>
    <xdr:to>
      <xdr:col>2</xdr:col>
      <xdr:colOff>733425</xdr:colOff>
      <xdr:row>27</xdr:row>
      <xdr:rowOff>314325</xdr:rowOff>
    </xdr:to>
    <xdr:sp macro="" textlink="">
      <xdr:nvSpPr>
        <xdr:cNvPr id="16" name="Line 17">
          <a:extLst>
            <a:ext uri="{FF2B5EF4-FFF2-40B4-BE49-F238E27FC236}">
              <a16:creationId xmlns:a16="http://schemas.microsoft.com/office/drawing/2014/main" id="{9EA44527-E020-48E2-A114-6BA9D238DC97}"/>
            </a:ext>
          </a:extLst>
        </xdr:cNvPr>
        <xdr:cNvSpPr>
          <a:spLocks noChangeShapeType="1"/>
        </xdr:cNvSpPr>
      </xdr:nvSpPr>
      <xdr:spPr bwMode="auto">
        <a:xfrm>
          <a:off x="2276475" y="8505825"/>
          <a:ext cx="0" cy="209550"/>
        </a:xfrm>
        <a:prstGeom prst="line">
          <a:avLst/>
        </a:prstGeom>
        <a:noFill/>
        <a:ln w="9525">
          <a:solidFill>
            <a:srgbClr val="000000"/>
          </a:solidFill>
          <a:round/>
          <a:headEnd/>
          <a:tailEnd type="triangle" w="med" len="med"/>
        </a:ln>
      </xdr:spPr>
    </xdr:sp>
    <xdr:clientData/>
  </xdr:twoCellAnchor>
  <xdr:twoCellAnchor editAs="oneCell">
    <xdr:from>
      <xdr:col>11</xdr:col>
      <xdr:colOff>561975</xdr:colOff>
      <xdr:row>24</xdr:row>
      <xdr:rowOff>279400</xdr:rowOff>
    </xdr:from>
    <xdr:to>
      <xdr:col>13</xdr:col>
      <xdr:colOff>676276</xdr:colOff>
      <xdr:row>27</xdr:row>
      <xdr:rowOff>96309</xdr:rowOff>
    </xdr:to>
    <xdr:sp macro="" textlink="">
      <xdr:nvSpPr>
        <xdr:cNvPr id="17" name="Text Box 18">
          <a:extLst>
            <a:ext uri="{FF2B5EF4-FFF2-40B4-BE49-F238E27FC236}">
              <a16:creationId xmlns:a16="http://schemas.microsoft.com/office/drawing/2014/main" id="{D540E6E0-D19F-4D59-9962-CBDDEE3D5903}"/>
            </a:ext>
          </a:extLst>
        </xdr:cNvPr>
        <xdr:cNvSpPr txBox="1">
          <a:spLocks noChangeArrowheads="1"/>
        </xdr:cNvSpPr>
      </xdr:nvSpPr>
      <xdr:spPr bwMode="auto">
        <a:xfrm>
          <a:off x="11577108" y="7882467"/>
          <a:ext cx="2075392" cy="63817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mn-ea"/>
              <a:ea typeface="+mn-ea"/>
            </a:rPr>
            <a:t>放流場所に応じて、</a:t>
          </a:r>
        </a:p>
        <a:p>
          <a:pPr algn="l" rtl="0">
            <a:defRPr sz="1000"/>
          </a:pPr>
          <a:r>
            <a:rPr lang="ja-JP" altLang="en-US" sz="1200" b="0" i="0" u="none" strike="noStrike" baseline="0">
              <a:solidFill>
                <a:srgbClr val="000000"/>
              </a:solidFill>
              <a:latin typeface="+mn-ea"/>
              <a:ea typeface="+mn-ea"/>
            </a:rPr>
            <a:t>「公共用水域への排出」または</a:t>
          </a:r>
        </a:p>
        <a:p>
          <a:pPr algn="l" rtl="0">
            <a:defRPr sz="1000"/>
          </a:pPr>
          <a:r>
            <a:rPr lang="ja-JP" altLang="en-US" sz="1200" b="0" i="0" u="none" strike="noStrike" baseline="0">
              <a:solidFill>
                <a:srgbClr val="000000"/>
              </a:solidFill>
              <a:latin typeface="+mn-ea"/>
              <a:ea typeface="+mn-ea"/>
            </a:rPr>
            <a:t>「下水道への移動」として集計</a:t>
          </a:r>
        </a:p>
      </xdr:txBody>
    </xdr:sp>
    <xdr:clientData/>
  </xdr:twoCellAnchor>
  <xdr:twoCellAnchor>
    <xdr:from>
      <xdr:col>11</xdr:col>
      <xdr:colOff>118534</xdr:colOff>
      <xdr:row>25</xdr:row>
      <xdr:rowOff>220134</xdr:rowOff>
    </xdr:from>
    <xdr:to>
      <xdr:col>11</xdr:col>
      <xdr:colOff>474134</xdr:colOff>
      <xdr:row>26</xdr:row>
      <xdr:rowOff>0</xdr:rowOff>
    </xdr:to>
    <xdr:sp macro="" textlink="">
      <xdr:nvSpPr>
        <xdr:cNvPr id="18" name="Line 20">
          <a:extLst>
            <a:ext uri="{FF2B5EF4-FFF2-40B4-BE49-F238E27FC236}">
              <a16:creationId xmlns:a16="http://schemas.microsoft.com/office/drawing/2014/main" id="{F3F9A595-22A2-40CE-8C79-59C6E280CF77}"/>
            </a:ext>
          </a:extLst>
        </xdr:cNvPr>
        <xdr:cNvSpPr>
          <a:spLocks noChangeShapeType="1"/>
        </xdr:cNvSpPr>
      </xdr:nvSpPr>
      <xdr:spPr bwMode="auto">
        <a:xfrm>
          <a:off x="11133667" y="8187267"/>
          <a:ext cx="355600" cy="8466"/>
        </a:xfrm>
        <a:prstGeom prst="line">
          <a:avLst/>
        </a:prstGeom>
        <a:noFill/>
        <a:ln w="9525">
          <a:solidFill>
            <a:srgbClr val="000000"/>
          </a:solidFill>
          <a:round/>
          <a:headEnd/>
          <a:tailEnd type="triangle" w="med" len="me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333372</xdr:colOff>
      <xdr:row>2</xdr:row>
      <xdr:rowOff>50800</xdr:rowOff>
    </xdr:from>
    <xdr:to>
      <xdr:col>13</xdr:col>
      <xdr:colOff>444499</xdr:colOff>
      <xdr:row>8</xdr:row>
      <xdr:rowOff>381001</xdr:rowOff>
    </xdr:to>
    <xdr:sp macro="" textlink="">
      <xdr:nvSpPr>
        <xdr:cNvPr id="2" name="Line 35">
          <a:extLst>
            <a:ext uri="{FF2B5EF4-FFF2-40B4-BE49-F238E27FC236}">
              <a16:creationId xmlns:a16="http://schemas.microsoft.com/office/drawing/2014/main" id="{810AEE87-BDDA-4D3A-85A4-19F5B45D0C0D}"/>
            </a:ext>
          </a:extLst>
        </xdr:cNvPr>
        <xdr:cNvSpPr>
          <a:spLocks noChangeShapeType="1"/>
        </xdr:cNvSpPr>
      </xdr:nvSpPr>
      <xdr:spPr bwMode="auto">
        <a:xfrm flipH="1">
          <a:off x="10702922" y="438150"/>
          <a:ext cx="111127" cy="1339851"/>
        </a:xfrm>
        <a:prstGeom prst="line">
          <a:avLst/>
        </a:prstGeom>
        <a:noFill/>
        <a:ln w="9525">
          <a:solidFill>
            <a:srgbClr val="000000"/>
          </a:solidFill>
          <a:round/>
          <a:headEnd/>
          <a:tailEnd type="triangle" w="med" len="med"/>
        </a:ln>
      </xdr:spPr>
    </xdr:sp>
    <xdr:clientData/>
  </xdr:twoCellAnchor>
  <xdr:oneCellAnchor>
    <xdr:from>
      <xdr:col>13</xdr:col>
      <xdr:colOff>0</xdr:colOff>
      <xdr:row>1</xdr:row>
      <xdr:rowOff>12700</xdr:rowOff>
    </xdr:from>
    <xdr:ext cx="7112000" cy="241300"/>
    <xdr:sp macro="" textlink="">
      <xdr:nvSpPr>
        <xdr:cNvPr id="3" name="Text Box 36">
          <a:extLst>
            <a:ext uri="{FF2B5EF4-FFF2-40B4-BE49-F238E27FC236}">
              <a16:creationId xmlns:a16="http://schemas.microsoft.com/office/drawing/2014/main" id="{926A301B-F92A-44EA-A2B5-0C64F49FC445}"/>
            </a:ext>
          </a:extLst>
        </xdr:cNvPr>
        <xdr:cNvSpPr txBox="1">
          <a:spLocks noChangeArrowheads="1"/>
        </xdr:cNvSpPr>
      </xdr:nvSpPr>
      <xdr:spPr bwMode="auto">
        <a:xfrm>
          <a:off x="10369550" y="222250"/>
          <a:ext cx="7112000" cy="241300"/>
        </a:xfrm>
        <a:prstGeom prst="rect">
          <a:avLst/>
        </a:prstGeom>
        <a:noFill/>
        <a:ln w="9525">
          <a:noFill/>
          <a:miter lim="800000"/>
          <a:headEnd/>
          <a:tailEnd/>
        </a:ln>
      </xdr:spPr>
      <xdr:txBody>
        <a:bodyPr wrap="square" lIns="18288" tIns="18288" rIns="0" bIns="0" anchor="t" upright="1">
          <a:noAutofit/>
        </a:bodyPr>
        <a:lstStyle/>
        <a:p>
          <a:pPr algn="l" rtl="0">
            <a:defRPr sz="1000"/>
          </a:pPr>
          <a:r>
            <a:rPr lang="ja-JP" altLang="en-US" sz="1200" b="0" i="0" u="none" strike="noStrike" baseline="0">
              <a:solidFill>
                <a:srgbClr val="000000"/>
              </a:solidFill>
              <a:latin typeface="+mn-ea"/>
              <a:ea typeface="+mn-ea"/>
            </a:rPr>
            <a:t>①廃洗浄剤中の対象物質の含有率がわからない場合は、洗浄剤中の対象物質の含有率を用いてください。</a:t>
          </a:r>
        </a:p>
      </xdr:txBody>
    </xdr:sp>
    <xdr:clientData/>
  </xdr:oneCellAnchor>
  <xdr:twoCellAnchor>
    <xdr:from>
      <xdr:col>0</xdr:col>
      <xdr:colOff>1095375</xdr:colOff>
      <xdr:row>26</xdr:row>
      <xdr:rowOff>333375</xdr:rowOff>
    </xdr:from>
    <xdr:to>
      <xdr:col>2</xdr:col>
      <xdr:colOff>0</xdr:colOff>
      <xdr:row>26</xdr:row>
      <xdr:rowOff>333375</xdr:rowOff>
    </xdr:to>
    <xdr:sp macro="" textlink="">
      <xdr:nvSpPr>
        <xdr:cNvPr id="4" name="Line 39">
          <a:extLst>
            <a:ext uri="{FF2B5EF4-FFF2-40B4-BE49-F238E27FC236}">
              <a16:creationId xmlns:a16="http://schemas.microsoft.com/office/drawing/2014/main" id="{30503A3B-4A3B-4F92-BA0E-38EFF416A2AC}"/>
            </a:ext>
          </a:extLst>
        </xdr:cNvPr>
        <xdr:cNvSpPr>
          <a:spLocks noChangeShapeType="1"/>
        </xdr:cNvSpPr>
      </xdr:nvSpPr>
      <xdr:spPr bwMode="auto">
        <a:xfrm>
          <a:off x="1050925" y="8162925"/>
          <a:ext cx="409575" cy="0"/>
        </a:xfrm>
        <a:prstGeom prst="line">
          <a:avLst/>
        </a:prstGeom>
        <a:noFill/>
        <a:ln w="9525">
          <a:solidFill>
            <a:srgbClr val="FF0000"/>
          </a:solidFill>
          <a:round/>
          <a:headEnd/>
          <a:tailEnd type="triangle" w="med" len="med"/>
        </a:ln>
      </xdr:spPr>
    </xdr:sp>
    <xdr:clientData/>
  </xdr:twoCellAnchor>
  <xdr:twoCellAnchor>
    <xdr:from>
      <xdr:col>5</xdr:col>
      <xdr:colOff>200025</xdr:colOff>
      <xdr:row>22</xdr:row>
      <xdr:rowOff>295275</xdr:rowOff>
    </xdr:from>
    <xdr:to>
      <xdr:col>6</xdr:col>
      <xdr:colOff>9525</xdr:colOff>
      <xdr:row>22</xdr:row>
      <xdr:rowOff>295275</xdr:rowOff>
    </xdr:to>
    <xdr:sp macro="" textlink="">
      <xdr:nvSpPr>
        <xdr:cNvPr id="5" name="Line 40">
          <a:extLst>
            <a:ext uri="{FF2B5EF4-FFF2-40B4-BE49-F238E27FC236}">
              <a16:creationId xmlns:a16="http://schemas.microsoft.com/office/drawing/2014/main" id="{C7C225F5-A39B-4AA0-B1F7-E197CDAC934F}"/>
            </a:ext>
          </a:extLst>
        </xdr:cNvPr>
        <xdr:cNvSpPr>
          <a:spLocks noChangeShapeType="1"/>
        </xdr:cNvSpPr>
      </xdr:nvSpPr>
      <xdr:spPr bwMode="auto">
        <a:xfrm>
          <a:off x="3794125" y="6746875"/>
          <a:ext cx="444500" cy="0"/>
        </a:xfrm>
        <a:prstGeom prst="line">
          <a:avLst/>
        </a:prstGeom>
        <a:noFill/>
        <a:ln w="9525">
          <a:solidFill>
            <a:srgbClr val="FF0000"/>
          </a:solidFill>
          <a:round/>
          <a:headEnd/>
          <a:tailEnd type="triangle" w="med" len="med"/>
        </a:ln>
      </xdr:spPr>
    </xdr:sp>
    <xdr:clientData/>
  </xdr:twoCellAnchor>
  <xdr:twoCellAnchor>
    <xdr:from>
      <xdr:col>5</xdr:col>
      <xdr:colOff>212725</xdr:colOff>
      <xdr:row>28</xdr:row>
      <xdr:rowOff>17828</xdr:rowOff>
    </xdr:from>
    <xdr:to>
      <xdr:col>5</xdr:col>
      <xdr:colOff>212725</xdr:colOff>
      <xdr:row>30</xdr:row>
      <xdr:rowOff>228599</xdr:rowOff>
    </xdr:to>
    <xdr:sp macro="" textlink="">
      <xdr:nvSpPr>
        <xdr:cNvPr id="6" name="Line 41">
          <a:extLst>
            <a:ext uri="{FF2B5EF4-FFF2-40B4-BE49-F238E27FC236}">
              <a16:creationId xmlns:a16="http://schemas.microsoft.com/office/drawing/2014/main" id="{7E8ACE9B-2C73-432F-AD8F-6ABF856FAFC3}"/>
            </a:ext>
          </a:extLst>
        </xdr:cNvPr>
        <xdr:cNvSpPr>
          <a:spLocks noChangeShapeType="1"/>
        </xdr:cNvSpPr>
      </xdr:nvSpPr>
      <xdr:spPr bwMode="auto">
        <a:xfrm>
          <a:off x="3815660" y="8656589"/>
          <a:ext cx="0" cy="1030749"/>
        </a:xfrm>
        <a:prstGeom prst="line">
          <a:avLst/>
        </a:prstGeom>
        <a:noFill/>
        <a:ln w="9525">
          <a:solidFill>
            <a:schemeClr val="bg1">
              <a:lumMod val="65000"/>
            </a:schemeClr>
          </a:solidFill>
          <a:round/>
          <a:headEnd/>
          <a:tailEnd/>
        </a:ln>
      </xdr:spPr>
    </xdr:sp>
    <xdr:clientData/>
  </xdr:twoCellAnchor>
  <xdr:twoCellAnchor>
    <xdr:from>
      <xdr:col>5</xdr:col>
      <xdr:colOff>209550</xdr:colOff>
      <xdr:row>30</xdr:row>
      <xdr:rowOff>219075</xdr:rowOff>
    </xdr:from>
    <xdr:to>
      <xdr:col>6</xdr:col>
      <xdr:colOff>0</xdr:colOff>
      <xdr:row>30</xdr:row>
      <xdr:rowOff>219075</xdr:rowOff>
    </xdr:to>
    <xdr:sp macro="" textlink="">
      <xdr:nvSpPr>
        <xdr:cNvPr id="7" name="Line 42">
          <a:extLst>
            <a:ext uri="{FF2B5EF4-FFF2-40B4-BE49-F238E27FC236}">
              <a16:creationId xmlns:a16="http://schemas.microsoft.com/office/drawing/2014/main" id="{4866D0BF-E8A8-4A16-A6C8-4623A7BF48F4}"/>
            </a:ext>
          </a:extLst>
        </xdr:cNvPr>
        <xdr:cNvSpPr>
          <a:spLocks noChangeShapeType="1"/>
        </xdr:cNvSpPr>
      </xdr:nvSpPr>
      <xdr:spPr bwMode="auto">
        <a:xfrm>
          <a:off x="3803650" y="9636125"/>
          <a:ext cx="425450" cy="0"/>
        </a:xfrm>
        <a:prstGeom prst="line">
          <a:avLst/>
        </a:prstGeom>
        <a:noFill/>
        <a:ln w="9525">
          <a:solidFill>
            <a:schemeClr val="bg1">
              <a:lumMod val="65000"/>
            </a:schemeClr>
          </a:solidFill>
          <a:round/>
          <a:headEnd/>
          <a:tailEnd type="triangle" w="med" len="me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8" name="Line 43">
          <a:extLst>
            <a:ext uri="{FF2B5EF4-FFF2-40B4-BE49-F238E27FC236}">
              <a16:creationId xmlns:a16="http://schemas.microsoft.com/office/drawing/2014/main" id="{24C1C9EF-23BD-44B1-B4EA-C99DE6CA92FC}"/>
            </a:ext>
          </a:extLst>
        </xdr:cNvPr>
        <xdr:cNvSpPr>
          <a:spLocks noChangeShapeType="1"/>
        </xdr:cNvSpPr>
      </xdr:nvSpPr>
      <xdr:spPr bwMode="auto">
        <a:xfrm>
          <a:off x="7791450" y="9759950"/>
          <a:ext cx="552450" cy="0"/>
        </a:xfrm>
        <a:prstGeom prst="line">
          <a:avLst/>
        </a:prstGeom>
        <a:noFill/>
        <a:ln w="9525">
          <a:solidFill>
            <a:srgbClr val="000000"/>
          </a:solidFill>
          <a:round/>
          <a:headEnd/>
          <a:tailEnd type="triangle" w="med" len="med"/>
        </a:ln>
      </xdr:spPr>
    </xdr:sp>
    <xdr:clientData/>
  </xdr:twoCellAnchor>
  <xdr:twoCellAnchor>
    <xdr:from>
      <xdr:col>10</xdr:col>
      <xdr:colOff>371475</xdr:colOff>
      <xdr:row>30</xdr:row>
      <xdr:rowOff>352425</xdr:rowOff>
    </xdr:from>
    <xdr:to>
      <xdr:col>10</xdr:col>
      <xdr:colOff>371475</xdr:colOff>
      <xdr:row>37</xdr:row>
      <xdr:rowOff>219075</xdr:rowOff>
    </xdr:to>
    <xdr:sp macro="" textlink="">
      <xdr:nvSpPr>
        <xdr:cNvPr id="9" name="Line 44">
          <a:extLst>
            <a:ext uri="{FF2B5EF4-FFF2-40B4-BE49-F238E27FC236}">
              <a16:creationId xmlns:a16="http://schemas.microsoft.com/office/drawing/2014/main" id="{B0540208-BBCF-45EC-98EA-35BF782002B9}"/>
            </a:ext>
          </a:extLst>
        </xdr:cNvPr>
        <xdr:cNvSpPr>
          <a:spLocks noChangeShapeType="1"/>
        </xdr:cNvSpPr>
      </xdr:nvSpPr>
      <xdr:spPr bwMode="auto">
        <a:xfrm>
          <a:off x="8162925" y="9769475"/>
          <a:ext cx="0" cy="2222500"/>
        </a:xfrm>
        <a:prstGeom prst="line">
          <a:avLst/>
        </a:prstGeom>
        <a:noFill/>
        <a:ln w="9525">
          <a:solidFill>
            <a:schemeClr val="bg1">
              <a:lumMod val="65000"/>
            </a:schemeClr>
          </a:solidFill>
          <a:round/>
          <a:headEnd/>
          <a:tailEn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10" name="Line 45">
          <a:extLst>
            <a:ext uri="{FF2B5EF4-FFF2-40B4-BE49-F238E27FC236}">
              <a16:creationId xmlns:a16="http://schemas.microsoft.com/office/drawing/2014/main" id="{5505825D-7142-4A20-AB38-87FAA81B0F56}"/>
            </a:ext>
          </a:extLst>
        </xdr:cNvPr>
        <xdr:cNvSpPr>
          <a:spLocks noChangeShapeType="1"/>
        </xdr:cNvSpPr>
      </xdr:nvSpPr>
      <xdr:spPr bwMode="auto">
        <a:xfrm>
          <a:off x="8162925" y="11991975"/>
          <a:ext cx="171450" cy="0"/>
        </a:xfrm>
        <a:prstGeom prst="line">
          <a:avLst/>
        </a:prstGeom>
        <a:noFill/>
        <a:ln w="9525">
          <a:solidFill>
            <a:srgbClr val="000000"/>
          </a:solidFill>
          <a:round/>
          <a:headEnd/>
          <a:tailEnd type="triangle" w="med" len="med"/>
        </a:ln>
      </xdr:spPr>
    </xdr:sp>
    <xdr:clientData/>
  </xdr:twoCellAnchor>
  <xdr:twoCellAnchor>
    <xdr:from>
      <xdr:col>17</xdr:col>
      <xdr:colOff>266700</xdr:colOff>
      <xdr:row>26</xdr:row>
      <xdr:rowOff>276225</xdr:rowOff>
    </xdr:from>
    <xdr:to>
      <xdr:col>18</xdr:col>
      <xdr:colOff>0</xdr:colOff>
      <xdr:row>26</xdr:row>
      <xdr:rowOff>276225</xdr:rowOff>
    </xdr:to>
    <xdr:sp macro="" textlink="">
      <xdr:nvSpPr>
        <xdr:cNvPr id="12" name="Line 47">
          <a:extLst>
            <a:ext uri="{FF2B5EF4-FFF2-40B4-BE49-F238E27FC236}">
              <a16:creationId xmlns:a16="http://schemas.microsoft.com/office/drawing/2014/main" id="{D6D46409-B26B-44E8-8435-F0EFDD9BD694}"/>
            </a:ext>
          </a:extLst>
        </xdr:cNvPr>
        <xdr:cNvSpPr>
          <a:spLocks noChangeShapeType="1"/>
        </xdr:cNvSpPr>
      </xdr:nvSpPr>
      <xdr:spPr bwMode="auto">
        <a:xfrm>
          <a:off x="13728700" y="8105775"/>
          <a:ext cx="368300" cy="0"/>
        </a:xfrm>
        <a:prstGeom prst="line">
          <a:avLst/>
        </a:prstGeom>
        <a:noFill/>
        <a:ln w="9525">
          <a:solidFill>
            <a:srgbClr val="FF0000"/>
          </a:solidFill>
          <a:round/>
          <a:headEnd/>
          <a:tailEnd type="triangle" w="med" len="med"/>
        </a:ln>
      </xdr:spPr>
    </xdr:sp>
    <xdr:clientData/>
  </xdr:twoCellAnchor>
  <xdr:twoCellAnchor>
    <xdr:from>
      <xdr:col>22</xdr:col>
      <xdr:colOff>228600</xdr:colOff>
      <xdr:row>33</xdr:row>
      <xdr:rowOff>447675</xdr:rowOff>
    </xdr:from>
    <xdr:to>
      <xdr:col>23</xdr:col>
      <xdr:colOff>0</xdr:colOff>
      <xdr:row>33</xdr:row>
      <xdr:rowOff>447675</xdr:rowOff>
    </xdr:to>
    <xdr:sp macro="" textlink="">
      <xdr:nvSpPr>
        <xdr:cNvPr id="13" name="Line 48">
          <a:extLst>
            <a:ext uri="{FF2B5EF4-FFF2-40B4-BE49-F238E27FC236}">
              <a16:creationId xmlns:a16="http://schemas.microsoft.com/office/drawing/2014/main" id="{66380CBE-A75E-42B2-A235-D53D7AC94B15}"/>
            </a:ext>
          </a:extLst>
        </xdr:cNvPr>
        <xdr:cNvSpPr>
          <a:spLocks noChangeShapeType="1"/>
        </xdr:cNvSpPr>
      </xdr:nvSpPr>
      <xdr:spPr bwMode="auto">
        <a:xfrm>
          <a:off x="18453100" y="10753725"/>
          <a:ext cx="387350" cy="0"/>
        </a:xfrm>
        <a:prstGeom prst="line">
          <a:avLst/>
        </a:prstGeom>
        <a:noFill/>
        <a:ln w="9525">
          <a:solidFill>
            <a:srgbClr val="FF0000"/>
          </a:solidFill>
          <a:round/>
          <a:headEnd/>
          <a:tailEnd type="triangle" w="med" len="med"/>
        </a:ln>
      </xdr:spPr>
    </xdr:sp>
    <xdr:clientData/>
  </xdr:twoCellAnchor>
  <xdr:twoCellAnchor>
    <xdr:from>
      <xdr:col>22</xdr:col>
      <xdr:colOff>228600</xdr:colOff>
      <xdr:row>33</xdr:row>
      <xdr:rowOff>447675</xdr:rowOff>
    </xdr:from>
    <xdr:to>
      <xdr:col>22</xdr:col>
      <xdr:colOff>228600</xdr:colOff>
      <xdr:row>41</xdr:row>
      <xdr:rowOff>142875</xdr:rowOff>
    </xdr:to>
    <xdr:sp macro="" textlink="">
      <xdr:nvSpPr>
        <xdr:cNvPr id="14" name="Line 49">
          <a:extLst>
            <a:ext uri="{FF2B5EF4-FFF2-40B4-BE49-F238E27FC236}">
              <a16:creationId xmlns:a16="http://schemas.microsoft.com/office/drawing/2014/main" id="{CA8BC054-99C4-4018-933D-032358205AD8}"/>
            </a:ext>
          </a:extLst>
        </xdr:cNvPr>
        <xdr:cNvSpPr>
          <a:spLocks noChangeShapeType="1"/>
        </xdr:cNvSpPr>
      </xdr:nvSpPr>
      <xdr:spPr bwMode="auto">
        <a:xfrm>
          <a:off x="18453100" y="10753725"/>
          <a:ext cx="0" cy="2406650"/>
        </a:xfrm>
        <a:prstGeom prst="line">
          <a:avLst/>
        </a:prstGeom>
        <a:noFill/>
        <a:ln w="9525">
          <a:solidFill>
            <a:srgbClr val="FF0000"/>
          </a:solidFill>
          <a:round/>
          <a:headEnd/>
          <a:tailEn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15" name="Line 50">
          <a:extLst>
            <a:ext uri="{FF2B5EF4-FFF2-40B4-BE49-F238E27FC236}">
              <a16:creationId xmlns:a16="http://schemas.microsoft.com/office/drawing/2014/main" id="{25451312-B0D7-427C-9B12-8473E4EEA9D4}"/>
            </a:ext>
          </a:extLst>
        </xdr:cNvPr>
        <xdr:cNvSpPr>
          <a:spLocks noChangeShapeType="1"/>
        </xdr:cNvSpPr>
      </xdr:nvSpPr>
      <xdr:spPr bwMode="auto">
        <a:xfrm>
          <a:off x="18453100" y="13160375"/>
          <a:ext cx="396875" cy="0"/>
        </a:xfrm>
        <a:prstGeom prst="line">
          <a:avLst/>
        </a:prstGeom>
        <a:noFill/>
        <a:ln w="9525">
          <a:solidFill>
            <a:srgbClr val="000000"/>
          </a:solidFill>
          <a:round/>
          <a:headEnd/>
          <a:tailEnd type="triangle" w="med" len="med"/>
        </a:ln>
      </xdr:spPr>
    </xdr:sp>
    <xdr:clientData/>
  </xdr:twoCellAnchor>
  <xdr:twoCellAnchor>
    <xdr:from>
      <xdr:col>17</xdr:col>
      <xdr:colOff>266700</xdr:colOff>
      <xdr:row>26</xdr:row>
      <xdr:rowOff>276225</xdr:rowOff>
    </xdr:from>
    <xdr:to>
      <xdr:col>17</xdr:col>
      <xdr:colOff>266700</xdr:colOff>
      <xdr:row>35</xdr:row>
      <xdr:rowOff>0</xdr:rowOff>
    </xdr:to>
    <xdr:sp macro="" textlink="">
      <xdr:nvSpPr>
        <xdr:cNvPr id="16" name="Line 51">
          <a:extLst>
            <a:ext uri="{FF2B5EF4-FFF2-40B4-BE49-F238E27FC236}">
              <a16:creationId xmlns:a16="http://schemas.microsoft.com/office/drawing/2014/main" id="{3351EDB1-16B6-4CEF-8B77-CF64C9A06E9F}"/>
            </a:ext>
          </a:extLst>
        </xdr:cNvPr>
        <xdr:cNvSpPr>
          <a:spLocks noChangeShapeType="1"/>
        </xdr:cNvSpPr>
      </xdr:nvSpPr>
      <xdr:spPr bwMode="auto">
        <a:xfrm>
          <a:off x="13728700" y="8105775"/>
          <a:ext cx="0" cy="3051175"/>
        </a:xfrm>
        <a:prstGeom prst="line">
          <a:avLst/>
        </a:prstGeom>
        <a:noFill/>
        <a:ln w="9525">
          <a:solidFill>
            <a:srgbClr val="FF0000"/>
          </a:solidFill>
          <a:round/>
          <a:headEnd/>
          <a:tailEnd/>
        </a:ln>
      </xdr:spPr>
    </xdr:sp>
    <xdr:clientData/>
  </xdr:twoCellAnchor>
  <xdr:twoCellAnchor>
    <xdr:from>
      <xdr:col>17</xdr:col>
      <xdr:colOff>266700</xdr:colOff>
      <xdr:row>34</xdr:row>
      <xdr:rowOff>228600</xdr:rowOff>
    </xdr:from>
    <xdr:to>
      <xdr:col>18</xdr:col>
      <xdr:colOff>0</xdr:colOff>
      <xdr:row>34</xdr:row>
      <xdr:rowOff>228600</xdr:rowOff>
    </xdr:to>
    <xdr:sp macro="" textlink="">
      <xdr:nvSpPr>
        <xdr:cNvPr id="17" name="Line 52">
          <a:extLst>
            <a:ext uri="{FF2B5EF4-FFF2-40B4-BE49-F238E27FC236}">
              <a16:creationId xmlns:a16="http://schemas.microsoft.com/office/drawing/2014/main" id="{5A68310E-0105-4CE8-9FA6-C11686E71F62}"/>
            </a:ext>
          </a:extLst>
        </xdr:cNvPr>
        <xdr:cNvSpPr>
          <a:spLocks noChangeShapeType="1"/>
        </xdr:cNvSpPr>
      </xdr:nvSpPr>
      <xdr:spPr bwMode="auto">
        <a:xfrm>
          <a:off x="13728700" y="11150600"/>
          <a:ext cx="368300" cy="0"/>
        </a:xfrm>
        <a:prstGeom prst="line">
          <a:avLst/>
        </a:prstGeom>
        <a:noFill/>
        <a:ln w="9525">
          <a:solidFill>
            <a:srgbClr val="FF0000"/>
          </a:solidFill>
          <a:round/>
          <a:headEnd/>
          <a:tailEnd type="triangle" w="med" len="med"/>
        </a:ln>
      </xdr:spPr>
    </xdr:sp>
    <xdr:clientData/>
  </xdr:twoCellAnchor>
  <xdr:twoCellAnchor>
    <xdr:from>
      <xdr:col>8</xdr:col>
      <xdr:colOff>739775</xdr:colOff>
      <xdr:row>22</xdr:row>
      <xdr:rowOff>276225</xdr:rowOff>
    </xdr:from>
    <xdr:to>
      <xdr:col>15</xdr:col>
      <xdr:colOff>1176867</xdr:colOff>
      <xdr:row>22</xdr:row>
      <xdr:rowOff>276225</xdr:rowOff>
    </xdr:to>
    <xdr:sp macro="" textlink="">
      <xdr:nvSpPr>
        <xdr:cNvPr id="18" name="Line 53">
          <a:extLst>
            <a:ext uri="{FF2B5EF4-FFF2-40B4-BE49-F238E27FC236}">
              <a16:creationId xmlns:a16="http://schemas.microsoft.com/office/drawing/2014/main" id="{D8C51772-ADCA-4AD1-AB51-863C0B3407F4}"/>
            </a:ext>
          </a:extLst>
        </xdr:cNvPr>
        <xdr:cNvSpPr>
          <a:spLocks noChangeShapeType="1"/>
        </xdr:cNvSpPr>
      </xdr:nvSpPr>
      <xdr:spPr bwMode="auto">
        <a:xfrm>
          <a:off x="6852708" y="6736292"/>
          <a:ext cx="5855759" cy="0"/>
        </a:xfrm>
        <a:prstGeom prst="line">
          <a:avLst/>
        </a:prstGeom>
        <a:noFill/>
        <a:ln w="9525">
          <a:solidFill>
            <a:srgbClr val="FF0000"/>
          </a:solidFill>
          <a:round/>
          <a:headEnd/>
          <a:tailEnd type="triangle" w="med" len="med"/>
        </a:ln>
      </xdr:spPr>
    </xdr:sp>
    <xdr:clientData/>
  </xdr:twoCellAnchor>
  <xdr:oneCellAnchor>
    <xdr:from>
      <xdr:col>5</xdr:col>
      <xdr:colOff>266700</xdr:colOff>
      <xdr:row>22</xdr:row>
      <xdr:rowOff>66675</xdr:rowOff>
    </xdr:from>
    <xdr:ext cx="172355" cy="218586"/>
    <xdr:sp macro="" textlink="">
      <xdr:nvSpPr>
        <xdr:cNvPr id="20" name="Text Box 55">
          <a:extLst>
            <a:ext uri="{FF2B5EF4-FFF2-40B4-BE49-F238E27FC236}">
              <a16:creationId xmlns:a16="http://schemas.microsoft.com/office/drawing/2014/main" id="{4ABAED26-2423-43C2-A27B-7D4555FA7C10}"/>
            </a:ext>
          </a:extLst>
        </xdr:cNvPr>
        <xdr:cNvSpPr txBox="1">
          <a:spLocks noChangeArrowheads="1"/>
        </xdr:cNvSpPr>
      </xdr:nvSpPr>
      <xdr:spPr bwMode="auto">
        <a:xfrm>
          <a:off x="3860800" y="651827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①</a:t>
          </a:r>
        </a:p>
      </xdr:txBody>
    </xdr:sp>
    <xdr:clientData/>
  </xdr:oneCellAnchor>
  <xdr:oneCellAnchor>
    <xdr:from>
      <xdr:col>5</xdr:col>
      <xdr:colOff>238125</xdr:colOff>
      <xdr:row>30</xdr:row>
      <xdr:rowOff>276225</xdr:rowOff>
    </xdr:from>
    <xdr:ext cx="172355" cy="218586"/>
    <xdr:sp macro="" textlink="">
      <xdr:nvSpPr>
        <xdr:cNvPr id="21" name="Text Box 56">
          <a:extLst>
            <a:ext uri="{FF2B5EF4-FFF2-40B4-BE49-F238E27FC236}">
              <a16:creationId xmlns:a16="http://schemas.microsoft.com/office/drawing/2014/main" id="{FA71CDBD-FEB2-48CF-A436-970B59D78E75}"/>
            </a:ext>
          </a:extLst>
        </xdr:cNvPr>
        <xdr:cNvSpPr txBox="1">
          <a:spLocks noChangeArrowheads="1"/>
        </xdr:cNvSpPr>
      </xdr:nvSpPr>
      <xdr:spPr bwMode="auto">
        <a:xfrm>
          <a:off x="3832225" y="969327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p>
      </xdr:txBody>
    </xdr:sp>
    <xdr:clientData/>
  </xdr:oneCellAnchor>
  <xdr:oneCellAnchor>
    <xdr:from>
      <xdr:col>22</xdr:col>
      <xdr:colOff>85725</xdr:colOff>
      <xdr:row>33</xdr:row>
      <xdr:rowOff>219075</xdr:rowOff>
    </xdr:from>
    <xdr:ext cx="326243" cy="218586"/>
    <xdr:sp macro="" textlink="">
      <xdr:nvSpPr>
        <xdr:cNvPr id="22" name="Text Box 57">
          <a:extLst>
            <a:ext uri="{FF2B5EF4-FFF2-40B4-BE49-F238E27FC236}">
              <a16:creationId xmlns:a16="http://schemas.microsoft.com/office/drawing/2014/main" id="{19A6B505-F135-42EC-B377-DC006B83258D}"/>
            </a:ext>
          </a:extLst>
        </xdr:cNvPr>
        <xdr:cNvSpPr txBox="1">
          <a:spLocks noChangeArrowheads="1"/>
        </xdr:cNvSpPr>
      </xdr:nvSpPr>
      <xdr:spPr bwMode="auto">
        <a:xfrm>
          <a:off x="18310225" y="1052512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-1</a:t>
          </a:r>
        </a:p>
      </xdr:txBody>
    </xdr:sp>
    <xdr:clientData/>
  </xdr:oneCellAnchor>
  <xdr:oneCellAnchor>
    <xdr:from>
      <xdr:col>22</xdr:col>
      <xdr:colOff>180975</xdr:colOff>
      <xdr:row>41</xdr:row>
      <xdr:rowOff>180975</xdr:rowOff>
    </xdr:from>
    <xdr:ext cx="326243" cy="218586"/>
    <xdr:sp macro="" textlink="">
      <xdr:nvSpPr>
        <xdr:cNvPr id="23" name="Text Box 58">
          <a:extLst>
            <a:ext uri="{FF2B5EF4-FFF2-40B4-BE49-F238E27FC236}">
              <a16:creationId xmlns:a16="http://schemas.microsoft.com/office/drawing/2014/main" id="{35E869A6-CEE8-4D39-A7D7-AE16426F3944}"/>
            </a:ext>
          </a:extLst>
        </xdr:cNvPr>
        <xdr:cNvSpPr txBox="1">
          <a:spLocks noChangeArrowheads="1"/>
        </xdr:cNvSpPr>
      </xdr:nvSpPr>
      <xdr:spPr bwMode="auto">
        <a:xfrm>
          <a:off x="18405475" y="1319847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-2</a:t>
          </a:r>
        </a:p>
      </xdr:txBody>
    </xdr:sp>
    <xdr:clientData/>
  </xdr:oneCellAnchor>
  <xdr:oneCellAnchor>
    <xdr:from>
      <xdr:col>10</xdr:col>
      <xdr:colOff>28575</xdr:colOff>
      <xdr:row>30</xdr:row>
      <xdr:rowOff>66675</xdr:rowOff>
    </xdr:from>
    <xdr:ext cx="326243" cy="218586"/>
    <xdr:sp macro="" textlink="">
      <xdr:nvSpPr>
        <xdr:cNvPr id="24" name="Text Box 59">
          <a:extLst>
            <a:ext uri="{FF2B5EF4-FFF2-40B4-BE49-F238E27FC236}">
              <a16:creationId xmlns:a16="http://schemas.microsoft.com/office/drawing/2014/main" id="{2EAE38FA-FFF7-4656-A6C4-9D10BC3E58E9}"/>
            </a:ext>
          </a:extLst>
        </xdr:cNvPr>
        <xdr:cNvSpPr txBox="1">
          <a:spLocks noChangeArrowheads="1"/>
        </xdr:cNvSpPr>
      </xdr:nvSpPr>
      <xdr:spPr bwMode="auto">
        <a:xfrm>
          <a:off x="7820025" y="948372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-1</a:t>
          </a:r>
        </a:p>
      </xdr:txBody>
    </xdr:sp>
    <xdr:clientData/>
  </xdr:oneCellAnchor>
  <xdr:oneCellAnchor>
    <xdr:from>
      <xdr:col>10</xdr:col>
      <xdr:colOff>161925</xdr:colOff>
      <xdr:row>38</xdr:row>
      <xdr:rowOff>28575</xdr:rowOff>
    </xdr:from>
    <xdr:ext cx="326243" cy="218586"/>
    <xdr:sp macro="" textlink="">
      <xdr:nvSpPr>
        <xdr:cNvPr id="25" name="Text Box 60">
          <a:extLst>
            <a:ext uri="{FF2B5EF4-FFF2-40B4-BE49-F238E27FC236}">
              <a16:creationId xmlns:a16="http://schemas.microsoft.com/office/drawing/2014/main" id="{2F255F61-56B3-4DB5-A306-6D99560F13CB}"/>
            </a:ext>
          </a:extLst>
        </xdr:cNvPr>
        <xdr:cNvSpPr txBox="1">
          <a:spLocks noChangeArrowheads="1"/>
        </xdr:cNvSpPr>
      </xdr:nvSpPr>
      <xdr:spPr bwMode="auto">
        <a:xfrm>
          <a:off x="7953375" y="1204912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-2</a:t>
          </a:r>
        </a:p>
      </xdr:txBody>
    </xdr:sp>
    <xdr:clientData/>
  </xdr:oneCellAnchor>
  <xdr:oneCellAnchor>
    <xdr:from>
      <xdr:col>17</xdr:col>
      <xdr:colOff>257175</xdr:colOff>
      <xdr:row>26</xdr:row>
      <xdr:rowOff>76200</xdr:rowOff>
    </xdr:from>
    <xdr:ext cx="172355" cy="218586"/>
    <xdr:sp macro="" textlink="">
      <xdr:nvSpPr>
        <xdr:cNvPr id="26" name="Text Box 61">
          <a:extLst>
            <a:ext uri="{FF2B5EF4-FFF2-40B4-BE49-F238E27FC236}">
              <a16:creationId xmlns:a16="http://schemas.microsoft.com/office/drawing/2014/main" id="{3595C677-84E3-410A-B9DD-7B793C37601C}"/>
            </a:ext>
          </a:extLst>
        </xdr:cNvPr>
        <xdr:cNvSpPr txBox="1">
          <a:spLocks noChangeArrowheads="1"/>
        </xdr:cNvSpPr>
      </xdr:nvSpPr>
      <xdr:spPr bwMode="auto">
        <a:xfrm>
          <a:off x="13719175" y="7905750"/>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①</a:t>
          </a:r>
        </a:p>
      </xdr:txBody>
    </xdr:sp>
    <xdr:clientData/>
  </xdr:oneCellAnchor>
  <xdr:oneCellAnchor>
    <xdr:from>
      <xdr:col>17</xdr:col>
      <xdr:colOff>295275</xdr:colOff>
      <xdr:row>35</xdr:row>
      <xdr:rowOff>47625</xdr:rowOff>
    </xdr:from>
    <xdr:ext cx="172355" cy="218586"/>
    <xdr:sp macro="" textlink="">
      <xdr:nvSpPr>
        <xdr:cNvPr id="27" name="Text Box 62">
          <a:extLst>
            <a:ext uri="{FF2B5EF4-FFF2-40B4-BE49-F238E27FC236}">
              <a16:creationId xmlns:a16="http://schemas.microsoft.com/office/drawing/2014/main" id="{89A9A197-BFA7-4C9C-90D4-C6B24D29FCE0}"/>
            </a:ext>
          </a:extLst>
        </xdr:cNvPr>
        <xdr:cNvSpPr txBox="1">
          <a:spLocks noChangeArrowheads="1"/>
        </xdr:cNvSpPr>
      </xdr:nvSpPr>
      <xdr:spPr bwMode="auto">
        <a:xfrm>
          <a:off x="13757275" y="1120457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p>
      </xdr:txBody>
    </xdr:sp>
    <xdr:clientData/>
  </xdr:oneCellAnchor>
  <xdr:oneCellAnchor>
    <xdr:from>
      <xdr:col>6</xdr:col>
      <xdr:colOff>114300</xdr:colOff>
      <xdr:row>22</xdr:row>
      <xdr:rowOff>142875</xdr:rowOff>
    </xdr:from>
    <xdr:ext cx="1342162" cy="218586"/>
    <xdr:sp macro="" textlink="">
      <xdr:nvSpPr>
        <xdr:cNvPr id="28" name="Text Box 63">
          <a:extLst>
            <a:ext uri="{FF2B5EF4-FFF2-40B4-BE49-F238E27FC236}">
              <a16:creationId xmlns:a16="http://schemas.microsoft.com/office/drawing/2014/main" id="{43855C40-85F3-4E2C-A96F-F99C58163960}"/>
            </a:ext>
          </a:extLst>
        </xdr:cNvPr>
        <xdr:cNvSpPr txBox="1">
          <a:spLocks noChangeArrowheads="1"/>
        </xdr:cNvSpPr>
      </xdr:nvSpPr>
      <xdr:spPr bwMode="auto">
        <a:xfrm>
          <a:off x="4343400" y="6594475"/>
          <a:ext cx="1342162"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水域への排出量＝</a:t>
          </a:r>
          <a:r>
            <a:rPr lang="en-GB" altLang="ja-JP" sz="1200" b="0" i="0" u="none" strike="noStrike" baseline="0">
              <a:solidFill>
                <a:srgbClr val="000000"/>
              </a:solidFill>
              <a:latin typeface="+mn-ea"/>
              <a:ea typeface="+mn-ea"/>
            </a:rPr>
            <a:t>S</a:t>
          </a:r>
        </a:p>
      </xdr:txBody>
    </xdr:sp>
    <xdr:clientData/>
  </xdr:oneCellAnchor>
  <xdr:oneCellAnchor>
    <xdr:from>
      <xdr:col>24</xdr:col>
      <xdr:colOff>466725</xdr:colOff>
      <xdr:row>33</xdr:row>
      <xdr:rowOff>123825</xdr:rowOff>
    </xdr:from>
    <xdr:ext cx="480131" cy="418704"/>
    <xdr:sp macro="" textlink="">
      <xdr:nvSpPr>
        <xdr:cNvPr id="29" name="Text Box 64">
          <a:extLst>
            <a:ext uri="{FF2B5EF4-FFF2-40B4-BE49-F238E27FC236}">
              <a16:creationId xmlns:a16="http://schemas.microsoft.com/office/drawing/2014/main" id="{17EECB78-CC5C-477B-BF4C-15EFE8105F57}"/>
            </a:ext>
          </a:extLst>
        </xdr:cNvPr>
        <xdr:cNvSpPr txBox="1">
          <a:spLocks noChangeArrowheads="1"/>
        </xdr:cNvSpPr>
      </xdr:nvSpPr>
      <xdr:spPr bwMode="auto">
        <a:xfrm>
          <a:off x="20348575" y="10429875"/>
          <a:ext cx="480131"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en-GB" altLang="ja-JP" sz="1200" b="0" i="0" u="none" strike="noStrike" baseline="0">
              <a:solidFill>
                <a:srgbClr val="000000"/>
              </a:solidFill>
              <a:latin typeface="+mn-ea"/>
              <a:ea typeface="+mn-ea"/>
            </a:rPr>
            <a:t>S'(</a:t>
          </a:r>
          <a:r>
            <a:rPr lang="el-GR" altLang="ja-JP" sz="1200" b="0" i="0" u="none" strike="noStrike" baseline="0">
              <a:solidFill>
                <a:srgbClr val="000000"/>
              </a:solidFill>
              <a:latin typeface="+mn-ea"/>
              <a:ea typeface="+mn-ea"/>
            </a:rPr>
            <a:t>α)</a:t>
          </a:r>
        </a:p>
        <a:p>
          <a:pPr algn="l" rtl="0">
            <a:defRPr sz="1000"/>
          </a:pPr>
          <a:r>
            <a:rPr lang="ja-JP" altLang="en-US" sz="1200" b="0" i="0" u="none" strike="noStrike" baseline="0">
              <a:solidFill>
                <a:srgbClr val="000000"/>
              </a:solidFill>
              <a:latin typeface="+mn-ea"/>
              <a:ea typeface="+mn-ea"/>
            </a:rPr>
            <a:t>へ記入</a:t>
          </a:r>
        </a:p>
      </xdr:txBody>
    </xdr:sp>
    <xdr:clientData/>
  </xdr:oneCellAnchor>
  <xdr:oneCellAnchor>
    <xdr:from>
      <xdr:col>18</xdr:col>
      <xdr:colOff>447675</xdr:colOff>
      <xdr:row>26</xdr:row>
      <xdr:rowOff>161925</xdr:rowOff>
    </xdr:from>
    <xdr:ext cx="1444947" cy="218586"/>
    <xdr:sp macro="" textlink="">
      <xdr:nvSpPr>
        <xdr:cNvPr id="30" name="Text Box 65">
          <a:extLst>
            <a:ext uri="{FF2B5EF4-FFF2-40B4-BE49-F238E27FC236}">
              <a16:creationId xmlns:a16="http://schemas.microsoft.com/office/drawing/2014/main" id="{C5EC1B37-F634-4E95-B2BF-96D0C8BABD25}"/>
            </a:ext>
          </a:extLst>
        </xdr:cNvPr>
        <xdr:cNvSpPr txBox="1">
          <a:spLocks noChangeArrowheads="1"/>
        </xdr:cNvSpPr>
      </xdr:nvSpPr>
      <xdr:spPr bwMode="auto">
        <a:xfrm>
          <a:off x="14570075" y="8002058"/>
          <a:ext cx="1444947"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大気への排出量＝</a:t>
          </a:r>
          <a:r>
            <a:rPr lang="en-GB" altLang="ja-JP" sz="1200" b="0" i="0" u="none" strike="noStrike" baseline="0">
              <a:solidFill>
                <a:srgbClr val="000000"/>
              </a:solidFill>
              <a:latin typeface="+mn-ea"/>
              <a:ea typeface="+mn-ea"/>
            </a:rPr>
            <a:t>AB</a:t>
          </a:r>
        </a:p>
      </xdr:txBody>
    </xdr:sp>
    <xdr:clientData/>
  </xdr:oneCellAnchor>
  <xdr:twoCellAnchor>
    <xdr:from>
      <xdr:col>17</xdr:col>
      <xdr:colOff>9525</xdr:colOff>
      <xdr:row>21</xdr:row>
      <xdr:rowOff>152400</xdr:rowOff>
    </xdr:from>
    <xdr:to>
      <xdr:col>18</xdr:col>
      <xdr:colOff>0</xdr:colOff>
      <xdr:row>25</xdr:row>
      <xdr:rowOff>152400</xdr:rowOff>
    </xdr:to>
    <xdr:cxnSp macro="">
      <xdr:nvCxnSpPr>
        <xdr:cNvPr id="31" name="AutoShape 66">
          <a:extLst>
            <a:ext uri="{FF2B5EF4-FFF2-40B4-BE49-F238E27FC236}">
              <a16:creationId xmlns:a16="http://schemas.microsoft.com/office/drawing/2014/main" id="{014D1EC0-292E-491B-B493-7F026EB01BFE}"/>
            </a:ext>
          </a:extLst>
        </xdr:cNvPr>
        <xdr:cNvCxnSpPr>
          <a:cxnSpLocks noChangeShapeType="1"/>
          <a:stCxn id="33" idx="3"/>
          <a:endCxn id="32" idx="1"/>
        </xdr:cNvCxnSpPr>
      </xdr:nvCxnSpPr>
      <xdr:spPr bwMode="auto">
        <a:xfrm flipV="1">
          <a:off x="13471525" y="6375400"/>
          <a:ext cx="625475" cy="1200150"/>
        </a:xfrm>
        <a:prstGeom prst="bentConnector3">
          <a:avLst>
            <a:gd name="adj1" fmla="val 49093"/>
          </a:avLst>
        </a:prstGeom>
        <a:noFill/>
        <a:ln w="9525">
          <a:solidFill>
            <a:srgbClr val="000000"/>
          </a:solidFill>
          <a:prstDash val="dash"/>
          <a:miter lim="800000"/>
          <a:headEnd/>
          <a:tailEnd type="triangle" w="med" len="med"/>
        </a:ln>
      </xdr:spPr>
    </xdr:cxnSp>
    <xdr:clientData/>
  </xdr:twoCellAnchor>
  <xdr:twoCellAnchor>
    <xdr:from>
      <xdr:col>18</xdr:col>
      <xdr:colOff>0</xdr:colOff>
      <xdr:row>21</xdr:row>
      <xdr:rowOff>0</xdr:rowOff>
    </xdr:from>
    <xdr:to>
      <xdr:col>18</xdr:col>
      <xdr:colOff>609600</xdr:colOff>
      <xdr:row>22</xdr:row>
      <xdr:rowOff>66675</xdr:rowOff>
    </xdr:to>
    <xdr:sp macro="" textlink="">
      <xdr:nvSpPr>
        <xdr:cNvPr id="32" name="Rectangle 67">
          <a:extLst>
            <a:ext uri="{FF2B5EF4-FFF2-40B4-BE49-F238E27FC236}">
              <a16:creationId xmlns:a16="http://schemas.microsoft.com/office/drawing/2014/main" id="{A3EA30A8-5AB3-4327-9B0E-F2BE8D07C6EB}"/>
            </a:ext>
          </a:extLst>
        </xdr:cNvPr>
        <xdr:cNvSpPr>
          <a:spLocks noChangeArrowheads="1"/>
        </xdr:cNvSpPr>
      </xdr:nvSpPr>
      <xdr:spPr bwMode="auto">
        <a:xfrm>
          <a:off x="14097000" y="6223000"/>
          <a:ext cx="609600" cy="295275"/>
        </a:xfrm>
        <a:prstGeom prst="rect">
          <a:avLst/>
        </a:prstGeom>
        <a:noFill/>
        <a:ln w="9525">
          <a:noFill/>
          <a:miter lim="800000"/>
          <a:headEnd/>
          <a:tailEnd/>
        </a:ln>
      </xdr:spPr>
    </xdr:sp>
    <xdr:clientData/>
  </xdr:twoCellAnchor>
  <xdr:twoCellAnchor>
    <xdr:from>
      <xdr:col>16</xdr:col>
      <xdr:colOff>695325</xdr:colOff>
      <xdr:row>24</xdr:row>
      <xdr:rowOff>161925</xdr:rowOff>
    </xdr:from>
    <xdr:to>
      <xdr:col>17</xdr:col>
      <xdr:colOff>9525</xdr:colOff>
      <xdr:row>25</xdr:row>
      <xdr:rowOff>323850</xdr:rowOff>
    </xdr:to>
    <xdr:sp macro="" textlink="">
      <xdr:nvSpPr>
        <xdr:cNvPr id="33" name="Rectangle 68">
          <a:extLst>
            <a:ext uri="{FF2B5EF4-FFF2-40B4-BE49-F238E27FC236}">
              <a16:creationId xmlns:a16="http://schemas.microsoft.com/office/drawing/2014/main" id="{01C73450-B033-4924-904D-7FB28CE92559}"/>
            </a:ext>
          </a:extLst>
        </xdr:cNvPr>
        <xdr:cNvSpPr>
          <a:spLocks noChangeArrowheads="1"/>
        </xdr:cNvSpPr>
      </xdr:nvSpPr>
      <xdr:spPr bwMode="auto">
        <a:xfrm>
          <a:off x="13458825" y="7400925"/>
          <a:ext cx="12700" cy="346075"/>
        </a:xfrm>
        <a:prstGeom prst="rect">
          <a:avLst/>
        </a:prstGeom>
        <a:noFill/>
        <a:ln w="9525">
          <a:noFill/>
          <a:miter lim="800000"/>
          <a:headEnd/>
          <a:tailEnd/>
        </a:ln>
      </xdr:spPr>
    </xdr:sp>
    <xdr:clientData/>
  </xdr:twoCellAnchor>
  <xdr:twoCellAnchor>
    <xdr:from>
      <xdr:col>24</xdr:col>
      <xdr:colOff>180975</xdr:colOff>
      <xdr:row>33</xdr:row>
      <xdr:rowOff>219075</xdr:rowOff>
    </xdr:from>
    <xdr:to>
      <xdr:col>24</xdr:col>
      <xdr:colOff>419100</xdr:colOff>
      <xdr:row>33</xdr:row>
      <xdr:rowOff>219075</xdr:rowOff>
    </xdr:to>
    <xdr:sp macro="" textlink="">
      <xdr:nvSpPr>
        <xdr:cNvPr id="34" name="Line 69">
          <a:extLst>
            <a:ext uri="{FF2B5EF4-FFF2-40B4-BE49-F238E27FC236}">
              <a16:creationId xmlns:a16="http://schemas.microsoft.com/office/drawing/2014/main" id="{FE5E5967-1E8F-4D34-A439-3AD4219A6467}"/>
            </a:ext>
          </a:extLst>
        </xdr:cNvPr>
        <xdr:cNvSpPr>
          <a:spLocks noChangeShapeType="1"/>
        </xdr:cNvSpPr>
      </xdr:nvSpPr>
      <xdr:spPr bwMode="auto">
        <a:xfrm>
          <a:off x="20062825" y="10525125"/>
          <a:ext cx="238125" cy="0"/>
        </a:xfrm>
        <a:prstGeom prst="line">
          <a:avLst/>
        </a:prstGeom>
        <a:noFill/>
        <a:ln w="9525">
          <a:solidFill>
            <a:srgbClr val="000000"/>
          </a:solidFill>
          <a:round/>
          <a:headEnd/>
          <a:tailEnd type="triangle" w="med" len="med"/>
        </a:ln>
      </xdr:spPr>
    </xdr:sp>
    <xdr:clientData/>
  </xdr:twoCellAnchor>
  <xdr:twoCellAnchor editAs="oneCell">
    <xdr:from>
      <xdr:col>1</xdr:col>
      <xdr:colOff>314325</xdr:colOff>
      <xdr:row>29</xdr:row>
      <xdr:rowOff>409575</xdr:rowOff>
    </xdr:from>
    <xdr:to>
      <xdr:col>3</xdr:col>
      <xdr:colOff>577850</xdr:colOff>
      <xdr:row>32</xdr:row>
      <xdr:rowOff>57150</xdr:rowOff>
    </xdr:to>
    <xdr:sp macro="" textlink="">
      <xdr:nvSpPr>
        <xdr:cNvPr id="35" name="Text Box 70">
          <a:extLst>
            <a:ext uri="{FF2B5EF4-FFF2-40B4-BE49-F238E27FC236}">
              <a16:creationId xmlns:a16="http://schemas.microsoft.com/office/drawing/2014/main" id="{26497F61-2D52-40C3-B10A-A2CF1F84EC68}"/>
            </a:ext>
          </a:extLst>
        </xdr:cNvPr>
        <xdr:cNvSpPr txBox="1">
          <a:spLocks noChangeArrowheads="1"/>
        </xdr:cNvSpPr>
      </xdr:nvSpPr>
      <xdr:spPr bwMode="auto">
        <a:xfrm>
          <a:off x="1368425" y="9236075"/>
          <a:ext cx="1473200" cy="93027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mn-ea"/>
              <a:ea typeface="+mn-ea"/>
            </a:rPr>
            <a:t>排ガス処理により</a:t>
          </a:r>
        </a:p>
        <a:p>
          <a:pPr algn="l" rtl="0">
            <a:defRPr sz="1000"/>
          </a:pPr>
          <a:r>
            <a:rPr lang="ja-JP" altLang="en-US" sz="1200" b="0" i="0" u="none" strike="noStrike" baseline="0">
              <a:solidFill>
                <a:srgbClr val="000000"/>
              </a:solidFill>
              <a:latin typeface="+mn-ea"/>
              <a:ea typeface="+mn-ea"/>
            </a:rPr>
            <a:t>水域へ排出される</a:t>
          </a:r>
        </a:p>
        <a:p>
          <a:pPr algn="l" rtl="0">
            <a:defRPr sz="1000"/>
          </a:pPr>
          <a:r>
            <a:rPr lang="ja-JP" altLang="en-US" sz="1200" b="0" i="0" u="none" strike="noStrike" baseline="0">
              <a:solidFill>
                <a:srgbClr val="000000"/>
              </a:solidFill>
              <a:latin typeface="+mn-ea"/>
              <a:ea typeface="+mn-ea"/>
            </a:rPr>
            <a:t>場合の記入欄</a:t>
          </a:r>
        </a:p>
        <a:p>
          <a:pPr algn="l" rtl="0">
            <a:defRPr sz="1000"/>
          </a:pP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これ以降の欄も同様</a:t>
          </a:r>
          <a:r>
            <a:rPr lang="en-US" altLang="ja-JP" sz="1200" b="0" i="0" u="none" strike="noStrike" baseline="0">
              <a:solidFill>
                <a:srgbClr val="000000"/>
              </a:solidFill>
              <a:latin typeface="+mn-ea"/>
              <a:ea typeface="+mn-ea"/>
            </a:rPr>
            <a:t>)</a:t>
          </a:r>
        </a:p>
      </xdr:txBody>
    </xdr:sp>
    <xdr:clientData/>
  </xdr:twoCellAnchor>
  <xdr:oneCellAnchor>
    <xdr:from>
      <xdr:col>2</xdr:col>
      <xdr:colOff>638175</xdr:colOff>
      <xdr:row>29</xdr:row>
      <xdr:rowOff>28575</xdr:rowOff>
    </xdr:from>
    <xdr:ext cx="643253" cy="423193"/>
    <xdr:sp macro="" textlink="">
      <xdr:nvSpPr>
        <xdr:cNvPr id="36" name="Text Box 71">
          <a:extLst>
            <a:ext uri="{FF2B5EF4-FFF2-40B4-BE49-F238E27FC236}">
              <a16:creationId xmlns:a16="http://schemas.microsoft.com/office/drawing/2014/main" id="{0265509A-4C15-48D2-9B42-040023487D3C}"/>
            </a:ext>
          </a:extLst>
        </xdr:cNvPr>
        <xdr:cNvSpPr txBox="1">
          <a:spLocks noChangeArrowheads="1"/>
        </xdr:cNvSpPr>
      </xdr:nvSpPr>
      <xdr:spPr bwMode="auto">
        <a:xfrm>
          <a:off x="2098675" y="8855075"/>
          <a:ext cx="643253" cy="423193"/>
        </a:xfrm>
        <a:prstGeom prst="rect">
          <a:avLst/>
        </a:prstGeom>
        <a:noFill/>
        <a:ln w="9525">
          <a:noFill/>
          <a:miter lim="800000"/>
          <a:headEnd/>
          <a:tailEnd/>
        </a:ln>
      </xdr:spPr>
      <xdr:txBody>
        <a:bodyPr wrap="none" lIns="27432" tIns="22860" rIns="0" bIns="0" anchor="t" upright="1">
          <a:spAutoFit/>
        </a:bodyPr>
        <a:lstStyle/>
        <a:p>
          <a:pPr algn="l" rtl="0">
            <a:defRPr sz="1000"/>
          </a:pPr>
          <a:r>
            <a:rPr lang="el-GR" altLang="ja-JP" sz="2400" b="0" i="0" u="none" strike="noStrike" baseline="0">
              <a:solidFill>
                <a:srgbClr val="000000"/>
              </a:solidFill>
              <a:latin typeface="+mn-ea"/>
              <a:ea typeface="+mn-ea"/>
            </a:rPr>
            <a:t>α→</a:t>
          </a:r>
        </a:p>
      </xdr:txBody>
    </xdr:sp>
    <xdr:clientData/>
  </xdr:oneCellAnchor>
  <xdr:oneCellAnchor>
    <xdr:from>
      <xdr:col>6</xdr:col>
      <xdr:colOff>47625</xdr:colOff>
      <xdr:row>23</xdr:row>
      <xdr:rowOff>0</xdr:rowOff>
    </xdr:from>
    <xdr:ext cx="1761188" cy="418704"/>
    <xdr:sp macro="" textlink="">
      <xdr:nvSpPr>
        <xdr:cNvPr id="37" name="Text Box 72">
          <a:extLst>
            <a:ext uri="{FF2B5EF4-FFF2-40B4-BE49-F238E27FC236}">
              <a16:creationId xmlns:a16="http://schemas.microsoft.com/office/drawing/2014/main" id="{74E746F3-B8BC-4C81-99C8-165088D46295}"/>
            </a:ext>
          </a:extLst>
        </xdr:cNvPr>
        <xdr:cNvSpPr txBox="1">
          <a:spLocks noChangeArrowheads="1"/>
        </xdr:cNvSpPr>
      </xdr:nvSpPr>
      <xdr:spPr bwMode="auto">
        <a:xfrm>
          <a:off x="4276725" y="7029450"/>
          <a:ext cx="1761188"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排ガス処理により水域へ</a:t>
          </a:r>
        </a:p>
        <a:p>
          <a:pPr algn="l" rtl="0">
            <a:defRPr sz="1000"/>
          </a:pPr>
          <a:r>
            <a:rPr lang="ja-JP" altLang="en-US" sz="1200" b="0" i="0" u="none" strike="noStrike" baseline="0">
              <a:solidFill>
                <a:srgbClr val="000000"/>
              </a:solidFill>
              <a:latin typeface="+mn-ea"/>
              <a:ea typeface="+mn-ea"/>
            </a:rPr>
            <a:t>排出される量　　　　　　＝</a:t>
          </a:r>
          <a:r>
            <a:rPr lang="en-GB" altLang="ja-JP" sz="1200" b="0" i="0" u="none" strike="noStrike" baseline="0">
              <a:solidFill>
                <a:srgbClr val="000000"/>
              </a:solidFill>
              <a:latin typeface="+mn-ea"/>
              <a:ea typeface="+mn-ea"/>
            </a:rPr>
            <a:t>S'</a:t>
          </a:r>
        </a:p>
      </xdr:txBody>
    </xdr:sp>
    <xdr:clientData/>
  </xdr:oneCellAnchor>
  <xdr:twoCellAnchor>
    <xdr:from>
      <xdr:col>9</xdr:col>
      <xdr:colOff>0</xdr:colOff>
      <xdr:row>23</xdr:row>
      <xdr:rowOff>142875</xdr:rowOff>
    </xdr:from>
    <xdr:to>
      <xdr:col>9</xdr:col>
      <xdr:colOff>447675</xdr:colOff>
      <xdr:row>23</xdr:row>
      <xdr:rowOff>142875</xdr:rowOff>
    </xdr:to>
    <xdr:sp macro="" textlink="">
      <xdr:nvSpPr>
        <xdr:cNvPr id="38" name="Line 74">
          <a:extLst>
            <a:ext uri="{FF2B5EF4-FFF2-40B4-BE49-F238E27FC236}">
              <a16:creationId xmlns:a16="http://schemas.microsoft.com/office/drawing/2014/main" id="{0DA9FEBA-5C5E-43BB-B105-4DDC694ED1E9}"/>
            </a:ext>
          </a:extLst>
        </xdr:cNvPr>
        <xdr:cNvSpPr>
          <a:spLocks noChangeShapeType="1"/>
        </xdr:cNvSpPr>
      </xdr:nvSpPr>
      <xdr:spPr bwMode="auto">
        <a:xfrm>
          <a:off x="6845300" y="7172325"/>
          <a:ext cx="447675" cy="0"/>
        </a:xfrm>
        <a:prstGeom prst="line">
          <a:avLst/>
        </a:prstGeom>
        <a:noFill/>
        <a:ln w="9525">
          <a:solidFill>
            <a:srgbClr val="000000"/>
          </a:solidFill>
          <a:round/>
          <a:headEnd/>
          <a:tailEnd type="triangle" w="med" len="med"/>
        </a:ln>
      </xdr:spPr>
    </xdr:sp>
    <xdr:clientData/>
  </xdr:twoCellAnchor>
  <xdr:oneCellAnchor>
    <xdr:from>
      <xdr:col>12</xdr:col>
      <xdr:colOff>390525</xdr:colOff>
      <xdr:row>30</xdr:row>
      <xdr:rowOff>66675</xdr:rowOff>
    </xdr:from>
    <xdr:ext cx="496996" cy="418704"/>
    <xdr:sp macro="" textlink="">
      <xdr:nvSpPr>
        <xdr:cNvPr id="39" name="Text Box 75">
          <a:extLst>
            <a:ext uri="{FF2B5EF4-FFF2-40B4-BE49-F238E27FC236}">
              <a16:creationId xmlns:a16="http://schemas.microsoft.com/office/drawing/2014/main" id="{31006261-1D79-4614-AFBF-2ECB58C391ED}"/>
            </a:ext>
          </a:extLst>
        </xdr:cNvPr>
        <xdr:cNvSpPr txBox="1">
          <a:spLocks noChangeArrowheads="1"/>
        </xdr:cNvSpPr>
      </xdr:nvSpPr>
      <xdr:spPr bwMode="auto">
        <a:xfrm>
          <a:off x="9750425" y="9483725"/>
          <a:ext cx="496996"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en-GB" altLang="ja-JP" sz="1200" b="0" i="0" u="none" strike="noStrike" baseline="0">
              <a:solidFill>
                <a:srgbClr val="000000"/>
              </a:solidFill>
              <a:latin typeface="+mn-ea"/>
              <a:ea typeface="+mn-ea"/>
            </a:rPr>
            <a:t>AB'(</a:t>
          </a:r>
          <a:r>
            <a:rPr lang="el-GR" altLang="ja-JP" sz="1200" b="0" i="0" u="none" strike="noStrike" baseline="0">
              <a:solidFill>
                <a:srgbClr val="000000"/>
              </a:solidFill>
              <a:latin typeface="+mn-ea"/>
              <a:ea typeface="+mn-ea"/>
            </a:rPr>
            <a:t>β)</a:t>
          </a:r>
        </a:p>
        <a:p>
          <a:pPr algn="l" rtl="0">
            <a:defRPr sz="1000"/>
          </a:pPr>
          <a:r>
            <a:rPr lang="ja-JP" altLang="en-US" sz="1200" b="0" i="0" u="none" strike="noStrike" baseline="0">
              <a:solidFill>
                <a:srgbClr val="000000"/>
              </a:solidFill>
              <a:latin typeface="+mn-ea"/>
              <a:ea typeface="+mn-ea"/>
            </a:rPr>
            <a:t>へ記入</a:t>
          </a:r>
        </a:p>
      </xdr:txBody>
    </xdr:sp>
    <xdr:clientData/>
  </xdr:oneCellAnchor>
  <xdr:twoCellAnchor>
    <xdr:from>
      <xdr:col>12</xdr:col>
      <xdr:colOff>123825</xdr:colOff>
      <xdr:row>30</xdr:row>
      <xdr:rowOff>180975</xdr:rowOff>
    </xdr:from>
    <xdr:to>
      <xdr:col>12</xdr:col>
      <xdr:colOff>361950</xdr:colOff>
      <xdr:row>30</xdr:row>
      <xdr:rowOff>180975</xdr:rowOff>
    </xdr:to>
    <xdr:sp macro="" textlink="">
      <xdr:nvSpPr>
        <xdr:cNvPr id="40" name="Line 76">
          <a:extLst>
            <a:ext uri="{FF2B5EF4-FFF2-40B4-BE49-F238E27FC236}">
              <a16:creationId xmlns:a16="http://schemas.microsoft.com/office/drawing/2014/main" id="{599BF864-6681-4180-984C-3AE016A45EE6}"/>
            </a:ext>
          </a:extLst>
        </xdr:cNvPr>
        <xdr:cNvSpPr>
          <a:spLocks noChangeShapeType="1"/>
        </xdr:cNvSpPr>
      </xdr:nvSpPr>
      <xdr:spPr bwMode="auto">
        <a:xfrm>
          <a:off x="9483725" y="9598025"/>
          <a:ext cx="238125" cy="0"/>
        </a:xfrm>
        <a:prstGeom prst="line">
          <a:avLst/>
        </a:prstGeom>
        <a:noFill/>
        <a:ln w="9525">
          <a:solidFill>
            <a:srgbClr val="000000"/>
          </a:solidFill>
          <a:round/>
          <a:headEnd/>
          <a:tailEnd type="triangle" w="med" len="med"/>
        </a:ln>
      </xdr:spPr>
    </xdr:sp>
    <xdr:clientData/>
  </xdr:twoCellAnchor>
  <xdr:oneCellAnchor>
    <xdr:from>
      <xdr:col>18</xdr:col>
      <xdr:colOff>47625</xdr:colOff>
      <xdr:row>27</xdr:row>
      <xdr:rowOff>38100</xdr:rowOff>
    </xdr:from>
    <xdr:ext cx="1980735" cy="418704"/>
    <xdr:sp macro="" textlink="">
      <xdr:nvSpPr>
        <xdr:cNvPr id="43" name="Text Box 79">
          <a:extLst>
            <a:ext uri="{FF2B5EF4-FFF2-40B4-BE49-F238E27FC236}">
              <a16:creationId xmlns:a16="http://schemas.microsoft.com/office/drawing/2014/main" id="{D9D97648-A9FA-4316-91C9-CB6F3001EE16}"/>
            </a:ext>
          </a:extLst>
        </xdr:cNvPr>
        <xdr:cNvSpPr txBox="1">
          <a:spLocks noChangeArrowheads="1"/>
        </xdr:cNvSpPr>
      </xdr:nvSpPr>
      <xdr:spPr bwMode="auto">
        <a:xfrm>
          <a:off x="14170025" y="8420100"/>
          <a:ext cx="1980735"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排水処理により大気へ</a:t>
          </a:r>
        </a:p>
        <a:p>
          <a:pPr algn="l" rtl="0">
            <a:defRPr sz="1000"/>
          </a:pPr>
          <a:r>
            <a:rPr lang="ja-JP" altLang="en-US" sz="1200" b="0" i="0" u="none" strike="noStrike" baseline="0">
              <a:solidFill>
                <a:srgbClr val="000000"/>
              </a:solidFill>
              <a:latin typeface="+mn-ea"/>
              <a:ea typeface="+mn-ea"/>
            </a:rPr>
            <a:t>排出される量　　　　　　　＝</a:t>
          </a:r>
          <a:r>
            <a:rPr lang="en-GB" altLang="ja-JP" sz="1200" b="0" i="0" u="none" strike="noStrike" baseline="0">
              <a:solidFill>
                <a:srgbClr val="000000"/>
              </a:solidFill>
              <a:latin typeface="+mn-ea"/>
              <a:ea typeface="+mn-ea"/>
            </a:rPr>
            <a:t>AB'</a:t>
          </a:r>
        </a:p>
      </xdr:txBody>
    </xdr:sp>
    <xdr:clientData/>
  </xdr:oneCellAnchor>
  <xdr:twoCellAnchor>
    <xdr:from>
      <xdr:col>21</xdr:col>
      <xdr:colOff>142875</xdr:colOff>
      <xdr:row>26</xdr:row>
      <xdr:rowOff>257175</xdr:rowOff>
    </xdr:from>
    <xdr:to>
      <xdr:col>21</xdr:col>
      <xdr:colOff>381000</xdr:colOff>
      <xdr:row>26</xdr:row>
      <xdr:rowOff>257175</xdr:rowOff>
    </xdr:to>
    <xdr:sp macro="" textlink="">
      <xdr:nvSpPr>
        <xdr:cNvPr id="44" name="Line 81">
          <a:extLst>
            <a:ext uri="{FF2B5EF4-FFF2-40B4-BE49-F238E27FC236}">
              <a16:creationId xmlns:a16="http://schemas.microsoft.com/office/drawing/2014/main" id="{FC439D02-CAEE-40C2-88E8-E847B321F8F1}"/>
            </a:ext>
          </a:extLst>
        </xdr:cNvPr>
        <xdr:cNvSpPr>
          <a:spLocks noChangeShapeType="1"/>
        </xdr:cNvSpPr>
      </xdr:nvSpPr>
      <xdr:spPr bwMode="auto">
        <a:xfrm>
          <a:off x="17472025" y="8086725"/>
          <a:ext cx="238125" cy="0"/>
        </a:xfrm>
        <a:prstGeom prst="line">
          <a:avLst/>
        </a:prstGeom>
        <a:noFill/>
        <a:ln w="9525">
          <a:solidFill>
            <a:srgbClr val="000000"/>
          </a:solidFill>
          <a:round/>
          <a:headEnd/>
          <a:tailEnd type="triangle" w="med" len="med"/>
        </a:ln>
      </xdr:spPr>
    </xdr:sp>
    <xdr:clientData/>
  </xdr:twoCellAnchor>
  <xdr:twoCellAnchor>
    <xdr:from>
      <xdr:col>20</xdr:col>
      <xdr:colOff>673100</xdr:colOff>
      <xdr:row>27</xdr:row>
      <xdr:rowOff>38100</xdr:rowOff>
    </xdr:from>
    <xdr:to>
      <xdr:col>21</xdr:col>
      <xdr:colOff>768350</xdr:colOff>
      <xdr:row>30</xdr:row>
      <xdr:rowOff>0</xdr:rowOff>
    </xdr:to>
    <xdr:sp macro="" textlink="">
      <xdr:nvSpPr>
        <xdr:cNvPr id="45" name="Line 82">
          <a:extLst>
            <a:ext uri="{FF2B5EF4-FFF2-40B4-BE49-F238E27FC236}">
              <a16:creationId xmlns:a16="http://schemas.microsoft.com/office/drawing/2014/main" id="{DF345507-549D-4D13-9ADB-BCB256914511}"/>
            </a:ext>
          </a:extLst>
        </xdr:cNvPr>
        <xdr:cNvSpPr>
          <a:spLocks noChangeShapeType="1"/>
        </xdr:cNvSpPr>
      </xdr:nvSpPr>
      <xdr:spPr bwMode="auto">
        <a:xfrm flipV="1">
          <a:off x="16992600" y="8407400"/>
          <a:ext cx="1104900" cy="1009650"/>
        </a:xfrm>
        <a:prstGeom prst="line">
          <a:avLst/>
        </a:prstGeom>
        <a:noFill/>
        <a:ln w="9525">
          <a:solidFill>
            <a:srgbClr val="000000"/>
          </a:solidFill>
          <a:round/>
          <a:headEnd/>
          <a:tailEnd type="triangle" w="med" len="med"/>
        </a:ln>
      </xdr:spPr>
    </xdr:sp>
    <xdr:clientData/>
  </xdr:twoCellAnchor>
  <xdr:twoCellAnchor>
    <xdr:from>
      <xdr:col>5</xdr:col>
      <xdr:colOff>0</xdr:colOff>
      <xdr:row>30</xdr:row>
      <xdr:rowOff>219075</xdr:rowOff>
    </xdr:from>
    <xdr:to>
      <xdr:col>5</xdr:col>
      <xdr:colOff>104775</xdr:colOff>
      <xdr:row>30</xdr:row>
      <xdr:rowOff>219075</xdr:rowOff>
    </xdr:to>
    <xdr:sp macro="" textlink="">
      <xdr:nvSpPr>
        <xdr:cNvPr id="47" name="Line 84">
          <a:extLst>
            <a:ext uri="{FF2B5EF4-FFF2-40B4-BE49-F238E27FC236}">
              <a16:creationId xmlns:a16="http://schemas.microsoft.com/office/drawing/2014/main" id="{EE73FF30-7306-4FF2-A569-D5D9D3E020A6}"/>
            </a:ext>
          </a:extLst>
        </xdr:cNvPr>
        <xdr:cNvSpPr>
          <a:spLocks noChangeShapeType="1"/>
        </xdr:cNvSpPr>
      </xdr:nvSpPr>
      <xdr:spPr bwMode="auto">
        <a:xfrm>
          <a:off x="3594100" y="9636125"/>
          <a:ext cx="104775" cy="0"/>
        </a:xfrm>
        <a:prstGeom prst="line">
          <a:avLst/>
        </a:prstGeom>
        <a:noFill/>
        <a:ln w="9525">
          <a:solidFill>
            <a:srgbClr val="FF0000"/>
          </a:solidFill>
          <a:prstDash val="dash"/>
          <a:round/>
          <a:headEnd/>
          <a:tailEnd/>
        </a:ln>
      </xdr:spPr>
    </xdr:sp>
    <xdr:clientData/>
  </xdr:twoCellAnchor>
  <xdr:twoCellAnchor>
    <xdr:from>
      <xdr:col>5</xdr:col>
      <xdr:colOff>120650</xdr:colOff>
      <xdr:row>30</xdr:row>
      <xdr:rowOff>219806</xdr:rowOff>
    </xdr:from>
    <xdr:to>
      <xdr:col>5</xdr:col>
      <xdr:colOff>120650</xdr:colOff>
      <xdr:row>33</xdr:row>
      <xdr:rowOff>304799</xdr:rowOff>
    </xdr:to>
    <xdr:sp macro="" textlink="">
      <xdr:nvSpPr>
        <xdr:cNvPr id="48" name="Line 85">
          <a:extLst>
            <a:ext uri="{FF2B5EF4-FFF2-40B4-BE49-F238E27FC236}">
              <a16:creationId xmlns:a16="http://schemas.microsoft.com/office/drawing/2014/main" id="{DC936985-403A-4272-A1C3-95767498A898}"/>
            </a:ext>
          </a:extLst>
        </xdr:cNvPr>
        <xdr:cNvSpPr>
          <a:spLocks noChangeShapeType="1"/>
        </xdr:cNvSpPr>
      </xdr:nvSpPr>
      <xdr:spPr bwMode="auto">
        <a:xfrm>
          <a:off x="3725496" y="9686191"/>
          <a:ext cx="0" cy="978877"/>
        </a:xfrm>
        <a:prstGeom prst="line">
          <a:avLst/>
        </a:prstGeom>
        <a:noFill/>
        <a:ln w="9525">
          <a:solidFill>
            <a:schemeClr val="bg1">
              <a:lumMod val="65000"/>
            </a:schemeClr>
          </a:solidFill>
          <a:prstDash val="dash"/>
          <a:round/>
          <a:headEnd/>
          <a:tailEnd/>
        </a:ln>
      </xdr:spPr>
    </xdr:sp>
    <xdr:clientData/>
  </xdr:twoCellAnchor>
  <xdr:twoCellAnchor>
    <xdr:from>
      <xdr:col>5</xdr:col>
      <xdr:colOff>114300</xdr:colOff>
      <xdr:row>33</xdr:row>
      <xdr:rowOff>304800</xdr:rowOff>
    </xdr:from>
    <xdr:to>
      <xdr:col>6</xdr:col>
      <xdr:colOff>0</xdr:colOff>
      <xdr:row>33</xdr:row>
      <xdr:rowOff>304800</xdr:rowOff>
    </xdr:to>
    <xdr:sp macro="" textlink="">
      <xdr:nvSpPr>
        <xdr:cNvPr id="49" name="Line 86">
          <a:extLst>
            <a:ext uri="{FF2B5EF4-FFF2-40B4-BE49-F238E27FC236}">
              <a16:creationId xmlns:a16="http://schemas.microsoft.com/office/drawing/2014/main" id="{9BFA679F-EC9B-410A-9DEE-BBDE404CC272}"/>
            </a:ext>
          </a:extLst>
        </xdr:cNvPr>
        <xdr:cNvSpPr>
          <a:spLocks noChangeShapeType="1"/>
        </xdr:cNvSpPr>
      </xdr:nvSpPr>
      <xdr:spPr bwMode="auto">
        <a:xfrm>
          <a:off x="3708400" y="10610850"/>
          <a:ext cx="520700" cy="0"/>
        </a:xfrm>
        <a:prstGeom prst="line">
          <a:avLst/>
        </a:prstGeom>
        <a:noFill/>
        <a:ln w="9525">
          <a:solidFill>
            <a:srgbClr val="C0C0C0"/>
          </a:solidFill>
          <a:prstDash val="dash"/>
          <a:round/>
          <a:headEnd/>
          <a:tailEnd type="triangle" w="med" len="med"/>
        </a:ln>
      </xdr:spPr>
    </xdr:sp>
    <xdr:clientData/>
  </xdr:twoCellAnchor>
  <xdr:twoCellAnchor>
    <xdr:from>
      <xdr:col>5</xdr:col>
      <xdr:colOff>142875</xdr:colOff>
      <xdr:row>24</xdr:row>
      <xdr:rowOff>0</xdr:rowOff>
    </xdr:from>
    <xdr:to>
      <xdr:col>6</xdr:col>
      <xdr:colOff>28575</xdr:colOff>
      <xdr:row>24</xdr:row>
      <xdr:rowOff>0</xdr:rowOff>
    </xdr:to>
    <xdr:sp macro="" textlink="">
      <xdr:nvSpPr>
        <xdr:cNvPr id="50" name="Line 87">
          <a:extLst>
            <a:ext uri="{FF2B5EF4-FFF2-40B4-BE49-F238E27FC236}">
              <a16:creationId xmlns:a16="http://schemas.microsoft.com/office/drawing/2014/main" id="{40DAC539-6E0F-4204-A5DA-083A52A4412F}"/>
            </a:ext>
          </a:extLst>
        </xdr:cNvPr>
        <xdr:cNvSpPr>
          <a:spLocks noChangeShapeType="1"/>
        </xdr:cNvSpPr>
      </xdr:nvSpPr>
      <xdr:spPr bwMode="auto">
        <a:xfrm>
          <a:off x="3736975" y="7239000"/>
          <a:ext cx="520700" cy="0"/>
        </a:xfrm>
        <a:prstGeom prst="line">
          <a:avLst/>
        </a:prstGeom>
        <a:noFill/>
        <a:ln w="9525">
          <a:solidFill>
            <a:srgbClr val="FF0000"/>
          </a:solidFill>
          <a:prstDash val="dash"/>
          <a:round/>
          <a:headEnd/>
          <a:tailEnd type="triangle" w="med" len="med"/>
        </a:ln>
      </xdr:spPr>
    </xdr:sp>
    <xdr:clientData/>
  </xdr:twoCellAnchor>
  <xdr:twoCellAnchor>
    <xdr:from>
      <xdr:col>10</xdr:col>
      <xdr:colOff>0</xdr:colOff>
      <xdr:row>33</xdr:row>
      <xdr:rowOff>276225</xdr:rowOff>
    </xdr:from>
    <xdr:to>
      <xdr:col>10</xdr:col>
      <xdr:colOff>142875</xdr:colOff>
      <xdr:row>33</xdr:row>
      <xdr:rowOff>276225</xdr:rowOff>
    </xdr:to>
    <xdr:sp macro="" textlink="">
      <xdr:nvSpPr>
        <xdr:cNvPr id="51" name="Line 88">
          <a:extLst>
            <a:ext uri="{FF2B5EF4-FFF2-40B4-BE49-F238E27FC236}">
              <a16:creationId xmlns:a16="http://schemas.microsoft.com/office/drawing/2014/main" id="{D669B429-C53D-47B5-B6A7-AB4C16D91489}"/>
            </a:ext>
          </a:extLst>
        </xdr:cNvPr>
        <xdr:cNvSpPr>
          <a:spLocks noChangeShapeType="1"/>
        </xdr:cNvSpPr>
      </xdr:nvSpPr>
      <xdr:spPr bwMode="auto">
        <a:xfrm>
          <a:off x="7791450" y="10582275"/>
          <a:ext cx="142875" cy="0"/>
        </a:xfrm>
        <a:prstGeom prst="line">
          <a:avLst/>
        </a:prstGeom>
        <a:noFill/>
        <a:ln w="9525">
          <a:solidFill>
            <a:srgbClr val="C0C0C0"/>
          </a:solidFill>
          <a:prstDash val="dash"/>
          <a:round/>
          <a:headEnd/>
          <a:tailEnd/>
        </a:ln>
      </xdr:spPr>
    </xdr:sp>
    <xdr:clientData/>
  </xdr:twoCellAnchor>
  <xdr:twoCellAnchor>
    <xdr:from>
      <xdr:col>10</xdr:col>
      <xdr:colOff>152400</xdr:colOff>
      <xdr:row>33</xdr:row>
      <xdr:rowOff>276225</xdr:rowOff>
    </xdr:from>
    <xdr:to>
      <xdr:col>10</xdr:col>
      <xdr:colOff>152400</xdr:colOff>
      <xdr:row>40</xdr:row>
      <xdr:rowOff>276225</xdr:rowOff>
    </xdr:to>
    <xdr:sp macro="" textlink="">
      <xdr:nvSpPr>
        <xdr:cNvPr id="52" name="Line 89">
          <a:extLst>
            <a:ext uri="{FF2B5EF4-FFF2-40B4-BE49-F238E27FC236}">
              <a16:creationId xmlns:a16="http://schemas.microsoft.com/office/drawing/2014/main" id="{308E4BFB-54F5-4808-8446-BF0DB9BCAFDE}"/>
            </a:ext>
          </a:extLst>
        </xdr:cNvPr>
        <xdr:cNvSpPr>
          <a:spLocks noChangeShapeType="1"/>
        </xdr:cNvSpPr>
      </xdr:nvSpPr>
      <xdr:spPr bwMode="auto">
        <a:xfrm>
          <a:off x="7943850" y="10582275"/>
          <a:ext cx="0" cy="2349500"/>
        </a:xfrm>
        <a:prstGeom prst="line">
          <a:avLst/>
        </a:prstGeom>
        <a:noFill/>
        <a:ln w="9525">
          <a:solidFill>
            <a:srgbClr val="C0C0C0"/>
          </a:solidFill>
          <a:prstDash val="dash"/>
          <a:round/>
          <a:headEnd/>
          <a:tailEnd/>
        </a:ln>
      </xdr:spPr>
    </xdr:sp>
    <xdr:clientData/>
  </xdr:twoCellAnchor>
  <xdr:twoCellAnchor>
    <xdr:from>
      <xdr:col>10</xdr:col>
      <xdr:colOff>142875</xdr:colOff>
      <xdr:row>40</xdr:row>
      <xdr:rowOff>276225</xdr:rowOff>
    </xdr:from>
    <xdr:to>
      <xdr:col>11</xdr:col>
      <xdr:colOff>9525</xdr:colOff>
      <xdr:row>40</xdr:row>
      <xdr:rowOff>276225</xdr:rowOff>
    </xdr:to>
    <xdr:sp macro="" textlink="">
      <xdr:nvSpPr>
        <xdr:cNvPr id="53" name="Line 90">
          <a:extLst>
            <a:ext uri="{FF2B5EF4-FFF2-40B4-BE49-F238E27FC236}">
              <a16:creationId xmlns:a16="http://schemas.microsoft.com/office/drawing/2014/main" id="{FC1468A2-0347-4180-B718-51B9C3B07271}"/>
            </a:ext>
          </a:extLst>
        </xdr:cNvPr>
        <xdr:cNvSpPr>
          <a:spLocks noChangeShapeType="1"/>
        </xdr:cNvSpPr>
      </xdr:nvSpPr>
      <xdr:spPr bwMode="auto">
        <a:xfrm>
          <a:off x="7934325" y="12931775"/>
          <a:ext cx="400050" cy="0"/>
        </a:xfrm>
        <a:prstGeom prst="line">
          <a:avLst/>
        </a:prstGeom>
        <a:noFill/>
        <a:ln w="9525">
          <a:solidFill>
            <a:srgbClr val="C0C0C0"/>
          </a:solidFill>
          <a:prstDash val="dash"/>
          <a:round/>
          <a:headEnd/>
          <a:tailEnd type="triangle" w="med" len="med"/>
        </a:ln>
      </xdr:spPr>
    </xdr:sp>
    <xdr:clientData/>
  </xdr:twoCellAnchor>
  <xdr:twoCellAnchor>
    <xdr:from>
      <xdr:col>22</xdr:col>
      <xdr:colOff>0</xdr:colOff>
      <xdr:row>37</xdr:row>
      <xdr:rowOff>238125</xdr:rowOff>
    </xdr:from>
    <xdr:to>
      <xdr:col>22</xdr:col>
      <xdr:colOff>142875</xdr:colOff>
      <xdr:row>37</xdr:row>
      <xdr:rowOff>238125</xdr:rowOff>
    </xdr:to>
    <xdr:sp macro="" textlink="">
      <xdr:nvSpPr>
        <xdr:cNvPr id="54" name="Line 91">
          <a:extLst>
            <a:ext uri="{FF2B5EF4-FFF2-40B4-BE49-F238E27FC236}">
              <a16:creationId xmlns:a16="http://schemas.microsoft.com/office/drawing/2014/main" id="{42D19A30-204C-4024-A3D6-2058CA3EA71C}"/>
            </a:ext>
          </a:extLst>
        </xdr:cNvPr>
        <xdr:cNvSpPr>
          <a:spLocks noChangeShapeType="1"/>
        </xdr:cNvSpPr>
      </xdr:nvSpPr>
      <xdr:spPr bwMode="auto">
        <a:xfrm>
          <a:off x="18224500" y="12011025"/>
          <a:ext cx="142875" cy="0"/>
        </a:xfrm>
        <a:prstGeom prst="line">
          <a:avLst/>
        </a:prstGeom>
        <a:noFill/>
        <a:ln w="9525">
          <a:solidFill>
            <a:schemeClr val="bg1">
              <a:lumMod val="75000"/>
            </a:schemeClr>
          </a:solidFill>
          <a:prstDash val="dash"/>
          <a:round/>
          <a:headEnd/>
          <a:tailEnd/>
        </a:ln>
      </xdr:spPr>
    </xdr:sp>
    <xdr:clientData/>
  </xdr:twoCellAnchor>
  <xdr:twoCellAnchor>
    <xdr:from>
      <xdr:col>22</xdr:col>
      <xdr:colOff>142875</xdr:colOff>
      <xdr:row>37</xdr:row>
      <xdr:rowOff>238125</xdr:rowOff>
    </xdr:from>
    <xdr:to>
      <xdr:col>22</xdr:col>
      <xdr:colOff>142875</xdr:colOff>
      <xdr:row>44</xdr:row>
      <xdr:rowOff>295275</xdr:rowOff>
    </xdr:to>
    <xdr:sp macro="" textlink="">
      <xdr:nvSpPr>
        <xdr:cNvPr id="55" name="Line 92">
          <a:extLst>
            <a:ext uri="{FF2B5EF4-FFF2-40B4-BE49-F238E27FC236}">
              <a16:creationId xmlns:a16="http://schemas.microsoft.com/office/drawing/2014/main" id="{3C67E774-5F17-49DF-8627-77FE8FB452DA}"/>
            </a:ext>
          </a:extLst>
        </xdr:cNvPr>
        <xdr:cNvSpPr>
          <a:spLocks noChangeShapeType="1"/>
        </xdr:cNvSpPr>
      </xdr:nvSpPr>
      <xdr:spPr bwMode="auto">
        <a:xfrm>
          <a:off x="18367375" y="12011025"/>
          <a:ext cx="0" cy="2076450"/>
        </a:xfrm>
        <a:prstGeom prst="line">
          <a:avLst/>
        </a:prstGeom>
        <a:noFill/>
        <a:ln w="9525">
          <a:solidFill>
            <a:schemeClr val="bg1">
              <a:lumMod val="75000"/>
            </a:schemeClr>
          </a:solidFill>
          <a:prstDash val="dash"/>
          <a:round/>
          <a:headEnd/>
          <a:tailEnd/>
        </a:ln>
      </xdr:spPr>
    </xdr:sp>
    <xdr:clientData/>
  </xdr:twoCellAnchor>
  <xdr:twoCellAnchor>
    <xdr:from>
      <xdr:col>22</xdr:col>
      <xdr:colOff>142875</xdr:colOff>
      <xdr:row>44</xdr:row>
      <xdr:rowOff>295275</xdr:rowOff>
    </xdr:from>
    <xdr:to>
      <xdr:col>23</xdr:col>
      <xdr:colOff>0</xdr:colOff>
      <xdr:row>44</xdr:row>
      <xdr:rowOff>295275</xdr:rowOff>
    </xdr:to>
    <xdr:sp macro="" textlink="">
      <xdr:nvSpPr>
        <xdr:cNvPr id="56" name="Line 93">
          <a:extLst>
            <a:ext uri="{FF2B5EF4-FFF2-40B4-BE49-F238E27FC236}">
              <a16:creationId xmlns:a16="http://schemas.microsoft.com/office/drawing/2014/main" id="{93D60C9E-B854-4470-A741-FB262BE726B7}"/>
            </a:ext>
          </a:extLst>
        </xdr:cNvPr>
        <xdr:cNvSpPr>
          <a:spLocks noChangeShapeType="1"/>
        </xdr:cNvSpPr>
      </xdr:nvSpPr>
      <xdr:spPr bwMode="auto">
        <a:xfrm>
          <a:off x="18367375" y="14087475"/>
          <a:ext cx="473075" cy="0"/>
        </a:xfrm>
        <a:prstGeom prst="line">
          <a:avLst/>
        </a:prstGeom>
        <a:noFill/>
        <a:ln w="9525">
          <a:solidFill>
            <a:schemeClr val="bg1">
              <a:lumMod val="75000"/>
            </a:schemeClr>
          </a:solidFill>
          <a:prstDash val="dash"/>
          <a:round/>
          <a:headEnd/>
          <a:tailEnd type="triangle" w="med" len="med"/>
        </a:ln>
      </xdr:spPr>
    </xdr:sp>
    <xdr:clientData/>
  </xdr:twoCellAnchor>
  <xdr:twoCellAnchor>
    <xdr:from>
      <xdr:col>17</xdr:col>
      <xdr:colOff>9525</xdr:colOff>
      <xdr:row>30</xdr:row>
      <xdr:rowOff>257175</xdr:rowOff>
    </xdr:from>
    <xdr:to>
      <xdr:col>17</xdr:col>
      <xdr:colOff>114300</xdr:colOff>
      <xdr:row>30</xdr:row>
      <xdr:rowOff>257175</xdr:rowOff>
    </xdr:to>
    <xdr:sp macro="" textlink="">
      <xdr:nvSpPr>
        <xdr:cNvPr id="57" name="Line 94">
          <a:extLst>
            <a:ext uri="{FF2B5EF4-FFF2-40B4-BE49-F238E27FC236}">
              <a16:creationId xmlns:a16="http://schemas.microsoft.com/office/drawing/2014/main" id="{280634C3-823F-4A0F-BC83-E51EB500E5E6}"/>
            </a:ext>
          </a:extLst>
        </xdr:cNvPr>
        <xdr:cNvSpPr>
          <a:spLocks noChangeShapeType="1"/>
        </xdr:cNvSpPr>
      </xdr:nvSpPr>
      <xdr:spPr bwMode="auto">
        <a:xfrm>
          <a:off x="13471525" y="9674225"/>
          <a:ext cx="104775" cy="0"/>
        </a:xfrm>
        <a:prstGeom prst="line">
          <a:avLst/>
        </a:prstGeom>
        <a:noFill/>
        <a:ln w="9525">
          <a:solidFill>
            <a:schemeClr val="bg1">
              <a:lumMod val="75000"/>
            </a:schemeClr>
          </a:solidFill>
          <a:prstDash val="dash"/>
          <a:round/>
          <a:headEnd/>
          <a:tailEnd/>
        </a:ln>
      </xdr:spPr>
    </xdr:sp>
    <xdr:clientData/>
  </xdr:twoCellAnchor>
  <xdr:twoCellAnchor>
    <xdr:from>
      <xdr:col>17</xdr:col>
      <xdr:colOff>123825</xdr:colOff>
      <xdr:row>28</xdr:row>
      <xdr:rowOff>66675</xdr:rowOff>
    </xdr:from>
    <xdr:to>
      <xdr:col>17</xdr:col>
      <xdr:colOff>123825</xdr:colOff>
      <xdr:row>38</xdr:row>
      <xdr:rowOff>38100</xdr:rowOff>
    </xdr:to>
    <xdr:sp macro="" textlink="">
      <xdr:nvSpPr>
        <xdr:cNvPr id="58" name="Line 95">
          <a:extLst>
            <a:ext uri="{FF2B5EF4-FFF2-40B4-BE49-F238E27FC236}">
              <a16:creationId xmlns:a16="http://schemas.microsoft.com/office/drawing/2014/main" id="{D5A93E72-B784-4506-8CAF-66BA755B95F4}"/>
            </a:ext>
          </a:extLst>
        </xdr:cNvPr>
        <xdr:cNvSpPr>
          <a:spLocks noChangeShapeType="1"/>
        </xdr:cNvSpPr>
      </xdr:nvSpPr>
      <xdr:spPr bwMode="auto">
        <a:xfrm>
          <a:off x="13585825" y="8664575"/>
          <a:ext cx="0" cy="3394075"/>
        </a:xfrm>
        <a:prstGeom prst="line">
          <a:avLst/>
        </a:prstGeom>
        <a:noFill/>
        <a:ln w="9525">
          <a:solidFill>
            <a:schemeClr val="bg1">
              <a:lumMod val="75000"/>
            </a:schemeClr>
          </a:solidFill>
          <a:prstDash val="dash"/>
          <a:round/>
          <a:headEnd/>
          <a:tailEnd/>
        </a:ln>
      </xdr:spPr>
    </xdr:sp>
    <xdr:clientData/>
  </xdr:twoCellAnchor>
  <xdr:twoCellAnchor>
    <xdr:from>
      <xdr:col>17</xdr:col>
      <xdr:colOff>123825</xdr:colOff>
      <xdr:row>38</xdr:row>
      <xdr:rowOff>38100</xdr:rowOff>
    </xdr:from>
    <xdr:to>
      <xdr:col>17</xdr:col>
      <xdr:colOff>581025</xdr:colOff>
      <xdr:row>38</xdr:row>
      <xdr:rowOff>38100</xdr:rowOff>
    </xdr:to>
    <xdr:sp macro="" textlink="">
      <xdr:nvSpPr>
        <xdr:cNvPr id="59" name="Line 96">
          <a:extLst>
            <a:ext uri="{FF2B5EF4-FFF2-40B4-BE49-F238E27FC236}">
              <a16:creationId xmlns:a16="http://schemas.microsoft.com/office/drawing/2014/main" id="{1D3BE641-427D-4663-B097-83233AC35DF6}"/>
            </a:ext>
          </a:extLst>
        </xdr:cNvPr>
        <xdr:cNvSpPr>
          <a:spLocks noChangeShapeType="1"/>
        </xdr:cNvSpPr>
      </xdr:nvSpPr>
      <xdr:spPr bwMode="auto">
        <a:xfrm>
          <a:off x="13585825" y="12058650"/>
          <a:ext cx="457200" cy="0"/>
        </a:xfrm>
        <a:prstGeom prst="line">
          <a:avLst/>
        </a:prstGeom>
        <a:noFill/>
        <a:ln w="9525">
          <a:solidFill>
            <a:schemeClr val="bg1">
              <a:lumMod val="75000"/>
            </a:schemeClr>
          </a:solidFill>
          <a:prstDash val="dash"/>
          <a:round/>
          <a:headEnd/>
          <a:tailEnd type="triangle" w="med" len="med"/>
        </a:ln>
      </xdr:spPr>
    </xdr:sp>
    <xdr:clientData/>
  </xdr:twoCellAnchor>
  <xdr:twoCellAnchor>
    <xdr:from>
      <xdr:col>17</xdr:col>
      <xdr:colOff>123825</xdr:colOff>
      <xdr:row>28</xdr:row>
      <xdr:rowOff>66675</xdr:rowOff>
    </xdr:from>
    <xdr:to>
      <xdr:col>18</xdr:col>
      <xdr:colOff>28575</xdr:colOff>
      <xdr:row>28</xdr:row>
      <xdr:rowOff>66675</xdr:rowOff>
    </xdr:to>
    <xdr:sp macro="" textlink="">
      <xdr:nvSpPr>
        <xdr:cNvPr id="60" name="Line 97">
          <a:extLst>
            <a:ext uri="{FF2B5EF4-FFF2-40B4-BE49-F238E27FC236}">
              <a16:creationId xmlns:a16="http://schemas.microsoft.com/office/drawing/2014/main" id="{BDEAA9CC-503B-48BD-A868-18DFF0736F61}"/>
            </a:ext>
          </a:extLst>
        </xdr:cNvPr>
        <xdr:cNvSpPr>
          <a:spLocks noChangeShapeType="1"/>
        </xdr:cNvSpPr>
      </xdr:nvSpPr>
      <xdr:spPr bwMode="auto">
        <a:xfrm>
          <a:off x="13585825" y="8664575"/>
          <a:ext cx="539750" cy="0"/>
        </a:xfrm>
        <a:prstGeom prst="line">
          <a:avLst/>
        </a:prstGeom>
        <a:noFill/>
        <a:ln w="9525">
          <a:solidFill>
            <a:schemeClr val="bg1">
              <a:lumMod val="75000"/>
            </a:schemeClr>
          </a:solidFill>
          <a:prstDash val="dash"/>
          <a:round/>
          <a:headEnd/>
          <a:tailEnd type="triangle" w="med" len="me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61" name="Line 98">
          <a:extLst>
            <a:ext uri="{FF2B5EF4-FFF2-40B4-BE49-F238E27FC236}">
              <a16:creationId xmlns:a16="http://schemas.microsoft.com/office/drawing/2014/main" id="{0E1C946F-C80E-40CD-AF84-B938919A998E}"/>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22</xdr:col>
      <xdr:colOff>0</xdr:colOff>
      <xdr:row>35</xdr:row>
      <xdr:rowOff>0</xdr:rowOff>
    </xdr:from>
    <xdr:to>
      <xdr:col>22</xdr:col>
      <xdr:colOff>228600</xdr:colOff>
      <xdr:row>35</xdr:row>
      <xdr:rowOff>0</xdr:rowOff>
    </xdr:to>
    <xdr:sp macro="" textlink="">
      <xdr:nvSpPr>
        <xdr:cNvPr id="62" name="Line 99">
          <a:extLst>
            <a:ext uri="{FF2B5EF4-FFF2-40B4-BE49-F238E27FC236}">
              <a16:creationId xmlns:a16="http://schemas.microsoft.com/office/drawing/2014/main" id="{AB7A2378-FDBA-4F5C-A7A2-6DAF45269B77}"/>
            </a:ext>
          </a:extLst>
        </xdr:cNvPr>
        <xdr:cNvSpPr>
          <a:spLocks noChangeShapeType="1"/>
        </xdr:cNvSpPr>
      </xdr:nvSpPr>
      <xdr:spPr bwMode="auto">
        <a:xfrm>
          <a:off x="18224500" y="11156950"/>
          <a:ext cx="228600" cy="0"/>
        </a:xfrm>
        <a:prstGeom prst="line">
          <a:avLst/>
        </a:prstGeom>
        <a:noFill/>
        <a:ln w="9525">
          <a:solidFill>
            <a:srgbClr val="FF0000"/>
          </a:solidFill>
          <a:round/>
          <a:headEnd/>
          <a:tailEnd/>
        </a:ln>
      </xdr:spPr>
    </xdr:sp>
    <xdr:clientData/>
  </xdr:twoCellAnchor>
  <xdr:twoCellAnchor>
    <xdr:from>
      <xdr:col>0</xdr:col>
      <xdr:colOff>647700</xdr:colOff>
      <xdr:row>29</xdr:row>
      <xdr:rowOff>38100</xdr:rowOff>
    </xdr:from>
    <xdr:to>
      <xdr:col>2</xdr:col>
      <xdr:colOff>104775</xdr:colOff>
      <xdr:row>33</xdr:row>
      <xdr:rowOff>171450</xdr:rowOff>
    </xdr:to>
    <xdr:sp macro="" textlink="">
      <xdr:nvSpPr>
        <xdr:cNvPr id="64" name="Line 101">
          <a:extLst>
            <a:ext uri="{FF2B5EF4-FFF2-40B4-BE49-F238E27FC236}">
              <a16:creationId xmlns:a16="http://schemas.microsoft.com/office/drawing/2014/main" id="{0F041A57-5876-4C79-867E-1EC360A8B9C0}"/>
            </a:ext>
          </a:extLst>
        </xdr:cNvPr>
        <xdr:cNvSpPr>
          <a:spLocks noChangeShapeType="1"/>
        </xdr:cNvSpPr>
      </xdr:nvSpPr>
      <xdr:spPr bwMode="auto">
        <a:xfrm flipV="1">
          <a:off x="647700" y="8864600"/>
          <a:ext cx="917575" cy="1612900"/>
        </a:xfrm>
        <a:prstGeom prst="line">
          <a:avLst/>
        </a:prstGeom>
        <a:noFill/>
        <a:ln w="9525">
          <a:solidFill>
            <a:srgbClr val="000000"/>
          </a:solidFill>
          <a:round/>
          <a:headEnd/>
          <a:tailEnd type="triangle" w="med" len="med"/>
        </a:ln>
      </xdr:spPr>
    </xdr:sp>
    <xdr:clientData/>
  </xdr:twoCellAnchor>
  <xdr:twoCellAnchor editAs="oneCell">
    <xdr:from>
      <xdr:col>0</xdr:col>
      <xdr:colOff>161925</xdr:colOff>
      <xdr:row>33</xdr:row>
      <xdr:rowOff>190500</xdr:rowOff>
    </xdr:from>
    <xdr:to>
      <xdr:col>3</xdr:col>
      <xdr:colOff>349250</xdr:colOff>
      <xdr:row>35</xdr:row>
      <xdr:rowOff>190500</xdr:rowOff>
    </xdr:to>
    <xdr:sp macro="" textlink="">
      <xdr:nvSpPr>
        <xdr:cNvPr id="65" name="Text Box 102">
          <a:extLst>
            <a:ext uri="{FF2B5EF4-FFF2-40B4-BE49-F238E27FC236}">
              <a16:creationId xmlns:a16="http://schemas.microsoft.com/office/drawing/2014/main" id="{C8974711-C3FF-49FE-8EFE-122604987278}"/>
            </a:ext>
          </a:extLst>
        </xdr:cNvPr>
        <xdr:cNvSpPr txBox="1">
          <a:spLocks noChangeArrowheads="1"/>
        </xdr:cNvSpPr>
      </xdr:nvSpPr>
      <xdr:spPr bwMode="auto">
        <a:xfrm>
          <a:off x="161925" y="10496550"/>
          <a:ext cx="2451100" cy="85090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mn-ea"/>
              <a:ea typeface="+mn-ea"/>
            </a:rPr>
            <a:t>排水中の濃度を測定している場合、</a:t>
          </a:r>
        </a:p>
        <a:p>
          <a:pPr algn="l" rtl="0">
            <a:defRPr sz="1000"/>
          </a:pPr>
          <a:r>
            <a:rPr lang="ja-JP" altLang="en-US" sz="1200" b="0" i="0" u="none" strike="noStrike" baseline="0">
              <a:solidFill>
                <a:srgbClr val="000000"/>
              </a:solidFill>
              <a:latin typeface="+mn-ea"/>
              <a:ea typeface="+mn-ea"/>
            </a:rPr>
            <a:t>実測値を記入してください。</a:t>
          </a:r>
        </a:p>
      </xdr:txBody>
    </xdr:sp>
    <xdr:clientData/>
  </xdr:twoCellAnchor>
  <xdr:oneCellAnchor>
    <xdr:from>
      <xdr:col>16</xdr:col>
      <xdr:colOff>83793</xdr:colOff>
      <xdr:row>15</xdr:row>
      <xdr:rowOff>107674</xdr:rowOff>
    </xdr:from>
    <xdr:ext cx="1276632" cy="1419299"/>
    <xdr:sp macro="" textlink="">
      <xdr:nvSpPr>
        <xdr:cNvPr id="66" name="Text Box 103">
          <a:extLst>
            <a:ext uri="{FF2B5EF4-FFF2-40B4-BE49-F238E27FC236}">
              <a16:creationId xmlns:a16="http://schemas.microsoft.com/office/drawing/2014/main" id="{06B29F2C-56AF-449D-BD64-B80623C92BC8}"/>
            </a:ext>
          </a:extLst>
        </xdr:cNvPr>
        <xdr:cNvSpPr txBox="1">
          <a:spLocks noChangeArrowheads="1"/>
        </xdr:cNvSpPr>
      </xdr:nvSpPr>
      <xdr:spPr bwMode="auto">
        <a:xfrm>
          <a:off x="12861097" y="4022587"/>
          <a:ext cx="1276632" cy="141929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→移動等の分類</a:t>
          </a:r>
        </a:p>
        <a:p>
          <a:pPr algn="l" rtl="0">
            <a:defRPr sz="1000"/>
          </a:pPr>
          <a:r>
            <a:rPr lang="ja-JP" altLang="en-US" sz="1200" b="0" i="0" u="none" strike="noStrike" baseline="0">
              <a:solidFill>
                <a:srgbClr val="000000"/>
              </a:solidFill>
              <a:latin typeface="+mn-ea"/>
              <a:ea typeface="+mn-ea"/>
            </a:rPr>
            <a:t>　 ごとに「当該事</a:t>
          </a:r>
        </a:p>
        <a:p>
          <a:pPr algn="l" rtl="0">
            <a:defRPr sz="1000"/>
          </a:pPr>
          <a:r>
            <a:rPr lang="ja-JP" altLang="en-US" sz="1200" b="0" i="0" u="none" strike="noStrike" baseline="0">
              <a:solidFill>
                <a:srgbClr val="000000"/>
              </a:solidFill>
              <a:latin typeface="+mn-ea"/>
              <a:ea typeface="+mn-ea"/>
            </a:rPr>
            <a:t>　 業所の外への</a:t>
          </a:r>
        </a:p>
        <a:p>
          <a:pPr algn="l" rtl="0">
            <a:defRPr sz="1000"/>
          </a:pPr>
          <a:r>
            <a:rPr lang="ja-JP" altLang="en-US" sz="1200" b="0" i="0" u="none" strike="noStrike" baseline="0">
              <a:solidFill>
                <a:srgbClr val="000000"/>
              </a:solidFill>
              <a:latin typeface="+mn-ea"/>
              <a:ea typeface="+mn-ea"/>
            </a:rPr>
            <a:t>　 移動」または</a:t>
          </a:r>
        </a:p>
        <a:p>
          <a:pPr algn="l" rtl="0">
            <a:defRPr sz="1000"/>
          </a:pPr>
          <a:r>
            <a:rPr lang="ja-JP" altLang="en-US" sz="1200" b="0" i="0" u="none" strike="noStrike" baseline="0">
              <a:solidFill>
                <a:srgbClr val="000000"/>
              </a:solidFill>
              <a:latin typeface="+mn-ea"/>
              <a:ea typeface="+mn-ea"/>
            </a:rPr>
            <a:t>　 「当該事業所に</a:t>
          </a:r>
        </a:p>
        <a:p>
          <a:pPr algn="l" rtl="0">
            <a:defRPr sz="1000"/>
          </a:pPr>
          <a:r>
            <a:rPr lang="ja-JP" altLang="en-US" sz="1200" b="0" i="0" u="none" strike="noStrike" baseline="0">
              <a:solidFill>
                <a:srgbClr val="000000"/>
              </a:solidFill>
              <a:latin typeface="+mn-ea"/>
              <a:ea typeface="+mn-ea"/>
            </a:rPr>
            <a:t>　 おける埋立処分」</a:t>
          </a:r>
        </a:p>
        <a:p>
          <a:pPr algn="l" rtl="0">
            <a:defRPr sz="1000"/>
          </a:pPr>
          <a:r>
            <a:rPr lang="ja-JP" altLang="en-US" sz="1200" b="0" i="0" u="none" strike="noStrike" baseline="0">
              <a:solidFill>
                <a:srgbClr val="000000"/>
              </a:solidFill>
              <a:latin typeface="+mn-ea"/>
              <a:ea typeface="+mn-ea"/>
            </a:rPr>
            <a:t>　 として集計</a:t>
          </a:r>
        </a:p>
      </xdr:txBody>
    </xdr:sp>
    <xdr:clientData/>
  </xdr:oneCellAnchor>
  <xdr:twoCellAnchor editAs="oneCell">
    <xdr:from>
      <xdr:col>9</xdr:col>
      <xdr:colOff>561974</xdr:colOff>
      <xdr:row>22</xdr:row>
      <xdr:rowOff>329140</xdr:rowOff>
    </xdr:from>
    <xdr:to>
      <xdr:col>12</xdr:col>
      <xdr:colOff>316442</xdr:colOff>
      <xdr:row>25</xdr:row>
      <xdr:rowOff>392640</xdr:rowOff>
    </xdr:to>
    <xdr:sp macro="" textlink="">
      <xdr:nvSpPr>
        <xdr:cNvPr id="67" name="Text Box 104">
          <a:extLst>
            <a:ext uri="{FF2B5EF4-FFF2-40B4-BE49-F238E27FC236}">
              <a16:creationId xmlns:a16="http://schemas.microsoft.com/office/drawing/2014/main" id="{54380943-768F-42A1-91AA-036D98616D02}"/>
            </a:ext>
          </a:extLst>
        </xdr:cNvPr>
        <xdr:cNvSpPr txBox="1">
          <a:spLocks noChangeArrowheads="1"/>
        </xdr:cNvSpPr>
      </xdr:nvSpPr>
      <xdr:spPr bwMode="auto">
        <a:xfrm>
          <a:off x="7407274" y="6780740"/>
          <a:ext cx="2265893" cy="1031875"/>
        </a:xfrm>
        <a:prstGeom prst="rect">
          <a:avLst/>
        </a:prstGeom>
        <a:noFill/>
        <a:ln w="9525">
          <a:noFill/>
          <a:miter lim="800000"/>
          <a:headEnd/>
          <a:tailEnd/>
        </a:ln>
      </xdr:spPr>
      <xdr:txBody>
        <a:bodyPr vertOverflow="clip" wrap="square" lIns="27432" tIns="18288" rIns="0" bIns="0" anchor="t" upright="1"/>
        <a:lstStyle/>
        <a:p>
          <a:pPr algn="l" rtl="0">
            <a:defRPr sz="1000"/>
          </a:pPr>
          <a:r>
            <a:rPr lang="en-GB" altLang="ja-JP" sz="1200" b="0" i="0" u="none" strike="noStrike" baseline="0">
              <a:solidFill>
                <a:srgbClr val="000000"/>
              </a:solidFill>
              <a:latin typeface="+mn-ea"/>
              <a:ea typeface="+mn-ea"/>
            </a:rPr>
            <a:t>S</a:t>
          </a:r>
          <a:r>
            <a:rPr lang="ja-JP" altLang="en-US" sz="1200" b="0" i="0" u="none" strike="noStrike" baseline="0">
              <a:solidFill>
                <a:srgbClr val="000000"/>
              </a:solidFill>
              <a:latin typeface="+mn-ea"/>
              <a:ea typeface="+mn-ea"/>
            </a:rPr>
            <a:t>または</a:t>
          </a:r>
          <a:r>
            <a:rPr lang="en-GB" altLang="ja-JP" sz="1200" b="0" i="0" u="none" strike="noStrike" baseline="0">
              <a:solidFill>
                <a:srgbClr val="000000"/>
              </a:solidFill>
              <a:latin typeface="+mn-ea"/>
              <a:ea typeface="+mn-ea"/>
            </a:rPr>
            <a:t>S'</a:t>
          </a:r>
          <a:r>
            <a:rPr lang="ja-JP" altLang="en-US" sz="1200" b="0" i="0" u="none" strike="noStrike" baseline="0">
              <a:solidFill>
                <a:srgbClr val="000000"/>
              </a:solidFill>
              <a:latin typeface="+mn-ea"/>
              <a:ea typeface="+mn-ea"/>
            </a:rPr>
            <a:t>を放流場所に応じて、</a:t>
          </a:r>
        </a:p>
        <a:p>
          <a:pPr algn="l" rtl="0">
            <a:defRPr sz="1000"/>
          </a:pPr>
          <a:r>
            <a:rPr lang="ja-JP" altLang="en-US" sz="1200" b="0" i="0" u="none" strike="noStrike" baseline="0">
              <a:solidFill>
                <a:srgbClr val="000000"/>
              </a:solidFill>
              <a:latin typeface="+mn-ea"/>
              <a:ea typeface="+mn-ea"/>
            </a:rPr>
            <a:t>「公共用水域への排出」または「下水道への移動」として集計</a:t>
          </a:r>
        </a:p>
      </xdr:txBody>
    </xdr:sp>
    <xdr:clientData/>
  </xdr:twoCellAnchor>
  <xdr:oneCellAnchor>
    <xdr:from>
      <xdr:col>21</xdr:col>
      <xdr:colOff>447675</xdr:colOff>
      <xdr:row>25</xdr:row>
      <xdr:rowOff>371475</xdr:rowOff>
    </xdr:from>
    <xdr:ext cx="1977593" cy="618824"/>
    <xdr:sp macro="" textlink="">
      <xdr:nvSpPr>
        <xdr:cNvPr id="68" name="Text Box 105">
          <a:extLst>
            <a:ext uri="{FF2B5EF4-FFF2-40B4-BE49-F238E27FC236}">
              <a16:creationId xmlns:a16="http://schemas.microsoft.com/office/drawing/2014/main" id="{805E9E61-C065-43E6-8707-84378E757DBF}"/>
            </a:ext>
          </a:extLst>
        </xdr:cNvPr>
        <xdr:cNvSpPr txBox="1">
          <a:spLocks noChangeArrowheads="1"/>
        </xdr:cNvSpPr>
      </xdr:nvSpPr>
      <xdr:spPr bwMode="auto">
        <a:xfrm>
          <a:off x="17764499" y="7535769"/>
          <a:ext cx="1977593" cy="61882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排ガス処理がない場合：</a:t>
          </a:r>
          <a:r>
            <a:rPr lang="en-GB" altLang="ja-JP" sz="1200" b="0" i="0" u="none" strike="noStrike" baseline="0">
              <a:solidFill>
                <a:srgbClr val="000000"/>
              </a:solidFill>
              <a:latin typeface="+mn-ea"/>
              <a:ea typeface="+mn-ea"/>
            </a:rPr>
            <a:t>AB</a:t>
          </a:r>
        </a:p>
        <a:p>
          <a:pPr algn="l" rtl="0">
            <a:defRPr sz="1000"/>
          </a:pPr>
          <a:r>
            <a:rPr lang="ja-JP" altLang="en-US" sz="1200" b="0" i="0" u="none" strike="noStrike" baseline="0">
              <a:solidFill>
                <a:srgbClr val="000000"/>
              </a:solidFill>
              <a:latin typeface="+mn-ea"/>
              <a:ea typeface="+mn-ea"/>
            </a:rPr>
            <a:t>排ガス処理がある場合：</a:t>
          </a:r>
          <a:r>
            <a:rPr lang="en-GB" altLang="ja-JP" sz="1200" b="0" i="0" u="none" strike="noStrike" baseline="0">
              <a:solidFill>
                <a:srgbClr val="000000"/>
              </a:solidFill>
              <a:latin typeface="+mn-ea"/>
              <a:ea typeface="+mn-ea"/>
            </a:rPr>
            <a:t>AE</a:t>
          </a:r>
        </a:p>
        <a:p>
          <a:pPr algn="l" rtl="0">
            <a:defRPr sz="1000"/>
          </a:pPr>
          <a:r>
            <a:rPr lang="ja-JP" altLang="en-US" sz="1200" b="0" i="0" u="none" strike="noStrike" baseline="0">
              <a:solidFill>
                <a:srgbClr val="000000"/>
              </a:solidFill>
              <a:latin typeface="+mn-ea"/>
              <a:ea typeface="+mn-ea"/>
            </a:rPr>
            <a:t>を「大気への排出」として集計</a:t>
          </a:r>
        </a:p>
      </xdr:txBody>
    </xdr:sp>
    <xdr:clientData/>
  </xdr:oneCellAnchor>
  <xdr:twoCellAnchor>
    <xdr:from>
      <xdr:col>21</xdr:col>
      <xdr:colOff>828675</xdr:colOff>
      <xdr:row>40</xdr:row>
      <xdr:rowOff>219075</xdr:rowOff>
    </xdr:from>
    <xdr:to>
      <xdr:col>22</xdr:col>
      <xdr:colOff>0</xdr:colOff>
      <xdr:row>44</xdr:row>
      <xdr:rowOff>333375</xdr:rowOff>
    </xdr:to>
    <xdr:sp macro="" textlink="">
      <xdr:nvSpPr>
        <xdr:cNvPr id="69" name="AutoShape 106">
          <a:extLst>
            <a:ext uri="{FF2B5EF4-FFF2-40B4-BE49-F238E27FC236}">
              <a16:creationId xmlns:a16="http://schemas.microsoft.com/office/drawing/2014/main" id="{24D183DE-D01A-41EF-9D07-7DF29C11E62C}"/>
            </a:ext>
          </a:extLst>
        </xdr:cNvPr>
        <xdr:cNvSpPr>
          <a:spLocks/>
        </xdr:cNvSpPr>
      </xdr:nvSpPr>
      <xdr:spPr bwMode="auto">
        <a:xfrm>
          <a:off x="18157825" y="12874625"/>
          <a:ext cx="66675" cy="1250950"/>
        </a:xfrm>
        <a:prstGeom prst="leftBrace">
          <a:avLst>
            <a:gd name="adj1" fmla="val 93056"/>
            <a:gd name="adj2" fmla="val 50000"/>
          </a:avLst>
        </a:prstGeom>
        <a:noFill/>
        <a:ln w="9525">
          <a:solidFill>
            <a:srgbClr val="000000"/>
          </a:solidFill>
          <a:round/>
          <a:headEnd/>
          <a:tailEnd/>
        </a:ln>
      </xdr:spPr>
    </xdr:sp>
    <xdr:clientData/>
  </xdr:twoCellAnchor>
  <xdr:oneCellAnchor>
    <xdr:from>
      <xdr:col>20</xdr:col>
      <xdr:colOff>283884</xdr:colOff>
      <xdr:row>40</xdr:row>
      <xdr:rowOff>233332</xdr:rowOff>
    </xdr:from>
    <xdr:ext cx="1329763" cy="1238374"/>
    <xdr:sp macro="" textlink="">
      <xdr:nvSpPr>
        <xdr:cNvPr id="70" name="Text Box 107">
          <a:extLst>
            <a:ext uri="{FF2B5EF4-FFF2-40B4-BE49-F238E27FC236}">
              <a16:creationId xmlns:a16="http://schemas.microsoft.com/office/drawing/2014/main" id="{E0767141-3AB1-4ACD-8557-8ED145C7376F}"/>
            </a:ext>
          </a:extLst>
        </xdr:cNvPr>
        <xdr:cNvSpPr txBox="1">
          <a:spLocks noChangeArrowheads="1"/>
        </xdr:cNvSpPr>
      </xdr:nvSpPr>
      <xdr:spPr bwMode="auto">
        <a:xfrm>
          <a:off x="16592178" y="12627038"/>
          <a:ext cx="1329763" cy="1238374"/>
        </a:xfrm>
        <a:prstGeom prst="rect">
          <a:avLst/>
        </a:prstGeom>
        <a:noFill/>
        <a:ln w="9525">
          <a:noFill/>
          <a:miter lim="800000"/>
          <a:headEnd/>
          <a:tailEnd/>
        </a:ln>
      </xdr:spPr>
      <xdr:txBody>
        <a:bodyPr wrap="square" lIns="18288" tIns="18288" rIns="0" bIns="0" anchor="t" upright="1">
          <a:noAutofit/>
        </a:bodyPr>
        <a:lstStyle/>
        <a:p>
          <a:pPr algn="l" rtl="0">
            <a:defRPr sz="1000"/>
          </a:pPr>
          <a:r>
            <a:rPr lang="en-GB" altLang="ja-JP" sz="1200" b="0" i="0" u="none" strike="noStrike" baseline="0">
              <a:solidFill>
                <a:srgbClr val="000000"/>
              </a:solidFill>
              <a:latin typeface="+mn-ea"/>
              <a:ea typeface="+mn-ea"/>
            </a:rPr>
            <a:t>AI</a:t>
          </a:r>
          <a:r>
            <a:rPr lang="ja-JP" altLang="en-US" sz="1200" b="0" i="0" u="none" strike="noStrike" baseline="0">
              <a:solidFill>
                <a:srgbClr val="000000"/>
              </a:solidFill>
              <a:latin typeface="+mn-ea"/>
              <a:ea typeface="+mn-ea"/>
            </a:rPr>
            <a:t>を移動等の分類ごとに「当該事業所の外への移動」または「当該事業所における埋立処分」として集計</a:t>
          </a:r>
        </a:p>
      </xdr:txBody>
    </xdr:sp>
    <xdr:clientData/>
  </xdr:oneCellAnchor>
  <xdr:oneCellAnchor>
    <xdr:from>
      <xdr:col>14</xdr:col>
      <xdr:colOff>0</xdr:colOff>
      <xdr:row>2</xdr:row>
      <xdr:rowOff>114300</xdr:rowOff>
    </xdr:from>
    <xdr:ext cx="4856138" cy="418704"/>
    <xdr:sp macro="" textlink="">
      <xdr:nvSpPr>
        <xdr:cNvPr id="73" name="Text Box 36">
          <a:extLst>
            <a:ext uri="{FF2B5EF4-FFF2-40B4-BE49-F238E27FC236}">
              <a16:creationId xmlns:a16="http://schemas.microsoft.com/office/drawing/2014/main" id="{A191D341-6652-41D5-9B29-2F422DA4461B}"/>
            </a:ext>
          </a:extLst>
        </xdr:cNvPr>
        <xdr:cNvSpPr txBox="1">
          <a:spLocks noChangeArrowheads="1"/>
        </xdr:cNvSpPr>
      </xdr:nvSpPr>
      <xdr:spPr bwMode="auto">
        <a:xfrm>
          <a:off x="10966450" y="501650"/>
          <a:ext cx="4856138"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②ウエス等が発生する場合は、洗浄剤を含んだウエスの重量と</a:t>
          </a:r>
        </a:p>
        <a:p>
          <a:pPr algn="l" rtl="0">
            <a:defRPr sz="1000"/>
          </a:pPr>
          <a:r>
            <a:rPr lang="ja-JP" altLang="en-US" sz="1200" b="0" i="0" u="none" strike="noStrike" baseline="0">
              <a:solidFill>
                <a:srgbClr val="000000"/>
              </a:solidFill>
              <a:latin typeface="+mn-ea"/>
              <a:ea typeface="+mn-ea"/>
            </a:rPr>
            <a:t>　洗浄剤を含まないウエスの重量との差を用いるなどして算出してください。</a:t>
          </a:r>
        </a:p>
      </xdr:txBody>
    </xdr:sp>
    <xdr:clientData/>
  </xdr:oneCellAnchor>
  <xdr:twoCellAnchor>
    <xdr:from>
      <xdr:col>14</xdr:col>
      <xdr:colOff>244472</xdr:colOff>
      <xdr:row>5</xdr:row>
      <xdr:rowOff>0</xdr:rowOff>
    </xdr:from>
    <xdr:to>
      <xdr:col>14</xdr:col>
      <xdr:colOff>355600</xdr:colOff>
      <xdr:row>8</xdr:row>
      <xdr:rowOff>381001</xdr:rowOff>
    </xdr:to>
    <xdr:sp macro="" textlink="">
      <xdr:nvSpPr>
        <xdr:cNvPr id="74" name="Line 35">
          <a:extLst>
            <a:ext uri="{FF2B5EF4-FFF2-40B4-BE49-F238E27FC236}">
              <a16:creationId xmlns:a16="http://schemas.microsoft.com/office/drawing/2014/main" id="{A94885DF-61A6-40CC-8391-4963E390D027}"/>
            </a:ext>
          </a:extLst>
        </xdr:cNvPr>
        <xdr:cNvSpPr>
          <a:spLocks noChangeShapeType="1"/>
        </xdr:cNvSpPr>
      </xdr:nvSpPr>
      <xdr:spPr bwMode="auto">
        <a:xfrm flipH="1">
          <a:off x="11210922" y="920750"/>
          <a:ext cx="111128" cy="857251"/>
        </a:xfrm>
        <a:prstGeom prst="line">
          <a:avLst/>
        </a:prstGeom>
        <a:noFill/>
        <a:ln w="9525">
          <a:solidFill>
            <a:srgbClr val="000000"/>
          </a:solidFill>
          <a:round/>
          <a:headEnd/>
          <a:tailEnd type="triangle" w="med" len="med"/>
        </a:ln>
      </xdr:spPr>
    </xdr:sp>
    <xdr:clientData/>
  </xdr:twoCellAnchor>
  <xdr:twoCellAnchor>
    <xdr:from>
      <xdr:col>15</xdr:col>
      <xdr:colOff>533400</xdr:colOff>
      <xdr:row>4</xdr:row>
      <xdr:rowOff>165100</xdr:rowOff>
    </xdr:from>
    <xdr:to>
      <xdr:col>15</xdr:col>
      <xdr:colOff>635000</xdr:colOff>
      <xdr:row>9</xdr:row>
      <xdr:rowOff>0</xdr:rowOff>
    </xdr:to>
    <xdr:sp macro="" textlink="">
      <xdr:nvSpPr>
        <xdr:cNvPr id="75" name="Line 35">
          <a:extLst>
            <a:ext uri="{FF2B5EF4-FFF2-40B4-BE49-F238E27FC236}">
              <a16:creationId xmlns:a16="http://schemas.microsoft.com/office/drawing/2014/main" id="{FF381772-E90C-4CE4-AD14-362FF6672350}"/>
            </a:ext>
          </a:extLst>
        </xdr:cNvPr>
        <xdr:cNvSpPr>
          <a:spLocks noChangeShapeType="1"/>
        </xdr:cNvSpPr>
      </xdr:nvSpPr>
      <xdr:spPr bwMode="auto">
        <a:xfrm>
          <a:off x="12045950" y="908050"/>
          <a:ext cx="101600" cy="876300"/>
        </a:xfrm>
        <a:prstGeom prst="line">
          <a:avLst/>
        </a:prstGeom>
        <a:noFill/>
        <a:ln w="9525">
          <a:solidFill>
            <a:srgbClr val="000000"/>
          </a:solidFill>
          <a:round/>
          <a:headEnd/>
          <a:tailEnd type="triangle" w="med" len="me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76" name="Line 98">
          <a:extLst>
            <a:ext uri="{FF2B5EF4-FFF2-40B4-BE49-F238E27FC236}">
              <a16:creationId xmlns:a16="http://schemas.microsoft.com/office/drawing/2014/main" id="{E98A687F-6753-48FA-9E45-CA4DF40B71EB}"/>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77" name="Line 43">
          <a:extLst>
            <a:ext uri="{FF2B5EF4-FFF2-40B4-BE49-F238E27FC236}">
              <a16:creationId xmlns:a16="http://schemas.microsoft.com/office/drawing/2014/main" id="{E81562B6-9694-46F4-B5E1-BEA8BC0701B3}"/>
            </a:ext>
          </a:extLst>
        </xdr:cNvPr>
        <xdr:cNvSpPr>
          <a:spLocks noChangeShapeType="1"/>
        </xdr:cNvSpPr>
      </xdr:nvSpPr>
      <xdr:spPr bwMode="auto">
        <a:xfrm>
          <a:off x="7791450" y="9759950"/>
          <a:ext cx="552450" cy="0"/>
        </a:xfrm>
        <a:prstGeom prst="line">
          <a:avLst/>
        </a:prstGeom>
        <a:noFill/>
        <a:ln w="9525">
          <a:solidFill>
            <a:srgbClr val="000000"/>
          </a:solidFill>
          <a:round/>
          <a:headEnd/>
          <a:tailEnd type="triangle" w="med" len="me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78" name="Line 45">
          <a:extLst>
            <a:ext uri="{FF2B5EF4-FFF2-40B4-BE49-F238E27FC236}">
              <a16:creationId xmlns:a16="http://schemas.microsoft.com/office/drawing/2014/main" id="{4DD522CB-CFC8-4C04-AC35-683C131CF85B}"/>
            </a:ext>
          </a:extLst>
        </xdr:cNvPr>
        <xdr:cNvSpPr>
          <a:spLocks noChangeShapeType="1"/>
        </xdr:cNvSpPr>
      </xdr:nvSpPr>
      <xdr:spPr bwMode="auto">
        <a:xfrm>
          <a:off x="8162925" y="11991975"/>
          <a:ext cx="171450" cy="0"/>
        </a:xfrm>
        <a:prstGeom prst="line">
          <a:avLst/>
        </a:prstGeom>
        <a:noFill/>
        <a:ln w="9525">
          <a:solidFill>
            <a:srgbClr val="000000"/>
          </a:solidFill>
          <a:round/>
          <a:headEnd/>
          <a:tailEnd type="triangle" w="med" len="med"/>
        </a:ln>
      </xdr:spPr>
    </xdr:sp>
    <xdr:clientData/>
  </xdr:twoCellAnchor>
  <xdr:oneCellAnchor>
    <xdr:from>
      <xdr:col>10</xdr:col>
      <xdr:colOff>161925</xdr:colOff>
      <xdr:row>38</xdr:row>
      <xdr:rowOff>28575</xdr:rowOff>
    </xdr:from>
    <xdr:ext cx="326243" cy="218586"/>
    <xdr:sp macro="" textlink="">
      <xdr:nvSpPr>
        <xdr:cNvPr id="79" name="Text Box 60">
          <a:extLst>
            <a:ext uri="{FF2B5EF4-FFF2-40B4-BE49-F238E27FC236}">
              <a16:creationId xmlns:a16="http://schemas.microsoft.com/office/drawing/2014/main" id="{7CA38F97-DF87-4E4B-BF00-86132B1FB6E3}"/>
            </a:ext>
          </a:extLst>
        </xdr:cNvPr>
        <xdr:cNvSpPr txBox="1">
          <a:spLocks noChangeArrowheads="1"/>
        </xdr:cNvSpPr>
      </xdr:nvSpPr>
      <xdr:spPr bwMode="auto">
        <a:xfrm>
          <a:off x="7953375" y="1204912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-2</a:t>
          </a:r>
        </a:p>
      </xdr:txBody>
    </xdr:sp>
    <xdr:clientData/>
  </xdr:oneCellAnchor>
  <xdr:twoCellAnchor>
    <xdr:from>
      <xdr:col>10</xdr:col>
      <xdr:colOff>142875</xdr:colOff>
      <xdr:row>40</xdr:row>
      <xdr:rowOff>276225</xdr:rowOff>
    </xdr:from>
    <xdr:to>
      <xdr:col>11</xdr:col>
      <xdr:colOff>9525</xdr:colOff>
      <xdr:row>40</xdr:row>
      <xdr:rowOff>276225</xdr:rowOff>
    </xdr:to>
    <xdr:sp macro="" textlink="">
      <xdr:nvSpPr>
        <xdr:cNvPr id="80" name="Line 90">
          <a:extLst>
            <a:ext uri="{FF2B5EF4-FFF2-40B4-BE49-F238E27FC236}">
              <a16:creationId xmlns:a16="http://schemas.microsoft.com/office/drawing/2014/main" id="{7CF04E0F-00E8-444C-AE8A-EA0FC29FE93C}"/>
            </a:ext>
          </a:extLst>
        </xdr:cNvPr>
        <xdr:cNvSpPr>
          <a:spLocks noChangeShapeType="1"/>
        </xdr:cNvSpPr>
      </xdr:nvSpPr>
      <xdr:spPr bwMode="auto">
        <a:xfrm>
          <a:off x="7934325" y="12931775"/>
          <a:ext cx="400050" cy="0"/>
        </a:xfrm>
        <a:prstGeom prst="line">
          <a:avLst/>
        </a:prstGeom>
        <a:noFill/>
        <a:ln w="9525">
          <a:solidFill>
            <a:srgbClr val="C0C0C0"/>
          </a:solidFill>
          <a:prstDash val="dash"/>
          <a:round/>
          <a:headEnd/>
          <a:tailEnd type="triangle" w="med" len="me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81" name="Line 50">
          <a:extLst>
            <a:ext uri="{FF2B5EF4-FFF2-40B4-BE49-F238E27FC236}">
              <a16:creationId xmlns:a16="http://schemas.microsoft.com/office/drawing/2014/main" id="{8BE933D3-C133-4FA4-B770-1AF871D4EAB1}"/>
            </a:ext>
          </a:extLst>
        </xdr:cNvPr>
        <xdr:cNvSpPr>
          <a:spLocks noChangeShapeType="1"/>
        </xdr:cNvSpPr>
      </xdr:nvSpPr>
      <xdr:spPr bwMode="auto">
        <a:xfrm>
          <a:off x="18453100" y="13160375"/>
          <a:ext cx="396875" cy="0"/>
        </a:xfrm>
        <a:prstGeom prst="line">
          <a:avLst/>
        </a:prstGeom>
        <a:noFill/>
        <a:ln w="9525">
          <a:solidFill>
            <a:srgbClr val="000000"/>
          </a:solidFill>
          <a:round/>
          <a:headEnd/>
          <a:tailEnd type="triangle" w="med" len="med"/>
        </a:ln>
      </xdr:spPr>
    </xdr:sp>
    <xdr:clientData/>
  </xdr:twoCellAnchor>
  <xdr:twoCellAnchor>
    <xdr:from>
      <xdr:col>10</xdr:col>
      <xdr:colOff>142875</xdr:colOff>
      <xdr:row>40</xdr:row>
      <xdr:rowOff>276225</xdr:rowOff>
    </xdr:from>
    <xdr:to>
      <xdr:col>11</xdr:col>
      <xdr:colOff>9525</xdr:colOff>
      <xdr:row>40</xdr:row>
      <xdr:rowOff>276225</xdr:rowOff>
    </xdr:to>
    <xdr:sp macro="" textlink="">
      <xdr:nvSpPr>
        <xdr:cNvPr id="82" name="Line 184">
          <a:extLst>
            <a:ext uri="{FF2B5EF4-FFF2-40B4-BE49-F238E27FC236}">
              <a16:creationId xmlns:a16="http://schemas.microsoft.com/office/drawing/2014/main" id="{07BB342B-F447-4D11-9A1C-145D8BDCDE25}"/>
            </a:ext>
          </a:extLst>
        </xdr:cNvPr>
        <xdr:cNvSpPr>
          <a:spLocks noChangeShapeType="1"/>
        </xdr:cNvSpPr>
      </xdr:nvSpPr>
      <xdr:spPr bwMode="auto">
        <a:xfrm>
          <a:off x="7934325" y="12931775"/>
          <a:ext cx="400050" cy="0"/>
        </a:xfrm>
        <a:prstGeom prst="line">
          <a:avLst/>
        </a:prstGeom>
        <a:noFill/>
        <a:ln w="9525">
          <a:solidFill>
            <a:srgbClr val="C0C0C0"/>
          </a:solidFill>
          <a:prstDash val="dash"/>
          <a:round/>
          <a:headEnd/>
          <a:tailEnd type="triangle" w="med" len="med"/>
        </a:ln>
      </xdr:spPr>
    </xdr:sp>
    <xdr:clientData/>
  </xdr:twoCellAnchor>
  <xdr:twoCellAnchor>
    <xdr:from>
      <xdr:col>17</xdr:col>
      <xdr:colOff>0</xdr:colOff>
      <xdr:row>28</xdr:row>
      <xdr:rowOff>0</xdr:rowOff>
    </xdr:from>
    <xdr:to>
      <xdr:col>17</xdr:col>
      <xdr:colOff>273538</xdr:colOff>
      <xdr:row>28</xdr:row>
      <xdr:rowOff>0</xdr:rowOff>
    </xdr:to>
    <xdr:sp macro="" textlink="">
      <xdr:nvSpPr>
        <xdr:cNvPr id="83" name="Line 192">
          <a:extLst>
            <a:ext uri="{FF2B5EF4-FFF2-40B4-BE49-F238E27FC236}">
              <a16:creationId xmlns:a16="http://schemas.microsoft.com/office/drawing/2014/main" id="{3BB31785-0FA5-4B34-880C-56F5AABA90C9}"/>
            </a:ext>
          </a:extLst>
        </xdr:cNvPr>
        <xdr:cNvSpPr>
          <a:spLocks noChangeShapeType="1"/>
        </xdr:cNvSpPr>
      </xdr:nvSpPr>
      <xdr:spPr bwMode="auto">
        <a:xfrm>
          <a:off x="13462000" y="8597900"/>
          <a:ext cx="273538" cy="0"/>
        </a:xfrm>
        <a:prstGeom prst="line">
          <a:avLst/>
        </a:prstGeom>
        <a:noFill/>
        <a:ln w="9525">
          <a:solidFill>
            <a:srgbClr val="FF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84" name="Line 192">
          <a:extLst>
            <a:ext uri="{FF2B5EF4-FFF2-40B4-BE49-F238E27FC236}">
              <a16:creationId xmlns:a16="http://schemas.microsoft.com/office/drawing/2014/main" id="{1CE9B0C6-8BB0-4B23-9D2C-78DA3C99EA14}"/>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85" name="Line 192">
          <a:extLst>
            <a:ext uri="{FF2B5EF4-FFF2-40B4-BE49-F238E27FC236}">
              <a16:creationId xmlns:a16="http://schemas.microsoft.com/office/drawing/2014/main" id="{50DC7112-9AD6-4D60-862D-317714DFECF6}"/>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86" name="Line 192">
          <a:extLst>
            <a:ext uri="{FF2B5EF4-FFF2-40B4-BE49-F238E27FC236}">
              <a16:creationId xmlns:a16="http://schemas.microsoft.com/office/drawing/2014/main" id="{00B5AD1E-8649-418B-9374-0E4E3448562A}"/>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87" name="Line 192">
          <a:extLst>
            <a:ext uri="{FF2B5EF4-FFF2-40B4-BE49-F238E27FC236}">
              <a16:creationId xmlns:a16="http://schemas.microsoft.com/office/drawing/2014/main" id="{253BC196-64F0-4984-BDD5-8037DB62BDA9}"/>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88" name="Line 192">
          <a:extLst>
            <a:ext uri="{FF2B5EF4-FFF2-40B4-BE49-F238E27FC236}">
              <a16:creationId xmlns:a16="http://schemas.microsoft.com/office/drawing/2014/main" id="{961A3B20-293A-4382-BDA7-65ACB81BE6D0}"/>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89" name="Line 192">
          <a:extLst>
            <a:ext uri="{FF2B5EF4-FFF2-40B4-BE49-F238E27FC236}">
              <a16:creationId xmlns:a16="http://schemas.microsoft.com/office/drawing/2014/main" id="{3EFFE0AB-6742-459B-BDAE-6DDBB036A55A}"/>
            </a:ext>
          </a:extLst>
        </xdr:cNvPr>
        <xdr:cNvSpPr>
          <a:spLocks noChangeShapeType="1"/>
        </xdr:cNvSpPr>
      </xdr:nvSpPr>
      <xdr:spPr bwMode="auto">
        <a:xfrm>
          <a:off x="3590925" y="8597900"/>
          <a:ext cx="222250" cy="0"/>
        </a:xfrm>
        <a:prstGeom prst="line">
          <a:avLst/>
        </a:prstGeom>
        <a:noFill/>
        <a:ln w="9525">
          <a:solidFill>
            <a:srgbClr val="FF0000"/>
          </a:solidFill>
          <a:round/>
          <a:headEnd/>
          <a:tailEn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90" name="Line 124">
          <a:extLst>
            <a:ext uri="{FF2B5EF4-FFF2-40B4-BE49-F238E27FC236}">
              <a16:creationId xmlns:a16="http://schemas.microsoft.com/office/drawing/2014/main" id="{8EE737E9-AC15-40E5-90FA-9AB9659955AA}"/>
            </a:ext>
          </a:extLst>
        </xdr:cNvPr>
        <xdr:cNvSpPr>
          <a:spLocks noChangeShapeType="1"/>
        </xdr:cNvSpPr>
      </xdr:nvSpPr>
      <xdr:spPr bwMode="auto">
        <a:xfrm>
          <a:off x="7791450" y="9759950"/>
          <a:ext cx="552450" cy="0"/>
        </a:xfrm>
        <a:prstGeom prst="line">
          <a:avLst/>
        </a:prstGeom>
        <a:noFill/>
        <a:ln w="9525">
          <a:solidFill>
            <a:srgbClr val="000000"/>
          </a:solidFill>
          <a:round/>
          <a:headEnd/>
          <a:tailEnd type="triangle" w="med" len="me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91" name="Line 124">
          <a:extLst>
            <a:ext uri="{FF2B5EF4-FFF2-40B4-BE49-F238E27FC236}">
              <a16:creationId xmlns:a16="http://schemas.microsoft.com/office/drawing/2014/main" id="{7BEAD3A6-F11C-43BF-9603-2D927CEE6636}"/>
            </a:ext>
          </a:extLst>
        </xdr:cNvPr>
        <xdr:cNvSpPr>
          <a:spLocks noChangeShapeType="1"/>
        </xdr:cNvSpPr>
      </xdr:nvSpPr>
      <xdr:spPr bwMode="auto">
        <a:xfrm>
          <a:off x="7791450" y="9759950"/>
          <a:ext cx="552450" cy="0"/>
        </a:xfrm>
        <a:prstGeom prst="line">
          <a:avLst/>
        </a:prstGeom>
        <a:noFill/>
        <a:ln w="9525">
          <a:solidFill>
            <a:srgbClr val="000000"/>
          </a:solidFill>
          <a:round/>
          <a:headEnd/>
          <a:tailEnd type="triangle" w="med" len="me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92" name="Line 124">
          <a:extLst>
            <a:ext uri="{FF2B5EF4-FFF2-40B4-BE49-F238E27FC236}">
              <a16:creationId xmlns:a16="http://schemas.microsoft.com/office/drawing/2014/main" id="{6F65379E-49D5-4C52-A916-4057156409B2}"/>
            </a:ext>
          </a:extLst>
        </xdr:cNvPr>
        <xdr:cNvSpPr>
          <a:spLocks noChangeShapeType="1"/>
        </xdr:cNvSpPr>
      </xdr:nvSpPr>
      <xdr:spPr bwMode="auto">
        <a:xfrm>
          <a:off x="7791450" y="9759950"/>
          <a:ext cx="552450" cy="0"/>
        </a:xfrm>
        <a:prstGeom prst="line">
          <a:avLst/>
        </a:prstGeom>
        <a:noFill/>
        <a:ln w="9525">
          <a:solidFill>
            <a:srgbClr val="000000"/>
          </a:solidFill>
          <a:round/>
          <a:headEnd/>
          <a:tailEnd type="triangle" w="med" len="me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93" name="Line 124">
          <a:extLst>
            <a:ext uri="{FF2B5EF4-FFF2-40B4-BE49-F238E27FC236}">
              <a16:creationId xmlns:a16="http://schemas.microsoft.com/office/drawing/2014/main" id="{D1FAA59C-A003-4C55-A452-FC4E31C34022}"/>
            </a:ext>
          </a:extLst>
        </xdr:cNvPr>
        <xdr:cNvSpPr>
          <a:spLocks noChangeShapeType="1"/>
        </xdr:cNvSpPr>
      </xdr:nvSpPr>
      <xdr:spPr bwMode="auto">
        <a:xfrm>
          <a:off x="7791450" y="9759950"/>
          <a:ext cx="552450" cy="0"/>
        </a:xfrm>
        <a:prstGeom prst="line">
          <a:avLst/>
        </a:prstGeom>
        <a:noFill/>
        <a:ln w="9525">
          <a:solidFill>
            <a:schemeClr val="bg1">
              <a:lumMod val="65000"/>
            </a:schemeClr>
          </a:solidFill>
          <a:round/>
          <a:headEnd/>
          <a:tailEnd type="triangle" w="med" len="me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94" name="Line 126">
          <a:extLst>
            <a:ext uri="{FF2B5EF4-FFF2-40B4-BE49-F238E27FC236}">
              <a16:creationId xmlns:a16="http://schemas.microsoft.com/office/drawing/2014/main" id="{E296931E-4054-47ED-ADEA-FB03FB545F73}"/>
            </a:ext>
          </a:extLst>
        </xdr:cNvPr>
        <xdr:cNvSpPr>
          <a:spLocks noChangeShapeType="1"/>
        </xdr:cNvSpPr>
      </xdr:nvSpPr>
      <xdr:spPr bwMode="auto">
        <a:xfrm>
          <a:off x="8162925" y="11991975"/>
          <a:ext cx="171450" cy="0"/>
        </a:xfrm>
        <a:prstGeom prst="line">
          <a:avLst/>
        </a:prstGeom>
        <a:noFill/>
        <a:ln w="9525">
          <a:solidFill>
            <a:srgbClr val="000000"/>
          </a:solidFill>
          <a:round/>
          <a:headEnd/>
          <a:tailEnd type="triangle" w="med" len="me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95" name="Line 126">
          <a:extLst>
            <a:ext uri="{FF2B5EF4-FFF2-40B4-BE49-F238E27FC236}">
              <a16:creationId xmlns:a16="http://schemas.microsoft.com/office/drawing/2014/main" id="{A7AF090B-4D81-4595-9C5A-EC9ED96F0974}"/>
            </a:ext>
          </a:extLst>
        </xdr:cNvPr>
        <xdr:cNvSpPr>
          <a:spLocks noChangeShapeType="1"/>
        </xdr:cNvSpPr>
      </xdr:nvSpPr>
      <xdr:spPr bwMode="auto">
        <a:xfrm>
          <a:off x="8162925" y="11991975"/>
          <a:ext cx="171450" cy="0"/>
        </a:xfrm>
        <a:prstGeom prst="line">
          <a:avLst/>
        </a:prstGeom>
        <a:noFill/>
        <a:ln w="9525">
          <a:solidFill>
            <a:srgbClr val="000000"/>
          </a:solidFill>
          <a:round/>
          <a:headEnd/>
          <a:tailEnd type="triangle" w="med" len="me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96" name="Line 126">
          <a:extLst>
            <a:ext uri="{FF2B5EF4-FFF2-40B4-BE49-F238E27FC236}">
              <a16:creationId xmlns:a16="http://schemas.microsoft.com/office/drawing/2014/main" id="{96ECF7FE-BEDE-4C82-9903-93DBEFE90099}"/>
            </a:ext>
          </a:extLst>
        </xdr:cNvPr>
        <xdr:cNvSpPr>
          <a:spLocks noChangeShapeType="1"/>
        </xdr:cNvSpPr>
      </xdr:nvSpPr>
      <xdr:spPr bwMode="auto">
        <a:xfrm>
          <a:off x="8162925" y="11991975"/>
          <a:ext cx="171450" cy="0"/>
        </a:xfrm>
        <a:prstGeom prst="line">
          <a:avLst/>
        </a:prstGeom>
        <a:noFill/>
        <a:ln w="9525">
          <a:solidFill>
            <a:srgbClr val="000000"/>
          </a:solidFill>
          <a:round/>
          <a:headEnd/>
          <a:tailEnd type="triangle" w="med" len="me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97" name="Line 126">
          <a:extLst>
            <a:ext uri="{FF2B5EF4-FFF2-40B4-BE49-F238E27FC236}">
              <a16:creationId xmlns:a16="http://schemas.microsoft.com/office/drawing/2014/main" id="{F8B4F367-5DC6-412C-9D5D-9986A24A6301}"/>
            </a:ext>
          </a:extLst>
        </xdr:cNvPr>
        <xdr:cNvSpPr>
          <a:spLocks noChangeShapeType="1"/>
        </xdr:cNvSpPr>
      </xdr:nvSpPr>
      <xdr:spPr bwMode="auto">
        <a:xfrm>
          <a:off x="8162925" y="11991975"/>
          <a:ext cx="171450" cy="0"/>
        </a:xfrm>
        <a:prstGeom prst="line">
          <a:avLst/>
        </a:prstGeom>
        <a:noFill/>
        <a:ln w="9525">
          <a:solidFill>
            <a:schemeClr val="bg1">
              <a:lumMod val="65000"/>
            </a:schemeClr>
          </a:solidFill>
          <a:round/>
          <a:headEnd/>
          <a:tailEnd type="triangle" w="med" len="med"/>
        </a:ln>
      </xdr:spPr>
    </xdr:sp>
    <xdr:clientData/>
  </xdr:twoCellAnchor>
  <xdr:twoCellAnchor>
    <xdr:from>
      <xdr:col>10</xdr:col>
      <xdr:colOff>142875</xdr:colOff>
      <xdr:row>40</xdr:row>
      <xdr:rowOff>276225</xdr:rowOff>
    </xdr:from>
    <xdr:to>
      <xdr:col>11</xdr:col>
      <xdr:colOff>9525</xdr:colOff>
      <xdr:row>40</xdr:row>
      <xdr:rowOff>276225</xdr:rowOff>
    </xdr:to>
    <xdr:sp macro="" textlink="">
      <xdr:nvSpPr>
        <xdr:cNvPr id="98" name="Line 184">
          <a:extLst>
            <a:ext uri="{FF2B5EF4-FFF2-40B4-BE49-F238E27FC236}">
              <a16:creationId xmlns:a16="http://schemas.microsoft.com/office/drawing/2014/main" id="{DC3FD684-36CA-497C-BE88-AC43AECA330E}"/>
            </a:ext>
          </a:extLst>
        </xdr:cNvPr>
        <xdr:cNvSpPr>
          <a:spLocks noChangeShapeType="1"/>
        </xdr:cNvSpPr>
      </xdr:nvSpPr>
      <xdr:spPr bwMode="auto">
        <a:xfrm>
          <a:off x="7934325" y="12931775"/>
          <a:ext cx="400050" cy="0"/>
        </a:xfrm>
        <a:prstGeom prst="line">
          <a:avLst/>
        </a:prstGeom>
        <a:noFill/>
        <a:ln w="9525">
          <a:solidFill>
            <a:srgbClr val="C0C0C0"/>
          </a:solidFill>
          <a:prstDash val="dash"/>
          <a:round/>
          <a:headEnd/>
          <a:tailEnd type="triangle" w="med" len="med"/>
        </a:ln>
      </xdr:spPr>
    </xdr:sp>
    <xdr:clientData/>
  </xdr:twoCellAnchor>
  <xdr:twoCellAnchor>
    <xdr:from>
      <xdr:col>10</xdr:col>
      <xdr:colOff>142875</xdr:colOff>
      <xdr:row>40</xdr:row>
      <xdr:rowOff>276225</xdr:rowOff>
    </xdr:from>
    <xdr:to>
      <xdr:col>11</xdr:col>
      <xdr:colOff>9525</xdr:colOff>
      <xdr:row>40</xdr:row>
      <xdr:rowOff>276225</xdr:rowOff>
    </xdr:to>
    <xdr:sp macro="" textlink="">
      <xdr:nvSpPr>
        <xdr:cNvPr id="99" name="Line 184">
          <a:extLst>
            <a:ext uri="{FF2B5EF4-FFF2-40B4-BE49-F238E27FC236}">
              <a16:creationId xmlns:a16="http://schemas.microsoft.com/office/drawing/2014/main" id="{975840CF-863A-4EA5-82AC-5570B046587C}"/>
            </a:ext>
          </a:extLst>
        </xdr:cNvPr>
        <xdr:cNvSpPr>
          <a:spLocks noChangeShapeType="1"/>
        </xdr:cNvSpPr>
      </xdr:nvSpPr>
      <xdr:spPr bwMode="auto">
        <a:xfrm>
          <a:off x="7934325" y="12931775"/>
          <a:ext cx="400050" cy="0"/>
        </a:xfrm>
        <a:prstGeom prst="line">
          <a:avLst/>
        </a:prstGeom>
        <a:noFill/>
        <a:ln w="9525">
          <a:solidFill>
            <a:srgbClr val="C0C0C0"/>
          </a:solidFill>
          <a:prstDash val="dash"/>
          <a:round/>
          <a:headEnd/>
          <a:tailEnd type="triangle" w="med" len="me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100" name="Line 134">
          <a:extLst>
            <a:ext uri="{FF2B5EF4-FFF2-40B4-BE49-F238E27FC236}">
              <a16:creationId xmlns:a16="http://schemas.microsoft.com/office/drawing/2014/main" id="{133F323A-B333-4770-BF5F-928EE07E2235}"/>
            </a:ext>
          </a:extLst>
        </xdr:cNvPr>
        <xdr:cNvSpPr>
          <a:spLocks noChangeShapeType="1"/>
        </xdr:cNvSpPr>
      </xdr:nvSpPr>
      <xdr:spPr bwMode="auto">
        <a:xfrm>
          <a:off x="18453100" y="13160375"/>
          <a:ext cx="396875" cy="0"/>
        </a:xfrm>
        <a:prstGeom prst="line">
          <a:avLst/>
        </a:prstGeom>
        <a:noFill/>
        <a:ln w="9525">
          <a:solidFill>
            <a:srgbClr val="000000"/>
          </a:solidFill>
          <a:round/>
          <a:headEnd/>
          <a:tailEnd type="triangle" w="med" len="me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101" name="Line 134">
          <a:extLst>
            <a:ext uri="{FF2B5EF4-FFF2-40B4-BE49-F238E27FC236}">
              <a16:creationId xmlns:a16="http://schemas.microsoft.com/office/drawing/2014/main" id="{1E3304F0-1790-46CF-B7E0-4FBA16B302A5}"/>
            </a:ext>
          </a:extLst>
        </xdr:cNvPr>
        <xdr:cNvSpPr>
          <a:spLocks noChangeShapeType="1"/>
        </xdr:cNvSpPr>
      </xdr:nvSpPr>
      <xdr:spPr bwMode="auto">
        <a:xfrm>
          <a:off x="18453100" y="13160375"/>
          <a:ext cx="396875" cy="0"/>
        </a:xfrm>
        <a:prstGeom prst="line">
          <a:avLst/>
        </a:prstGeom>
        <a:noFill/>
        <a:ln w="9525">
          <a:solidFill>
            <a:srgbClr val="000000"/>
          </a:solidFill>
          <a:round/>
          <a:headEnd/>
          <a:tailEnd type="triangle" w="med" len="me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102" name="Line 134">
          <a:extLst>
            <a:ext uri="{FF2B5EF4-FFF2-40B4-BE49-F238E27FC236}">
              <a16:creationId xmlns:a16="http://schemas.microsoft.com/office/drawing/2014/main" id="{A68843DC-6866-4C48-9660-19618DA05E56}"/>
            </a:ext>
          </a:extLst>
        </xdr:cNvPr>
        <xdr:cNvSpPr>
          <a:spLocks noChangeShapeType="1"/>
        </xdr:cNvSpPr>
      </xdr:nvSpPr>
      <xdr:spPr bwMode="auto">
        <a:xfrm>
          <a:off x="18453100" y="13160375"/>
          <a:ext cx="396875" cy="0"/>
        </a:xfrm>
        <a:prstGeom prst="line">
          <a:avLst/>
        </a:prstGeom>
        <a:noFill/>
        <a:ln w="9525">
          <a:solidFill>
            <a:srgbClr val="000000"/>
          </a:solidFill>
          <a:round/>
          <a:headEnd/>
          <a:tailEnd type="triangle" w="med" len="me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103" name="Line 134">
          <a:extLst>
            <a:ext uri="{FF2B5EF4-FFF2-40B4-BE49-F238E27FC236}">
              <a16:creationId xmlns:a16="http://schemas.microsoft.com/office/drawing/2014/main" id="{4F5011CC-9FEA-45CF-B05C-988511075BDF}"/>
            </a:ext>
          </a:extLst>
        </xdr:cNvPr>
        <xdr:cNvSpPr>
          <a:spLocks noChangeShapeType="1"/>
        </xdr:cNvSpPr>
      </xdr:nvSpPr>
      <xdr:spPr bwMode="auto">
        <a:xfrm>
          <a:off x="18453100" y="13160375"/>
          <a:ext cx="396875" cy="0"/>
        </a:xfrm>
        <a:prstGeom prst="line">
          <a:avLst/>
        </a:prstGeom>
        <a:noFill/>
        <a:ln w="9525">
          <a:solidFill>
            <a:srgbClr val="FF0000"/>
          </a:solidFill>
          <a:round/>
          <a:headEnd/>
          <a:tailEnd type="triangle" w="med" len="med"/>
        </a:ln>
      </xdr:spPr>
    </xdr:sp>
    <xdr:clientData/>
  </xdr:twoCellAnchor>
  <xdr:twoCellAnchor>
    <xdr:from>
      <xdr:col>5</xdr:col>
      <xdr:colOff>124802</xdr:colOff>
      <xdr:row>24</xdr:row>
      <xdr:rowOff>7326</xdr:rowOff>
    </xdr:from>
    <xdr:to>
      <xdr:col>5</xdr:col>
      <xdr:colOff>124802</xdr:colOff>
      <xdr:row>30</xdr:row>
      <xdr:rowOff>198070</xdr:rowOff>
    </xdr:to>
    <xdr:sp macro="" textlink="">
      <xdr:nvSpPr>
        <xdr:cNvPr id="11" name="Line 85">
          <a:extLst>
            <a:ext uri="{FF2B5EF4-FFF2-40B4-BE49-F238E27FC236}">
              <a16:creationId xmlns:a16="http://schemas.microsoft.com/office/drawing/2014/main" id="{B0C19FAC-1454-42BA-AD9D-2FB23DE067A5}"/>
            </a:ext>
          </a:extLst>
        </xdr:cNvPr>
        <xdr:cNvSpPr>
          <a:spLocks noChangeShapeType="1"/>
        </xdr:cNvSpPr>
      </xdr:nvSpPr>
      <xdr:spPr bwMode="auto">
        <a:xfrm>
          <a:off x="3729648" y="7290288"/>
          <a:ext cx="0" cy="2374167"/>
        </a:xfrm>
        <a:prstGeom prst="line">
          <a:avLst/>
        </a:prstGeom>
        <a:noFill/>
        <a:ln w="9525">
          <a:solidFill>
            <a:srgbClr val="FF0000"/>
          </a:solidFill>
          <a:prstDash val="dash"/>
          <a:round/>
          <a:headEnd/>
          <a:tailEnd/>
        </a:ln>
      </xdr:spPr>
    </xdr:sp>
    <xdr:clientData/>
  </xdr:twoCellAnchor>
  <xdr:twoCellAnchor>
    <xdr:from>
      <xdr:col>5</xdr:col>
      <xdr:colOff>211749</xdr:colOff>
      <xdr:row>22</xdr:row>
      <xdr:rowOff>284772</xdr:rowOff>
    </xdr:from>
    <xdr:to>
      <xdr:col>5</xdr:col>
      <xdr:colOff>211749</xdr:colOff>
      <xdr:row>28</xdr:row>
      <xdr:rowOff>21981</xdr:rowOff>
    </xdr:to>
    <xdr:sp macro="" textlink="">
      <xdr:nvSpPr>
        <xdr:cNvPr id="19" name="Line 85">
          <a:extLst>
            <a:ext uri="{FF2B5EF4-FFF2-40B4-BE49-F238E27FC236}">
              <a16:creationId xmlns:a16="http://schemas.microsoft.com/office/drawing/2014/main" id="{8F7CC0CA-E5C8-4B2C-BC40-5779E7CA4BD8}"/>
            </a:ext>
          </a:extLst>
        </xdr:cNvPr>
        <xdr:cNvSpPr>
          <a:spLocks noChangeShapeType="1"/>
        </xdr:cNvSpPr>
      </xdr:nvSpPr>
      <xdr:spPr bwMode="auto">
        <a:xfrm>
          <a:off x="3816595" y="6776426"/>
          <a:ext cx="0" cy="1891324"/>
        </a:xfrm>
        <a:prstGeom prst="line">
          <a:avLst/>
        </a:prstGeom>
        <a:noFill/>
        <a:ln w="9525">
          <a:solidFill>
            <a:srgbClr val="FF0000"/>
          </a:solidFill>
          <a:prstDash val="solid"/>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333375</xdr:colOff>
      <xdr:row>4</xdr:row>
      <xdr:rowOff>142875</xdr:rowOff>
    </xdr:from>
    <xdr:to>
      <xdr:col>14</xdr:col>
      <xdr:colOff>219075</xdr:colOff>
      <xdr:row>8</xdr:row>
      <xdr:rowOff>381000</xdr:rowOff>
    </xdr:to>
    <xdr:sp macro="" textlink="">
      <xdr:nvSpPr>
        <xdr:cNvPr id="2" name="Line 1">
          <a:extLst>
            <a:ext uri="{FF2B5EF4-FFF2-40B4-BE49-F238E27FC236}">
              <a16:creationId xmlns:a16="http://schemas.microsoft.com/office/drawing/2014/main" id="{CCF40B4E-16D0-483C-91FE-6482B1403677}"/>
            </a:ext>
          </a:extLst>
        </xdr:cNvPr>
        <xdr:cNvSpPr>
          <a:spLocks noChangeShapeType="1"/>
        </xdr:cNvSpPr>
      </xdr:nvSpPr>
      <xdr:spPr bwMode="auto">
        <a:xfrm flipH="1">
          <a:off x="10810875" y="885825"/>
          <a:ext cx="482600" cy="892175"/>
        </a:xfrm>
        <a:prstGeom prst="line">
          <a:avLst/>
        </a:prstGeom>
        <a:noFill/>
        <a:ln w="9525">
          <a:solidFill>
            <a:srgbClr val="000000"/>
          </a:solidFill>
          <a:round/>
          <a:headEnd/>
          <a:tailEnd type="triangle" w="med" len="med"/>
        </a:ln>
      </xdr:spPr>
    </xdr:sp>
    <xdr:clientData/>
  </xdr:twoCellAnchor>
  <xdr:twoCellAnchor>
    <xdr:from>
      <xdr:col>0</xdr:col>
      <xdr:colOff>1095375</xdr:colOff>
      <xdr:row>26</xdr:row>
      <xdr:rowOff>333375</xdr:rowOff>
    </xdr:from>
    <xdr:to>
      <xdr:col>2</xdr:col>
      <xdr:colOff>0</xdr:colOff>
      <xdr:row>26</xdr:row>
      <xdr:rowOff>333375</xdr:rowOff>
    </xdr:to>
    <xdr:sp macro="" textlink="">
      <xdr:nvSpPr>
        <xdr:cNvPr id="3" name="Line 3">
          <a:extLst>
            <a:ext uri="{FF2B5EF4-FFF2-40B4-BE49-F238E27FC236}">
              <a16:creationId xmlns:a16="http://schemas.microsoft.com/office/drawing/2014/main" id="{690FCDFB-0B7F-4EDB-9759-678E3B0254A2}"/>
            </a:ext>
          </a:extLst>
        </xdr:cNvPr>
        <xdr:cNvSpPr>
          <a:spLocks noChangeShapeType="1"/>
        </xdr:cNvSpPr>
      </xdr:nvSpPr>
      <xdr:spPr bwMode="auto">
        <a:xfrm>
          <a:off x="1050925" y="8162925"/>
          <a:ext cx="409575" cy="0"/>
        </a:xfrm>
        <a:prstGeom prst="line">
          <a:avLst/>
        </a:prstGeom>
        <a:noFill/>
        <a:ln w="9525">
          <a:solidFill>
            <a:srgbClr val="000000"/>
          </a:solidFill>
          <a:round/>
          <a:headEnd/>
          <a:tailEnd type="triangle" w="med" len="med"/>
        </a:ln>
      </xdr:spPr>
    </xdr:sp>
    <xdr:clientData/>
  </xdr:twoCellAnchor>
  <xdr:twoCellAnchor>
    <xdr:from>
      <xdr:col>5</xdr:col>
      <xdr:colOff>200025</xdr:colOff>
      <xdr:row>22</xdr:row>
      <xdr:rowOff>295275</xdr:rowOff>
    </xdr:from>
    <xdr:to>
      <xdr:col>6</xdr:col>
      <xdr:colOff>9525</xdr:colOff>
      <xdr:row>22</xdr:row>
      <xdr:rowOff>295275</xdr:rowOff>
    </xdr:to>
    <xdr:sp macro="" textlink="">
      <xdr:nvSpPr>
        <xdr:cNvPr id="4" name="Line 4">
          <a:extLst>
            <a:ext uri="{FF2B5EF4-FFF2-40B4-BE49-F238E27FC236}">
              <a16:creationId xmlns:a16="http://schemas.microsoft.com/office/drawing/2014/main" id="{556FB97A-AFD3-4729-836D-5196AE7B9140}"/>
            </a:ext>
          </a:extLst>
        </xdr:cNvPr>
        <xdr:cNvSpPr>
          <a:spLocks noChangeShapeType="1"/>
        </xdr:cNvSpPr>
      </xdr:nvSpPr>
      <xdr:spPr bwMode="auto">
        <a:xfrm>
          <a:off x="3794125" y="6746875"/>
          <a:ext cx="444500" cy="0"/>
        </a:xfrm>
        <a:prstGeom prst="line">
          <a:avLst/>
        </a:prstGeom>
        <a:noFill/>
        <a:ln w="9525">
          <a:solidFill>
            <a:srgbClr val="FF0000"/>
          </a:solidFill>
          <a:round/>
          <a:headEnd/>
          <a:tailEnd type="triangle" w="med" len="med"/>
        </a:ln>
      </xdr:spPr>
    </xdr:sp>
    <xdr:clientData/>
  </xdr:twoCellAnchor>
  <xdr:twoCellAnchor>
    <xdr:from>
      <xdr:col>5</xdr:col>
      <xdr:colOff>209550</xdr:colOff>
      <xdr:row>28</xdr:row>
      <xdr:rowOff>9524</xdr:rowOff>
    </xdr:from>
    <xdr:to>
      <xdr:col>5</xdr:col>
      <xdr:colOff>209550</xdr:colOff>
      <xdr:row>30</xdr:row>
      <xdr:rowOff>228599</xdr:rowOff>
    </xdr:to>
    <xdr:sp macro="" textlink="">
      <xdr:nvSpPr>
        <xdr:cNvPr id="5" name="Line 5">
          <a:extLst>
            <a:ext uri="{FF2B5EF4-FFF2-40B4-BE49-F238E27FC236}">
              <a16:creationId xmlns:a16="http://schemas.microsoft.com/office/drawing/2014/main" id="{62E6D217-DDE0-439F-B648-F8FA5263895E}"/>
            </a:ext>
          </a:extLst>
        </xdr:cNvPr>
        <xdr:cNvSpPr>
          <a:spLocks noChangeShapeType="1"/>
        </xdr:cNvSpPr>
      </xdr:nvSpPr>
      <xdr:spPr bwMode="auto">
        <a:xfrm>
          <a:off x="3810000" y="8648699"/>
          <a:ext cx="0" cy="1038225"/>
        </a:xfrm>
        <a:prstGeom prst="line">
          <a:avLst/>
        </a:prstGeom>
        <a:noFill/>
        <a:ln w="9525">
          <a:solidFill>
            <a:schemeClr val="bg1">
              <a:lumMod val="75000"/>
            </a:schemeClr>
          </a:solidFill>
          <a:round/>
          <a:headEnd/>
          <a:tailEnd/>
        </a:ln>
      </xdr:spPr>
    </xdr:sp>
    <xdr:clientData/>
  </xdr:twoCellAnchor>
  <xdr:twoCellAnchor>
    <xdr:from>
      <xdr:col>5</xdr:col>
      <xdr:colOff>209550</xdr:colOff>
      <xdr:row>30</xdr:row>
      <xdr:rowOff>219075</xdr:rowOff>
    </xdr:from>
    <xdr:to>
      <xdr:col>6</xdr:col>
      <xdr:colOff>0</xdr:colOff>
      <xdr:row>30</xdr:row>
      <xdr:rowOff>219075</xdr:rowOff>
    </xdr:to>
    <xdr:sp macro="" textlink="">
      <xdr:nvSpPr>
        <xdr:cNvPr id="6" name="Line 6">
          <a:extLst>
            <a:ext uri="{FF2B5EF4-FFF2-40B4-BE49-F238E27FC236}">
              <a16:creationId xmlns:a16="http://schemas.microsoft.com/office/drawing/2014/main" id="{353140EE-9747-44C2-9FFC-AD8F28903704}"/>
            </a:ext>
          </a:extLst>
        </xdr:cNvPr>
        <xdr:cNvSpPr>
          <a:spLocks noChangeShapeType="1"/>
        </xdr:cNvSpPr>
      </xdr:nvSpPr>
      <xdr:spPr bwMode="auto">
        <a:xfrm>
          <a:off x="3803650" y="9636125"/>
          <a:ext cx="425450" cy="0"/>
        </a:xfrm>
        <a:prstGeom prst="line">
          <a:avLst/>
        </a:prstGeom>
        <a:noFill/>
        <a:ln w="9525">
          <a:solidFill>
            <a:schemeClr val="bg1">
              <a:lumMod val="75000"/>
            </a:schemeClr>
          </a:solidFill>
          <a:round/>
          <a:headEnd/>
          <a:tailEnd type="triangle" w="med" len="me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7" name="Line 7">
          <a:extLst>
            <a:ext uri="{FF2B5EF4-FFF2-40B4-BE49-F238E27FC236}">
              <a16:creationId xmlns:a16="http://schemas.microsoft.com/office/drawing/2014/main" id="{C096DD2D-CE12-4843-A2F6-5BFB0CA716BB}"/>
            </a:ext>
          </a:extLst>
        </xdr:cNvPr>
        <xdr:cNvSpPr>
          <a:spLocks noChangeShapeType="1"/>
        </xdr:cNvSpPr>
      </xdr:nvSpPr>
      <xdr:spPr bwMode="auto">
        <a:xfrm>
          <a:off x="7791450" y="9759950"/>
          <a:ext cx="552450" cy="0"/>
        </a:xfrm>
        <a:prstGeom prst="line">
          <a:avLst/>
        </a:prstGeom>
        <a:noFill/>
        <a:ln w="9525">
          <a:solidFill>
            <a:srgbClr val="000000"/>
          </a:solidFill>
          <a:round/>
          <a:headEnd/>
          <a:tailEnd type="triangle" w="med" len="med"/>
        </a:ln>
      </xdr:spPr>
    </xdr:sp>
    <xdr:clientData/>
  </xdr:twoCellAnchor>
  <xdr:twoCellAnchor>
    <xdr:from>
      <xdr:col>10</xdr:col>
      <xdr:colOff>371475</xdr:colOff>
      <xdr:row>30</xdr:row>
      <xdr:rowOff>352425</xdr:rowOff>
    </xdr:from>
    <xdr:to>
      <xdr:col>10</xdr:col>
      <xdr:colOff>371475</xdr:colOff>
      <xdr:row>37</xdr:row>
      <xdr:rowOff>219075</xdr:rowOff>
    </xdr:to>
    <xdr:sp macro="" textlink="">
      <xdr:nvSpPr>
        <xdr:cNvPr id="8" name="Line 8">
          <a:extLst>
            <a:ext uri="{FF2B5EF4-FFF2-40B4-BE49-F238E27FC236}">
              <a16:creationId xmlns:a16="http://schemas.microsoft.com/office/drawing/2014/main" id="{3185E28A-E816-4FCA-AD10-135DBBE54C58}"/>
            </a:ext>
          </a:extLst>
        </xdr:cNvPr>
        <xdr:cNvSpPr>
          <a:spLocks noChangeShapeType="1"/>
        </xdr:cNvSpPr>
      </xdr:nvSpPr>
      <xdr:spPr bwMode="auto">
        <a:xfrm>
          <a:off x="8162925" y="9769475"/>
          <a:ext cx="0" cy="2222500"/>
        </a:xfrm>
        <a:prstGeom prst="line">
          <a:avLst/>
        </a:prstGeom>
        <a:noFill/>
        <a:ln w="9525">
          <a:solidFill>
            <a:schemeClr val="bg1">
              <a:lumMod val="75000"/>
            </a:schemeClr>
          </a:solidFill>
          <a:round/>
          <a:headEnd/>
          <a:tailEn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9" name="Line 9">
          <a:extLst>
            <a:ext uri="{FF2B5EF4-FFF2-40B4-BE49-F238E27FC236}">
              <a16:creationId xmlns:a16="http://schemas.microsoft.com/office/drawing/2014/main" id="{AFD5A0BA-AAE2-4FD5-925C-B6B8B73166EB}"/>
            </a:ext>
          </a:extLst>
        </xdr:cNvPr>
        <xdr:cNvSpPr>
          <a:spLocks noChangeShapeType="1"/>
        </xdr:cNvSpPr>
      </xdr:nvSpPr>
      <xdr:spPr bwMode="auto">
        <a:xfrm>
          <a:off x="8162925" y="11991975"/>
          <a:ext cx="171450" cy="0"/>
        </a:xfrm>
        <a:prstGeom prst="line">
          <a:avLst/>
        </a:prstGeom>
        <a:noFill/>
        <a:ln w="9525">
          <a:solidFill>
            <a:srgbClr val="000000"/>
          </a:solidFill>
          <a:round/>
          <a:headEnd/>
          <a:tailEnd type="triangle" w="med" len="med"/>
        </a:ln>
      </xdr:spPr>
    </xdr:sp>
    <xdr:clientData/>
  </xdr:twoCellAnchor>
  <xdr:twoCellAnchor>
    <xdr:from>
      <xdr:col>17</xdr:col>
      <xdr:colOff>266700</xdr:colOff>
      <xdr:row>26</xdr:row>
      <xdr:rowOff>276225</xdr:rowOff>
    </xdr:from>
    <xdr:to>
      <xdr:col>18</xdr:col>
      <xdr:colOff>0</xdr:colOff>
      <xdr:row>26</xdr:row>
      <xdr:rowOff>276225</xdr:rowOff>
    </xdr:to>
    <xdr:sp macro="" textlink="">
      <xdr:nvSpPr>
        <xdr:cNvPr id="11" name="Line 11">
          <a:extLst>
            <a:ext uri="{FF2B5EF4-FFF2-40B4-BE49-F238E27FC236}">
              <a16:creationId xmlns:a16="http://schemas.microsoft.com/office/drawing/2014/main" id="{874887C1-6A99-4576-9B71-2E34C9815537}"/>
            </a:ext>
          </a:extLst>
        </xdr:cNvPr>
        <xdr:cNvSpPr>
          <a:spLocks noChangeShapeType="1"/>
        </xdr:cNvSpPr>
      </xdr:nvSpPr>
      <xdr:spPr bwMode="auto">
        <a:xfrm>
          <a:off x="13843000" y="8105775"/>
          <a:ext cx="361950" cy="0"/>
        </a:xfrm>
        <a:prstGeom prst="line">
          <a:avLst/>
        </a:prstGeom>
        <a:noFill/>
        <a:ln w="9525">
          <a:solidFill>
            <a:srgbClr val="FF0000"/>
          </a:solidFill>
          <a:round/>
          <a:headEnd/>
          <a:tailEnd type="triangle" w="med" len="med"/>
        </a:ln>
      </xdr:spPr>
    </xdr:sp>
    <xdr:clientData/>
  </xdr:twoCellAnchor>
  <xdr:twoCellAnchor>
    <xdr:from>
      <xdr:col>22</xdr:col>
      <xdr:colOff>228600</xdr:colOff>
      <xdr:row>33</xdr:row>
      <xdr:rowOff>447675</xdr:rowOff>
    </xdr:from>
    <xdr:to>
      <xdr:col>23</xdr:col>
      <xdr:colOff>0</xdr:colOff>
      <xdr:row>33</xdr:row>
      <xdr:rowOff>447675</xdr:rowOff>
    </xdr:to>
    <xdr:sp macro="" textlink="">
      <xdr:nvSpPr>
        <xdr:cNvPr id="12" name="Line 12">
          <a:extLst>
            <a:ext uri="{FF2B5EF4-FFF2-40B4-BE49-F238E27FC236}">
              <a16:creationId xmlns:a16="http://schemas.microsoft.com/office/drawing/2014/main" id="{2513F53B-FE35-44B6-954E-E5E73C121724}"/>
            </a:ext>
          </a:extLst>
        </xdr:cNvPr>
        <xdr:cNvSpPr>
          <a:spLocks noChangeShapeType="1"/>
        </xdr:cNvSpPr>
      </xdr:nvSpPr>
      <xdr:spPr bwMode="auto">
        <a:xfrm>
          <a:off x="18529300" y="10753725"/>
          <a:ext cx="387350" cy="0"/>
        </a:xfrm>
        <a:prstGeom prst="line">
          <a:avLst/>
        </a:prstGeom>
        <a:noFill/>
        <a:ln w="9525">
          <a:solidFill>
            <a:srgbClr val="FF0000"/>
          </a:solidFill>
          <a:round/>
          <a:headEnd/>
          <a:tailEnd type="triangle" w="med" len="med"/>
        </a:ln>
      </xdr:spPr>
    </xdr:sp>
    <xdr:clientData/>
  </xdr:twoCellAnchor>
  <xdr:twoCellAnchor>
    <xdr:from>
      <xdr:col>22</xdr:col>
      <xdr:colOff>228600</xdr:colOff>
      <xdr:row>33</xdr:row>
      <xdr:rowOff>447675</xdr:rowOff>
    </xdr:from>
    <xdr:to>
      <xdr:col>22</xdr:col>
      <xdr:colOff>228600</xdr:colOff>
      <xdr:row>41</xdr:row>
      <xdr:rowOff>142875</xdr:rowOff>
    </xdr:to>
    <xdr:sp macro="" textlink="">
      <xdr:nvSpPr>
        <xdr:cNvPr id="13" name="Line 13">
          <a:extLst>
            <a:ext uri="{FF2B5EF4-FFF2-40B4-BE49-F238E27FC236}">
              <a16:creationId xmlns:a16="http://schemas.microsoft.com/office/drawing/2014/main" id="{B827C345-CAA1-4BD1-AED7-6DE2A578EC64}"/>
            </a:ext>
          </a:extLst>
        </xdr:cNvPr>
        <xdr:cNvSpPr>
          <a:spLocks noChangeShapeType="1"/>
        </xdr:cNvSpPr>
      </xdr:nvSpPr>
      <xdr:spPr bwMode="auto">
        <a:xfrm>
          <a:off x="18529300" y="10753725"/>
          <a:ext cx="0" cy="2406650"/>
        </a:xfrm>
        <a:prstGeom prst="line">
          <a:avLst/>
        </a:prstGeom>
        <a:noFill/>
        <a:ln w="9525">
          <a:solidFill>
            <a:srgbClr val="FF0000"/>
          </a:solidFill>
          <a:round/>
          <a:headEnd/>
          <a:tailEn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14" name="Line 14">
          <a:extLst>
            <a:ext uri="{FF2B5EF4-FFF2-40B4-BE49-F238E27FC236}">
              <a16:creationId xmlns:a16="http://schemas.microsoft.com/office/drawing/2014/main" id="{A0E18ADF-EDA3-4FAD-9CBE-77D4AC2A02E2}"/>
            </a:ext>
          </a:extLst>
        </xdr:cNvPr>
        <xdr:cNvSpPr>
          <a:spLocks noChangeShapeType="1"/>
        </xdr:cNvSpPr>
      </xdr:nvSpPr>
      <xdr:spPr bwMode="auto">
        <a:xfrm>
          <a:off x="18529300" y="13160375"/>
          <a:ext cx="396875" cy="0"/>
        </a:xfrm>
        <a:prstGeom prst="line">
          <a:avLst/>
        </a:prstGeom>
        <a:noFill/>
        <a:ln w="9525">
          <a:solidFill>
            <a:srgbClr val="000000"/>
          </a:solidFill>
          <a:round/>
          <a:headEnd/>
          <a:tailEnd type="triangle" w="med" len="med"/>
        </a:ln>
      </xdr:spPr>
    </xdr:sp>
    <xdr:clientData/>
  </xdr:twoCellAnchor>
  <xdr:twoCellAnchor>
    <xdr:from>
      <xdr:col>17</xdr:col>
      <xdr:colOff>266700</xdr:colOff>
      <xdr:row>26</xdr:row>
      <xdr:rowOff>276225</xdr:rowOff>
    </xdr:from>
    <xdr:to>
      <xdr:col>17</xdr:col>
      <xdr:colOff>266700</xdr:colOff>
      <xdr:row>35</xdr:row>
      <xdr:rowOff>0</xdr:rowOff>
    </xdr:to>
    <xdr:sp macro="" textlink="">
      <xdr:nvSpPr>
        <xdr:cNvPr id="15" name="Line 15">
          <a:extLst>
            <a:ext uri="{FF2B5EF4-FFF2-40B4-BE49-F238E27FC236}">
              <a16:creationId xmlns:a16="http://schemas.microsoft.com/office/drawing/2014/main" id="{F2DD4F3D-1285-4466-97C7-85DD08007768}"/>
            </a:ext>
          </a:extLst>
        </xdr:cNvPr>
        <xdr:cNvSpPr>
          <a:spLocks noChangeShapeType="1"/>
        </xdr:cNvSpPr>
      </xdr:nvSpPr>
      <xdr:spPr bwMode="auto">
        <a:xfrm>
          <a:off x="13843000" y="8105775"/>
          <a:ext cx="0" cy="3051175"/>
        </a:xfrm>
        <a:prstGeom prst="line">
          <a:avLst/>
        </a:prstGeom>
        <a:noFill/>
        <a:ln w="9525">
          <a:solidFill>
            <a:srgbClr val="FF0000"/>
          </a:solidFill>
          <a:round/>
          <a:headEnd/>
          <a:tailEnd/>
        </a:ln>
      </xdr:spPr>
    </xdr:sp>
    <xdr:clientData/>
  </xdr:twoCellAnchor>
  <xdr:twoCellAnchor>
    <xdr:from>
      <xdr:col>17</xdr:col>
      <xdr:colOff>266700</xdr:colOff>
      <xdr:row>34</xdr:row>
      <xdr:rowOff>228600</xdr:rowOff>
    </xdr:from>
    <xdr:to>
      <xdr:col>18</xdr:col>
      <xdr:colOff>0</xdr:colOff>
      <xdr:row>34</xdr:row>
      <xdr:rowOff>228600</xdr:rowOff>
    </xdr:to>
    <xdr:sp macro="" textlink="">
      <xdr:nvSpPr>
        <xdr:cNvPr id="16" name="Line 16">
          <a:extLst>
            <a:ext uri="{FF2B5EF4-FFF2-40B4-BE49-F238E27FC236}">
              <a16:creationId xmlns:a16="http://schemas.microsoft.com/office/drawing/2014/main" id="{4AA4B5CA-23EB-4CC9-82F2-3FA47CDD4242}"/>
            </a:ext>
          </a:extLst>
        </xdr:cNvPr>
        <xdr:cNvSpPr>
          <a:spLocks noChangeShapeType="1"/>
        </xdr:cNvSpPr>
      </xdr:nvSpPr>
      <xdr:spPr bwMode="auto">
        <a:xfrm>
          <a:off x="13843000" y="11150600"/>
          <a:ext cx="361950" cy="0"/>
        </a:xfrm>
        <a:prstGeom prst="line">
          <a:avLst/>
        </a:prstGeom>
        <a:noFill/>
        <a:ln w="9525">
          <a:solidFill>
            <a:srgbClr val="FF0000"/>
          </a:solidFill>
          <a:round/>
          <a:headEnd/>
          <a:tailEnd type="triangle" w="med" len="med"/>
        </a:ln>
      </xdr:spPr>
    </xdr:sp>
    <xdr:clientData/>
  </xdr:twoCellAnchor>
  <xdr:twoCellAnchor>
    <xdr:from>
      <xdr:col>8</xdr:col>
      <xdr:colOff>739775</xdr:colOff>
      <xdr:row>22</xdr:row>
      <xdr:rowOff>276225</xdr:rowOff>
    </xdr:from>
    <xdr:to>
      <xdr:col>15</xdr:col>
      <xdr:colOff>1236133</xdr:colOff>
      <xdr:row>22</xdr:row>
      <xdr:rowOff>276225</xdr:rowOff>
    </xdr:to>
    <xdr:sp macro="" textlink="">
      <xdr:nvSpPr>
        <xdr:cNvPr id="17" name="Line 17">
          <a:extLst>
            <a:ext uri="{FF2B5EF4-FFF2-40B4-BE49-F238E27FC236}">
              <a16:creationId xmlns:a16="http://schemas.microsoft.com/office/drawing/2014/main" id="{23EEC7BE-BD81-405B-8B3E-6B274BE2A73C}"/>
            </a:ext>
          </a:extLst>
        </xdr:cNvPr>
        <xdr:cNvSpPr>
          <a:spLocks noChangeShapeType="1"/>
        </xdr:cNvSpPr>
      </xdr:nvSpPr>
      <xdr:spPr bwMode="auto">
        <a:xfrm>
          <a:off x="6852708" y="6736292"/>
          <a:ext cx="6025092" cy="0"/>
        </a:xfrm>
        <a:prstGeom prst="line">
          <a:avLst/>
        </a:prstGeom>
        <a:noFill/>
        <a:ln w="9525">
          <a:solidFill>
            <a:srgbClr val="FF0000"/>
          </a:solidFill>
          <a:round/>
          <a:headEnd/>
          <a:tailEnd type="triangle" w="med" len="med"/>
        </a:ln>
      </xdr:spPr>
    </xdr:sp>
    <xdr:clientData/>
  </xdr:twoCellAnchor>
  <xdr:oneCellAnchor>
    <xdr:from>
      <xdr:col>5</xdr:col>
      <xdr:colOff>266700</xdr:colOff>
      <xdr:row>22</xdr:row>
      <xdr:rowOff>66675</xdr:rowOff>
    </xdr:from>
    <xdr:ext cx="172355" cy="218586"/>
    <xdr:sp macro="" textlink="">
      <xdr:nvSpPr>
        <xdr:cNvPr id="19" name="Text Box 19">
          <a:extLst>
            <a:ext uri="{FF2B5EF4-FFF2-40B4-BE49-F238E27FC236}">
              <a16:creationId xmlns:a16="http://schemas.microsoft.com/office/drawing/2014/main" id="{33DE6D48-65B0-4A85-AEBA-FB4B0ABD2F3D}"/>
            </a:ext>
          </a:extLst>
        </xdr:cNvPr>
        <xdr:cNvSpPr txBox="1">
          <a:spLocks noChangeArrowheads="1"/>
        </xdr:cNvSpPr>
      </xdr:nvSpPr>
      <xdr:spPr bwMode="auto">
        <a:xfrm>
          <a:off x="3860800" y="651827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①</a:t>
          </a:r>
        </a:p>
      </xdr:txBody>
    </xdr:sp>
    <xdr:clientData/>
  </xdr:oneCellAnchor>
  <xdr:oneCellAnchor>
    <xdr:from>
      <xdr:col>5</xdr:col>
      <xdr:colOff>238125</xdr:colOff>
      <xdr:row>30</xdr:row>
      <xdr:rowOff>276225</xdr:rowOff>
    </xdr:from>
    <xdr:ext cx="172355" cy="218586"/>
    <xdr:sp macro="" textlink="">
      <xdr:nvSpPr>
        <xdr:cNvPr id="20" name="Text Box 20">
          <a:extLst>
            <a:ext uri="{FF2B5EF4-FFF2-40B4-BE49-F238E27FC236}">
              <a16:creationId xmlns:a16="http://schemas.microsoft.com/office/drawing/2014/main" id="{FEB61905-41AE-4B5E-83FA-8173CD68C271}"/>
            </a:ext>
          </a:extLst>
        </xdr:cNvPr>
        <xdr:cNvSpPr txBox="1">
          <a:spLocks noChangeArrowheads="1"/>
        </xdr:cNvSpPr>
      </xdr:nvSpPr>
      <xdr:spPr bwMode="auto">
        <a:xfrm>
          <a:off x="3832225" y="969327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p>
      </xdr:txBody>
    </xdr:sp>
    <xdr:clientData/>
  </xdr:oneCellAnchor>
  <xdr:oneCellAnchor>
    <xdr:from>
      <xdr:col>22</xdr:col>
      <xdr:colOff>85725</xdr:colOff>
      <xdr:row>33</xdr:row>
      <xdr:rowOff>219075</xdr:rowOff>
    </xdr:from>
    <xdr:ext cx="326243" cy="218586"/>
    <xdr:sp macro="" textlink="">
      <xdr:nvSpPr>
        <xdr:cNvPr id="21" name="Text Box 21">
          <a:extLst>
            <a:ext uri="{FF2B5EF4-FFF2-40B4-BE49-F238E27FC236}">
              <a16:creationId xmlns:a16="http://schemas.microsoft.com/office/drawing/2014/main" id="{ADCC8B15-787A-4BB1-9934-D195CB02ED23}"/>
            </a:ext>
          </a:extLst>
        </xdr:cNvPr>
        <xdr:cNvSpPr txBox="1">
          <a:spLocks noChangeArrowheads="1"/>
        </xdr:cNvSpPr>
      </xdr:nvSpPr>
      <xdr:spPr bwMode="auto">
        <a:xfrm>
          <a:off x="18386425" y="1052512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-1</a:t>
          </a:r>
        </a:p>
      </xdr:txBody>
    </xdr:sp>
    <xdr:clientData/>
  </xdr:oneCellAnchor>
  <xdr:oneCellAnchor>
    <xdr:from>
      <xdr:col>22</xdr:col>
      <xdr:colOff>180975</xdr:colOff>
      <xdr:row>41</xdr:row>
      <xdr:rowOff>180975</xdr:rowOff>
    </xdr:from>
    <xdr:ext cx="326243" cy="218586"/>
    <xdr:sp macro="" textlink="">
      <xdr:nvSpPr>
        <xdr:cNvPr id="22" name="Text Box 22">
          <a:extLst>
            <a:ext uri="{FF2B5EF4-FFF2-40B4-BE49-F238E27FC236}">
              <a16:creationId xmlns:a16="http://schemas.microsoft.com/office/drawing/2014/main" id="{3D801E5E-9638-4539-9E5F-44C87EF3E102}"/>
            </a:ext>
          </a:extLst>
        </xdr:cNvPr>
        <xdr:cNvSpPr txBox="1">
          <a:spLocks noChangeArrowheads="1"/>
        </xdr:cNvSpPr>
      </xdr:nvSpPr>
      <xdr:spPr bwMode="auto">
        <a:xfrm>
          <a:off x="18481675" y="1319847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-2</a:t>
          </a:r>
        </a:p>
      </xdr:txBody>
    </xdr:sp>
    <xdr:clientData/>
  </xdr:oneCellAnchor>
  <xdr:oneCellAnchor>
    <xdr:from>
      <xdr:col>10</xdr:col>
      <xdr:colOff>28575</xdr:colOff>
      <xdr:row>30</xdr:row>
      <xdr:rowOff>66675</xdr:rowOff>
    </xdr:from>
    <xdr:ext cx="326243" cy="218586"/>
    <xdr:sp macro="" textlink="">
      <xdr:nvSpPr>
        <xdr:cNvPr id="23" name="Text Box 23">
          <a:extLst>
            <a:ext uri="{FF2B5EF4-FFF2-40B4-BE49-F238E27FC236}">
              <a16:creationId xmlns:a16="http://schemas.microsoft.com/office/drawing/2014/main" id="{51BD7143-8115-4EE5-B898-D30914EE7281}"/>
            </a:ext>
          </a:extLst>
        </xdr:cNvPr>
        <xdr:cNvSpPr txBox="1">
          <a:spLocks noChangeArrowheads="1"/>
        </xdr:cNvSpPr>
      </xdr:nvSpPr>
      <xdr:spPr bwMode="auto">
        <a:xfrm>
          <a:off x="7820025" y="948372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-1</a:t>
          </a:r>
        </a:p>
      </xdr:txBody>
    </xdr:sp>
    <xdr:clientData/>
  </xdr:oneCellAnchor>
  <xdr:oneCellAnchor>
    <xdr:from>
      <xdr:col>10</xdr:col>
      <xdr:colOff>161925</xdr:colOff>
      <xdr:row>38</xdr:row>
      <xdr:rowOff>28575</xdr:rowOff>
    </xdr:from>
    <xdr:ext cx="326243" cy="218586"/>
    <xdr:sp macro="" textlink="">
      <xdr:nvSpPr>
        <xdr:cNvPr id="24" name="Text Box 24">
          <a:extLst>
            <a:ext uri="{FF2B5EF4-FFF2-40B4-BE49-F238E27FC236}">
              <a16:creationId xmlns:a16="http://schemas.microsoft.com/office/drawing/2014/main" id="{832118D0-6DB7-4BF2-9C2D-B1B3FE834C1F}"/>
            </a:ext>
          </a:extLst>
        </xdr:cNvPr>
        <xdr:cNvSpPr txBox="1">
          <a:spLocks noChangeArrowheads="1"/>
        </xdr:cNvSpPr>
      </xdr:nvSpPr>
      <xdr:spPr bwMode="auto">
        <a:xfrm>
          <a:off x="7953375" y="1204912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-2</a:t>
          </a:r>
        </a:p>
      </xdr:txBody>
    </xdr:sp>
    <xdr:clientData/>
  </xdr:oneCellAnchor>
  <xdr:oneCellAnchor>
    <xdr:from>
      <xdr:col>17</xdr:col>
      <xdr:colOff>257175</xdr:colOff>
      <xdr:row>26</xdr:row>
      <xdr:rowOff>76200</xdr:rowOff>
    </xdr:from>
    <xdr:ext cx="172355" cy="218586"/>
    <xdr:sp macro="" textlink="">
      <xdr:nvSpPr>
        <xdr:cNvPr id="25" name="Text Box 25">
          <a:extLst>
            <a:ext uri="{FF2B5EF4-FFF2-40B4-BE49-F238E27FC236}">
              <a16:creationId xmlns:a16="http://schemas.microsoft.com/office/drawing/2014/main" id="{BE630355-043A-45F6-A703-32910C9A6A10}"/>
            </a:ext>
          </a:extLst>
        </xdr:cNvPr>
        <xdr:cNvSpPr txBox="1">
          <a:spLocks noChangeArrowheads="1"/>
        </xdr:cNvSpPr>
      </xdr:nvSpPr>
      <xdr:spPr bwMode="auto">
        <a:xfrm>
          <a:off x="13833475" y="7905750"/>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①</a:t>
          </a:r>
        </a:p>
      </xdr:txBody>
    </xdr:sp>
    <xdr:clientData/>
  </xdr:oneCellAnchor>
  <xdr:oneCellAnchor>
    <xdr:from>
      <xdr:col>17</xdr:col>
      <xdr:colOff>295275</xdr:colOff>
      <xdr:row>35</xdr:row>
      <xdr:rowOff>47625</xdr:rowOff>
    </xdr:from>
    <xdr:ext cx="172355" cy="218586"/>
    <xdr:sp macro="" textlink="">
      <xdr:nvSpPr>
        <xdr:cNvPr id="26" name="Text Box 26">
          <a:extLst>
            <a:ext uri="{FF2B5EF4-FFF2-40B4-BE49-F238E27FC236}">
              <a16:creationId xmlns:a16="http://schemas.microsoft.com/office/drawing/2014/main" id="{508110DE-5EF4-4E2C-A6F6-62DA46F707E5}"/>
            </a:ext>
          </a:extLst>
        </xdr:cNvPr>
        <xdr:cNvSpPr txBox="1">
          <a:spLocks noChangeArrowheads="1"/>
        </xdr:cNvSpPr>
      </xdr:nvSpPr>
      <xdr:spPr bwMode="auto">
        <a:xfrm>
          <a:off x="13871575" y="1120457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p>
      </xdr:txBody>
    </xdr:sp>
    <xdr:clientData/>
  </xdr:oneCellAnchor>
  <xdr:oneCellAnchor>
    <xdr:from>
      <xdr:col>6</xdr:col>
      <xdr:colOff>114300</xdr:colOff>
      <xdr:row>22</xdr:row>
      <xdr:rowOff>142875</xdr:rowOff>
    </xdr:from>
    <xdr:ext cx="1342162" cy="218586"/>
    <xdr:sp macro="" textlink="">
      <xdr:nvSpPr>
        <xdr:cNvPr id="27" name="Text Box 27">
          <a:extLst>
            <a:ext uri="{FF2B5EF4-FFF2-40B4-BE49-F238E27FC236}">
              <a16:creationId xmlns:a16="http://schemas.microsoft.com/office/drawing/2014/main" id="{58864362-3CCC-4734-BE86-CAA23DB9B2CD}"/>
            </a:ext>
          </a:extLst>
        </xdr:cNvPr>
        <xdr:cNvSpPr txBox="1">
          <a:spLocks noChangeArrowheads="1"/>
        </xdr:cNvSpPr>
      </xdr:nvSpPr>
      <xdr:spPr bwMode="auto">
        <a:xfrm>
          <a:off x="4343400" y="6594475"/>
          <a:ext cx="1342162"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水域への排出量＝</a:t>
          </a:r>
          <a:r>
            <a:rPr lang="en-GB" altLang="ja-JP" sz="1200" b="0" i="0" u="none" strike="noStrike" baseline="0">
              <a:solidFill>
                <a:srgbClr val="000000"/>
              </a:solidFill>
              <a:latin typeface="+mn-ea"/>
              <a:ea typeface="+mn-ea"/>
            </a:rPr>
            <a:t>S</a:t>
          </a:r>
        </a:p>
      </xdr:txBody>
    </xdr:sp>
    <xdr:clientData/>
  </xdr:oneCellAnchor>
  <xdr:oneCellAnchor>
    <xdr:from>
      <xdr:col>24</xdr:col>
      <xdr:colOff>333375</xdr:colOff>
      <xdr:row>33</xdr:row>
      <xdr:rowOff>123825</xdr:rowOff>
    </xdr:from>
    <xdr:ext cx="480131" cy="418704"/>
    <xdr:sp macro="" textlink="">
      <xdr:nvSpPr>
        <xdr:cNvPr id="28" name="Text Box 28">
          <a:extLst>
            <a:ext uri="{FF2B5EF4-FFF2-40B4-BE49-F238E27FC236}">
              <a16:creationId xmlns:a16="http://schemas.microsoft.com/office/drawing/2014/main" id="{B3AF6C2B-DDB3-494C-A81D-39678BE87BBA}"/>
            </a:ext>
          </a:extLst>
        </xdr:cNvPr>
        <xdr:cNvSpPr txBox="1">
          <a:spLocks noChangeArrowheads="1"/>
        </xdr:cNvSpPr>
      </xdr:nvSpPr>
      <xdr:spPr bwMode="auto">
        <a:xfrm>
          <a:off x="20291425" y="10429875"/>
          <a:ext cx="480131"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en-GB" altLang="ja-JP" sz="1200" b="0" i="0" u="none" strike="noStrike" baseline="0">
              <a:solidFill>
                <a:srgbClr val="000000"/>
              </a:solidFill>
              <a:latin typeface="+mn-ea"/>
              <a:ea typeface="+mn-ea"/>
            </a:rPr>
            <a:t>S'(</a:t>
          </a:r>
          <a:r>
            <a:rPr lang="el-GR" altLang="ja-JP" sz="1200" b="0" i="0" u="none" strike="noStrike" baseline="0">
              <a:solidFill>
                <a:srgbClr val="000000"/>
              </a:solidFill>
              <a:latin typeface="+mn-ea"/>
              <a:ea typeface="+mn-ea"/>
            </a:rPr>
            <a:t>α)</a:t>
          </a:r>
        </a:p>
        <a:p>
          <a:pPr algn="l" rtl="0">
            <a:defRPr sz="1000"/>
          </a:pPr>
          <a:r>
            <a:rPr lang="ja-JP" altLang="en-US" sz="1200" b="0" i="0" u="none" strike="noStrike" baseline="0">
              <a:solidFill>
                <a:srgbClr val="000000"/>
              </a:solidFill>
              <a:latin typeface="+mn-ea"/>
              <a:ea typeface="+mn-ea"/>
            </a:rPr>
            <a:t>へ記入</a:t>
          </a:r>
        </a:p>
      </xdr:txBody>
    </xdr:sp>
    <xdr:clientData/>
  </xdr:oneCellAnchor>
  <xdr:oneCellAnchor>
    <xdr:from>
      <xdr:col>18</xdr:col>
      <xdr:colOff>447675</xdr:colOff>
      <xdr:row>26</xdr:row>
      <xdr:rowOff>161925</xdr:rowOff>
    </xdr:from>
    <xdr:ext cx="1444947" cy="218586"/>
    <xdr:sp macro="" textlink="">
      <xdr:nvSpPr>
        <xdr:cNvPr id="29" name="Text Box 29">
          <a:extLst>
            <a:ext uri="{FF2B5EF4-FFF2-40B4-BE49-F238E27FC236}">
              <a16:creationId xmlns:a16="http://schemas.microsoft.com/office/drawing/2014/main" id="{456945AF-A2FB-4D7B-9772-14D6B43FE74F}"/>
            </a:ext>
          </a:extLst>
        </xdr:cNvPr>
        <xdr:cNvSpPr txBox="1">
          <a:spLocks noChangeArrowheads="1"/>
        </xdr:cNvSpPr>
      </xdr:nvSpPr>
      <xdr:spPr bwMode="auto">
        <a:xfrm>
          <a:off x="14671675" y="8002058"/>
          <a:ext cx="1444947"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大気への排出量＝</a:t>
          </a:r>
          <a:r>
            <a:rPr lang="en-GB" altLang="ja-JP" sz="1200" b="0" i="0" u="none" strike="noStrike" baseline="0">
              <a:solidFill>
                <a:srgbClr val="000000"/>
              </a:solidFill>
              <a:latin typeface="+mn-ea"/>
              <a:ea typeface="+mn-ea"/>
            </a:rPr>
            <a:t>AB</a:t>
          </a:r>
        </a:p>
      </xdr:txBody>
    </xdr:sp>
    <xdr:clientData/>
  </xdr:oneCellAnchor>
  <xdr:twoCellAnchor>
    <xdr:from>
      <xdr:col>17</xdr:col>
      <xdr:colOff>6350</xdr:colOff>
      <xdr:row>21</xdr:row>
      <xdr:rowOff>152400</xdr:rowOff>
    </xdr:from>
    <xdr:to>
      <xdr:col>18</xdr:col>
      <xdr:colOff>0</xdr:colOff>
      <xdr:row>25</xdr:row>
      <xdr:rowOff>152400</xdr:rowOff>
    </xdr:to>
    <xdr:cxnSp macro="">
      <xdr:nvCxnSpPr>
        <xdr:cNvPr id="30" name="AutoShape 30">
          <a:extLst>
            <a:ext uri="{FF2B5EF4-FFF2-40B4-BE49-F238E27FC236}">
              <a16:creationId xmlns:a16="http://schemas.microsoft.com/office/drawing/2014/main" id="{8FBAA80D-DAF7-4B28-80D2-446856778FA7}"/>
            </a:ext>
          </a:extLst>
        </xdr:cNvPr>
        <xdr:cNvCxnSpPr>
          <a:cxnSpLocks noChangeShapeType="1"/>
          <a:stCxn id="32" idx="3"/>
          <a:endCxn id="31" idx="1"/>
        </xdr:cNvCxnSpPr>
      </xdr:nvCxnSpPr>
      <xdr:spPr bwMode="auto">
        <a:xfrm flipV="1">
          <a:off x="13582650" y="6375400"/>
          <a:ext cx="622300" cy="1200150"/>
        </a:xfrm>
        <a:prstGeom prst="bentConnector3">
          <a:avLst>
            <a:gd name="adj1" fmla="val 49093"/>
          </a:avLst>
        </a:prstGeom>
        <a:noFill/>
        <a:ln w="9525">
          <a:solidFill>
            <a:srgbClr val="000000"/>
          </a:solidFill>
          <a:prstDash val="dash"/>
          <a:miter lim="800000"/>
          <a:headEnd/>
          <a:tailEnd type="triangle" w="med" len="med"/>
        </a:ln>
      </xdr:spPr>
    </xdr:cxnSp>
    <xdr:clientData/>
  </xdr:twoCellAnchor>
  <xdr:twoCellAnchor>
    <xdr:from>
      <xdr:col>18</xdr:col>
      <xdr:colOff>0</xdr:colOff>
      <xdr:row>21</xdr:row>
      <xdr:rowOff>0</xdr:rowOff>
    </xdr:from>
    <xdr:to>
      <xdr:col>18</xdr:col>
      <xdr:colOff>609600</xdr:colOff>
      <xdr:row>22</xdr:row>
      <xdr:rowOff>63500</xdr:rowOff>
    </xdr:to>
    <xdr:sp macro="" textlink="">
      <xdr:nvSpPr>
        <xdr:cNvPr id="31" name="Rectangle 31">
          <a:extLst>
            <a:ext uri="{FF2B5EF4-FFF2-40B4-BE49-F238E27FC236}">
              <a16:creationId xmlns:a16="http://schemas.microsoft.com/office/drawing/2014/main" id="{B0D53FB9-256A-48B5-975B-8E84852F0ABF}"/>
            </a:ext>
          </a:extLst>
        </xdr:cNvPr>
        <xdr:cNvSpPr>
          <a:spLocks noChangeArrowheads="1"/>
        </xdr:cNvSpPr>
      </xdr:nvSpPr>
      <xdr:spPr bwMode="auto">
        <a:xfrm>
          <a:off x="14204950" y="6223000"/>
          <a:ext cx="609600" cy="292100"/>
        </a:xfrm>
        <a:prstGeom prst="rect">
          <a:avLst/>
        </a:prstGeom>
        <a:noFill/>
        <a:ln w="9525">
          <a:noFill/>
          <a:miter lim="800000"/>
          <a:headEnd/>
          <a:tailEnd/>
        </a:ln>
      </xdr:spPr>
      <xdr:txBody>
        <a:bodyPr/>
        <a:lstStyle/>
        <a:p>
          <a:endParaRPr lang="ja-JP" altLang="en-US"/>
        </a:p>
      </xdr:txBody>
    </xdr:sp>
    <xdr:clientData/>
  </xdr:twoCellAnchor>
  <xdr:twoCellAnchor>
    <xdr:from>
      <xdr:col>16</xdr:col>
      <xdr:colOff>695325</xdr:colOff>
      <xdr:row>24</xdr:row>
      <xdr:rowOff>161925</xdr:rowOff>
    </xdr:from>
    <xdr:to>
      <xdr:col>17</xdr:col>
      <xdr:colOff>9525</xdr:colOff>
      <xdr:row>25</xdr:row>
      <xdr:rowOff>323850</xdr:rowOff>
    </xdr:to>
    <xdr:sp macro="" textlink="">
      <xdr:nvSpPr>
        <xdr:cNvPr id="32" name="Rectangle 32">
          <a:extLst>
            <a:ext uri="{FF2B5EF4-FFF2-40B4-BE49-F238E27FC236}">
              <a16:creationId xmlns:a16="http://schemas.microsoft.com/office/drawing/2014/main" id="{DD06603E-6222-4B5C-A3EC-8A6EE849BA38}"/>
            </a:ext>
          </a:extLst>
        </xdr:cNvPr>
        <xdr:cNvSpPr>
          <a:spLocks noChangeArrowheads="1"/>
        </xdr:cNvSpPr>
      </xdr:nvSpPr>
      <xdr:spPr bwMode="auto">
        <a:xfrm>
          <a:off x="13573125" y="7400925"/>
          <a:ext cx="12700" cy="346075"/>
        </a:xfrm>
        <a:prstGeom prst="rect">
          <a:avLst/>
        </a:prstGeom>
        <a:noFill/>
        <a:ln w="9525">
          <a:noFill/>
          <a:miter lim="800000"/>
          <a:headEnd/>
          <a:tailEnd/>
        </a:ln>
      </xdr:spPr>
    </xdr:sp>
    <xdr:clientData/>
  </xdr:twoCellAnchor>
  <xdr:twoCellAnchor>
    <xdr:from>
      <xdr:col>24</xdr:col>
      <xdr:colOff>38100</xdr:colOff>
      <xdr:row>33</xdr:row>
      <xdr:rowOff>219075</xdr:rowOff>
    </xdr:from>
    <xdr:to>
      <xdr:col>24</xdr:col>
      <xdr:colOff>276225</xdr:colOff>
      <xdr:row>33</xdr:row>
      <xdr:rowOff>219075</xdr:rowOff>
    </xdr:to>
    <xdr:sp macro="" textlink="">
      <xdr:nvSpPr>
        <xdr:cNvPr id="33" name="Line 33">
          <a:extLst>
            <a:ext uri="{FF2B5EF4-FFF2-40B4-BE49-F238E27FC236}">
              <a16:creationId xmlns:a16="http://schemas.microsoft.com/office/drawing/2014/main" id="{1F6395D9-FC45-48E1-AC9E-34CFCA43D19C}"/>
            </a:ext>
          </a:extLst>
        </xdr:cNvPr>
        <xdr:cNvSpPr>
          <a:spLocks noChangeShapeType="1"/>
        </xdr:cNvSpPr>
      </xdr:nvSpPr>
      <xdr:spPr bwMode="auto">
        <a:xfrm>
          <a:off x="19996150" y="10525125"/>
          <a:ext cx="238125" cy="0"/>
        </a:xfrm>
        <a:prstGeom prst="line">
          <a:avLst/>
        </a:prstGeom>
        <a:noFill/>
        <a:ln w="9525">
          <a:solidFill>
            <a:srgbClr val="000000"/>
          </a:solidFill>
          <a:round/>
          <a:headEnd/>
          <a:tailEnd type="triangle" w="med" len="med"/>
        </a:ln>
      </xdr:spPr>
    </xdr:sp>
    <xdr:clientData/>
  </xdr:twoCellAnchor>
  <xdr:twoCellAnchor editAs="oneCell">
    <xdr:from>
      <xdr:col>1</xdr:col>
      <xdr:colOff>339725</xdr:colOff>
      <xdr:row>29</xdr:row>
      <xdr:rowOff>406400</xdr:rowOff>
    </xdr:from>
    <xdr:to>
      <xdr:col>3</xdr:col>
      <xdr:colOff>577850</xdr:colOff>
      <xdr:row>32</xdr:row>
      <xdr:rowOff>57150</xdr:rowOff>
    </xdr:to>
    <xdr:sp macro="" textlink="">
      <xdr:nvSpPr>
        <xdr:cNvPr id="34" name="Text Box 34">
          <a:extLst>
            <a:ext uri="{FF2B5EF4-FFF2-40B4-BE49-F238E27FC236}">
              <a16:creationId xmlns:a16="http://schemas.microsoft.com/office/drawing/2014/main" id="{9DA0C0A0-EBBD-44CF-9774-08E8AC9AF3F5}"/>
            </a:ext>
          </a:extLst>
        </xdr:cNvPr>
        <xdr:cNvSpPr txBox="1">
          <a:spLocks noChangeArrowheads="1"/>
        </xdr:cNvSpPr>
      </xdr:nvSpPr>
      <xdr:spPr bwMode="auto">
        <a:xfrm>
          <a:off x="1393825" y="9232900"/>
          <a:ext cx="1441450" cy="933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mn-ea"/>
              <a:ea typeface="+mn-ea"/>
            </a:rPr>
            <a:t>排ガス処理により</a:t>
          </a:r>
        </a:p>
        <a:p>
          <a:pPr algn="l" rtl="0">
            <a:defRPr sz="1000"/>
          </a:pPr>
          <a:r>
            <a:rPr lang="ja-JP" altLang="en-US" sz="1200" b="0" i="0" u="none" strike="noStrike" baseline="0">
              <a:solidFill>
                <a:srgbClr val="000000"/>
              </a:solidFill>
              <a:latin typeface="+mn-ea"/>
              <a:ea typeface="+mn-ea"/>
            </a:rPr>
            <a:t>水域へ排出される</a:t>
          </a:r>
        </a:p>
        <a:p>
          <a:pPr algn="l" rtl="0">
            <a:defRPr sz="1000"/>
          </a:pPr>
          <a:r>
            <a:rPr lang="ja-JP" altLang="en-US" sz="1200" b="0" i="0" u="none" strike="noStrike" baseline="0">
              <a:solidFill>
                <a:srgbClr val="000000"/>
              </a:solidFill>
              <a:latin typeface="+mn-ea"/>
              <a:ea typeface="+mn-ea"/>
            </a:rPr>
            <a:t>場合の記入欄</a:t>
          </a:r>
        </a:p>
        <a:p>
          <a:pPr algn="l" rtl="0">
            <a:defRPr sz="1000"/>
          </a:pP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これ以降の欄も同様</a:t>
          </a:r>
          <a:r>
            <a:rPr lang="en-US" altLang="ja-JP" sz="1200" b="0" i="0" u="none" strike="noStrike" baseline="0">
              <a:solidFill>
                <a:srgbClr val="000000"/>
              </a:solidFill>
              <a:latin typeface="+mn-ea"/>
              <a:ea typeface="+mn-ea"/>
            </a:rPr>
            <a:t>)</a:t>
          </a:r>
        </a:p>
      </xdr:txBody>
    </xdr:sp>
    <xdr:clientData/>
  </xdr:twoCellAnchor>
  <xdr:oneCellAnchor>
    <xdr:from>
      <xdr:col>2</xdr:col>
      <xdr:colOff>638175</xdr:colOff>
      <xdr:row>29</xdr:row>
      <xdr:rowOff>28575</xdr:rowOff>
    </xdr:from>
    <xdr:ext cx="643253" cy="423193"/>
    <xdr:sp macro="" textlink="">
      <xdr:nvSpPr>
        <xdr:cNvPr id="35" name="Text Box 35">
          <a:extLst>
            <a:ext uri="{FF2B5EF4-FFF2-40B4-BE49-F238E27FC236}">
              <a16:creationId xmlns:a16="http://schemas.microsoft.com/office/drawing/2014/main" id="{A8CD8BD9-4362-4557-87B3-8ACA5619E839}"/>
            </a:ext>
          </a:extLst>
        </xdr:cNvPr>
        <xdr:cNvSpPr txBox="1">
          <a:spLocks noChangeArrowheads="1"/>
        </xdr:cNvSpPr>
      </xdr:nvSpPr>
      <xdr:spPr bwMode="auto">
        <a:xfrm>
          <a:off x="2098675" y="8855075"/>
          <a:ext cx="643253" cy="423193"/>
        </a:xfrm>
        <a:prstGeom prst="rect">
          <a:avLst/>
        </a:prstGeom>
        <a:noFill/>
        <a:ln w="9525">
          <a:noFill/>
          <a:miter lim="800000"/>
          <a:headEnd/>
          <a:tailEnd/>
        </a:ln>
      </xdr:spPr>
      <xdr:txBody>
        <a:bodyPr wrap="none" lIns="27432" tIns="22860" rIns="0" bIns="0" anchor="t" upright="1">
          <a:spAutoFit/>
        </a:bodyPr>
        <a:lstStyle/>
        <a:p>
          <a:pPr algn="l" rtl="0">
            <a:defRPr sz="1000"/>
          </a:pPr>
          <a:r>
            <a:rPr lang="el-GR" altLang="ja-JP" sz="2400" b="0" i="0" u="none" strike="noStrike" baseline="0">
              <a:solidFill>
                <a:srgbClr val="000000"/>
              </a:solidFill>
              <a:latin typeface="+mn-ea"/>
              <a:ea typeface="+mn-ea"/>
            </a:rPr>
            <a:t>α→</a:t>
          </a:r>
        </a:p>
      </xdr:txBody>
    </xdr:sp>
    <xdr:clientData/>
  </xdr:oneCellAnchor>
  <xdr:oneCellAnchor>
    <xdr:from>
      <xdr:col>6</xdr:col>
      <xdr:colOff>47625</xdr:colOff>
      <xdr:row>23</xdr:row>
      <xdr:rowOff>0</xdr:rowOff>
    </xdr:from>
    <xdr:ext cx="1761188" cy="418704"/>
    <xdr:sp macro="" textlink="">
      <xdr:nvSpPr>
        <xdr:cNvPr id="36" name="Text Box 36">
          <a:extLst>
            <a:ext uri="{FF2B5EF4-FFF2-40B4-BE49-F238E27FC236}">
              <a16:creationId xmlns:a16="http://schemas.microsoft.com/office/drawing/2014/main" id="{209E3952-DE3A-459C-8C0A-1FEADA5EC18D}"/>
            </a:ext>
          </a:extLst>
        </xdr:cNvPr>
        <xdr:cNvSpPr txBox="1">
          <a:spLocks noChangeArrowheads="1"/>
        </xdr:cNvSpPr>
      </xdr:nvSpPr>
      <xdr:spPr bwMode="auto">
        <a:xfrm>
          <a:off x="4276725" y="7029450"/>
          <a:ext cx="1761188"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排ガス処理により水域へ</a:t>
          </a:r>
        </a:p>
        <a:p>
          <a:pPr algn="l" rtl="0">
            <a:defRPr sz="1000"/>
          </a:pPr>
          <a:r>
            <a:rPr lang="ja-JP" altLang="en-US" sz="1200" b="0" i="0" u="none" strike="noStrike" baseline="0">
              <a:solidFill>
                <a:srgbClr val="000000"/>
              </a:solidFill>
              <a:latin typeface="+mn-ea"/>
              <a:ea typeface="+mn-ea"/>
            </a:rPr>
            <a:t>排出される量　　　　　　＝</a:t>
          </a:r>
          <a:r>
            <a:rPr lang="en-GB" altLang="ja-JP" sz="1200" b="0" i="0" u="none" strike="noStrike" baseline="0">
              <a:solidFill>
                <a:srgbClr val="000000"/>
              </a:solidFill>
              <a:latin typeface="+mn-ea"/>
              <a:ea typeface="+mn-ea"/>
            </a:rPr>
            <a:t>S'</a:t>
          </a:r>
        </a:p>
      </xdr:txBody>
    </xdr:sp>
    <xdr:clientData/>
  </xdr:oneCellAnchor>
  <xdr:twoCellAnchor>
    <xdr:from>
      <xdr:col>9</xdr:col>
      <xdr:colOff>0</xdr:colOff>
      <xdr:row>23</xdr:row>
      <xdr:rowOff>142875</xdr:rowOff>
    </xdr:from>
    <xdr:to>
      <xdr:col>9</xdr:col>
      <xdr:colOff>409575</xdr:colOff>
      <xdr:row>23</xdr:row>
      <xdr:rowOff>142875</xdr:rowOff>
    </xdr:to>
    <xdr:sp macro="" textlink="">
      <xdr:nvSpPr>
        <xdr:cNvPr id="37" name="Line 38">
          <a:extLst>
            <a:ext uri="{FF2B5EF4-FFF2-40B4-BE49-F238E27FC236}">
              <a16:creationId xmlns:a16="http://schemas.microsoft.com/office/drawing/2014/main" id="{B9C06D21-6AB1-4FB5-B254-39156A8E774B}"/>
            </a:ext>
          </a:extLst>
        </xdr:cNvPr>
        <xdr:cNvSpPr>
          <a:spLocks noChangeShapeType="1"/>
        </xdr:cNvSpPr>
      </xdr:nvSpPr>
      <xdr:spPr bwMode="auto">
        <a:xfrm>
          <a:off x="6845300" y="7172325"/>
          <a:ext cx="409575" cy="0"/>
        </a:xfrm>
        <a:prstGeom prst="line">
          <a:avLst/>
        </a:prstGeom>
        <a:noFill/>
        <a:ln w="9525">
          <a:solidFill>
            <a:srgbClr val="000000"/>
          </a:solidFill>
          <a:round/>
          <a:headEnd/>
          <a:tailEnd type="triangle" w="med" len="med"/>
        </a:ln>
      </xdr:spPr>
    </xdr:sp>
    <xdr:clientData/>
  </xdr:twoCellAnchor>
  <xdr:oneCellAnchor>
    <xdr:from>
      <xdr:col>12</xdr:col>
      <xdr:colOff>390525</xdr:colOff>
      <xdr:row>30</xdr:row>
      <xdr:rowOff>66675</xdr:rowOff>
    </xdr:from>
    <xdr:ext cx="496996" cy="418704"/>
    <xdr:sp macro="" textlink="">
      <xdr:nvSpPr>
        <xdr:cNvPr id="38" name="Text Box 39">
          <a:extLst>
            <a:ext uri="{FF2B5EF4-FFF2-40B4-BE49-F238E27FC236}">
              <a16:creationId xmlns:a16="http://schemas.microsoft.com/office/drawing/2014/main" id="{53E116E7-EFBF-4551-ADF1-52CC1B36C61C}"/>
            </a:ext>
          </a:extLst>
        </xdr:cNvPr>
        <xdr:cNvSpPr txBox="1">
          <a:spLocks noChangeArrowheads="1"/>
        </xdr:cNvSpPr>
      </xdr:nvSpPr>
      <xdr:spPr bwMode="auto">
        <a:xfrm>
          <a:off x="9858375" y="9483725"/>
          <a:ext cx="496996"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en-GB" altLang="ja-JP" sz="1200" b="0" i="0" u="none" strike="noStrike" baseline="0">
              <a:solidFill>
                <a:srgbClr val="000000"/>
              </a:solidFill>
              <a:latin typeface="+mn-ea"/>
              <a:ea typeface="+mn-ea"/>
            </a:rPr>
            <a:t>AB'(</a:t>
          </a:r>
          <a:r>
            <a:rPr lang="el-GR" altLang="ja-JP" sz="1200" b="0" i="0" u="none" strike="noStrike" baseline="0">
              <a:solidFill>
                <a:srgbClr val="000000"/>
              </a:solidFill>
              <a:latin typeface="+mn-ea"/>
              <a:ea typeface="+mn-ea"/>
            </a:rPr>
            <a:t>β)</a:t>
          </a:r>
        </a:p>
        <a:p>
          <a:pPr algn="l" rtl="0">
            <a:defRPr sz="1000"/>
          </a:pPr>
          <a:r>
            <a:rPr lang="ja-JP" altLang="en-US" sz="1200" b="0" i="0" u="none" strike="noStrike" baseline="0">
              <a:solidFill>
                <a:srgbClr val="000000"/>
              </a:solidFill>
              <a:latin typeface="+mn-ea"/>
              <a:ea typeface="+mn-ea"/>
            </a:rPr>
            <a:t>へ記入</a:t>
          </a:r>
        </a:p>
      </xdr:txBody>
    </xdr:sp>
    <xdr:clientData/>
  </xdr:oneCellAnchor>
  <xdr:twoCellAnchor>
    <xdr:from>
      <xdr:col>12</xdr:col>
      <xdr:colOff>123825</xdr:colOff>
      <xdr:row>30</xdr:row>
      <xdr:rowOff>180975</xdr:rowOff>
    </xdr:from>
    <xdr:to>
      <xdr:col>12</xdr:col>
      <xdr:colOff>361950</xdr:colOff>
      <xdr:row>30</xdr:row>
      <xdr:rowOff>180975</xdr:rowOff>
    </xdr:to>
    <xdr:sp macro="" textlink="">
      <xdr:nvSpPr>
        <xdr:cNvPr id="39" name="Line 40">
          <a:extLst>
            <a:ext uri="{FF2B5EF4-FFF2-40B4-BE49-F238E27FC236}">
              <a16:creationId xmlns:a16="http://schemas.microsoft.com/office/drawing/2014/main" id="{C2038798-E7F8-4E51-9B68-7515FB4632BC}"/>
            </a:ext>
          </a:extLst>
        </xdr:cNvPr>
        <xdr:cNvSpPr>
          <a:spLocks noChangeShapeType="1"/>
        </xdr:cNvSpPr>
      </xdr:nvSpPr>
      <xdr:spPr bwMode="auto">
        <a:xfrm>
          <a:off x="9591675" y="9598025"/>
          <a:ext cx="238125" cy="0"/>
        </a:xfrm>
        <a:prstGeom prst="line">
          <a:avLst/>
        </a:prstGeom>
        <a:noFill/>
        <a:ln w="9525">
          <a:solidFill>
            <a:srgbClr val="000000"/>
          </a:solidFill>
          <a:round/>
          <a:headEnd/>
          <a:tailEnd type="triangle" w="med" len="med"/>
        </a:ln>
      </xdr:spPr>
    </xdr:sp>
    <xdr:clientData/>
  </xdr:twoCellAnchor>
  <xdr:oneCellAnchor>
    <xdr:from>
      <xdr:col>18</xdr:col>
      <xdr:colOff>47625</xdr:colOff>
      <xdr:row>27</xdr:row>
      <xdr:rowOff>38100</xdr:rowOff>
    </xdr:from>
    <xdr:ext cx="1980735" cy="418704"/>
    <xdr:sp macro="" textlink="">
      <xdr:nvSpPr>
        <xdr:cNvPr id="42" name="Text Box 43">
          <a:extLst>
            <a:ext uri="{FF2B5EF4-FFF2-40B4-BE49-F238E27FC236}">
              <a16:creationId xmlns:a16="http://schemas.microsoft.com/office/drawing/2014/main" id="{7C365AED-7C56-4580-9F8E-BF6129F415F8}"/>
            </a:ext>
          </a:extLst>
        </xdr:cNvPr>
        <xdr:cNvSpPr txBox="1">
          <a:spLocks noChangeArrowheads="1"/>
        </xdr:cNvSpPr>
      </xdr:nvSpPr>
      <xdr:spPr bwMode="auto">
        <a:xfrm>
          <a:off x="14271625" y="8420100"/>
          <a:ext cx="1980735"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排水処理により大気へ</a:t>
          </a:r>
        </a:p>
        <a:p>
          <a:pPr algn="l" rtl="0">
            <a:defRPr sz="1000"/>
          </a:pPr>
          <a:r>
            <a:rPr lang="ja-JP" altLang="en-US" sz="1200" b="0" i="0" u="none" strike="noStrike" baseline="0">
              <a:solidFill>
                <a:srgbClr val="000000"/>
              </a:solidFill>
              <a:latin typeface="+mn-ea"/>
              <a:ea typeface="+mn-ea"/>
            </a:rPr>
            <a:t>排出される量　　　　　　　＝</a:t>
          </a:r>
          <a:r>
            <a:rPr lang="en-GB" altLang="ja-JP" sz="1200" b="0" i="0" u="none" strike="noStrike" baseline="0">
              <a:solidFill>
                <a:srgbClr val="000000"/>
              </a:solidFill>
              <a:latin typeface="+mn-ea"/>
              <a:ea typeface="+mn-ea"/>
            </a:rPr>
            <a:t>AB'</a:t>
          </a:r>
        </a:p>
      </xdr:txBody>
    </xdr:sp>
    <xdr:clientData/>
  </xdr:oneCellAnchor>
  <xdr:twoCellAnchor>
    <xdr:from>
      <xdr:col>21</xdr:col>
      <xdr:colOff>104775</xdr:colOff>
      <xdr:row>26</xdr:row>
      <xdr:rowOff>219075</xdr:rowOff>
    </xdr:from>
    <xdr:to>
      <xdr:col>21</xdr:col>
      <xdr:colOff>342900</xdr:colOff>
      <xdr:row>26</xdr:row>
      <xdr:rowOff>219075</xdr:rowOff>
    </xdr:to>
    <xdr:sp macro="" textlink="">
      <xdr:nvSpPr>
        <xdr:cNvPr id="43" name="Line 45">
          <a:extLst>
            <a:ext uri="{FF2B5EF4-FFF2-40B4-BE49-F238E27FC236}">
              <a16:creationId xmlns:a16="http://schemas.microsoft.com/office/drawing/2014/main" id="{41B6000B-CE15-47E3-B72E-68447CC804ED}"/>
            </a:ext>
          </a:extLst>
        </xdr:cNvPr>
        <xdr:cNvSpPr>
          <a:spLocks noChangeShapeType="1"/>
        </xdr:cNvSpPr>
      </xdr:nvSpPr>
      <xdr:spPr bwMode="auto">
        <a:xfrm>
          <a:off x="17560925" y="8048625"/>
          <a:ext cx="238125" cy="0"/>
        </a:xfrm>
        <a:prstGeom prst="line">
          <a:avLst/>
        </a:prstGeom>
        <a:noFill/>
        <a:ln w="9525">
          <a:solidFill>
            <a:srgbClr val="000000"/>
          </a:solidFill>
          <a:round/>
          <a:headEnd/>
          <a:tailEnd type="triangle" w="med" len="med"/>
        </a:ln>
      </xdr:spPr>
    </xdr:sp>
    <xdr:clientData/>
  </xdr:twoCellAnchor>
  <xdr:twoCellAnchor>
    <xdr:from>
      <xdr:col>20</xdr:col>
      <xdr:colOff>676275</xdr:colOff>
      <xdr:row>26</xdr:row>
      <xdr:rowOff>523875</xdr:rowOff>
    </xdr:from>
    <xdr:to>
      <xdr:col>21</xdr:col>
      <xdr:colOff>714375</xdr:colOff>
      <xdr:row>30</xdr:row>
      <xdr:rowOff>0</xdr:rowOff>
    </xdr:to>
    <xdr:sp macro="" textlink="">
      <xdr:nvSpPr>
        <xdr:cNvPr id="44" name="Line 46">
          <a:extLst>
            <a:ext uri="{FF2B5EF4-FFF2-40B4-BE49-F238E27FC236}">
              <a16:creationId xmlns:a16="http://schemas.microsoft.com/office/drawing/2014/main" id="{B1B2D41C-ADE4-4833-99AB-B3BF6471DE92}"/>
            </a:ext>
          </a:extLst>
        </xdr:cNvPr>
        <xdr:cNvSpPr>
          <a:spLocks noChangeShapeType="1"/>
        </xdr:cNvSpPr>
      </xdr:nvSpPr>
      <xdr:spPr bwMode="auto">
        <a:xfrm flipV="1">
          <a:off x="17122775" y="8353425"/>
          <a:ext cx="1047750" cy="1063625"/>
        </a:xfrm>
        <a:prstGeom prst="line">
          <a:avLst/>
        </a:prstGeom>
        <a:noFill/>
        <a:ln w="9525">
          <a:solidFill>
            <a:srgbClr val="000000"/>
          </a:solidFill>
          <a:round/>
          <a:headEnd/>
          <a:tailEnd type="triangle" w="med" len="med"/>
        </a:ln>
      </xdr:spPr>
    </xdr:sp>
    <xdr:clientData/>
  </xdr:twoCellAnchor>
  <xdr:twoCellAnchor>
    <xdr:from>
      <xdr:col>5</xdr:col>
      <xdr:colOff>0</xdr:colOff>
      <xdr:row>30</xdr:row>
      <xdr:rowOff>219075</xdr:rowOff>
    </xdr:from>
    <xdr:to>
      <xdr:col>5</xdr:col>
      <xdr:colOff>104775</xdr:colOff>
      <xdr:row>30</xdr:row>
      <xdr:rowOff>219075</xdr:rowOff>
    </xdr:to>
    <xdr:sp macro="" textlink="">
      <xdr:nvSpPr>
        <xdr:cNvPr id="46" name="Line 48">
          <a:extLst>
            <a:ext uri="{FF2B5EF4-FFF2-40B4-BE49-F238E27FC236}">
              <a16:creationId xmlns:a16="http://schemas.microsoft.com/office/drawing/2014/main" id="{D5E965B6-32DE-44F2-9D5B-A2B2DBB7410F}"/>
            </a:ext>
          </a:extLst>
        </xdr:cNvPr>
        <xdr:cNvSpPr>
          <a:spLocks noChangeShapeType="1"/>
        </xdr:cNvSpPr>
      </xdr:nvSpPr>
      <xdr:spPr bwMode="auto">
        <a:xfrm>
          <a:off x="3594100" y="9636125"/>
          <a:ext cx="104775" cy="0"/>
        </a:xfrm>
        <a:prstGeom prst="line">
          <a:avLst/>
        </a:prstGeom>
        <a:noFill/>
        <a:ln w="9525">
          <a:solidFill>
            <a:srgbClr val="FF0000"/>
          </a:solidFill>
          <a:prstDash val="dash"/>
          <a:round/>
          <a:headEnd/>
          <a:tailEnd/>
        </a:ln>
      </xdr:spPr>
    </xdr:sp>
    <xdr:clientData/>
  </xdr:twoCellAnchor>
  <xdr:twoCellAnchor>
    <xdr:from>
      <xdr:col>5</xdr:col>
      <xdr:colOff>120650</xdr:colOff>
      <xdr:row>30</xdr:row>
      <xdr:rowOff>247650</xdr:rowOff>
    </xdr:from>
    <xdr:to>
      <xdr:col>5</xdr:col>
      <xdr:colOff>120650</xdr:colOff>
      <xdr:row>33</xdr:row>
      <xdr:rowOff>304800</xdr:rowOff>
    </xdr:to>
    <xdr:sp macro="" textlink="">
      <xdr:nvSpPr>
        <xdr:cNvPr id="47" name="Line 49">
          <a:extLst>
            <a:ext uri="{FF2B5EF4-FFF2-40B4-BE49-F238E27FC236}">
              <a16:creationId xmlns:a16="http://schemas.microsoft.com/office/drawing/2014/main" id="{B978EA0F-3F8C-47F4-93B3-E836A86385CF}"/>
            </a:ext>
          </a:extLst>
        </xdr:cNvPr>
        <xdr:cNvSpPr>
          <a:spLocks noChangeShapeType="1"/>
        </xdr:cNvSpPr>
      </xdr:nvSpPr>
      <xdr:spPr bwMode="auto">
        <a:xfrm>
          <a:off x="3721100" y="9705975"/>
          <a:ext cx="0" cy="952500"/>
        </a:xfrm>
        <a:prstGeom prst="line">
          <a:avLst/>
        </a:prstGeom>
        <a:noFill/>
        <a:ln w="9525">
          <a:solidFill>
            <a:srgbClr val="C0C0C0"/>
          </a:solidFill>
          <a:prstDash val="dash"/>
          <a:round/>
          <a:headEnd/>
          <a:tailEnd/>
        </a:ln>
      </xdr:spPr>
    </xdr:sp>
    <xdr:clientData/>
  </xdr:twoCellAnchor>
  <xdr:twoCellAnchor>
    <xdr:from>
      <xdr:col>5</xdr:col>
      <xdr:colOff>114300</xdr:colOff>
      <xdr:row>33</xdr:row>
      <xdr:rowOff>304800</xdr:rowOff>
    </xdr:from>
    <xdr:to>
      <xdr:col>6</xdr:col>
      <xdr:colOff>0</xdr:colOff>
      <xdr:row>33</xdr:row>
      <xdr:rowOff>304800</xdr:rowOff>
    </xdr:to>
    <xdr:sp macro="" textlink="">
      <xdr:nvSpPr>
        <xdr:cNvPr id="48" name="Line 50">
          <a:extLst>
            <a:ext uri="{FF2B5EF4-FFF2-40B4-BE49-F238E27FC236}">
              <a16:creationId xmlns:a16="http://schemas.microsoft.com/office/drawing/2014/main" id="{34D9562E-6321-4250-8482-517F29E56439}"/>
            </a:ext>
          </a:extLst>
        </xdr:cNvPr>
        <xdr:cNvSpPr>
          <a:spLocks noChangeShapeType="1"/>
        </xdr:cNvSpPr>
      </xdr:nvSpPr>
      <xdr:spPr bwMode="auto">
        <a:xfrm>
          <a:off x="3708400" y="10610850"/>
          <a:ext cx="520700" cy="0"/>
        </a:xfrm>
        <a:prstGeom prst="line">
          <a:avLst/>
        </a:prstGeom>
        <a:noFill/>
        <a:ln w="9525">
          <a:solidFill>
            <a:srgbClr val="C0C0C0"/>
          </a:solidFill>
          <a:prstDash val="dash"/>
          <a:round/>
          <a:headEnd/>
          <a:tailEnd type="triangle" w="med" len="med"/>
        </a:ln>
      </xdr:spPr>
    </xdr:sp>
    <xdr:clientData/>
  </xdr:twoCellAnchor>
  <xdr:twoCellAnchor>
    <xdr:from>
      <xdr:col>5</xdr:col>
      <xdr:colOff>142875</xdr:colOff>
      <xdr:row>24</xdr:row>
      <xdr:rowOff>0</xdr:rowOff>
    </xdr:from>
    <xdr:to>
      <xdr:col>6</xdr:col>
      <xdr:colOff>28575</xdr:colOff>
      <xdr:row>24</xdr:row>
      <xdr:rowOff>0</xdr:rowOff>
    </xdr:to>
    <xdr:sp macro="" textlink="">
      <xdr:nvSpPr>
        <xdr:cNvPr id="49" name="Line 51">
          <a:extLst>
            <a:ext uri="{FF2B5EF4-FFF2-40B4-BE49-F238E27FC236}">
              <a16:creationId xmlns:a16="http://schemas.microsoft.com/office/drawing/2014/main" id="{BE8E163D-92CE-4110-8A0C-B2DF14B59D20}"/>
            </a:ext>
          </a:extLst>
        </xdr:cNvPr>
        <xdr:cNvSpPr>
          <a:spLocks noChangeShapeType="1"/>
        </xdr:cNvSpPr>
      </xdr:nvSpPr>
      <xdr:spPr bwMode="auto">
        <a:xfrm>
          <a:off x="3736975" y="7239000"/>
          <a:ext cx="520700" cy="0"/>
        </a:xfrm>
        <a:prstGeom prst="line">
          <a:avLst/>
        </a:prstGeom>
        <a:noFill/>
        <a:ln w="9525">
          <a:solidFill>
            <a:srgbClr val="FF0000"/>
          </a:solidFill>
          <a:prstDash val="dash"/>
          <a:round/>
          <a:headEnd/>
          <a:tailEnd type="triangle" w="med" len="med"/>
        </a:ln>
      </xdr:spPr>
    </xdr:sp>
    <xdr:clientData/>
  </xdr:twoCellAnchor>
  <xdr:twoCellAnchor>
    <xdr:from>
      <xdr:col>10</xdr:col>
      <xdr:colOff>0</xdr:colOff>
      <xdr:row>33</xdr:row>
      <xdr:rowOff>276225</xdr:rowOff>
    </xdr:from>
    <xdr:to>
      <xdr:col>10</xdr:col>
      <xdr:colOff>142875</xdr:colOff>
      <xdr:row>33</xdr:row>
      <xdr:rowOff>276225</xdr:rowOff>
    </xdr:to>
    <xdr:sp macro="" textlink="">
      <xdr:nvSpPr>
        <xdr:cNvPr id="50" name="Line 52">
          <a:extLst>
            <a:ext uri="{FF2B5EF4-FFF2-40B4-BE49-F238E27FC236}">
              <a16:creationId xmlns:a16="http://schemas.microsoft.com/office/drawing/2014/main" id="{1D27C3A4-8B9C-41E9-BA71-3C117F67289C}"/>
            </a:ext>
          </a:extLst>
        </xdr:cNvPr>
        <xdr:cNvSpPr>
          <a:spLocks noChangeShapeType="1"/>
        </xdr:cNvSpPr>
      </xdr:nvSpPr>
      <xdr:spPr bwMode="auto">
        <a:xfrm>
          <a:off x="7791450" y="10582275"/>
          <a:ext cx="142875" cy="0"/>
        </a:xfrm>
        <a:prstGeom prst="line">
          <a:avLst/>
        </a:prstGeom>
        <a:noFill/>
        <a:ln w="9525">
          <a:solidFill>
            <a:srgbClr val="C0C0C0"/>
          </a:solidFill>
          <a:prstDash val="dash"/>
          <a:round/>
          <a:headEnd/>
          <a:tailEnd/>
        </a:ln>
      </xdr:spPr>
    </xdr:sp>
    <xdr:clientData/>
  </xdr:twoCellAnchor>
  <xdr:twoCellAnchor>
    <xdr:from>
      <xdr:col>10</xdr:col>
      <xdr:colOff>152400</xdr:colOff>
      <xdr:row>33</xdr:row>
      <xdr:rowOff>276225</xdr:rowOff>
    </xdr:from>
    <xdr:to>
      <xdr:col>10</xdr:col>
      <xdr:colOff>152400</xdr:colOff>
      <xdr:row>40</xdr:row>
      <xdr:rowOff>276225</xdr:rowOff>
    </xdr:to>
    <xdr:sp macro="" textlink="">
      <xdr:nvSpPr>
        <xdr:cNvPr id="51" name="Line 53">
          <a:extLst>
            <a:ext uri="{FF2B5EF4-FFF2-40B4-BE49-F238E27FC236}">
              <a16:creationId xmlns:a16="http://schemas.microsoft.com/office/drawing/2014/main" id="{4C1DEAD7-2147-495C-8967-0456FCC33011}"/>
            </a:ext>
          </a:extLst>
        </xdr:cNvPr>
        <xdr:cNvSpPr>
          <a:spLocks noChangeShapeType="1"/>
        </xdr:cNvSpPr>
      </xdr:nvSpPr>
      <xdr:spPr bwMode="auto">
        <a:xfrm>
          <a:off x="7943850" y="10582275"/>
          <a:ext cx="0" cy="2349500"/>
        </a:xfrm>
        <a:prstGeom prst="line">
          <a:avLst/>
        </a:prstGeom>
        <a:noFill/>
        <a:ln w="9525">
          <a:solidFill>
            <a:srgbClr val="C0C0C0"/>
          </a:solidFill>
          <a:prstDash val="dash"/>
          <a:round/>
          <a:headEnd/>
          <a:tailEnd/>
        </a:ln>
      </xdr:spPr>
    </xdr:sp>
    <xdr:clientData/>
  </xdr:twoCellAnchor>
  <xdr:twoCellAnchor>
    <xdr:from>
      <xdr:col>10</xdr:col>
      <xdr:colOff>142875</xdr:colOff>
      <xdr:row>40</xdr:row>
      <xdr:rowOff>276225</xdr:rowOff>
    </xdr:from>
    <xdr:to>
      <xdr:col>11</xdr:col>
      <xdr:colOff>9525</xdr:colOff>
      <xdr:row>40</xdr:row>
      <xdr:rowOff>276225</xdr:rowOff>
    </xdr:to>
    <xdr:sp macro="" textlink="">
      <xdr:nvSpPr>
        <xdr:cNvPr id="52" name="Line 54">
          <a:extLst>
            <a:ext uri="{FF2B5EF4-FFF2-40B4-BE49-F238E27FC236}">
              <a16:creationId xmlns:a16="http://schemas.microsoft.com/office/drawing/2014/main" id="{64696478-62A9-44C7-8CF2-A9DD8B5B321B}"/>
            </a:ext>
          </a:extLst>
        </xdr:cNvPr>
        <xdr:cNvSpPr>
          <a:spLocks noChangeShapeType="1"/>
        </xdr:cNvSpPr>
      </xdr:nvSpPr>
      <xdr:spPr bwMode="auto">
        <a:xfrm>
          <a:off x="7934325" y="12931775"/>
          <a:ext cx="400050" cy="0"/>
        </a:xfrm>
        <a:prstGeom prst="line">
          <a:avLst/>
        </a:prstGeom>
        <a:noFill/>
        <a:ln w="9525">
          <a:solidFill>
            <a:srgbClr val="C0C0C0"/>
          </a:solidFill>
          <a:prstDash val="dash"/>
          <a:round/>
          <a:headEnd/>
          <a:tailEnd type="triangle" w="med" len="med"/>
        </a:ln>
      </xdr:spPr>
    </xdr:sp>
    <xdr:clientData/>
  </xdr:twoCellAnchor>
  <xdr:twoCellAnchor>
    <xdr:from>
      <xdr:col>22</xdr:col>
      <xdr:colOff>0</xdr:colOff>
      <xdr:row>37</xdr:row>
      <xdr:rowOff>238125</xdr:rowOff>
    </xdr:from>
    <xdr:to>
      <xdr:col>22</xdr:col>
      <xdr:colOff>142875</xdr:colOff>
      <xdr:row>37</xdr:row>
      <xdr:rowOff>238125</xdr:rowOff>
    </xdr:to>
    <xdr:sp macro="" textlink="">
      <xdr:nvSpPr>
        <xdr:cNvPr id="53" name="Line 55">
          <a:extLst>
            <a:ext uri="{FF2B5EF4-FFF2-40B4-BE49-F238E27FC236}">
              <a16:creationId xmlns:a16="http://schemas.microsoft.com/office/drawing/2014/main" id="{84148408-2E5C-4C8A-84B6-F2A057C9490A}"/>
            </a:ext>
          </a:extLst>
        </xdr:cNvPr>
        <xdr:cNvSpPr>
          <a:spLocks noChangeShapeType="1"/>
        </xdr:cNvSpPr>
      </xdr:nvSpPr>
      <xdr:spPr bwMode="auto">
        <a:xfrm>
          <a:off x="18300700" y="12011025"/>
          <a:ext cx="142875" cy="0"/>
        </a:xfrm>
        <a:prstGeom prst="line">
          <a:avLst/>
        </a:prstGeom>
        <a:noFill/>
        <a:ln w="9525">
          <a:solidFill>
            <a:schemeClr val="bg1">
              <a:lumMod val="75000"/>
            </a:schemeClr>
          </a:solidFill>
          <a:prstDash val="dash"/>
          <a:round/>
          <a:headEnd/>
          <a:tailEnd/>
        </a:ln>
      </xdr:spPr>
    </xdr:sp>
    <xdr:clientData/>
  </xdr:twoCellAnchor>
  <xdr:twoCellAnchor>
    <xdr:from>
      <xdr:col>22</xdr:col>
      <xdr:colOff>142875</xdr:colOff>
      <xdr:row>37</xdr:row>
      <xdr:rowOff>238125</xdr:rowOff>
    </xdr:from>
    <xdr:to>
      <xdr:col>22</xdr:col>
      <xdr:colOff>142875</xdr:colOff>
      <xdr:row>44</xdr:row>
      <xdr:rowOff>295275</xdr:rowOff>
    </xdr:to>
    <xdr:sp macro="" textlink="">
      <xdr:nvSpPr>
        <xdr:cNvPr id="54" name="Line 56">
          <a:extLst>
            <a:ext uri="{FF2B5EF4-FFF2-40B4-BE49-F238E27FC236}">
              <a16:creationId xmlns:a16="http://schemas.microsoft.com/office/drawing/2014/main" id="{7A4D5F4A-5932-4781-A06F-8D96E8701918}"/>
            </a:ext>
          </a:extLst>
        </xdr:cNvPr>
        <xdr:cNvSpPr>
          <a:spLocks noChangeShapeType="1"/>
        </xdr:cNvSpPr>
      </xdr:nvSpPr>
      <xdr:spPr bwMode="auto">
        <a:xfrm>
          <a:off x="18443575" y="12011025"/>
          <a:ext cx="0" cy="2076450"/>
        </a:xfrm>
        <a:prstGeom prst="line">
          <a:avLst/>
        </a:prstGeom>
        <a:noFill/>
        <a:ln w="9525">
          <a:solidFill>
            <a:schemeClr val="bg1">
              <a:lumMod val="75000"/>
            </a:schemeClr>
          </a:solidFill>
          <a:prstDash val="dash"/>
          <a:round/>
          <a:headEnd/>
          <a:tailEnd/>
        </a:ln>
      </xdr:spPr>
    </xdr:sp>
    <xdr:clientData/>
  </xdr:twoCellAnchor>
  <xdr:twoCellAnchor>
    <xdr:from>
      <xdr:col>22</xdr:col>
      <xdr:colOff>142875</xdr:colOff>
      <xdr:row>44</xdr:row>
      <xdr:rowOff>295275</xdr:rowOff>
    </xdr:from>
    <xdr:to>
      <xdr:col>23</xdr:col>
      <xdr:colOff>0</xdr:colOff>
      <xdr:row>44</xdr:row>
      <xdr:rowOff>295275</xdr:rowOff>
    </xdr:to>
    <xdr:sp macro="" textlink="">
      <xdr:nvSpPr>
        <xdr:cNvPr id="55" name="Line 57">
          <a:extLst>
            <a:ext uri="{FF2B5EF4-FFF2-40B4-BE49-F238E27FC236}">
              <a16:creationId xmlns:a16="http://schemas.microsoft.com/office/drawing/2014/main" id="{CB48A665-F005-470B-854D-FAF01660DC40}"/>
            </a:ext>
          </a:extLst>
        </xdr:cNvPr>
        <xdr:cNvSpPr>
          <a:spLocks noChangeShapeType="1"/>
        </xdr:cNvSpPr>
      </xdr:nvSpPr>
      <xdr:spPr bwMode="auto">
        <a:xfrm>
          <a:off x="18443575" y="14087475"/>
          <a:ext cx="473075" cy="0"/>
        </a:xfrm>
        <a:prstGeom prst="line">
          <a:avLst/>
        </a:prstGeom>
        <a:noFill/>
        <a:ln w="9525">
          <a:solidFill>
            <a:schemeClr val="bg1">
              <a:lumMod val="75000"/>
            </a:schemeClr>
          </a:solidFill>
          <a:prstDash val="dash"/>
          <a:round/>
          <a:headEnd/>
          <a:tailEnd type="triangle" w="med" len="med"/>
        </a:ln>
      </xdr:spPr>
    </xdr:sp>
    <xdr:clientData/>
  </xdr:twoCellAnchor>
  <xdr:twoCellAnchor>
    <xdr:from>
      <xdr:col>17</xdr:col>
      <xdr:colOff>9525</xdr:colOff>
      <xdr:row>30</xdr:row>
      <xdr:rowOff>257175</xdr:rowOff>
    </xdr:from>
    <xdr:to>
      <xdr:col>17</xdr:col>
      <xdr:colOff>114300</xdr:colOff>
      <xdr:row>30</xdr:row>
      <xdr:rowOff>257175</xdr:rowOff>
    </xdr:to>
    <xdr:sp macro="" textlink="">
      <xdr:nvSpPr>
        <xdr:cNvPr id="56" name="Line 58">
          <a:extLst>
            <a:ext uri="{FF2B5EF4-FFF2-40B4-BE49-F238E27FC236}">
              <a16:creationId xmlns:a16="http://schemas.microsoft.com/office/drawing/2014/main" id="{01F5014F-BEBD-41C3-BD3C-53F0CC30CB07}"/>
            </a:ext>
          </a:extLst>
        </xdr:cNvPr>
        <xdr:cNvSpPr>
          <a:spLocks noChangeShapeType="1"/>
        </xdr:cNvSpPr>
      </xdr:nvSpPr>
      <xdr:spPr bwMode="auto">
        <a:xfrm>
          <a:off x="13585825" y="9674225"/>
          <a:ext cx="104775" cy="0"/>
        </a:xfrm>
        <a:prstGeom prst="line">
          <a:avLst/>
        </a:prstGeom>
        <a:noFill/>
        <a:ln w="9525">
          <a:solidFill>
            <a:srgbClr val="C0C0C0"/>
          </a:solidFill>
          <a:prstDash val="dash"/>
          <a:round/>
          <a:headEnd/>
          <a:tailEnd/>
        </a:ln>
      </xdr:spPr>
    </xdr:sp>
    <xdr:clientData/>
  </xdr:twoCellAnchor>
  <xdr:twoCellAnchor>
    <xdr:from>
      <xdr:col>17</xdr:col>
      <xdr:colOff>123825</xdr:colOff>
      <xdr:row>28</xdr:row>
      <xdr:rowOff>66675</xdr:rowOff>
    </xdr:from>
    <xdr:to>
      <xdr:col>17</xdr:col>
      <xdr:colOff>123825</xdr:colOff>
      <xdr:row>38</xdr:row>
      <xdr:rowOff>38100</xdr:rowOff>
    </xdr:to>
    <xdr:sp macro="" textlink="">
      <xdr:nvSpPr>
        <xdr:cNvPr id="57" name="Line 59">
          <a:extLst>
            <a:ext uri="{FF2B5EF4-FFF2-40B4-BE49-F238E27FC236}">
              <a16:creationId xmlns:a16="http://schemas.microsoft.com/office/drawing/2014/main" id="{17F76031-9AE8-43C1-8331-C1F83191F800}"/>
            </a:ext>
          </a:extLst>
        </xdr:cNvPr>
        <xdr:cNvSpPr>
          <a:spLocks noChangeShapeType="1"/>
        </xdr:cNvSpPr>
      </xdr:nvSpPr>
      <xdr:spPr bwMode="auto">
        <a:xfrm>
          <a:off x="13700125" y="8664575"/>
          <a:ext cx="0" cy="3394075"/>
        </a:xfrm>
        <a:prstGeom prst="line">
          <a:avLst/>
        </a:prstGeom>
        <a:noFill/>
        <a:ln w="9525">
          <a:solidFill>
            <a:schemeClr val="bg1">
              <a:lumMod val="75000"/>
            </a:schemeClr>
          </a:solidFill>
          <a:prstDash val="dash"/>
          <a:round/>
          <a:headEnd/>
          <a:tailEnd/>
        </a:ln>
      </xdr:spPr>
    </xdr:sp>
    <xdr:clientData/>
  </xdr:twoCellAnchor>
  <xdr:twoCellAnchor>
    <xdr:from>
      <xdr:col>17</xdr:col>
      <xdr:colOff>123825</xdr:colOff>
      <xdr:row>38</xdr:row>
      <xdr:rowOff>38100</xdr:rowOff>
    </xdr:from>
    <xdr:to>
      <xdr:col>17</xdr:col>
      <xdr:colOff>581025</xdr:colOff>
      <xdr:row>38</xdr:row>
      <xdr:rowOff>38100</xdr:rowOff>
    </xdr:to>
    <xdr:sp macro="" textlink="">
      <xdr:nvSpPr>
        <xdr:cNvPr id="58" name="Line 60">
          <a:extLst>
            <a:ext uri="{FF2B5EF4-FFF2-40B4-BE49-F238E27FC236}">
              <a16:creationId xmlns:a16="http://schemas.microsoft.com/office/drawing/2014/main" id="{A5424B29-70FE-4E9B-92D1-5CE7A9D5D98C}"/>
            </a:ext>
          </a:extLst>
        </xdr:cNvPr>
        <xdr:cNvSpPr>
          <a:spLocks noChangeShapeType="1"/>
        </xdr:cNvSpPr>
      </xdr:nvSpPr>
      <xdr:spPr bwMode="auto">
        <a:xfrm>
          <a:off x="13700125" y="12058650"/>
          <a:ext cx="457200" cy="0"/>
        </a:xfrm>
        <a:prstGeom prst="line">
          <a:avLst/>
        </a:prstGeom>
        <a:noFill/>
        <a:ln w="9525">
          <a:solidFill>
            <a:schemeClr val="bg1">
              <a:lumMod val="75000"/>
            </a:schemeClr>
          </a:solidFill>
          <a:prstDash val="dash"/>
          <a:round/>
          <a:headEnd/>
          <a:tailEnd type="triangle" w="med" len="med"/>
        </a:ln>
      </xdr:spPr>
    </xdr:sp>
    <xdr:clientData/>
  </xdr:twoCellAnchor>
  <xdr:twoCellAnchor>
    <xdr:from>
      <xdr:col>17</xdr:col>
      <xdr:colOff>123825</xdr:colOff>
      <xdr:row>28</xdr:row>
      <xdr:rowOff>66675</xdr:rowOff>
    </xdr:from>
    <xdr:to>
      <xdr:col>18</xdr:col>
      <xdr:colOff>28575</xdr:colOff>
      <xdr:row>28</xdr:row>
      <xdr:rowOff>66675</xdr:rowOff>
    </xdr:to>
    <xdr:sp macro="" textlink="">
      <xdr:nvSpPr>
        <xdr:cNvPr id="59" name="Line 61">
          <a:extLst>
            <a:ext uri="{FF2B5EF4-FFF2-40B4-BE49-F238E27FC236}">
              <a16:creationId xmlns:a16="http://schemas.microsoft.com/office/drawing/2014/main" id="{B9274129-9DF2-443E-8018-47A231531098}"/>
            </a:ext>
          </a:extLst>
        </xdr:cNvPr>
        <xdr:cNvSpPr>
          <a:spLocks noChangeShapeType="1"/>
        </xdr:cNvSpPr>
      </xdr:nvSpPr>
      <xdr:spPr bwMode="auto">
        <a:xfrm>
          <a:off x="13700125" y="8664575"/>
          <a:ext cx="533400" cy="0"/>
        </a:xfrm>
        <a:prstGeom prst="line">
          <a:avLst/>
        </a:prstGeom>
        <a:noFill/>
        <a:ln w="9525">
          <a:solidFill>
            <a:schemeClr val="bg1">
              <a:lumMod val="75000"/>
            </a:schemeClr>
          </a:solidFill>
          <a:prstDash val="dash"/>
          <a:round/>
          <a:headEnd/>
          <a:tailEnd type="triangle" w="med" len="me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60" name="Line 62">
          <a:extLst>
            <a:ext uri="{FF2B5EF4-FFF2-40B4-BE49-F238E27FC236}">
              <a16:creationId xmlns:a16="http://schemas.microsoft.com/office/drawing/2014/main" id="{2C16BFE4-4A2B-4FD2-BD65-7789A69FCE61}"/>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22</xdr:col>
      <xdr:colOff>0</xdr:colOff>
      <xdr:row>35</xdr:row>
      <xdr:rowOff>0</xdr:rowOff>
    </xdr:from>
    <xdr:to>
      <xdr:col>22</xdr:col>
      <xdr:colOff>228600</xdr:colOff>
      <xdr:row>35</xdr:row>
      <xdr:rowOff>0</xdr:rowOff>
    </xdr:to>
    <xdr:sp macro="" textlink="">
      <xdr:nvSpPr>
        <xdr:cNvPr id="61" name="Line 63">
          <a:extLst>
            <a:ext uri="{FF2B5EF4-FFF2-40B4-BE49-F238E27FC236}">
              <a16:creationId xmlns:a16="http://schemas.microsoft.com/office/drawing/2014/main" id="{CAE9773F-24AC-469A-AA4C-EFFB628E356C}"/>
            </a:ext>
          </a:extLst>
        </xdr:cNvPr>
        <xdr:cNvSpPr>
          <a:spLocks noChangeShapeType="1"/>
        </xdr:cNvSpPr>
      </xdr:nvSpPr>
      <xdr:spPr bwMode="auto">
        <a:xfrm>
          <a:off x="18300700" y="11156950"/>
          <a:ext cx="228600" cy="0"/>
        </a:xfrm>
        <a:prstGeom prst="line">
          <a:avLst/>
        </a:prstGeom>
        <a:noFill/>
        <a:ln w="9525">
          <a:solidFill>
            <a:srgbClr val="FF0000"/>
          </a:solidFill>
          <a:round/>
          <a:headEnd/>
          <a:tailEnd/>
        </a:ln>
      </xdr:spPr>
    </xdr:sp>
    <xdr:clientData/>
  </xdr:twoCellAnchor>
  <xdr:twoCellAnchor>
    <xdr:from>
      <xdr:col>0</xdr:col>
      <xdr:colOff>647700</xdr:colOff>
      <xdr:row>29</xdr:row>
      <xdr:rowOff>38100</xdr:rowOff>
    </xdr:from>
    <xdr:to>
      <xdr:col>2</xdr:col>
      <xdr:colOff>104775</xdr:colOff>
      <xdr:row>33</xdr:row>
      <xdr:rowOff>171450</xdr:rowOff>
    </xdr:to>
    <xdr:sp macro="" textlink="">
      <xdr:nvSpPr>
        <xdr:cNvPr id="63" name="Line 65">
          <a:extLst>
            <a:ext uri="{FF2B5EF4-FFF2-40B4-BE49-F238E27FC236}">
              <a16:creationId xmlns:a16="http://schemas.microsoft.com/office/drawing/2014/main" id="{64B324A4-0BF3-42B0-935D-EFE22723B60D}"/>
            </a:ext>
          </a:extLst>
        </xdr:cNvPr>
        <xdr:cNvSpPr>
          <a:spLocks noChangeShapeType="1"/>
        </xdr:cNvSpPr>
      </xdr:nvSpPr>
      <xdr:spPr bwMode="auto">
        <a:xfrm flipV="1">
          <a:off x="647700" y="8864600"/>
          <a:ext cx="917575" cy="1612900"/>
        </a:xfrm>
        <a:prstGeom prst="line">
          <a:avLst/>
        </a:prstGeom>
        <a:noFill/>
        <a:ln w="9525">
          <a:solidFill>
            <a:srgbClr val="000000"/>
          </a:solidFill>
          <a:round/>
          <a:headEnd/>
          <a:tailEnd type="triangle" w="med" len="med"/>
        </a:ln>
      </xdr:spPr>
    </xdr:sp>
    <xdr:clientData/>
  </xdr:twoCellAnchor>
  <xdr:twoCellAnchor editAs="oneCell">
    <xdr:from>
      <xdr:col>0</xdr:col>
      <xdr:colOff>161925</xdr:colOff>
      <xdr:row>33</xdr:row>
      <xdr:rowOff>190500</xdr:rowOff>
    </xdr:from>
    <xdr:to>
      <xdr:col>3</xdr:col>
      <xdr:colOff>406400</xdr:colOff>
      <xdr:row>34</xdr:row>
      <xdr:rowOff>85351</xdr:rowOff>
    </xdr:to>
    <xdr:sp macro="" textlink="">
      <xdr:nvSpPr>
        <xdr:cNvPr id="64" name="Text Box 66">
          <a:extLst>
            <a:ext uri="{FF2B5EF4-FFF2-40B4-BE49-F238E27FC236}">
              <a16:creationId xmlns:a16="http://schemas.microsoft.com/office/drawing/2014/main" id="{66781C96-79D6-4F38-AE0A-64E9A2809F24}"/>
            </a:ext>
          </a:extLst>
        </xdr:cNvPr>
        <xdr:cNvSpPr txBox="1">
          <a:spLocks noChangeArrowheads="1"/>
        </xdr:cNvSpPr>
      </xdr:nvSpPr>
      <xdr:spPr bwMode="auto">
        <a:xfrm>
          <a:off x="161925" y="10496550"/>
          <a:ext cx="2508250" cy="507626"/>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mn-ea"/>
              <a:ea typeface="+mn-ea"/>
            </a:rPr>
            <a:t>排水中の濃度を測定している場合、</a:t>
          </a:r>
        </a:p>
        <a:p>
          <a:pPr algn="l" rtl="0">
            <a:defRPr sz="1000"/>
          </a:pPr>
          <a:r>
            <a:rPr lang="ja-JP" altLang="en-US" sz="1200" b="0" i="0" u="none" strike="noStrike" baseline="0">
              <a:solidFill>
                <a:srgbClr val="000000"/>
              </a:solidFill>
              <a:latin typeface="+mn-ea"/>
              <a:ea typeface="+mn-ea"/>
            </a:rPr>
            <a:t>実測値を記入してください。</a:t>
          </a:r>
        </a:p>
      </xdr:txBody>
    </xdr:sp>
    <xdr:clientData/>
  </xdr:twoCellAnchor>
  <xdr:oneCellAnchor>
    <xdr:from>
      <xdr:col>14</xdr:col>
      <xdr:colOff>219075</xdr:colOff>
      <xdr:row>2</xdr:row>
      <xdr:rowOff>142875</xdr:rowOff>
    </xdr:from>
    <xdr:ext cx="3452740" cy="418704"/>
    <xdr:sp macro="" textlink="">
      <xdr:nvSpPr>
        <xdr:cNvPr id="65" name="Text Box 67">
          <a:extLst>
            <a:ext uri="{FF2B5EF4-FFF2-40B4-BE49-F238E27FC236}">
              <a16:creationId xmlns:a16="http://schemas.microsoft.com/office/drawing/2014/main" id="{AD1217ED-10F7-455C-8BAD-F89B8DA7C374}"/>
            </a:ext>
          </a:extLst>
        </xdr:cNvPr>
        <xdr:cNvSpPr txBox="1">
          <a:spLocks noChangeArrowheads="1"/>
        </xdr:cNvSpPr>
      </xdr:nvSpPr>
      <xdr:spPr bwMode="auto">
        <a:xfrm>
          <a:off x="11293475" y="530225"/>
          <a:ext cx="3452740"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廃塗料中の対象物質の含有率がわからない場合は、</a:t>
          </a:r>
        </a:p>
        <a:p>
          <a:pPr algn="l" rtl="0">
            <a:defRPr sz="1000"/>
          </a:pPr>
          <a:r>
            <a:rPr lang="ja-JP" altLang="en-US" sz="1200" b="0" i="0" u="none" strike="noStrike" baseline="0">
              <a:solidFill>
                <a:srgbClr val="000000"/>
              </a:solidFill>
              <a:latin typeface="+mn-ea"/>
              <a:ea typeface="+mn-ea"/>
            </a:rPr>
            <a:t>使用塗料中の対象物質の含有率を用いてください。</a:t>
          </a:r>
        </a:p>
      </xdr:txBody>
    </xdr:sp>
    <xdr:clientData/>
  </xdr:oneCellAnchor>
  <xdr:twoCellAnchor editAs="oneCell">
    <xdr:from>
      <xdr:col>9</xdr:col>
      <xdr:colOff>542925</xdr:colOff>
      <xdr:row>22</xdr:row>
      <xdr:rowOff>341693</xdr:rowOff>
    </xdr:from>
    <xdr:to>
      <xdr:col>12</xdr:col>
      <xdr:colOff>466352</xdr:colOff>
      <xdr:row>25</xdr:row>
      <xdr:rowOff>388413</xdr:rowOff>
    </xdr:to>
    <xdr:sp macro="" textlink="">
      <xdr:nvSpPr>
        <xdr:cNvPr id="66" name="Text Box 69">
          <a:extLst>
            <a:ext uri="{FF2B5EF4-FFF2-40B4-BE49-F238E27FC236}">
              <a16:creationId xmlns:a16="http://schemas.microsoft.com/office/drawing/2014/main" id="{2D988761-0B7C-43A9-9A31-7D8041EEA45B}"/>
            </a:ext>
          </a:extLst>
        </xdr:cNvPr>
        <xdr:cNvSpPr txBox="1">
          <a:spLocks noChangeArrowheads="1"/>
        </xdr:cNvSpPr>
      </xdr:nvSpPr>
      <xdr:spPr bwMode="auto">
        <a:xfrm>
          <a:off x="7400925" y="6801760"/>
          <a:ext cx="2544919" cy="1023561"/>
        </a:xfrm>
        <a:prstGeom prst="rect">
          <a:avLst/>
        </a:prstGeom>
        <a:noFill/>
        <a:ln w="9525">
          <a:noFill/>
          <a:miter lim="800000"/>
          <a:headEnd/>
          <a:tailEnd/>
        </a:ln>
      </xdr:spPr>
      <xdr:txBody>
        <a:bodyPr vertOverflow="clip" wrap="square" lIns="27432" tIns="18288" rIns="0" bIns="0" anchor="t" upright="1"/>
        <a:lstStyle/>
        <a:p>
          <a:pPr algn="l" rtl="0">
            <a:defRPr sz="1000"/>
          </a:pPr>
          <a:r>
            <a:rPr lang="en-GB" altLang="ja-JP" sz="1200" b="0" i="0" u="none" strike="noStrike" baseline="0">
              <a:solidFill>
                <a:srgbClr val="000000"/>
              </a:solidFill>
              <a:latin typeface="+mn-ea"/>
              <a:ea typeface="+mn-ea"/>
            </a:rPr>
            <a:t>S</a:t>
          </a:r>
          <a:r>
            <a:rPr lang="ja-JP" altLang="en-US" sz="1200" b="0" i="0" u="none" strike="noStrike" baseline="0">
              <a:solidFill>
                <a:srgbClr val="000000"/>
              </a:solidFill>
              <a:latin typeface="+mn-ea"/>
              <a:ea typeface="+mn-ea"/>
            </a:rPr>
            <a:t>または</a:t>
          </a:r>
          <a:r>
            <a:rPr lang="en-GB" altLang="ja-JP" sz="1200" b="0" i="0" u="none" strike="noStrike" baseline="0">
              <a:solidFill>
                <a:srgbClr val="000000"/>
              </a:solidFill>
              <a:latin typeface="+mn-ea"/>
              <a:ea typeface="+mn-ea"/>
            </a:rPr>
            <a:t>S'</a:t>
          </a:r>
          <a:r>
            <a:rPr lang="ja-JP" altLang="en-US" sz="1200" b="0" i="0" u="none" strike="noStrike" baseline="0">
              <a:solidFill>
                <a:srgbClr val="000000"/>
              </a:solidFill>
              <a:latin typeface="+mn-ea"/>
              <a:ea typeface="+mn-ea"/>
            </a:rPr>
            <a:t>を放流場所に応じて、</a:t>
          </a:r>
        </a:p>
        <a:p>
          <a:pPr algn="l" rtl="0">
            <a:defRPr sz="1000"/>
          </a:pPr>
          <a:r>
            <a:rPr lang="ja-JP" altLang="en-US" sz="1200" b="0" i="0" u="none" strike="noStrike" baseline="0">
              <a:solidFill>
                <a:srgbClr val="000000"/>
              </a:solidFill>
              <a:latin typeface="+mn-ea"/>
              <a:ea typeface="+mn-ea"/>
            </a:rPr>
            <a:t>「公共用水域への排出」または「下水道への移動」として集計</a:t>
          </a:r>
        </a:p>
      </xdr:txBody>
    </xdr:sp>
    <xdr:clientData/>
  </xdr:twoCellAnchor>
  <xdr:oneCellAnchor>
    <xdr:from>
      <xdr:col>21</xdr:col>
      <xdr:colOff>419100</xdr:colOff>
      <xdr:row>25</xdr:row>
      <xdr:rowOff>304800</xdr:rowOff>
    </xdr:from>
    <xdr:ext cx="1909690" cy="618824"/>
    <xdr:sp macro="" textlink="">
      <xdr:nvSpPr>
        <xdr:cNvPr id="67" name="Text Box 70">
          <a:extLst>
            <a:ext uri="{FF2B5EF4-FFF2-40B4-BE49-F238E27FC236}">
              <a16:creationId xmlns:a16="http://schemas.microsoft.com/office/drawing/2014/main" id="{EDD612DB-A6C2-4F1C-9A79-C2E7ED930887}"/>
            </a:ext>
          </a:extLst>
        </xdr:cNvPr>
        <xdr:cNvSpPr txBox="1">
          <a:spLocks noChangeArrowheads="1"/>
        </xdr:cNvSpPr>
      </xdr:nvSpPr>
      <xdr:spPr bwMode="auto">
        <a:xfrm>
          <a:off x="17875250" y="7467600"/>
          <a:ext cx="1909690" cy="61882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排ガス処理がない場合：</a:t>
          </a:r>
          <a:r>
            <a:rPr lang="en-GB" altLang="ja-JP" sz="1200" b="0" i="0" u="none" strike="noStrike" baseline="0">
              <a:solidFill>
                <a:srgbClr val="000000"/>
              </a:solidFill>
              <a:latin typeface="+mn-ea"/>
              <a:ea typeface="+mn-ea"/>
            </a:rPr>
            <a:t>AB</a:t>
          </a:r>
        </a:p>
        <a:p>
          <a:pPr algn="l" rtl="0">
            <a:defRPr sz="1000"/>
          </a:pPr>
          <a:r>
            <a:rPr lang="ja-JP" altLang="en-US" sz="1200" b="0" i="0" u="none" strike="noStrike" baseline="0">
              <a:solidFill>
                <a:srgbClr val="000000"/>
              </a:solidFill>
              <a:latin typeface="+mn-ea"/>
              <a:ea typeface="+mn-ea"/>
            </a:rPr>
            <a:t>排ガス処理がある場合：</a:t>
          </a:r>
          <a:r>
            <a:rPr lang="en-GB" altLang="ja-JP" sz="1200" b="0" i="0" u="none" strike="noStrike" baseline="0">
              <a:solidFill>
                <a:srgbClr val="000000"/>
              </a:solidFill>
              <a:latin typeface="+mn-ea"/>
              <a:ea typeface="+mn-ea"/>
            </a:rPr>
            <a:t>AE</a:t>
          </a:r>
        </a:p>
        <a:p>
          <a:pPr algn="l" rtl="0">
            <a:defRPr sz="1000"/>
          </a:pPr>
          <a:r>
            <a:rPr lang="ja-JP" altLang="en-US" sz="1200" b="0" i="0" u="none" strike="noStrike" baseline="0">
              <a:solidFill>
                <a:srgbClr val="000000"/>
              </a:solidFill>
              <a:latin typeface="+mn-ea"/>
              <a:ea typeface="+mn-ea"/>
            </a:rPr>
            <a:t>を「大気への排出」として集計</a:t>
          </a:r>
        </a:p>
      </xdr:txBody>
    </xdr:sp>
    <xdr:clientData/>
  </xdr:oneCellAnchor>
  <xdr:twoCellAnchor>
    <xdr:from>
      <xdr:col>21</xdr:col>
      <xdr:colOff>790575</xdr:colOff>
      <xdr:row>40</xdr:row>
      <xdr:rowOff>276225</xdr:rowOff>
    </xdr:from>
    <xdr:to>
      <xdr:col>22</xdr:col>
      <xdr:colOff>9525</xdr:colOff>
      <xdr:row>44</xdr:row>
      <xdr:rowOff>390525</xdr:rowOff>
    </xdr:to>
    <xdr:sp macro="" textlink="">
      <xdr:nvSpPr>
        <xdr:cNvPr id="70" name="AutoShape 73">
          <a:extLst>
            <a:ext uri="{FF2B5EF4-FFF2-40B4-BE49-F238E27FC236}">
              <a16:creationId xmlns:a16="http://schemas.microsoft.com/office/drawing/2014/main" id="{DD18A9F5-DB19-4C70-8EC3-50FC32530F17}"/>
            </a:ext>
          </a:extLst>
        </xdr:cNvPr>
        <xdr:cNvSpPr>
          <a:spLocks/>
        </xdr:cNvSpPr>
      </xdr:nvSpPr>
      <xdr:spPr bwMode="auto">
        <a:xfrm>
          <a:off x="18246725" y="12931775"/>
          <a:ext cx="63500" cy="1250950"/>
        </a:xfrm>
        <a:prstGeom prst="leftBrace">
          <a:avLst>
            <a:gd name="adj1" fmla="val 101515"/>
            <a:gd name="adj2" fmla="val 50000"/>
          </a:avLst>
        </a:prstGeom>
        <a:noFill/>
        <a:ln w="9525">
          <a:solidFill>
            <a:srgbClr val="000000"/>
          </a:solidFill>
          <a:round/>
          <a:headEnd/>
          <a:tailEnd/>
        </a:ln>
      </xdr:spPr>
    </xdr:sp>
    <xdr:clientData/>
  </xdr:twoCellAnchor>
  <xdr:oneCellAnchor>
    <xdr:from>
      <xdr:col>19</xdr:col>
      <xdr:colOff>615950</xdr:colOff>
      <xdr:row>41</xdr:row>
      <xdr:rowOff>158750</xdr:rowOff>
    </xdr:from>
    <xdr:ext cx="2216150" cy="781050"/>
    <xdr:sp macro="" textlink="">
      <xdr:nvSpPr>
        <xdr:cNvPr id="71" name="Text Box 74">
          <a:extLst>
            <a:ext uri="{FF2B5EF4-FFF2-40B4-BE49-F238E27FC236}">
              <a16:creationId xmlns:a16="http://schemas.microsoft.com/office/drawing/2014/main" id="{075C9205-2F3B-4A63-9763-8E8A03AD2A6D}"/>
            </a:ext>
          </a:extLst>
        </xdr:cNvPr>
        <xdr:cNvSpPr txBox="1">
          <a:spLocks noChangeArrowheads="1"/>
        </xdr:cNvSpPr>
      </xdr:nvSpPr>
      <xdr:spPr bwMode="auto">
        <a:xfrm>
          <a:off x="16065500" y="12915900"/>
          <a:ext cx="2216150" cy="781050"/>
        </a:xfrm>
        <a:prstGeom prst="rect">
          <a:avLst/>
        </a:prstGeom>
        <a:noFill/>
        <a:ln w="9525">
          <a:noFill/>
          <a:miter lim="800000"/>
          <a:headEnd/>
          <a:tailEnd/>
        </a:ln>
      </xdr:spPr>
      <xdr:txBody>
        <a:bodyPr vertOverflow="overflow" horzOverflow="overflow" wrap="square" lIns="18288" tIns="18288" rIns="0" bIns="0" anchor="t" upright="1">
          <a:noAutofit/>
        </a:bodyPr>
        <a:lstStyle/>
        <a:p>
          <a:pPr algn="l" rtl="0">
            <a:defRPr sz="1000"/>
          </a:pPr>
          <a:r>
            <a:rPr lang="en-GB" altLang="ja-JP" sz="1200" b="0" i="0" u="none" strike="noStrike" baseline="0">
              <a:solidFill>
                <a:srgbClr val="000000"/>
              </a:solidFill>
              <a:latin typeface="+mn-ea"/>
              <a:ea typeface="+mn-ea"/>
            </a:rPr>
            <a:t>AI</a:t>
          </a:r>
          <a:r>
            <a:rPr lang="ja-JP" altLang="en-US" sz="1200" b="0" i="0" u="none" strike="noStrike" baseline="0">
              <a:solidFill>
                <a:srgbClr val="000000"/>
              </a:solidFill>
              <a:latin typeface="+mn-ea"/>
              <a:ea typeface="+mn-ea"/>
            </a:rPr>
            <a:t>を移動等の分類ごとに「当該事業所の外への移動」または「当該事業所における埋立処分」として集計</a:t>
          </a:r>
        </a:p>
      </xdr:txBody>
    </xdr:sp>
    <xdr:clientData/>
  </xdr:oneCellAnchor>
  <xdr:twoCellAnchor>
    <xdr:from>
      <xdr:col>4</xdr:col>
      <xdr:colOff>733425</xdr:colOff>
      <xdr:row>28</xdr:row>
      <xdr:rowOff>0</xdr:rowOff>
    </xdr:from>
    <xdr:to>
      <xdr:col>5</xdr:col>
      <xdr:colOff>219075</xdr:colOff>
      <xdr:row>28</xdr:row>
      <xdr:rowOff>0</xdr:rowOff>
    </xdr:to>
    <xdr:sp macro="" textlink="">
      <xdr:nvSpPr>
        <xdr:cNvPr id="72" name="Line 62">
          <a:extLst>
            <a:ext uri="{FF2B5EF4-FFF2-40B4-BE49-F238E27FC236}">
              <a16:creationId xmlns:a16="http://schemas.microsoft.com/office/drawing/2014/main" id="{4E7C5D1D-8922-42F6-8021-507BC12C5DFA}"/>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73" name="Line 98">
          <a:extLst>
            <a:ext uri="{FF2B5EF4-FFF2-40B4-BE49-F238E27FC236}">
              <a16:creationId xmlns:a16="http://schemas.microsoft.com/office/drawing/2014/main" id="{0BF3864E-3CFB-48F1-9BD1-030D80824DCB}"/>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74" name="Line 7">
          <a:extLst>
            <a:ext uri="{FF2B5EF4-FFF2-40B4-BE49-F238E27FC236}">
              <a16:creationId xmlns:a16="http://schemas.microsoft.com/office/drawing/2014/main" id="{1C91D246-B77A-4E52-A043-66EF2664D7EB}"/>
            </a:ext>
          </a:extLst>
        </xdr:cNvPr>
        <xdr:cNvSpPr>
          <a:spLocks noChangeShapeType="1"/>
        </xdr:cNvSpPr>
      </xdr:nvSpPr>
      <xdr:spPr bwMode="auto">
        <a:xfrm>
          <a:off x="7791450" y="9759950"/>
          <a:ext cx="552450" cy="0"/>
        </a:xfrm>
        <a:prstGeom prst="line">
          <a:avLst/>
        </a:prstGeom>
        <a:noFill/>
        <a:ln w="9525">
          <a:solidFill>
            <a:srgbClr val="000000"/>
          </a:solidFill>
          <a:round/>
          <a:headEnd/>
          <a:tailEnd type="triangle" w="med" len="me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75" name="Line 43">
          <a:extLst>
            <a:ext uri="{FF2B5EF4-FFF2-40B4-BE49-F238E27FC236}">
              <a16:creationId xmlns:a16="http://schemas.microsoft.com/office/drawing/2014/main" id="{45125581-DE1D-40B3-9627-BE7D31F62B19}"/>
            </a:ext>
          </a:extLst>
        </xdr:cNvPr>
        <xdr:cNvSpPr>
          <a:spLocks noChangeShapeType="1"/>
        </xdr:cNvSpPr>
      </xdr:nvSpPr>
      <xdr:spPr bwMode="auto">
        <a:xfrm>
          <a:off x="7791450" y="9759950"/>
          <a:ext cx="552450" cy="0"/>
        </a:xfrm>
        <a:prstGeom prst="line">
          <a:avLst/>
        </a:prstGeom>
        <a:noFill/>
        <a:ln w="9525">
          <a:solidFill>
            <a:srgbClr val="000000"/>
          </a:solidFill>
          <a:round/>
          <a:headEnd/>
          <a:tailEnd type="triangle" w="med" len="me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76" name="Line 9">
          <a:extLst>
            <a:ext uri="{FF2B5EF4-FFF2-40B4-BE49-F238E27FC236}">
              <a16:creationId xmlns:a16="http://schemas.microsoft.com/office/drawing/2014/main" id="{0E30149F-9EDF-46D4-B7A8-8014E8C03C31}"/>
            </a:ext>
          </a:extLst>
        </xdr:cNvPr>
        <xdr:cNvSpPr>
          <a:spLocks noChangeShapeType="1"/>
        </xdr:cNvSpPr>
      </xdr:nvSpPr>
      <xdr:spPr bwMode="auto">
        <a:xfrm>
          <a:off x="8162925" y="11991975"/>
          <a:ext cx="171450" cy="0"/>
        </a:xfrm>
        <a:prstGeom prst="line">
          <a:avLst/>
        </a:prstGeom>
        <a:noFill/>
        <a:ln w="9525">
          <a:solidFill>
            <a:srgbClr val="000000"/>
          </a:solidFill>
          <a:round/>
          <a:headEnd/>
          <a:tailEnd type="triangle" w="med" len="med"/>
        </a:ln>
      </xdr:spPr>
    </xdr:sp>
    <xdr:clientData/>
  </xdr:twoCellAnchor>
  <xdr:oneCellAnchor>
    <xdr:from>
      <xdr:col>10</xdr:col>
      <xdr:colOff>161925</xdr:colOff>
      <xdr:row>38</xdr:row>
      <xdr:rowOff>28575</xdr:rowOff>
    </xdr:from>
    <xdr:ext cx="326243" cy="218586"/>
    <xdr:sp macro="" textlink="">
      <xdr:nvSpPr>
        <xdr:cNvPr id="77" name="Text Box 24">
          <a:extLst>
            <a:ext uri="{FF2B5EF4-FFF2-40B4-BE49-F238E27FC236}">
              <a16:creationId xmlns:a16="http://schemas.microsoft.com/office/drawing/2014/main" id="{E389730F-AE88-49CC-9C11-0BFAB450E31C}"/>
            </a:ext>
          </a:extLst>
        </xdr:cNvPr>
        <xdr:cNvSpPr txBox="1">
          <a:spLocks noChangeArrowheads="1"/>
        </xdr:cNvSpPr>
      </xdr:nvSpPr>
      <xdr:spPr bwMode="auto">
        <a:xfrm>
          <a:off x="7953375" y="1204912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-2</a:t>
          </a:r>
        </a:p>
      </xdr:txBody>
    </xdr:sp>
    <xdr:clientData/>
  </xdr:oneCellAnchor>
  <xdr:twoCellAnchor>
    <xdr:from>
      <xdr:col>10</xdr:col>
      <xdr:colOff>142875</xdr:colOff>
      <xdr:row>40</xdr:row>
      <xdr:rowOff>276225</xdr:rowOff>
    </xdr:from>
    <xdr:to>
      <xdr:col>11</xdr:col>
      <xdr:colOff>9525</xdr:colOff>
      <xdr:row>40</xdr:row>
      <xdr:rowOff>276225</xdr:rowOff>
    </xdr:to>
    <xdr:sp macro="" textlink="">
      <xdr:nvSpPr>
        <xdr:cNvPr id="78" name="Line 54">
          <a:extLst>
            <a:ext uri="{FF2B5EF4-FFF2-40B4-BE49-F238E27FC236}">
              <a16:creationId xmlns:a16="http://schemas.microsoft.com/office/drawing/2014/main" id="{DF8C1D79-7E71-4FAC-B424-EB7385BD92A7}"/>
            </a:ext>
          </a:extLst>
        </xdr:cNvPr>
        <xdr:cNvSpPr>
          <a:spLocks noChangeShapeType="1"/>
        </xdr:cNvSpPr>
      </xdr:nvSpPr>
      <xdr:spPr bwMode="auto">
        <a:xfrm>
          <a:off x="7934325" y="12931775"/>
          <a:ext cx="400050" cy="0"/>
        </a:xfrm>
        <a:prstGeom prst="line">
          <a:avLst/>
        </a:prstGeom>
        <a:noFill/>
        <a:ln w="9525">
          <a:solidFill>
            <a:srgbClr val="C0C0C0"/>
          </a:solidFill>
          <a:prstDash val="dash"/>
          <a:round/>
          <a:headEnd/>
          <a:tailEnd type="triangle" w="med" len="me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79" name="Line 14">
          <a:extLst>
            <a:ext uri="{FF2B5EF4-FFF2-40B4-BE49-F238E27FC236}">
              <a16:creationId xmlns:a16="http://schemas.microsoft.com/office/drawing/2014/main" id="{7EA616A3-CA3E-4E7A-9700-75745904D6BB}"/>
            </a:ext>
          </a:extLst>
        </xdr:cNvPr>
        <xdr:cNvSpPr>
          <a:spLocks noChangeShapeType="1"/>
        </xdr:cNvSpPr>
      </xdr:nvSpPr>
      <xdr:spPr bwMode="auto">
        <a:xfrm>
          <a:off x="18529300" y="13160375"/>
          <a:ext cx="396875" cy="0"/>
        </a:xfrm>
        <a:prstGeom prst="line">
          <a:avLst/>
        </a:prstGeom>
        <a:noFill/>
        <a:ln w="9525">
          <a:solidFill>
            <a:srgbClr val="000000"/>
          </a:solidFill>
          <a:round/>
          <a:headEnd/>
          <a:tailEnd type="triangle" w="med" len="me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80" name="Line 50">
          <a:extLst>
            <a:ext uri="{FF2B5EF4-FFF2-40B4-BE49-F238E27FC236}">
              <a16:creationId xmlns:a16="http://schemas.microsoft.com/office/drawing/2014/main" id="{3F55502E-AFBC-40B0-9EC5-D343344BF812}"/>
            </a:ext>
          </a:extLst>
        </xdr:cNvPr>
        <xdr:cNvSpPr>
          <a:spLocks noChangeShapeType="1"/>
        </xdr:cNvSpPr>
      </xdr:nvSpPr>
      <xdr:spPr bwMode="auto">
        <a:xfrm>
          <a:off x="18529300" y="13160375"/>
          <a:ext cx="396875" cy="0"/>
        </a:xfrm>
        <a:prstGeom prst="line">
          <a:avLst/>
        </a:prstGeom>
        <a:noFill/>
        <a:ln w="9525">
          <a:solidFill>
            <a:srgbClr val="000000"/>
          </a:solidFill>
          <a:round/>
          <a:headEnd/>
          <a:tailEnd type="triangle" w="med" len="med"/>
        </a:ln>
      </xdr:spPr>
    </xdr:sp>
    <xdr:clientData/>
  </xdr:twoCellAnchor>
  <xdr:oneCellAnchor>
    <xdr:from>
      <xdr:col>16</xdr:col>
      <xdr:colOff>66675</xdr:colOff>
      <xdr:row>15</xdr:row>
      <xdr:rowOff>127000</xdr:rowOff>
    </xdr:from>
    <xdr:ext cx="1276632" cy="1419299"/>
    <xdr:sp macro="" textlink="">
      <xdr:nvSpPr>
        <xdr:cNvPr id="81" name="Text Box 103">
          <a:extLst>
            <a:ext uri="{FF2B5EF4-FFF2-40B4-BE49-F238E27FC236}">
              <a16:creationId xmlns:a16="http://schemas.microsoft.com/office/drawing/2014/main" id="{FC1ABABB-6898-408A-B424-2978D4E857CC}"/>
            </a:ext>
          </a:extLst>
        </xdr:cNvPr>
        <xdr:cNvSpPr txBox="1">
          <a:spLocks noChangeArrowheads="1"/>
        </xdr:cNvSpPr>
      </xdr:nvSpPr>
      <xdr:spPr bwMode="auto">
        <a:xfrm>
          <a:off x="12944475" y="4044950"/>
          <a:ext cx="1276632" cy="141929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→移動等の分類</a:t>
          </a:r>
        </a:p>
        <a:p>
          <a:pPr algn="l" rtl="0">
            <a:defRPr sz="1000"/>
          </a:pPr>
          <a:r>
            <a:rPr lang="ja-JP" altLang="en-US" sz="1200" b="0" i="0" u="none" strike="noStrike" baseline="0">
              <a:solidFill>
                <a:srgbClr val="000000"/>
              </a:solidFill>
              <a:latin typeface="+mn-ea"/>
              <a:ea typeface="+mn-ea"/>
            </a:rPr>
            <a:t>　 ごとに「当該事</a:t>
          </a:r>
        </a:p>
        <a:p>
          <a:pPr algn="l" rtl="0">
            <a:defRPr sz="1000"/>
          </a:pPr>
          <a:r>
            <a:rPr lang="ja-JP" altLang="en-US" sz="1200" b="0" i="0" u="none" strike="noStrike" baseline="0">
              <a:solidFill>
                <a:srgbClr val="000000"/>
              </a:solidFill>
              <a:latin typeface="+mn-ea"/>
              <a:ea typeface="+mn-ea"/>
            </a:rPr>
            <a:t>　 業所の外への</a:t>
          </a:r>
        </a:p>
        <a:p>
          <a:pPr algn="l" rtl="0">
            <a:defRPr sz="1000"/>
          </a:pPr>
          <a:r>
            <a:rPr lang="ja-JP" altLang="en-US" sz="1200" b="0" i="0" u="none" strike="noStrike" baseline="0">
              <a:solidFill>
                <a:srgbClr val="000000"/>
              </a:solidFill>
              <a:latin typeface="+mn-ea"/>
              <a:ea typeface="+mn-ea"/>
            </a:rPr>
            <a:t>　 移動」または</a:t>
          </a:r>
        </a:p>
        <a:p>
          <a:pPr algn="l" rtl="0">
            <a:defRPr sz="1000"/>
          </a:pPr>
          <a:r>
            <a:rPr lang="ja-JP" altLang="en-US" sz="1200" b="0" i="0" u="none" strike="noStrike" baseline="0">
              <a:solidFill>
                <a:srgbClr val="000000"/>
              </a:solidFill>
              <a:latin typeface="+mn-ea"/>
              <a:ea typeface="+mn-ea"/>
            </a:rPr>
            <a:t>　 「当該事業所に</a:t>
          </a:r>
        </a:p>
        <a:p>
          <a:pPr algn="l" rtl="0">
            <a:defRPr sz="1000"/>
          </a:pPr>
          <a:r>
            <a:rPr lang="ja-JP" altLang="en-US" sz="1200" b="0" i="0" u="none" strike="noStrike" baseline="0">
              <a:solidFill>
                <a:srgbClr val="000000"/>
              </a:solidFill>
              <a:latin typeface="+mn-ea"/>
              <a:ea typeface="+mn-ea"/>
            </a:rPr>
            <a:t>　 おける埋立処分」</a:t>
          </a:r>
        </a:p>
        <a:p>
          <a:pPr algn="l" rtl="0">
            <a:defRPr sz="1000"/>
          </a:pPr>
          <a:r>
            <a:rPr lang="ja-JP" altLang="en-US" sz="1200" b="0" i="0" u="none" strike="noStrike" baseline="0">
              <a:solidFill>
                <a:srgbClr val="000000"/>
              </a:solidFill>
              <a:latin typeface="+mn-ea"/>
              <a:ea typeface="+mn-ea"/>
            </a:rPr>
            <a:t>　 として集計</a:t>
          </a:r>
        </a:p>
      </xdr:txBody>
    </xdr:sp>
    <xdr:clientData/>
  </xdr:oneCellAnchor>
  <xdr:twoCellAnchor>
    <xdr:from>
      <xdr:col>10</xdr:col>
      <xdr:colOff>142875</xdr:colOff>
      <xdr:row>40</xdr:row>
      <xdr:rowOff>276225</xdr:rowOff>
    </xdr:from>
    <xdr:to>
      <xdr:col>11</xdr:col>
      <xdr:colOff>9525</xdr:colOff>
      <xdr:row>40</xdr:row>
      <xdr:rowOff>276225</xdr:rowOff>
    </xdr:to>
    <xdr:sp macro="" textlink="">
      <xdr:nvSpPr>
        <xdr:cNvPr id="82" name="Line 184">
          <a:extLst>
            <a:ext uri="{FF2B5EF4-FFF2-40B4-BE49-F238E27FC236}">
              <a16:creationId xmlns:a16="http://schemas.microsoft.com/office/drawing/2014/main" id="{B480137E-8A73-4BB2-8A5B-A50062329B2E}"/>
            </a:ext>
          </a:extLst>
        </xdr:cNvPr>
        <xdr:cNvSpPr>
          <a:spLocks noChangeShapeType="1"/>
        </xdr:cNvSpPr>
      </xdr:nvSpPr>
      <xdr:spPr bwMode="auto">
        <a:xfrm>
          <a:off x="7934325" y="12931775"/>
          <a:ext cx="400050" cy="0"/>
        </a:xfrm>
        <a:prstGeom prst="line">
          <a:avLst/>
        </a:prstGeom>
        <a:noFill/>
        <a:ln w="9525">
          <a:solidFill>
            <a:srgbClr val="C0C0C0"/>
          </a:solidFill>
          <a:prstDash val="dash"/>
          <a:round/>
          <a:headEnd/>
          <a:tailEnd type="triangle" w="med" len="med"/>
        </a:ln>
      </xdr:spPr>
    </xdr:sp>
    <xdr:clientData/>
  </xdr:twoCellAnchor>
  <xdr:twoCellAnchor>
    <xdr:from>
      <xdr:col>17</xdr:col>
      <xdr:colOff>0</xdr:colOff>
      <xdr:row>28</xdr:row>
      <xdr:rowOff>0</xdr:rowOff>
    </xdr:from>
    <xdr:to>
      <xdr:col>17</xdr:col>
      <xdr:colOff>273538</xdr:colOff>
      <xdr:row>28</xdr:row>
      <xdr:rowOff>0</xdr:rowOff>
    </xdr:to>
    <xdr:sp macro="" textlink="">
      <xdr:nvSpPr>
        <xdr:cNvPr id="83" name="Line 192">
          <a:extLst>
            <a:ext uri="{FF2B5EF4-FFF2-40B4-BE49-F238E27FC236}">
              <a16:creationId xmlns:a16="http://schemas.microsoft.com/office/drawing/2014/main" id="{18D21866-101B-4EDF-BA3C-0A5867241862}"/>
            </a:ext>
          </a:extLst>
        </xdr:cNvPr>
        <xdr:cNvSpPr>
          <a:spLocks noChangeShapeType="1"/>
        </xdr:cNvSpPr>
      </xdr:nvSpPr>
      <xdr:spPr bwMode="auto">
        <a:xfrm>
          <a:off x="13576300" y="8597900"/>
          <a:ext cx="273538" cy="0"/>
        </a:xfrm>
        <a:prstGeom prst="line">
          <a:avLst/>
        </a:prstGeom>
        <a:noFill/>
        <a:ln w="9525">
          <a:solidFill>
            <a:srgbClr val="FF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84" name="Line 192">
          <a:extLst>
            <a:ext uri="{FF2B5EF4-FFF2-40B4-BE49-F238E27FC236}">
              <a16:creationId xmlns:a16="http://schemas.microsoft.com/office/drawing/2014/main" id="{E773F214-295F-4799-85AC-F6F1D27CEFB7}"/>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85" name="Line 192">
          <a:extLst>
            <a:ext uri="{FF2B5EF4-FFF2-40B4-BE49-F238E27FC236}">
              <a16:creationId xmlns:a16="http://schemas.microsoft.com/office/drawing/2014/main" id="{231FBBC7-9472-45E7-AE07-418234D25730}"/>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86" name="Line 192">
          <a:extLst>
            <a:ext uri="{FF2B5EF4-FFF2-40B4-BE49-F238E27FC236}">
              <a16:creationId xmlns:a16="http://schemas.microsoft.com/office/drawing/2014/main" id="{C8DC7FEC-A36E-4C96-8017-4341818A3FDB}"/>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87" name="Line 192">
          <a:extLst>
            <a:ext uri="{FF2B5EF4-FFF2-40B4-BE49-F238E27FC236}">
              <a16:creationId xmlns:a16="http://schemas.microsoft.com/office/drawing/2014/main" id="{AE0CDA49-E930-4176-A93B-B2A4C36706C0}"/>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88" name="Line 192">
          <a:extLst>
            <a:ext uri="{FF2B5EF4-FFF2-40B4-BE49-F238E27FC236}">
              <a16:creationId xmlns:a16="http://schemas.microsoft.com/office/drawing/2014/main" id="{1DB4A042-FD5C-443E-9305-55B5883CDF50}"/>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89" name="Line 192">
          <a:extLst>
            <a:ext uri="{FF2B5EF4-FFF2-40B4-BE49-F238E27FC236}">
              <a16:creationId xmlns:a16="http://schemas.microsoft.com/office/drawing/2014/main" id="{59003CC1-B03C-43A4-931B-7F4C1A8F1954}"/>
            </a:ext>
          </a:extLst>
        </xdr:cNvPr>
        <xdr:cNvSpPr>
          <a:spLocks noChangeShapeType="1"/>
        </xdr:cNvSpPr>
      </xdr:nvSpPr>
      <xdr:spPr bwMode="auto">
        <a:xfrm>
          <a:off x="3590925" y="8597900"/>
          <a:ext cx="222250" cy="0"/>
        </a:xfrm>
        <a:prstGeom prst="line">
          <a:avLst/>
        </a:prstGeom>
        <a:noFill/>
        <a:ln w="9525">
          <a:solidFill>
            <a:srgbClr val="FF0000"/>
          </a:solidFill>
          <a:round/>
          <a:headEnd/>
          <a:tailEn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90" name="Line 124">
          <a:extLst>
            <a:ext uri="{FF2B5EF4-FFF2-40B4-BE49-F238E27FC236}">
              <a16:creationId xmlns:a16="http://schemas.microsoft.com/office/drawing/2014/main" id="{BD43CA3E-6308-4E69-A574-6C40CAC68578}"/>
            </a:ext>
          </a:extLst>
        </xdr:cNvPr>
        <xdr:cNvSpPr>
          <a:spLocks noChangeShapeType="1"/>
        </xdr:cNvSpPr>
      </xdr:nvSpPr>
      <xdr:spPr bwMode="auto">
        <a:xfrm>
          <a:off x="7791450" y="9759950"/>
          <a:ext cx="552450" cy="0"/>
        </a:xfrm>
        <a:prstGeom prst="line">
          <a:avLst/>
        </a:prstGeom>
        <a:noFill/>
        <a:ln w="9525">
          <a:solidFill>
            <a:srgbClr val="000000"/>
          </a:solidFill>
          <a:round/>
          <a:headEnd/>
          <a:tailEnd type="triangle" w="med" len="me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91" name="Line 124">
          <a:extLst>
            <a:ext uri="{FF2B5EF4-FFF2-40B4-BE49-F238E27FC236}">
              <a16:creationId xmlns:a16="http://schemas.microsoft.com/office/drawing/2014/main" id="{D3584B77-AFBA-4F8C-98B4-61391D850A06}"/>
            </a:ext>
          </a:extLst>
        </xdr:cNvPr>
        <xdr:cNvSpPr>
          <a:spLocks noChangeShapeType="1"/>
        </xdr:cNvSpPr>
      </xdr:nvSpPr>
      <xdr:spPr bwMode="auto">
        <a:xfrm>
          <a:off x="7791450" y="9759950"/>
          <a:ext cx="552450" cy="0"/>
        </a:xfrm>
        <a:prstGeom prst="line">
          <a:avLst/>
        </a:prstGeom>
        <a:noFill/>
        <a:ln w="9525">
          <a:solidFill>
            <a:srgbClr val="000000"/>
          </a:solidFill>
          <a:round/>
          <a:headEnd/>
          <a:tailEnd type="triangle" w="med" len="me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92" name="Line 124">
          <a:extLst>
            <a:ext uri="{FF2B5EF4-FFF2-40B4-BE49-F238E27FC236}">
              <a16:creationId xmlns:a16="http://schemas.microsoft.com/office/drawing/2014/main" id="{F77D0DD8-5CE0-48B7-8DA8-0D80315D5D80}"/>
            </a:ext>
          </a:extLst>
        </xdr:cNvPr>
        <xdr:cNvSpPr>
          <a:spLocks noChangeShapeType="1"/>
        </xdr:cNvSpPr>
      </xdr:nvSpPr>
      <xdr:spPr bwMode="auto">
        <a:xfrm>
          <a:off x="7791450" y="9759950"/>
          <a:ext cx="552450" cy="0"/>
        </a:xfrm>
        <a:prstGeom prst="line">
          <a:avLst/>
        </a:prstGeom>
        <a:noFill/>
        <a:ln w="9525">
          <a:solidFill>
            <a:srgbClr val="000000"/>
          </a:solidFill>
          <a:round/>
          <a:headEnd/>
          <a:tailEnd type="triangle" w="med" len="med"/>
        </a:ln>
      </xdr:spPr>
    </xdr:sp>
    <xdr:clientData/>
  </xdr:twoCellAnchor>
  <xdr:twoCellAnchor>
    <xdr:from>
      <xdr:col>10</xdr:col>
      <xdr:colOff>0</xdr:colOff>
      <xdr:row>30</xdr:row>
      <xdr:rowOff>342900</xdr:rowOff>
    </xdr:from>
    <xdr:to>
      <xdr:col>11</xdr:col>
      <xdr:colOff>19050</xdr:colOff>
      <xdr:row>30</xdr:row>
      <xdr:rowOff>342900</xdr:rowOff>
    </xdr:to>
    <xdr:sp macro="" textlink="">
      <xdr:nvSpPr>
        <xdr:cNvPr id="93" name="Line 124">
          <a:extLst>
            <a:ext uri="{FF2B5EF4-FFF2-40B4-BE49-F238E27FC236}">
              <a16:creationId xmlns:a16="http://schemas.microsoft.com/office/drawing/2014/main" id="{5EE3A2B1-3E66-46B7-B872-1ABB23DD47BF}"/>
            </a:ext>
          </a:extLst>
        </xdr:cNvPr>
        <xdr:cNvSpPr>
          <a:spLocks noChangeShapeType="1"/>
        </xdr:cNvSpPr>
      </xdr:nvSpPr>
      <xdr:spPr bwMode="auto">
        <a:xfrm>
          <a:off x="7791450" y="9759950"/>
          <a:ext cx="552450" cy="0"/>
        </a:xfrm>
        <a:prstGeom prst="line">
          <a:avLst/>
        </a:prstGeom>
        <a:noFill/>
        <a:ln w="9525">
          <a:solidFill>
            <a:schemeClr val="bg1">
              <a:lumMod val="75000"/>
            </a:schemeClr>
          </a:solidFill>
          <a:round/>
          <a:headEnd/>
          <a:tailEnd type="triangle" w="med" len="me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94" name="Line 126">
          <a:extLst>
            <a:ext uri="{FF2B5EF4-FFF2-40B4-BE49-F238E27FC236}">
              <a16:creationId xmlns:a16="http://schemas.microsoft.com/office/drawing/2014/main" id="{BE3EAE9E-1F15-4A0C-8179-C27BCFFC29E4}"/>
            </a:ext>
          </a:extLst>
        </xdr:cNvPr>
        <xdr:cNvSpPr>
          <a:spLocks noChangeShapeType="1"/>
        </xdr:cNvSpPr>
      </xdr:nvSpPr>
      <xdr:spPr bwMode="auto">
        <a:xfrm>
          <a:off x="8162925" y="11991975"/>
          <a:ext cx="171450" cy="0"/>
        </a:xfrm>
        <a:prstGeom prst="line">
          <a:avLst/>
        </a:prstGeom>
        <a:noFill/>
        <a:ln w="9525">
          <a:solidFill>
            <a:srgbClr val="000000"/>
          </a:solidFill>
          <a:round/>
          <a:headEnd/>
          <a:tailEnd type="triangle" w="med" len="me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95" name="Line 126">
          <a:extLst>
            <a:ext uri="{FF2B5EF4-FFF2-40B4-BE49-F238E27FC236}">
              <a16:creationId xmlns:a16="http://schemas.microsoft.com/office/drawing/2014/main" id="{1363AB32-370A-4826-931E-2C5A9D10C91A}"/>
            </a:ext>
          </a:extLst>
        </xdr:cNvPr>
        <xdr:cNvSpPr>
          <a:spLocks noChangeShapeType="1"/>
        </xdr:cNvSpPr>
      </xdr:nvSpPr>
      <xdr:spPr bwMode="auto">
        <a:xfrm>
          <a:off x="8162925" y="11991975"/>
          <a:ext cx="171450" cy="0"/>
        </a:xfrm>
        <a:prstGeom prst="line">
          <a:avLst/>
        </a:prstGeom>
        <a:noFill/>
        <a:ln w="9525">
          <a:solidFill>
            <a:srgbClr val="000000"/>
          </a:solidFill>
          <a:round/>
          <a:headEnd/>
          <a:tailEnd type="triangle" w="med" len="me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96" name="Line 126">
          <a:extLst>
            <a:ext uri="{FF2B5EF4-FFF2-40B4-BE49-F238E27FC236}">
              <a16:creationId xmlns:a16="http://schemas.microsoft.com/office/drawing/2014/main" id="{36244F9E-FD33-4EFF-BF6D-8AE9A9649B70}"/>
            </a:ext>
          </a:extLst>
        </xdr:cNvPr>
        <xdr:cNvSpPr>
          <a:spLocks noChangeShapeType="1"/>
        </xdr:cNvSpPr>
      </xdr:nvSpPr>
      <xdr:spPr bwMode="auto">
        <a:xfrm>
          <a:off x="8162925" y="11991975"/>
          <a:ext cx="171450" cy="0"/>
        </a:xfrm>
        <a:prstGeom prst="line">
          <a:avLst/>
        </a:prstGeom>
        <a:noFill/>
        <a:ln w="9525">
          <a:solidFill>
            <a:srgbClr val="000000"/>
          </a:solidFill>
          <a:round/>
          <a:headEnd/>
          <a:tailEnd type="triangle" w="med" len="me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97" name="Line 126">
          <a:extLst>
            <a:ext uri="{FF2B5EF4-FFF2-40B4-BE49-F238E27FC236}">
              <a16:creationId xmlns:a16="http://schemas.microsoft.com/office/drawing/2014/main" id="{270D2386-FE15-4996-9984-36DA3C1DCD71}"/>
            </a:ext>
          </a:extLst>
        </xdr:cNvPr>
        <xdr:cNvSpPr>
          <a:spLocks noChangeShapeType="1"/>
        </xdr:cNvSpPr>
      </xdr:nvSpPr>
      <xdr:spPr bwMode="auto">
        <a:xfrm>
          <a:off x="8162925" y="11991975"/>
          <a:ext cx="171450" cy="0"/>
        </a:xfrm>
        <a:prstGeom prst="line">
          <a:avLst/>
        </a:prstGeom>
        <a:noFill/>
        <a:ln w="9525">
          <a:solidFill>
            <a:schemeClr val="bg1">
              <a:lumMod val="75000"/>
            </a:schemeClr>
          </a:solidFill>
          <a:round/>
          <a:headEnd/>
          <a:tailEnd type="triangle" w="med" len="med"/>
        </a:ln>
      </xdr:spPr>
    </xdr:sp>
    <xdr:clientData/>
  </xdr:twoCellAnchor>
  <xdr:twoCellAnchor>
    <xdr:from>
      <xdr:col>10</xdr:col>
      <xdr:colOff>142875</xdr:colOff>
      <xdr:row>40</xdr:row>
      <xdr:rowOff>276225</xdr:rowOff>
    </xdr:from>
    <xdr:to>
      <xdr:col>11</xdr:col>
      <xdr:colOff>9525</xdr:colOff>
      <xdr:row>40</xdr:row>
      <xdr:rowOff>276225</xdr:rowOff>
    </xdr:to>
    <xdr:sp macro="" textlink="">
      <xdr:nvSpPr>
        <xdr:cNvPr id="98" name="Line 184">
          <a:extLst>
            <a:ext uri="{FF2B5EF4-FFF2-40B4-BE49-F238E27FC236}">
              <a16:creationId xmlns:a16="http://schemas.microsoft.com/office/drawing/2014/main" id="{46FB229B-B0BD-467B-9F9D-AC350EC0C51E}"/>
            </a:ext>
          </a:extLst>
        </xdr:cNvPr>
        <xdr:cNvSpPr>
          <a:spLocks noChangeShapeType="1"/>
        </xdr:cNvSpPr>
      </xdr:nvSpPr>
      <xdr:spPr bwMode="auto">
        <a:xfrm>
          <a:off x="7934325" y="12931775"/>
          <a:ext cx="400050" cy="0"/>
        </a:xfrm>
        <a:prstGeom prst="line">
          <a:avLst/>
        </a:prstGeom>
        <a:noFill/>
        <a:ln w="9525">
          <a:solidFill>
            <a:srgbClr val="C0C0C0"/>
          </a:solidFill>
          <a:prstDash val="dash"/>
          <a:round/>
          <a:headEnd/>
          <a:tailEnd type="triangle" w="med" len="med"/>
        </a:ln>
      </xdr:spPr>
    </xdr:sp>
    <xdr:clientData/>
  </xdr:twoCellAnchor>
  <xdr:twoCellAnchor>
    <xdr:from>
      <xdr:col>10</xdr:col>
      <xdr:colOff>142875</xdr:colOff>
      <xdr:row>40</xdr:row>
      <xdr:rowOff>276225</xdr:rowOff>
    </xdr:from>
    <xdr:to>
      <xdr:col>11</xdr:col>
      <xdr:colOff>9525</xdr:colOff>
      <xdr:row>40</xdr:row>
      <xdr:rowOff>276225</xdr:rowOff>
    </xdr:to>
    <xdr:sp macro="" textlink="">
      <xdr:nvSpPr>
        <xdr:cNvPr id="99" name="Line 184">
          <a:extLst>
            <a:ext uri="{FF2B5EF4-FFF2-40B4-BE49-F238E27FC236}">
              <a16:creationId xmlns:a16="http://schemas.microsoft.com/office/drawing/2014/main" id="{6121531D-2BEA-4270-B709-FF6C4F0AD697}"/>
            </a:ext>
          </a:extLst>
        </xdr:cNvPr>
        <xdr:cNvSpPr>
          <a:spLocks noChangeShapeType="1"/>
        </xdr:cNvSpPr>
      </xdr:nvSpPr>
      <xdr:spPr bwMode="auto">
        <a:xfrm>
          <a:off x="7934325" y="12931775"/>
          <a:ext cx="400050" cy="0"/>
        </a:xfrm>
        <a:prstGeom prst="line">
          <a:avLst/>
        </a:prstGeom>
        <a:noFill/>
        <a:ln w="9525">
          <a:solidFill>
            <a:srgbClr val="C0C0C0"/>
          </a:solidFill>
          <a:prstDash val="dash"/>
          <a:round/>
          <a:headEnd/>
          <a:tailEnd type="triangle" w="med" len="me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100" name="Line 134">
          <a:extLst>
            <a:ext uri="{FF2B5EF4-FFF2-40B4-BE49-F238E27FC236}">
              <a16:creationId xmlns:a16="http://schemas.microsoft.com/office/drawing/2014/main" id="{9599B34B-D506-4CD4-AA66-D233557575E9}"/>
            </a:ext>
          </a:extLst>
        </xdr:cNvPr>
        <xdr:cNvSpPr>
          <a:spLocks noChangeShapeType="1"/>
        </xdr:cNvSpPr>
      </xdr:nvSpPr>
      <xdr:spPr bwMode="auto">
        <a:xfrm>
          <a:off x="18529300" y="13160375"/>
          <a:ext cx="396875" cy="0"/>
        </a:xfrm>
        <a:prstGeom prst="line">
          <a:avLst/>
        </a:prstGeom>
        <a:noFill/>
        <a:ln w="9525">
          <a:solidFill>
            <a:srgbClr val="000000"/>
          </a:solidFill>
          <a:round/>
          <a:headEnd/>
          <a:tailEnd type="triangle" w="med" len="me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101" name="Line 134">
          <a:extLst>
            <a:ext uri="{FF2B5EF4-FFF2-40B4-BE49-F238E27FC236}">
              <a16:creationId xmlns:a16="http://schemas.microsoft.com/office/drawing/2014/main" id="{104AA1ED-E370-4AC8-A521-8A5026CCBC1B}"/>
            </a:ext>
          </a:extLst>
        </xdr:cNvPr>
        <xdr:cNvSpPr>
          <a:spLocks noChangeShapeType="1"/>
        </xdr:cNvSpPr>
      </xdr:nvSpPr>
      <xdr:spPr bwMode="auto">
        <a:xfrm>
          <a:off x="18529300" y="13160375"/>
          <a:ext cx="396875" cy="0"/>
        </a:xfrm>
        <a:prstGeom prst="line">
          <a:avLst/>
        </a:prstGeom>
        <a:noFill/>
        <a:ln w="9525">
          <a:solidFill>
            <a:srgbClr val="000000"/>
          </a:solidFill>
          <a:round/>
          <a:headEnd/>
          <a:tailEnd type="triangle" w="med" len="me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102" name="Line 134">
          <a:extLst>
            <a:ext uri="{FF2B5EF4-FFF2-40B4-BE49-F238E27FC236}">
              <a16:creationId xmlns:a16="http://schemas.microsoft.com/office/drawing/2014/main" id="{8E865B39-A14A-4DE9-9916-025A5021F7A5}"/>
            </a:ext>
          </a:extLst>
        </xdr:cNvPr>
        <xdr:cNvSpPr>
          <a:spLocks noChangeShapeType="1"/>
        </xdr:cNvSpPr>
      </xdr:nvSpPr>
      <xdr:spPr bwMode="auto">
        <a:xfrm>
          <a:off x="18529300" y="13160375"/>
          <a:ext cx="396875" cy="0"/>
        </a:xfrm>
        <a:prstGeom prst="line">
          <a:avLst/>
        </a:prstGeom>
        <a:noFill/>
        <a:ln w="9525">
          <a:solidFill>
            <a:srgbClr val="000000"/>
          </a:solidFill>
          <a:round/>
          <a:headEnd/>
          <a:tailEnd type="triangle" w="med" len="me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103" name="Line 134">
          <a:extLst>
            <a:ext uri="{FF2B5EF4-FFF2-40B4-BE49-F238E27FC236}">
              <a16:creationId xmlns:a16="http://schemas.microsoft.com/office/drawing/2014/main" id="{C360C4FA-7BE3-482E-802E-4D1E8EAC6750}"/>
            </a:ext>
          </a:extLst>
        </xdr:cNvPr>
        <xdr:cNvSpPr>
          <a:spLocks noChangeShapeType="1"/>
        </xdr:cNvSpPr>
      </xdr:nvSpPr>
      <xdr:spPr bwMode="auto">
        <a:xfrm>
          <a:off x="18529300" y="13160375"/>
          <a:ext cx="396875" cy="0"/>
        </a:xfrm>
        <a:prstGeom prst="line">
          <a:avLst/>
        </a:prstGeom>
        <a:noFill/>
        <a:ln w="9525">
          <a:solidFill>
            <a:srgbClr val="FF0000"/>
          </a:solidFill>
          <a:round/>
          <a:headEnd/>
          <a:tailEnd type="triangle" w="med" len="med"/>
        </a:ln>
      </xdr:spPr>
    </xdr:sp>
    <xdr:clientData/>
  </xdr:twoCellAnchor>
  <xdr:twoCellAnchor>
    <xdr:from>
      <xdr:col>5</xdr:col>
      <xdr:colOff>209550</xdr:colOff>
      <xdr:row>22</xdr:row>
      <xdr:rowOff>304800</xdr:rowOff>
    </xdr:from>
    <xdr:to>
      <xdr:col>5</xdr:col>
      <xdr:colOff>209550</xdr:colOff>
      <xdr:row>28</xdr:row>
      <xdr:rowOff>3174</xdr:rowOff>
    </xdr:to>
    <xdr:sp macro="" textlink="">
      <xdr:nvSpPr>
        <xdr:cNvPr id="10" name="Line 5">
          <a:extLst>
            <a:ext uri="{FF2B5EF4-FFF2-40B4-BE49-F238E27FC236}">
              <a16:creationId xmlns:a16="http://schemas.microsoft.com/office/drawing/2014/main" id="{C12FD88C-3EE2-4765-83B4-91B35A1D6A65}"/>
            </a:ext>
          </a:extLst>
        </xdr:cNvPr>
        <xdr:cNvSpPr>
          <a:spLocks noChangeShapeType="1"/>
        </xdr:cNvSpPr>
      </xdr:nvSpPr>
      <xdr:spPr bwMode="auto">
        <a:xfrm>
          <a:off x="3810000" y="6791325"/>
          <a:ext cx="0" cy="1851024"/>
        </a:xfrm>
        <a:prstGeom prst="line">
          <a:avLst/>
        </a:prstGeom>
        <a:noFill/>
        <a:ln w="9525">
          <a:solidFill>
            <a:srgbClr val="FF0000"/>
          </a:solidFill>
          <a:round/>
          <a:headEnd/>
          <a:tailEnd/>
        </a:ln>
      </xdr:spPr>
    </xdr:sp>
    <xdr:clientData/>
  </xdr:twoCellAnchor>
  <xdr:twoCellAnchor>
    <xdr:from>
      <xdr:col>5</xdr:col>
      <xdr:colOff>123825</xdr:colOff>
      <xdr:row>24</xdr:row>
      <xdr:rowOff>0</xdr:rowOff>
    </xdr:from>
    <xdr:to>
      <xdr:col>5</xdr:col>
      <xdr:colOff>123825</xdr:colOff>
      <xdr:row>30</xdr:row>
      <xdr:rowOff>206375</xdr:rowOff>
    </xdr:to>
    <xdr:sp macro="" textlink="">
      <xdr:nvSpPr>
        <xdr:cNvPr id="18" name="Line 49">
          <a:extLst>
            <a:ext uri="{FF2B5EF4-FFF2-40B4-BE49-F238E27FC236}">
              <a16:creationId xmlns:a16="http://schemas.microsoft.com/office/drawing/2014/main" id="{AA63503E-E117-4BAB-8F66-5A4F6EC77577}"/>
            </a:ext>
          </a:extLst>
        </xdr:cNvPr>
        <xdr:cNvSpPr>
          <a:spLocks noChangeShapeType="1"/>
        </xdr:cNvSpPr>
      </xdr:nvSpPr>
      <xdr:spPr bwMode="auto">
        <a:xfrm>
          <a:off x="3724275" y="7277100"/>
          <a:ext cx="0" cy="2387600"/>
        </a:xfrm>
        <a:prstGeom prst="line">
          <a:avLst/>
        </a:prstGeom>
        <a:noFill/>
        <a:ln w="9525">
          <a:solidFill>
            <a:srgbClr val="FF0000"/>
          </a:solidFill>
          <a:prstDash val="dash"/>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66675</xdr:colOff>
      <xdr:row>4</xdr:row>
      <xdr:rowOff>9525</xdr:rowOff>
    </xdr:from>
    <xdr:to>
      <xdr:col>16</xdr:col>
      <xdr:colOff>371475</xdr:colOff>
      <xdr:row>8</xdr:row>
      <xdr:rowOff>28575</xdr:rowOff>
    </xdr:to>
    <xdr:sp macro="" textlink="">
      <xdr:nvSpPr>
        <xdr:cNvPr id="2" name="Line 35">
          <a:extLst>
            <a:ext uri="{FF2B5EF4-FFF2-40B4-BE49-F238E27FC236}">
              <a16:creationId xmlns:a16="http://schemas.microsoft.com/office/drawing/2014/main" id="{72ED2B9A-CDD8-4E6F-BB72-775D5CD569B1}"/>
            </a:ext>
          </a:extLst>
        </xdr:cNvPr>
        <xdr:cNvSpPr>
          <a:spLocks noChangeShapeType="1"/>
        </xdr:cNvSpPr>
      </xdr:nvSpPr>
      <xdr:spPr bwMode="auto">
        <a:xfrm flipH="1">
          <a:off x="11718925" y="752475"/>
          <a:ext cx="965200" cy="762000"/>
        </a:xfrm>
        <a:prstGeom prst="line">
          <a:avLst/>
        </a:prstGeom>
        <a:noFill/>
        <a:ln w="9525">
          <a:solidFill>
            <a:srgbClr val="000000"/>
          </a:solidFill>
          <a:round/>
          <a:headEnd/>
          <a:tailEnd type="triangle" w="med" len="med"/>
        </a:ln>
      </xdr:spPr>
    </xdr:sp>
    <xdr:clientData/>
  </xdr:twoCellAnchor>
  <xdr:oneCellAnchor>
    <xdr:from>
      <xdr:col>13</xdr:col>
      <xdr:colOff>219075</xdr:colOff>
      <xdr:row>0</xdr:row>
      <xdr:rowOff>180975</xdr:rowOff>
    </xdr:from>
    <xdr:ext cx="6477542" cy="618824"/>
    <xdr:sp macro="" textlink="">
      <xdr:nvSpPr>
        <xdr:cNvPr id="3" name="Text Box 36">
          <a:extLst>
            <a:ext uri="{FF2B5EF4-FFF2-40B4-BE49-F238E27FC236}">
              <a16:creationId xmlns:a16="http://schemas.microsoft.com/office/drawing/2014/main" id="{D26C57B0-F716-454F-AA47-3FCE04B99B51}"/>
            </a:ext>
          </a:extLst>
        </xdr:cNvPr>
        <xdr:cNvSpPr txBox="1">
          <a:spLocks noChangeArrowheads="1"/>
        </xdr:cNvSpPr>
      </xdr:nvSpPr>
      <xdr:spPr bwMode="auto">
        <a:xfrm>
          <a:off x="10804525" y="180975"/>
          <a:ext cx="6477542" cy="61882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製造品中の含有率がわからない場合は、①塗装面積</a:t>
          </a: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塗膜厚</a:t>
          </a: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塗膜中の対象物質含有率</a:t>
          </a:r>
        </a:p>
        <a:p>
          <a:pPr algn="l" rtl="0">
            <a:defRPr sz="1000"/>
          </a:pPr>
          <a:r>
            <a:rPr lang="ja-JP" altLang="en-US" sz="1200" b="0" i="0" u="none" strike="noStrike" baseline="0">
              <a:solidFill>
                <a:srgbClr val="000000"/>
              </a:solidFill>
              <a:latin typeface="+mn-ea"/>
              <a:ea typeface="+mn-ea"/>
            </a:rPr>
            <a:t>　　　　　　　　　　　　　　　　　　　　　　　　　 ②塗着効率</a:t>
          </a: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対象物質の取扱量</a:t>
          </a:r>
        </a:p>
        <a:p>
          <a:pPr algn="l" rtl="0">
            <a:defRPr sz="1000"/>
          </a:pPr>
          <a:r>
            <a:rPr lang="ja-JP" altLang="en-US" sz="1200" b="0" i="0" u="none" strike="noStrike" baseline="0">
              <a:solidFill>
                <a:srgbClr val="000000"/>
              </a:solidFill>
              <a:latin typeface="+mn-ea"/>
              <a:ea typeface="+mn-ea"/>
            </a:rPr>
            <a:t>などの方法で算出してください。</a:t>
          </a: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塗着効率は「排出量等算出マニュアル第</a:t>
          </a:r>
          <a:r>
            <a:rPr lang="en-US" altLang="ja-JP" sz="1200" b="0" i="0" u="none" strike="noStrike" baseline="0">
              <a:solidFill>
                <a:srgbClr val="000000"/>
              </a:solidFill>
              <a:latin typeface="+mn-ea"/>
              <a:ea typeface="+mn-ea"/>
            </a:rPr>
            <a:t>Ⅲ</a:t>
          </a:r>
          <a:r>
            <a:rPr lang="ja-JP" altLang="en-US" sz="1200" b="0" i="0" u="none" strike="noStrike" baseline="0">
              <a:solidFill>
                <a:srgbClr val="000000"/>
              </a:solidFill>
              <a:latin typeface="+mn-ea"/>
              <a:ea typeface="+mn-ea"/>
            </a:rPr>
            <a:t>部」</a:t>
          </a:r>
          <a:r>
            <a:rPr lang="en-US" altLang="ja-JP" sz="1200" b="0" i="0" u="none" strike="noStrike" baseline="0">
              <a:solidFill>
                <a:srgbClr val="000000"/>
              </a:solidFill>
              <a:latin typeface="+mn-ea"/>
              <a:ea typeface="+mn-ea"/>
            </a:rPr>
            <a:t>4-3-6(</a:t>
          </a:r>
          <a:r>
            <a:rPr lang="en-GB" altLang="ja-JP" sz="1200" b="0" i="0" u="none" strike="noStrike" baseline="0">
              <a:solidFill>
                <a:srgbClr val="000000"/>
              </a:solidFill>
              <a:latin typeface="+mn-ea"/>
              <a:ea typeface="+mn-ea"/>
            </a:rPr>
            <a:t>pⅢ-371)</a:t>
          </a:r>
          <a:r>
            <a:rPr lang="ja-JP" altLang="en-US" sz="1200" b="0" i="0" u="none" strike="noStrike" baseline="0">
              <a:solidFill>
                <a:srgbClr val="000000"/>
              </a:solidFill>
              <a:latin typeface="+mn-ea"/>
              <a:ea typeface="+mn-ea"/>
            </a:rPr>
            <a:t>参照</a:t>
          </a:r>
          <a:r>
            <a:rPr lang="en-US" altLang="ja-JP" sz="1200" b="0" i="0" u="none" strike="noStrike" baseline="0">
              <a:solidFill>
                <a:srgbClr val="000000"/>
              </a:solidFill>
              <a:latin typeface="+mn-ea"/>
              <a:ea typeface="+mn-ea"/>
            </a:rPr>
            <a:t>)</a:t>
          </a:r>
        </a:p>
      </xdr:txBody>
    </xdr:sp>
    <xdr:clientData/>
  </xdr:oneCellAnchor>
  <xdr:twoCellAnchor>
    <xdr:from>
      <xdr:col>1</xdr:col>
      <xdr:colOff>0</xdr:colOff>
      <xdr:row>25</xdr:row>
      <xdr:rowOff>219075</xdr:rowOff>
    </xdr:from>
    <xdr:to>
      <xdr:col>2</xdr:col>
      <xdr:colOff>0</xdr:colOff>
      <xdr:row>25</xdr:row>
      <xdr:rowOff>219075</xdr:rowOff>
    </xdr:to>
    <xdr:sp macro="" textlink="">
      <xdr:nvSpPr>
        <xdr:cNvPr id="4" name="Line 45">
          <a:extLst>
            <a:ext uri="{FF2B5EF4-FFF2-40B4-BE49-F238E27FC236}">
              <a16:creationId xmlns:a16="http://schemas.microsoft.com/office/drawing/2014/main" id="{721CAB5C-DF1A-43A8-AD78-74D066926D03}"/>
            </a:ext>
          </a:extLst>
        </xdr:cNvPr>
        <xdr:cNvSpPr>
          <a:spLocks noChangeShapeType="1"/>
        </xdr:cNvSpPr>
      </xdr:nvSpPr>
      <xdr:spPr bwMode="auto">
        <a:xfrm>
          <a:off x="1054100" y="7985125"/>
          <a:ext cx="488950" cy="0"/>
        </a:xfrm>
        <a:prstGeom prst="line">
          <a:avLst/>
        </a:prstGeom>
        <a:noFill/>
        <a:ln w="9525">
          <a:solidFill>
            <a:srgbClr val="FF0000"/>
          </a:solidFill>
          <a:round/>
          <a:headEnd/>
          <a:tailEnd type="triangle" w="med" len="med"/>
        </a:ln>
      </xdr:spPr>
    </xdr:sp>
    <xdr:clientData/>
  </xdr:twoCellAnchor>
  <xdr:twoCellAnchor>
    <xdr:from>
      <xdr:col>6</xdr:col>
      <xdr:colOff>0</xdr:colOff>
      <xdr:row>26</xdr:row>
      <xdr:rowOff>9525</xdr:rowOff>
    </xdr:from>
    <xdr:to>
      <xdr:col>7</xdr:col>
      <xdr:colOff>0</xdr:colOff>
      <xdr:row>26</xdr:row>
      <xdr:rowOff>9525</xdr:rowOff>
    </xdr:to>
    <xdr:sp macro="" textlink="">
      <xdr:nvSpPr>
        <xdr:cNvPr id="5" name="Line 62">
          <a:extLst>
            <a:ext uri="{FF2B5EF4-FFF2-40B4-BE49-F238E27FC236}">
              <a16:creationId xmlns:a16="http://schemas.microsoft.com/office/drawing/2014/main" id="{6101E0D3-3E8D-42E3-910C-68FC8BD25BD4}"/>
            </a:ext>
          </a:extLst>
        </xdr:cNvPr>
        <xdr:cNvSpPr>
          <a:spLocks noChangeShapeType="1"/>
        </xdr:cNvSpPr>
      </xdr:nvSpPr>
      <xdr:spPr bwMode="auto">
        <a:xfrm>
          <a:off x="6197600" y="8004175"/>
          <a:ext cx="742950" cy="0"/>
        </a:xfrm>
        <a:prstGeom prst="line">
          <a:avLst/>
        </a:prstGeom>
        <a:noFill/>
        <a:ln w="9525">
          <a:solidFill>
            <a:srgbClr val="FF0000"/>
          </a:solidFill>
          <a:round/>
          <a:headEnd/>
          <a:tailEnd type="triangle" w="med" len="med"/>
        </a:ln>
      </xdr:spPr>
    </xdr:sp>
    <xdr:clientData/>
  </xdr:twoCellAnchor>
  <xdr:twoCellAnchor>
    <xdr:from>
      <xdr:col>6</xdr:col>
      <xdr:colOff>200025</xdr:colOff>
      <xdr:row>26</xdr:row>
      <xdr:rowOff>9525</xdr:rowOff>
    </xdr:from>
    <xdr:to>
      <xdr:col>6</xdr:col>
      <xdr:colOff>200025</xdr:colOff>
      <xdr:row>30</xdr:row>
      <xdr:rowOff>9525</xdr:rowOff>
    </xdr:to>
    <xdr:sp macro="" textlink="">
      <xdr:nvSpPr>
        <xdr:cNvPr id="6" name="Line 66">
          <a:extLst>
            <a:ext uri="{FF2B5EF4-FFF2-40B4-BE49-F238E27FC236}">
              <a16:creationId xmlns:a16="http://schemas.microsoft.com/office/drawing/2014/main" id="{619495D8-C9EF-423C-B3EB-2ACC025F645B}"/>
            </a:ext>
          </a:extLst>
        </xdr:cNvPr>
        <xdr:cNvSpPr>
          <a:spLocks noChangeShapeType="1"/>
        </xdr:cNvSpPr>
      </xdr:nvSpPr>
      <xdr:spPr bwMode="auto">
        <a:xfrm>
          <a:off x="6397625" y="8004175"/>
          <a:ext cx="0" cy="1270000"/>
        </a:xfrm>
        <a:prstGeom prst="line">
          <a:avLst/>
        </a:prstGeom>
        <a:noFill/>
        <a:ln w="9525">
          <a:solidFill>
            <a:schemeClr val="bg1">
              <a:lumMod val="75000"/>
            </a:schemeClr>
          </a:solidFill>
          <a:round/>
          <a:headEnd/>
          <a:tailEnd/>
        </a:ln>
      </xdr:spPr>
    </xdr:sp>
    <xdr:clientData/>
  </xdr:twoCellAnchor>
  <xdr:twoCellAnchor>
    <xdr:from>
      <xdr:col>6</xdr:col>
      <xdr:colOff>209550</xdr:colOff>
      <xdr:row>30</xdr:row>
      <xdr:rowOff>0</xdr:rowOff>
    </xdr:from>
    <xdr:to>
      <xdr:col>7</xdr:col>
      <xdr:colOff>0</xdr:colOff>
      <xdr:row>30</xdr:row>
      <xdr:rowOff>0</xdr:rowOff>
    </xdr:to>
    <xdr:sp macro="" textlink="">
      <xdr:nvSpPr>
        <xdr:cNvPr id="7" name="Line 67">
          <a:extLst>
            <a:ext uri="{FF2B5EF4-FFF2-40B4-BE49-F238E27FC236}">
              <a16:creationId xmlns:a16="http://schemas.microsoft.com/office/drawing/2014/main" id="{B53AD6B6-AEC2-4880-B4C5-78CBBF9B7CC7}"/>
            </a:ext>
          </a:extLst>
        </xdr:cNvPr>
        <xdr:cNvSpPr>
          <a:spLocks noChangeShapeType="1"/>
        </xdr:cNvSpPr>
      </xdr:nvSpPr>
      <xdr:spPr bwMode="auto">
        <a:xfrm>
          <a:off x="6407150" y="9264650"/>
          <a:ext cx="533400" cy="0"/>
        </a:xfrm>
        <a:prstGeom prst="line">
          <a:avLst/>
        </a:prstGeom>
        <a:noFill/>
        <a:ln w="9525">
          <a:solidFill>
            <a:schemeClr val="bg1">
              <a:lumMod val="75000"/>
            </a:schemeClr>
          </a:solidFill>
          <a:round/>
          <a:headEnd/>
          <a:tailEnd type="triangle" w="med" len="med"/>
        </a:ln>
      </xdr:spPr>
    </xdr:sp>
    <xdr:clientData/>
  </xdr:twoCellAnchor>
  <xdr:oneCellAnchor>
    <xdr:from>
      <xdr:col>6</xdr:col>
      <xdr:colOff>142875</xdr:colOff>
      <xdr:row>25</xdr:row>
      <xdr:rowOff>0</xdr:rowOff>
    </xdr:from>
    <xdr:ext cx="172355" cy="218586"/>
    <xdr:sp macro="" textlink="">
      <xdr:nvSpPr>
        <xdr:cNvPr id="8" name="Text Box 70">
          <a:extLst>
            <a:ext uri="{FF2B5EF4-FFF2-40B4-BE49-F238E27FC236}">
              <a16:creationId xmlns:a16="http://schemas.microsoft.com/office/drawing/2014/main" id="{23605407-8148-41BD-A144-C6E95868E25F}"/>
            </a:ext>
          </a:extLst>
        </xdr:cNvPr>
        <xdr:cNvSpPr txBox="1">
          <a:spLocks noChangeArrowheads="1"/>
        </xdr:cNvSpPr>
      </xdr:nvSpPr>
      <xdr:spPr bwMode="auto">
        <a:xfrm>
          <a:off x="6340475" y="7766050"/>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①</a:t>
          </a:r>
        </a:p>
      </xdr:txBody>
    </xdr:sp>
    <xdr:clientData/>
  </xdr:oneCellAnchor>
  <xdr:oneCellAnchor>
    <xdr:from>
      <xdr:col>6</xdr:col>
      <xdr:colOff>142875</xdr:colOff>
      <xdr:row>30</xdr:row>
      <xdr:rowOff>104775</xdr:rowOff>
    </xdr:from>
    <xdr:ext cx="172355" cy="218586"/>
    <xdr:sp macro="" textlink="">
      <xdr:nvSpPr>
        <xdr:cNvPr id="9" name="Text Box 71">
          <a:extLst>
            <a:ext uri="{FF2B5EF4-FFF2-40B4-BE49-F238E27FC236}">
              <a16:creationId xmlns:a16="http://schemas.microsoft.com/office/drawing/2014/main" id="{5A6D3DB6-C4AE-4FD4-A986-B2BC06D17753}"/>
            </a:ext>
          </a:extLst>
        </xdr:cNvPr>
        <xdr:cNvSpPr txBox="1">
          <a:spLocks noChangeArrowheads="1"/>
        </xdr:cNvSpPr>
      </xdr:nvSpPr>
      <xdr:spPr bwMode="auto">
        <a:xfrm>
          <a:off x="6340475" y="936942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p>
      </xdr:txBody>
    </xdr:sp>
    <xdr:clientData/>
  </xdr:oneCellAnchor>
  <xdr:oneCellAnchor>
    <xdr:from>
      <xdr:col>7</xdr:col>
      <xdr:colOff>142875</xdr:colOff>
      <xdr:row>25</xdr:row>
      <xdr:rowOff>104775</xdr:rowOff>
    </xdr:from>
    <xdr:ext cx="1346972" cy="218586"/>
    <xdr:sp macro="" textlink="">
      <xdr:nvSpPr>
        <xdr:cNvPr id="10" name="Text Box 73">
          <a:extLst>
            <a:ext uri="{FF2B5EF4-FFF2-40B4-BE49-F238E27FC236}">
              <a16:creationId xmlns:a16="http://schemas.microsoft.com/office/drawing/2014/main" id="{135CB665-4933-4777-B55B-CF48411218A6}"/>
            </a:ext>
          </a:extLst>
        </xdr:cNvPr>
        <xdr:cNvSpPr txBox="1">
          <a:spLocks noChangeArrowheads="1"/>
        </xdr:cNvSpPr>
      </xdr:nvSpPr>
      <xdr:spPr bwMode="auto">
        <a:xfrm>
          <a:off x="7102475" y="7894108"/>
          <a:ext cx="1346972"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水域への排出量＝</a:t>
          </a:r>
          <a:r>
            <a:rPr lang="en-US" altLang="ja-JP" sz="1200" b="0" i="0" u="none" strike="noStrike" baseline="0">
              <a:solidFill>
                <a:srgbClr val="000000"/>
              </a:solidFill>
              <a:latin typeface="+mn-ea"/>
              <a:ea typeface="+mn-ea"/>
            </a:rPr>
            <a:t>V</a:t>
          </a:r>
          <a:endParaRPr lang="en-GB" altLang="ja-JP" sz="1200" b="0" i="0" u="none" strike="noStrike" baseline="0">
            <a:solidFill>
              <a:srgbClr val="000000"/>
            </a:solidFill>
            <a:latin typeface="+mn-ea"/>
            <a:ea typeface="+mn-ea"/>
          </a:endParaRPr>
        </a:p>
      </xdr:txBody>
    </xdr:sp>
    <xdr:clientData/>
  </xdr:oneCellAnchor>
  <xdr:twoCellAnchor>
    <xdr:from>
      <xdr:col>7</xdr:col>
      <xdr:colOff>0</xdr:colOff>
      <xdr:row>20</xdr:row>
      <xdr:rowOff>0</xdr:rowOff>
    </xdr:from>
    <xdr:to>
      <xdr:col>7</xdr:col>
      <xdr:colOff>609600</xdr:colOff>
      <xdr:row>20</xdr:row>
      <xdr:rowOff>66675</xdr:rowOff>
    </xdr:to>
    <xdr:sp macro="" textlink="">
      <xdr:nvSpPr>
        <xdr:cNvPr id="11" name="Rectangle 75">
          <a:extLst>
            <a:ext uri="{FF2B5EF4-FFF2-40B4-BE49-F238E27FC236}">
              <a16:creationId xmlns:a16="http://schemas.microsoft.com/office/drawing/2014/main" id="{593F193B-F119-4513-AD6F-307DC1C2D881}"/>
            </a:ext>
          </a:extLst>
        </xdr:cNvPr>
        <xdr:cNvSpPr>
          <a:spLocks noChangeArrowheads="1"/>
        </xdr:cNvSpPr>
      </xdr:nvSpPr>
      <xdr:spPr bwMode="auto">
        <a:xfrm>
          <a:off x="6940550" y="6146800"/>
          <a:ext cx="609600" cy="66675"/>
        </a:xfrm>
        <a:prstGeom prst="rect">
          <a:avLst/>
        </a:prstGeom>
        <a:noFill/>
        <a:ln w="9525">
          <a:noFill/>
          <a:miter lim="800000"/>
          <a:headEnd/>
          <a:tailEnd/>
        </a:ln>
      </xdr:spPr>
    </xdr:sp>
    <xdr:clientData/>
  </xdr:twoCellAnchor>
  <xdr:twoCellAnchor>
    <xdr:from>
      <xdr:col>5</xdr:col>
      <xdr:colOff>695325</xdr:colOff>
      <xdr:row>22</xdr:row>
      <xdr:rowOff>161925</xdr:rowOff>
    </xdr:from>
    <xdr:to>
      <xdr:col>6</xdr:col>
      <xdr:colOff>9525</xdr:colOff>
      <xdr:row>23</xdr:row>
      <xdr:rowOff>323850</xdr:rowOff>
    </xdr:to>
    <xdr:sp macro="" textlink="">
      <xdr:nvSpPr>
        <xdr:cNvPr id="12" name="Rectangle 76">
          <a:extLst>
            <a:ext uri="{FF2B5EF4-FFF2-40B4-BE49-F238E27FC236}">
              <a16:creationId xmlns:a16="http://schemas.microsoft.com/office/drawing/2014/main" id="{FB53DF63-773E-443F-9205-B0A7780915A0}"/>
            </a:ext>
          </a:extLst>
        </xdr:cNvPr>
        <xdr:cNvSpPr>
          <a:spLocks noChangeArrowheads="1"/>
        </xdr:cNvSpPr>
      </xdr:nvSpPr>
      <xdr:spPr bwMode="auto">
        <a:xfrm>
          <a:off x="5978525" y="7096125"/>
          <a:ext cx="228600" cy="307975"/>
        </a:xfrm>
        <a:prstGeom prst="rect">
          <a:avLst/>
        </a:prstGeom>
        <a:noFill/>
        <a:ln w="9525">
          <a:noFill/>
          <a:miter lim="800000"/>
          <a:headEnd/>
          <a:tailEnd/>
        </a:ln>
      </xdr:spPr>
    </xdr:sp>
    <xdr:clientData/>
  </xdr:twoCellAnchor>
  <xdr:twoCellAnchor>
    <xdr:from>
      <xdr:col>4</xdr:col>
      <xdr:colOff>28575</xdr:colOff>
      <xdr:row>26</xdr:row>
      <xdr:rowOff>9525</xdr:rowOff>
    </xdr:from>
    <xdr:to>
      <xdr:col>5</xdr:col>
      <xdr:colOff>9525</xdr:colOff>
      <xdr:row>26</xdr:row>
      <xdr:rowOff>9525</xdr:rowOff>
    </xdr:to>
    <xdr:sp macro="" textlink="">
      <xdr:nvSpPr>
        <xdr:cNvPr id="13" name="Line 90">
          <a:extLst>
            <a:ext uri="{FF2B5EF4-FFF2-40B4-BE49-F238E27FC236}">
              <a16:creationId xmlns:a16="http://schemas.microsoft.com/office/drawing/2014/main" id="{81E8508D-AF03-45A7-8896-D818BA9DE699}"/>
            </a:ext>
          </a:extLst>
        </xdr:cNvPr>
        <xdr:cNvSpPr>
          <a:spLocks noChangeShapeType="1"/>
        </xdr:cNvSpPr>
      </xdr:nvSpPr>
      <xdr:spPr bwMode="auto">
        <a:xfrm>
          <a:off x="2987675" y="8004175"/>
          <a:ext cx="698500" cy="0"/>
        </a:xfrm>
        <a:prstGeom prst="line">
          <a:avLst/>
        </a:prstGeom>
        <a:noFill/>
        <a:ln w="9525">
          <a:solidFill>
            <a:srgbClr val="000000"/>
          </a:solidFill>
          <a:round/>
          <a:headEnd/>
          <a:tailEnd type="triangle" w="med" len="med"/>
        </a:ln>
      </xdr:spPr>
    </xdr:sp>
    <xdr:clientData/>
  </xdr:twoCellAnchor>
  <xdr:twoCellAnchor>
    <xdr:from>
      <xdr:col>20</xdr:col>
      <xdr:colOff>542925</xdr:colOff>
      <xdr:row>3</xdr:row>
      <xdr:rowOff>28575</xdr:rowOff>
    </xdr:from>
    <xdr:to>
      <xdr:col>21</xdr:col>
      <xdr:colOff>885825</xdr:colOff>
      <xdr:row>8</xdr:row>
      <xdr:rowOff>0</xdr:rowOff>
    </xdr:to>
    <xdr:sp macro="" textlink="">
      <xdr:nvSpPr>
        <xdr:cNvPr id="14" name="Line 91">
          <a:extLst>
            <a:ext uri="{FF2B5EF4-FFF2-40B4-BE49-F238E27FC236}">
              <a16:creationId xmlns:a16="http://schemas.microsoft.com/office/drawing/2014/main" id="{7846E0E6-32A2-4E93-BC66-8B388975CCFF}"/>
            </a:ext>
          </a:extLst>
        </xdr:cNvPr>
        <xdr:cNvSpPr>
          <a:spLocks noChangeShapeType="1"/>
        </xdr:cNvSpPr>
      </xdr:nvSpPr>
      <xdr:spPr bwMode="auto">
        <a:xfrm flipH="1">
          <a:off x="16297275" y="593725"/>
          <a:ext cx="1123950" cy="892175"/>
        </a:xfrm>
        <a:prstGeom prst="line">
          <a:avLst/>
        </a:prstGeom>
        <a:noFill/>
        <a:ln w="9525">
          <a:solidFill>
            <a:srgbClr val="000000"/>
          </a:solidFill>
          <a:round/>
          <a:headEnd/>
          <a:tailEnd type="triangle" w="med" len="med"/>
        </a:ln>
      </xdr:spPr>
    </xdr:sp>
    <xdr:clientData/>
  </xdr:twoCellAnchor>
  <xdr:oneCellAnchor>
    <xdr:from>
      <xdr:col>21</xdr:col>
      <xdr:colOff>860425</xdr:colOff>
      <xdr:row>1</xdr:row>
      <xdr:rowOff>142875</xdr:rowOff>
    </xdr:from>
    <xdr:ext cx="3452740" cy="418704"/>
    <xdr:sp macro="" textlink="">
      <xdr:nvSpPr>
        <xdr:cNvPr id="15" name="Text Box 92">
          <a:extLst>
            <a:ext uri="{FF2B5EF4-FFF2-40B4-BE49-F238E27FC236}">
              <a16:creationId xmlns:a16="http://schemas.microsoft.com/office/drawing/2014/main" id="{A7EAD2A7-BDC9-4AAA-811C-440C02E4F22A}"/>
            </a:ext>
          </a:extLst>
        </xdr:cNvPr>
        <xdr:cNvSpPr txBox="1">
          <a:spLocks noChangeArrowheads="1"/>
        </xdr:cNvSpPr>
      </xdr:nvSpPr>
      <xdr:spPr bwMode="auto">
        <a:xfrm>
          <a:off x="17421225" y="352425"/>
          <a:ext cx="3452740"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廃塗料中の対象物質の含有率がわからない場合は、</a:t>
          </a:r>
        </a:p>
        <a:p>
          <a:pPr algn="l" rtl="0">
            <a:defRPr sz="1000"/>
          </a:pPr>
          <a:r>
            <a:rPr lang="ja-JP" altLang="en-US" sz="1200" b="0" i="0" u="none" strike="noStrike" baseline="0">
              <a:solidFill>
                <a:srgbClr val="000000"/>
              </a:solidFill>
              <a:latin typeface="+mn-ea"/>
              <a:ea typeface="+mn-ea"/>
            </a:rPr>
            <a:t>使用塗料中の対象物質の含有率を用いてください。</a:t>
          </a:r>
        </a:p>
      </xdr:txBody>
    </xdr:sp>
    <xdr:clientData/>
  </xdr:oneCellAnchor>
  <xdr:oneCellAnchor>
    <xdr:from>
      <xdr:col>24</xdr:col>
      <xdr:colOff>136525</xdr:colOff>
      <xdr:row>14</xdr:row>
      <xdr:rowOff>122767</xdr:rowOff>
    </xdr:from>
    <xdr:ext cx="1276632" cy="1419299"/>
    <xdr:sp macro="" textlink="">
      <xdr:nvSpPr>
        <xdr:cNvPr id="16" name="Text Box 93">
          <a:extLst>
            <a:ext uri="{FF2B5EF4-FFF2-40B4-BE49-F238E27FC236}">
              <a16:creationId xmlns:a16="http://schemas.microsoft.com/office/drawing/2014/main" id="{AF3D14C3-B466-4AD2-ABF1-D9209AA9D570}"/>
            </a:ext>
          </a:extLst>
        </xdr:cNvPr>
        <xdr:cNvSpPr txBox="1">
          <a:spLocks noChangeArrowheads="1"/>
        </xdr:cNvSpPr>
      </xdr:nvSpPr>
      <xdr:spPr bwMode="auto">
        <a:xfrm>
          <a:off x="19008725" y="3983567"/>
          <a:ext cx="1276632" cy="141929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→移動等の分類</a:t>
          </a:r>
        </a:p>
        <a:p>
          <a:pPr algn="l" rtl="0">
            <a:defRPr sz="1000"/>
          </a:pPr>
          <a:r>
            <a:rPr lang="ja-JP" altLang="en-US" sz="1200" b="0" i="0" u="none" strike="noStrike" baseline="0">
              <a:solidFill>
                <a:srgbClr val="000000"/>
              </a:solidFill>
              <a:latin typeface="+mn-ea"/>
              <a:ea typeface="+mn-ea"/>
            </a:rPr>
            <a:t>　 ごとに「当該事</a:t>
          </a:r>
        </a:p>
        <a:p>
          <a:pPr algn="l" rtl="0">
            <a:defRPr sz="1000"/>
          </a:pPr>
          <a:r>
            <a:rPr lang="ja-JP" altLang="en-US" sz="1200" b="0" i="0" u="none" strike="noStrike" baseline="0">
              <a:solidFill>
                <a:srgbClr val="000000"/>
              </a:solidFill>
              <a:latin typeface="+mn-ea"/>
              <a:ea typeface="+mn-ea"/>
            </a:rPr>
            <a:t>　 業所の外への</a:t>
          </a:r>
        </a:p>
        <a:p>
          <a:pPr algn="l" rtl="0">
            <a:defRPr sz="1000"/>
          </a:pPr>
          <a:r>
            <a:rPr lang="ja-JP" altLang="en-US" sz="1200" b="0" i="0" u="none" strike="noStrike" baseline="0">
              <a:solidFill>
                <a:srgbClr val="000000"/>
              </a:solidFill>
              <a:latin typeface="+mn-ea"/>
              <a:ea typeface="+mn-ea"/>
            </a:rPr>
            <a:t>　 移動」または</a:t>
          </a:r>
        </a:p>
        <a:p>
          <a:pPr algn="l" rtl="0">
            <a:defRPr sz="1000"/>
          </a:pPr>
          <a:r>
            <a:rPr lang="ja-JP" altLang="en-US" sz="1200" b="0" i="0" u="none" strike="noStrike" baseline="0">
              <a:solidFill>
                <a:srgbClr val="000000"/>
              </a:solidFill>
              <a:latin typeface="+mn-ea"/>
              <a:ea typeface="+mn-ea"/>
            </a:rPr>
            <a:t>　 「当該事業所に</a:t>
          </a:r>
        </a:p>
        <a:p>
          <a:pPr algn="l" rtl="0">
            <a:defRPr sz="1000"/>
          </a:pPr>
          <a:r>
            <a:rPr lang="ja-JP" altLang="en-US" sz="1200" b="0" i="0" u="none" strike="noStrike" baseline="0">
              <a:solidFill>
                <a:srgbClr val="000000"/>
              </a:solidFill>
              <a:latin typeface="+mn-ea"/>
              <a:ea typeface="+mn-ea"/>
            </a:rPr>
            <a:t>　 おける埋立処分」</a:t>
          </a:r>
        </a:p>
        <a:p>
          <a:pPr algn="l" rtl="0">
            <a:defRPr sz="1000"/>
          </a:pPr>
          <a:r>
            <a:rPr lang="ja-JP" altLang="en-US" sz="1200" b="0" i="0" u="none" strike="noStrike" baseline="0">
              <a:solidFill>
                <a:srgbClr val="000000"/>
              </a:solidFill>
              <a:latin typeface="+mn-ea"/>
              <a:ea typeface="+mn-ea"/>
            </a:rPr>
            <a:t>　 として集計</a:t>
          </a:r>
        </a:p>
      </xdr:txBody>
    </xdr:sp>
    <xdr:clientData/>
  </xdr:oneCellAnchor>
  <xdr:oneCellAnchor>
    <xdr:from>
      <xdr:col>2</xdr:col>
      <xdr:colOff>228600</xdr:colOff>
      <xdr:row>27</xdr:row>
      <xdr:rowOff>295275</xdr:rowOff>
    </xdr:from>
    <xdr:ext cx="1087862" cy="418704"/>
    <xdr:sp macro="" textlink="">
      <xdr:nvSpPr>
        <xdr:cNvPr id="17" name="Text Box 94">
          <a:extLst>
            <a:ext uri="{FF2B5EF4-FFF2-40B4-BE49-F238E27FC236}">
              <a16:creationId xmlns:a16="http://schemas.microsoft.com/office/drawing/2014/main" id="{5E8940EA-4C29-4DD1-99E9-F04D113B349D}"/>
            </a:ext>
          </a:extLst>
        </xdr:cNvPr>
        <xdr:cNvSpPr txBox="1">
          <a:spLocks noChangeArrowheads="1"/>
        </xdr:cNvSpPr>
      </xdr:nvSpPr>
      <xdr:spPr bwMode="auto">
        <a:xfrm>
          <a:off x="1771650" y="8518525"/>
          <a:ext cx="1087862"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「大気への排出」</a:t>
          </a:r>
        </a:p>
        <a:p>
          <a:pPr algn="l" rtl="0">
            <a:defRPr sz="1000"/>
          </a:pPr>
          <a:r>
            <a:rPr lang="ja-JP" altLang="en-US" sz="1200" b="0" i="0" u="none" strike="noStrike" baseline="0">
              <a:solidFill>
                <a:srgbClr val="000000"/>
              </a:solidFill>
              <a:latin typeface="+mn-ea"/>
              <a:ea typeface="+mn-ea"/>
            </a:rPr>
            <a:t>として集計</a:t>
          </a:r>
        </a:p>
      </xdr:txBody>
    </xdr:sp>
    <xdr:clientData/>
  </xdr:oneCellAnchor>
  <xdr:twoCellAnchor>
    <xdr:from>
      <xdr:col>2</xdr:col>
      <xdr:colOff>800100</xdr:colOff>
      <xdr:row>27</xdr:row>
      <xdr:rowOff>47625</xdr:rowOff>
    </xdr:from>
    <xdr:to>
      <xdr:col>2</xdr:col>
      <xdr:colOff>800100</xdr:colOff>
      <xdr:row>27</xdr:row>
      <xdr:rowOff>257175</xdr:rowOff>
    </xdr:to>
    <xdr:sp macro="" textlink="">
      <xdr:nvSpPr>
        <xdr:cNvPr id="18" name="Line 95">
          <a:extLst>
            <a:ext uri="{FF2B5EF4-FFF2-40B4-BE49-F238E27FC236}">
              <a16:creationId xmlns:a16="http://schemas.microsoft.com/office/drawing/2014/main" id="{4F7A8FBF-FF1C-45DD-A5DA-80D877B43D22}"/>
            </a:ext>
          </a:extLst>
        </xdr:cNvPr>
        <xdr:cNvSpPr>
          <a:spLocks noChangeShapeType="1"/>
        </xdr:cNvSpPr>
      </xdr:nvSpPr>
      <xdr:spPr bwMode="auto">
        <a:xfrm>
          <a:off x="2343150" y="8270875"/>
          <a:ext cx="0" cy="209550"/>
        </a:xfrm>
        <a:prstGeom prst="line">
          <a:avLst/>
        </a:prstGeom>
        <a:noFill/>
        <a:ln w="9525">
          <a:solidFill>
            <a:srgbClr val="000000"/>
          </a:solidFill>
          <a:round/>
          <a:headEnd/>
          <a:tailEnd type="triangle" w="med" len="med"/>
        </a:ln>
      </xdr:spPr>
    </xdr:sp>
    <xdr:clientData/>
  </xdr:twoCellAnchor>
  <xdr:twoCellAnchor editAs="oneCell">
    <xdr:from>
      <xdr:col>11</xdr:col>
      <xdr:colOff>561975</xdr:colOff>
      <xdr:row>24</xdr:row>
      <xdr:rowOff>304801</xdr:rowOff>
    </xdr:from>
    <xdr:to>
      <xdr:col>13</xdr:col>
      <xdr:colOff>656168</xdr:colOff>
      <xdr:row>27</xdr:row>
      <xdr:rowOff>120651</xdr:rowOff>
    </xdr:to>
    <xdr:sp macro="" textlink="">
      <xdr:nvSpPr>
        <xdr:cNvPr id="21" name="Text Box 99">
          <a:extLst>
            <a:ext uri="{FF2B5EF4-FFF2-40B4-BE49-F238E27FC236}">
              <a16:creationId xmlns:a16="http://schemas.microsoft.com/office/drawing/2014/main" id="{FEC804AE-2190-4D37-9B33-021D04841DF0}"/>
            </a:ext>
          </a:extLst>
        </xdr:cNvPr>
        <xdr:cNvSpPr txBox="1">
          <a:spLocks noChangeArrowheads="1"/>
        </xdr:cNvSpPr>
      </xdr:nvSpPr>
      <xdr:spPr bwMode="auto">
        <a:xfrm>
          <a:off x="9155642" y="7730068"/>
          <a:ext cx="2058459" cy="643467"/>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mn-ea"/>
              <a:ea typeface="+mn-ea"/>
            </a:rPr>
            <a:t>V</a:t>
          </a:r>
          <a:r>
            <a:rPr lang="ja-JP" altLang="en-US" sz="1200" b="0" i="0" u="none" strike="noStrike" baseline="0">
              <a:solidFill>
                <a:srgbClr val="000000"/>
              </a:solidFill>
              <a:latin typeface="+mn-ea"/>
              <a:ea typeface="+mn-ea"/>
            </a:rPr>
            <a:t>を放流場所に応じて、</a:t>
          </a:r>
        </a:p>
        <a:p>
          <a:pPr algn="l" rtl="0">
            <a:defRPr sz="1000"/>
          </a:pPr>
          <a:r>
            <a:rPr lang="ja-JP" altLang="en-US" sz="1200" b="0" i="0" u="none" strike="noStrike" baseline="0">
              <a:solidFill>
                <a:srgbClr val="000000"/>
              </a:solidFill>
              <a:latin typeface="+mn-ea"/>
              <a:ea typeface="+mn-ea"/>
            </a:rPr>
            <a:t>「公共用水域への排出」または</a:t>
          </a:r>
        </a:p>
        <a:p>
          <a:pPr algn="l" rtl="0">
            <a:defRPr sz="1000"/>
          </a:pPr>
          <a:r>
            <a:rPr lang="ja-JP" altLang="en-US" sz="1200" b="0" i="0" u="none" strike="noStrike" baseline="0">
              <a:solidFill>
                <a:srgbClr val="000000"/>
              </a:solidFill>
              <a:latin typeface="+mn-ea"/>
              <a:ea typeface="+mn-ea"/>
            </a:rPr>
            <a:t>「下水道への移動」として集計</a:t>
          </a:r>
        </a:p>
      </xdr:txBody>
    </xdr:sp>
    <xdr:clientData/>
  </xdr:twoCellAnchor>
  <xdr:twoCellAnchor>
    <xdr:from>
      <xdr:col>11</xdr:col>
      <xdr:colOff>47625</xdr:colOff>
      <xdr:row>26</xdr:row>
      <xdr:rowOff>0</xdr:rowOff>
    </xdr:from>
    <xdr:to>
      <xdr:col>11</xdr:col>
      <xdr:colOff>438150</xdr:colOff>
      <xdr:row>26</xdr:row>
      <xdr:rowOff>0</xdr:rowOff>
    </xdr:to>
    <xdr:sp macro="" textlink="">
      <xdr:nvSpPr>
        <xdr:cNvPr id="22" name="Line 100">
          <a:extLst>
            <a:ext uri="{FF2B5EF4-FFF2-40B4-BE49-F238E27FC236}">
              <a16:creationId xmlns:a16="http://schemas.microsoft.com/office/drawing/2014/main" id="{C4B9EF7D-AB38-4403-BA3F-E773F8935101}"/>
            </a:ext>
          </a:extLst>
        </xdr:cNvPr>
        <xdr:cNvSpPr>
          <a:spLocks noChangeShapeType="1"/>
        </xdr:cNvSpPr>
      </xdr:nvSpPr>
      <xdr:spPr bwMode="auto">
        <a:xfrm>
          <a:off x="10633075" y="7994650"/>
          <a:ext cx="390525" cy="0"/>
        </a:xfrm>
        <a:prstGeom prst="line">
          <a:avLst/>
        </a:prstGeom>
        <a:noFill/>
        <a:ln w="9525">
          <a:solidFill>
            <a:srgbClr val="000000"/>
          </a:solidFill>
          <a:round/>
          <a:headEnd/>
          <a:tailEnd type="triangle" w="med" len="med"/>
        </a:ln>
      </xdr:spPr>
    </xdr:sp>
    <xdr:clientData/>
  </xdr:twoCellAnchor>
  <xdr:oneCellAnchor>
    <xdr:from>
      <xdr:col>19</xdr:col>
      <xdr:colOff>322791</xdr:colOff>
      <xdr:row>13</xdr:row>
      <xdr:rowOff>116417</xdr:rowOff>
    </xdr:from>
    <xdr:ext cx="1862666" cy="711200"/>
    <xdr:sp macro="" textlink="">
      <xdr:nvSpPr>
        <xdr:cNvPr id="24" name="Text Box 92">
          <a:extLst>
            <a:ext uri="{FF2B5EF4-FFF2-40B4-BE49-F238E27FC236}">
              <a16:creationId xmlns:a16="http://schemas.microsoft.com/office/drawing/2014/main" id="{2A6D96F4-AD4E-4B41-93DB-20538F7BD48B}"/>
            </a:ext>
          </a:extLst>
        </xdr:cNvPr>
        <xdr:cNvSpPr txBox="1">
          <a:spLocks noChangeArrowheads="1"/>
        </xdr:cNvSpPr>
      </xdr:nvSpPr>
      <xdr:spPr bwMode="auto">
        <a:xfrm>
          <a:off x="15105591" y="3520017"/>
          <a:ext cx="1862666" cy="711200"/>
        </a:xfrm>
        <a:prstGeom prst="rect">
          <a:avLst/>
        </a:prstGeom>
        <a:noFill/>
        <a:ln w="9525">
          <a:noFill/>
          <a:miter lim="800000"/>
          <a:headEnd/>
          <a:tailEnd/>
        </a:ln>
      </xdr:spPr>
      <xdr:txBody>
        <a:bodyPr wrap="square" lIns="18288" tIns="18288" rIns="0" bIns="0" anchor="t" upright="1">
          <a:noAutofit/>
        </a:bodyPr>
        <a:lstStyle/>
        <a:p>
          <a:pPr algn="l" rtl="0">
            <a:defRPr sz="1000"/>
          </a:pPr>
          <a:r>
            <a:rPr lang="en-US" altLang="ja-JP" sz="1600" b="0" i="0" u="none" strike="noStrike" baseline="0">
              <a:solidFill>
                <a:srgbClr val="000000"/>
              </a:solidFill>
              <a:latin typeface="+mn-ea"/>
              <a:ea typeface="+mn-ea"/>
            </a:rPr>
            <a:t>      3028-1817</a:t>
          </a:r>
        </a:p>
        <a:p>
          <a:pPr algn="l" rtl="0">
            <a:defRPr sz="1000"/>
          </a:pPr>
          <a:endParaRPr lang="en-US" altLang="ja-JP" sz="1200" b="0" i="0" u="none" strike="noStrike" baseline="0">
            <a:solidFill>
              <a:srgbClr val="000000"/>
            </a:solidFill>
            <a:latin typeface="+mn-ea"/>
            <a:ea typeface="+mn-ea"/>
          </a:endParaRPr>
        </a:p>
        <a:p>
          <a:pPr algn="l" rtl="0">
            <a:defRPr sz="1000"/>
          </a:pPr>
          <a:r>
            <a:rPr lang="ja-JP" altLang="en-US" sz="1200" b="0" i="0" u="none" strike="noStrike" baseline="0">
              <a:solidFill>
                <a:srgbClr val="000000"/>
              </a:solidFill>
              <a:latin typeface="+mn-ea"/>
              <a:ea typeface="+mn-ea"/>
            </a:rPr>
            <a:t>環境中への排出はないと想定、物質収支で算出）</a:t>
          </a:r>
        </a:p>
      </xdr:txBody>
    </xdr:sp>
    <xdr:clientData/>
  </xdr:oneCellAnchor>
  <xdr:twoCellAnchor>
    <xdr:from>
      <xdr:col>3</xdr:col>
      <xdr:colOff>638175</xdr:colOff>
      <xdr:row>26</xdr:row>
      <xdr:rowOff>9525</xdr:rowOff>
    </xdr:from>
    <xdr:to>
      <xdr:col>4</xdr:col>
      <xdr:colOff>733425</xdr:colOff>
      <xdr:row>26</xdr:row>
      <xdr:rowOff>9525</xdr:rowOff>
    </xdr:to>
    <xdr:sp macro="" textlink="">
      <xdr:nvSpPr>
        <xdr:cNvPr id="25" name="Line 12">
          <a:extLst>
            <a:ext uri="{FF2B5EF4-FFF2-40B4-BE49-F238E27FC236}">
              <a16:creationId xmlns:a16="http://schemas.microsoft.com/office/drawing/2014/main" id="{6F84EB5E-B153-49B1-9EF8-CA1884D339AD}"/>
            </a:ext>
          </a:extLst>
        </xdr:cNvPr>
        <xdr:cNvSpPr>
          <a:spLocks noChangeShapeType="1"/>
        </xdr:cNvSpPr>
      </xdr:nvSpPr>
      <xdr:spPr bwMode="auto">
        <a:xfrm>
          <a:off x="2955925" y="8004175"/>
          <a:ext cx="717550" cy="0"/>
        </a:xfrm>
        <a:prstGeom prst="line">
          <a:avLst/>
        </a:prstGeom>
        <a:noFill/>
        <a:ln w="9525">
          <a:solidFill>
            <a:srgbClr val="000000"/>
          </a:solidFill>
          <a:round/>
          <a:headEnd/>
          <a:tailEnd type="triangle" w="med" len="med"/>
        </a:ln>
      </xdr:spPr>
    </xdr:sp>
    <xdr:clientData/>
  </xdr:twoCellAnchor>
  <xdr:twoCellAnchor>
    <xdr:from>
      <xdr:col>3</xdr:col>
      <xdr:colOff>638175</xdr:colOff>
      <xdr:row>26</xdr:row>
      <xdr:rowOff>9525</xdr:rowOff>
    </xdr:from>
    <xdr:to>
      <xdr:col>4</xdr:col>
      <xdr:colOff>733425</xdr:colOff>
      <xdr:row>26</xdr:row>
      <xdr:rowOff>9525</xdr:rowOff>
    </xdr:to>
    <xdr:sp macro="" textlink="">
      <xdr:nvSpPr>
        <xdr:cNvPr id="26" name="Line 12">
          <a:extLst>
            <a:ext uri="{FF2B5EF4-FFF2-40B4-BE49-F238E27FC236}">
              <a16:creationId xmlns:a16="http://schemas.microsoft.com/office/drawing/2014/main" id="{174A3F7A-2AB4-48BF-AA9F-D2CDBC3B6078}"/>
            </a:ext>
          </a:extLst>
        </xdr:cNvPr>
        <xdr:cNvSpPr>
          <a:spLocks noChangeShapeType="1"/>
        </xdr:cNvSpPr>
      </xdr:nvSpPr>
      <xdr:spPr bwMode="auto">
        <a:xfrm>
          <a:off x="2955925" y="8004175"/>
          <a:ext cx="717550" cy="0"/>
        </a:xfrm>
        <a:prstGeom prst="line">
          <a:avLst/>
        </a:prstGeom>
        <a:noFill/>
        <a:ln w="9525">
          <a:solidFill>
            <a:srgbClr val="FF0000"/>
          </a:solidFill>
          <a:round/>
          <a:headEnd/>
          <a:tailEnd type="triangle" w="med" len="me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333375</xdr:colOff>
      <xdr:row>4</xdr:row>
      <xdr:rowOff>142875</xdr:rowOff>
    </xdr:from>
    <xdr:to>
      <xdr:col>14</xdr:col>
      <xdr:colOff>219075</xdr:colOff>
      <xdr:row>8</xdr:row>
      <xdr:rowOff>381000</xdr:rowOff>
    </xdr:to>
    <xdr:sp macro="" textlink="">
      <xdr:nvSpPr>
        <xdr:cNvPr id="2" name="Line 1">
          <a:extLst>
            <a:ext uri="{FF2B5EF4-FFF2-40B4-BE49-F238E27FC236}">
              <a16:creationId xmlns:a16="http://schemas.microsoft.com/office/drawing/2014/main" id="{542287A9-AE9F-463C-B3A1-DFB69C4E9FA9}"/>
            </a:ext>
          </a:extLst>
        </xdr:cNvPr>
        <xdr:cNvSpPr>
          <a:spLocks noChangeShapeType="1"/>
        </xdr:cNvSpPr>
      </xdr:nvSpPr>
      <xdr:spPr bwMode="auto">
        <a:xfrm flipH="1">
          <a:off x="10677525" y="885825"/>
          <a:ext cx="482600" cy="892175"/>
        </a:xfrm>
        <a:prstGeom prst="line">
          <a:avLst/>
        </a:prstGeom>
        <a:noFill/>
        <a:ln w="9525">
          <a:solidFill>
            <a:srgbClr val="000000"/>
          </a:solidFill>
          <a:round/>
          <a:headEnd/>
          <a:tailEnd type="triangle" w="med" len="med"/>
        </a:ln>
      </xdr:spPr>
    </xdr:sp>
    <xdr:clientData/>
  </xdr:twoCellAnchor>
  <xdr:twoCellAnchor>
    <xdr:from>
      <xdr:col>0</xdr:col>
      <xdr:colOff>1095375</xdr:colOff>
      <xdr:row>26</xdr:row>
      <xdr:rowOff>333375</xdr:rowOff>
    </xdr:from>
    <xdr:to>
      <xdr:col>2</xdr:col>
      <xdr:colOff>0</xdr:colOff>
      <xdr:row>26</xdr:row>
      <xdr:rowOff>333375</xdr:rowOff>
    </xdr:to>
    <xdr:sp macro="" textlink="">
      <xdr:nvSpPr>
        <xdr:cNvPr id="3" name="Line 2">
          <a:extLst>
            <a:ext uri="{FF2B5EF4-FFF2-40B4-BE49-F238E27FC236}">
              <a16:creationId xmlns:a16="http://schemas.microsoft.com/office/drawing/2014/main" id="{07504EBC-5B07-4C3B-B7A3-CC8A1A46D394}"/>
            </a:ext>
          </a:extLst>
        </xdr:cNvPr>
        <xdr:cNvSpPr>
          <a:spLocks noChangeShapeType="1"/>
        </xdr:cNvSpPr>
      </xdr:nvSpPr>
      <xdr:spPr bwMode="auto">
        <a:xfrm>
          <a:off x="1050925" y="8162925"/>
          <a:ext cx="409575" cy="0"/>
        </a:xfrm>
        <a:prstGeom prst="line">
          <a:avLst/>
        </a:prstGeom>
        <a:noFill/>
        <a:ln w="9525">
          <a:solidFill>
            <a:srgbClr val="FF0000"/>
          </a:solidFill>
          <a:round/>
          <a:headEnd/>
          <a:tailEnd type="triangle" w="med" len="med"/>
        </a:ln>
      </xdr:spPr>
    </xdr:sp>
    <xdr:clientData/>
  </xdr:twoCellAnchor>
  <xdr:twoCellAnchor>
    <xdr:from>
      <xdr:col>5</xdr:col>
      <xdr:colOff>200025</xdr:colOff>
      <xdr:row>22</xdr:row>
      <xdr:rowOff>295275</xdr:rowOff>
    </xdr:from>
    <xdr:to>
      <xdr:col>6</xdr:col>
      <xdr:colOff>9525</xdr:colOff>
      <xdr:row>22</xdr:row>
      <xdr:rowOff>295275</xdr:rowOff>
    </xdr:to>
    <xdr:sp macro="" textlink="">
      <xdr:nvSpPr>
        <xdr:cNvPr id="4" name="Line 3">
          <a:extLst>
            <a:ext uri="{FF2B5EF4-FFF2-40B4-BE49-F238E27FC236}">
              <a16:creationId xmlns:a16="http://schemas.microsoft.com/office/drawing/2014/main" id="{F079DA58-C69A-4B19-A47B-40C81CCD6B3B}"/>
            </a:ext>
          </a:extLst>
        </xdr:cNvPr>
        <xdr:cNvSpPr>
          <a:spLocks noChangeShapeType="1"/>
        </xdr:cNvSpPr>
      </xdr:nvSpPr>
      <xdr:spPr bwMode="auto">
        <a:xfrm>
          <a:off x="3794125" y="6746875"/>
          <a:ext cx="444500" cy="0"/>
        </a:xfrm>
        <a:prstGeom prst="line">
          <a:avLst/>
        </a:prstGeom>
        <a:noFill/>
        <a:ln w="9525">
          <a:solidFill>
            <a:srgbClr val="FF0000"/>
          </a:solidFill>
          <a:round/>
          <a:headEnd/>
          <a:tailEnd type="triangle" w="med" len="med"/>
        </a:ln>
      </xdr:spPr>
    </xdr:sp>
    <xdr:clientData/>
  </xdr:twoCellAnchor>
  <xdr:twoCellAnchor>
    <xdr:from>
      <xdr:col>5</xdr:col>
      <xdr:colOff>209550</xdr:colOff>
      <xdr:row>27</xdr:row>
      <xdr:rowOff>215900</xdr:rowOff>
    </xdr:from>
    <xdr:to>
      <xdr:col>5</xdr:col>
      <xdr:colOff>209550</xdr:colOff>
      <xdr:row>30</xdr:row>
      <xdr:rowOff>228600</xdr:rowOff>
    </xdr:to>
    <xdr:sp macro="" textlink="">
      <xdr:nvSpPr>
        <xdr:cNvPr id="5" name="Line 4">
          <a:extLst>
            <a:ext uri="{FF2B5EF4-FFF2-40B4-BE49-F238E27FC236}">
              <a16:creationId xmlns:a16="http://schemas.microsoft.com/office/drawing/2014/main" id="{9AFB8E9A-195A-47F1-8ECD-1BB003EDE45A}"/>
            </a:ext>
          </a:extLst>
        </xdr:cNvPr>
        <xdr:cNvSpPr>
          <a:spLocks noChangeShapeType="1"/>
        </xdr:cNvSpPr>
      </xdr:nvSpPr>
      <xdr:spPr bwMode="auto">
        <a:xfrm>
          <a:off x="3803650" y="8585200"/>
          <a:ext cx="0" cy="1060450"/>
        </a:xfrm>
        <a:prstGeom prst="line">
          <a:avLst/>
        </a:prstGeom>
        <a:noFill/>
        <a:ln w="9525">
          <a:solidFill>
            <a:schemeClr val="bg1">
              <a:lumMod val="75000"/>
            </a:schemeClr>
          </a:solidFill>
          <a:round/>
          <a:headEnd/>
          <a:tailEnd/>
        </a:ln>
      </xdr:spPr>
    </xdr:sp>
    <xdr:clientData/>
  </xdr:twoCellAnchor>
  <xdr:twoCellAnchor>
    <xdr:from>
      <xdr:col>5</xdr:col>
      <xdr:colOff>209550</xdr:colOff>
      <xdr:row>30</xdr:row>
      <xdr:rowOff>219075</xdr:rowOff>
    </xdr:from>
    <xdr:to>
      <xdr:col>6</xdr:col>
      <xdr:colOff>0</xdr:colOff>
      <xdr:row>30</xdr:row>
      <xdr:rowOff>219075</xdr:rowOff>
    </xdr:to>
    <xdr:sp macro="" textlink="">
      <xdr:nvSpPr>
        <xdr:cNvPr id="6" name="Line 5">
          <a:extLst>
            <a:ext uri="{FF2B5EF4-FFF2-40B4-BE49-F238E27FC236}">
              <a16:creationId xmlns:a16="http://schemas.microsoft.com/office/drawing/2014/main" id="{965DF5E0-08F0-464C-AC5D-F5A3AE6AF2E7}"/>
            </a:ext>
          </a:extLst>
        </xdr:cNvPr>
        <xdr:cNvSpPr>
          <a:spLocks noChangeShapeType="1"/>
        </xdr:cNvSpPr>
      </xdr:nvSpPr>
      <xdr:spPr bwMode="auto">
        <a:xfrm>
          <a:off x="3803650" y="9636125"/>
          <a:ext cx="425450" cy="0"/>
        </a:xfrm>
        <a:prstGeom prst="line">
          <a:avLst/>
        </a:prstGeom>
        <a:noFill/>
        <a:ln w="9525">
          <a:solidFill>
            <a:schemeClr val="bg1">
              <a:lumMod val="75000"/>
            </a:schemeClr>
          </a:solidFill>
          <a:round/>
          <a:headEnd/>
          <a:tailEnd type="triangle" w="med" len="med"/>
        </a:ln>
      </xdr:spPr>
    </xdr:sp>
    <xdr:clientData/>
  </xdr:twoCellAnchor>
  <xdr:twoCellAnchor>
    <xdr:from>
      <xdr:col>10</xdr:col>
      <xdr:colOff>371475</xdr:colOff>
      <xdr:row>30</xdr:row>
      <xdr:rowOff>352425</xdr:rowOff>
    </xdr:from>
    <xdr:to>
      <xdr:col>10</xdr:col>
      <xdr:colOff>371475</xdr:colOff>
      <xdr:row>37</xdr:row>
      <xdr:rowOff>219075</xdr:rowOff>
    </xdr:to>
    <xdr:sp macro="" textlink="">
      <xdr:nvSpPr>
        <xdr:cNvPr id="8" name="Line 7">
          <a:extLst>
            <a:ext uri="{FF2B5EF4-FFF2-40B4-BE49-F238E27FC236}">
              <a16:creationId xmlns:a16="http://schemas.microsoft.com/office/drawing/2014/main" id="{F6063473-250D-4462-ABE7-BD632EDBF4F1}"/>
            </a:ext>
          </a:extLst>
        </xdr:cNvPr>
        <xdr:cNvSpPr>
          <a:spLocks noChangeShapeType="1"/>
        </xdr:cNvSpPr>
      </xdr:nvSpPr>
      <xdr:spPr bwMode="auto">
        <a:xfrm>
          <a:off x="8162925" y="9769475"/>
          <a:ext cx="0" cy="2222500"/>
        </a:xfrm>
        <a:prstGeom prst="line">
          <a:avLst/>
        </a:prstGeom>
        <a:noFill/>
        <a:ln w="9525">
          <a:solidFill>
            <a:schemeClr val="bg1">
              <a:lumMod val="75000"/>
            </a:schemeClr>
          </a:solidFill>
          <a:round/>
          <a:headEnd/>
          <a:tailEn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9" name="Line 8">
          <a:extLst>
            <a:ext uri="{FF2B5EF4-FFF2-40B4-BE49-F238E27FC236}">
              <a16:creationId xmlns:a16="http://schemas.microsoft.com/office/drawing/2014/main" id="{92D7FB35-1515-48F2-80B4-1EF63140DE63}"/>
            </a:ext>
          </a:extLst>
        </xdr:cNvPr>
        <xdr:cNvSpPr>
          <a:spLocks noChangeShapeType="1"/>
        </xdr:cNvSpPr>
      </xdr:nvSpPr>
      <xdr:spPr bwMode="auto">
        <a:xfrm>
          <a:off x="8162925" y="11991975"/>
          <a:ext cx="171450" cy="0"/>
        </a:xfrm>
        <a:prstGeom prst="line">
          <a:avLst/>
        </a:prstGeom>
        <a:noFill/>
        <a:ln w="9525">
          <a:solidFill>
            <a:srgbClr val="000000"/>
          </a:solidFill>
          <a:round/>
          <a:headEnd/>
          <a:tailEnd type="triangle" w="med" len="med"/>
        </a:ln>
      </xdr:spPr>
    </xdr:sp>
    <xdr:clientData/>
  </xdr:twoCellAnchor>
  <xdr:twoCellAnchor>
    <xdr:from>
      <xdr:col>17</xdr:col>
      <xdr:colOff>266700</xdr:colOff>
      <xdr:row>26</xdr:row>
      <xdr:rowOff>276225</xdr:rowOff>
    </xdr:from>
    <xdr:to>
      <xdr:col>18</xdr:col>
      <xdr:colOff>0</xdr:colOff>
      <xdr:row>26</xdr:row>
      <xdr:rowOff>276225</xdr:rowOff>
    </xdr:to>
    <xdr:sp macro="" textlink="">
      <xdr:nvSpPr>
        <xdr:cNvPr id="11" name="Line 10">
          <a:extLst>
            <a:ext uri="{FF2B5EF4-FFF2-40B4-BE49-F238E27FC236}">
              <a16:creationId xmlns:a16="http://schemas.microsoft.com/office/drawing/2014/main" id="{72EC7B59-AFD7-4E2B-ABF1-5163701F0010}"/>
            </a:ext>
          </a:extLst>
        </xdr:cNvPr>
        <xdr:cNvSpPr>
          <a:spLocks noChangeShapeType="1"/>
        </xdr:cNvSpPr>
      </xdr:nvSpPr>
      <xdr:spPr bwMode="auto">
        <a:xfrm>
          <a:off x="13709650" y="8105775"/>
          <a:ext cx="361950" cy="0"/>
        </a:xfrm>
        <a:prstGeom prst="line">
          <a:avLst/>
        </a:prstGeom>
        <a:noFill/>
        <a:ln w="9525">
          <a:solidFill>
            <a:srgbClr val="FF0000"/>
          </a:solidFill>
          <a:round/>
          <a:headEnd/>
          <a:tailEnd type="triangle" w="med" len="med"/>
        </a:ln>
      </xdr:spPr>
    </xdr:sp>
    <xdr:clientData/>
  </xdr:twoCellAnchor>
  <xdr:twoCellAnchor>
    <xdr:from>
      <xdr:col>22</xdr:col>
      <xdr:colOff>228600</xdr:colOff>
      <xdr:row>33</xdr:row>
      <xdr:rowOff>447675</xdr:rowOff>
    </xdr:from>
    <xdr:to>
      <xdr:col>23</xdr:col>
      <xdr:colOff>0</xdr:colOff>
      <xdr:row>33</xdr:row>
      <xdr:rowOff>447675</xdr:rowOff>
    </xdr:to>
    <xdr:sp macro="" textlink="">
      <xdr:nvSpPr>
        <xdr:cNvPr id="12" name="Line 11">
          <a:extLst>
            <a:ext uri="{FF2B5EF4-FFF2-40B4-BE49-F238E27FC236}">
              <a16:creationId xmlns:a16="http://schemas.microsoft.com/office/drawing/2014/main" id="{01048FE8-0367-4A20-BEEB-1EDE34545E96}"/>
            </a:ext>
          </a:extLst>
        </xdr:cNvPr>
        <xdr:cNvSpPr>
          <a:spLocks noChangeShapeType="1"/>
        </xdr:cNvSpPr>
      </xdr:nvSpPr>
      <xdr:spPr bwMode="auto">
        <a:xfrm>
          <a:off x="18313400" y="10753725"/>
          <a:ext cx="387350" cy="0"/>
        </a:xfrm>
        <a:prstGeom prst="line">
          <a:avLst/>
        </a:prstGeom>
        <a:noFill/>
        <a:ln w="9525">
          <a:solidFill>
            <a:srgbClr val="FF0000"/>
          </a:solidFill>
          <a:round/>
          <a:headEnd/>
          <a:tailEnd type="triangle" w="med" len="med"/>
        </a:ln>
      </xdr:spPr>
    </xdr:sp>
    <xdr:clientData/>
  </xdr:twoCellAnchor>
  <xdr:twoCellAnchor>
    <xdr:from>
      <xdr:col>22</xdr:col>
      <xdr:colOff>228600</xdr:colOff>
      <xdr:row>33</xdr:row>
      <xdr:rowOff>447675</xdr:rowOff>
    </xdr:from>
    <xdr:to>
      <xdr:col>22</xdr:col>
      <xdr:colOff>228600</xdr:colOff>
      <xdr:row>41</xdr:row>
      <xdr:rowOff>142875</xdr:rowOff>
    </xdr:to>
    <xdr:sp macro="" textlink="">
      <xdr:nvSpPr>
        <xdr:cNvPr id="13" name="Line 12">
          <a:extLst>
            <a:ext uri="{FF2B5EF4-FFF2-40B4-BE49-F238E27FC236}">
              <a16:creationId xmlns:a16="http://schemas.microsoft.com/office/drawing/2014/main" id="{46DDC2D8-8AB1-4C72-9D5E-83858B5DF5F3}"/>
            </a:ext>
          </a:extLst>
        </xdr:cNvPr>
        <xdr:cNvSpPr>
          <a:spLocks noChangeShapeType="1"/>
        </xdr:cNvSpPr>
      </xdr:nvSpPr>
      <xdr:spPr bwMode="auto">
        <a:xfrm>
          <a:off x="18313400" y="10753725"/>
          <a:ext cx="0" cy="2406650"/>
        </a:xfrm>
        <a:prstGeom prst="line">
          <a:avLst/>
        </a:prstGeom>
        <a:noFill/>
        <a:ln w="9525">
          <a:solidFill>
            <a:srgbClr val="FF0000"/>
          </a:solidFill>
          <a:round/>
          <a:headEnd/>
          <a:tailEn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14" name="Line 13">
          <a:extLst>
            <a:ext uri="{FF2B5EF4-FFF2-40B4-BE49-F238E27FC236}">
              <a16:creationId xmlns:a16="http://schemas.microsoft.com/office/drawing/2014/main" id="{C7BF456D-248B-4699-ACCA-AA0C0724A55A}"/>
            </a:ext>
          </a:extLst>
        </xdr:cNvPr>
        <xdr:cNvSpPr>
          <a:spLocks noChangeShapeType="1"/>
        </xdr:cNvSpPr>
      </xdr:nvSpPr>
      <xdr:spPr bwMode="auto">
        <a:xfrm>
          <a:off x="18313400" y="13160375"/>
          <a:ext cx="396875" cy="0"/>
        </a:xfrm>
        <a:prstGeom prst="line">
          <a:avLst/>
        </a:prstGeom>
        <a:noFill/>
        <a:ln w="9525">
          <a:solidFill>
            <a:srgbClr val="000000"/>
          </a:solidFill>
          <a:round/>
          <a:headEnd/>
          <a:tailEnd type="triangle" w="med" len="med"/>
        </a:ln>
      </xdr:spPr>
    </xdr:sp>
    <xdr:clientData/>
  </xdr:twoCellAnchor>
  <xdr:twoCellAnchor>
    <xdr:from>
      <xdr:col>17</xdr:col>
      <xdr:colOff>266700</xdr:colOff>
      <xdr:row>26</xdr:row>
      <xdr:rowOff>276225</xdr:rowOff>
    </xdr:from>
    <xdr:to>
      <xdr:col>17</xdr:col>
      <xdr:colOff>266700</xdr:colOff>
      <xdr:row>35</xdr:row>
      <xdr:rowOff>0</xdr:rowOff>
    </xdr:to>
    <xdr:sp macro="" textlink="">
      <xdr:nvSpPr>
        <xdr:cNvPr id="15" name="Line 14">
          <a:extLst>
            <a:ext uri="{FF2B5EF4-FFF2-40B4-BE49-F238E27FC236}">
              <a16:creationId xmlns:a16="http://schemas.microsoft.com/office/drawing/2014/main" id="{A20938FF-8611-4520-A1C2-38F980A79970}"/>
            </a:ext>
          </a:extLst>
        </xdr:cNvPr>
        <xdr:cNvSpPr>
          <a:spLocks noChangeShapeType="1"/>
        </xdr:cNvSpPr>
      </xdr:nvSpPr>
      <xdr:spPr bwMode="auto">
        <a:xfrm>
          <a:off x="13709650" y="8105775"/>
          <a:ext cx="0" cy="3051175"/>
        </a:xfrm>
        <a:prstGeom prst="line">
          <a:avLst/>
        </a:prstGeom>
        <a:noFill/>
        <a:ln w="9525">
          <a:solidFill>
            <a:srgbClr val="FF0000"/>
          </a:solidFill>
          <a:round/>
          <a:headEnd/>
          <a:tailEnd/>
        </a:ln>
      </xdr:spPr>
    </xdr:sp>
    <xdr:clientData/>
  </xdr:twoCellAnchor>
  <xdr:twoCellAnchor>
    <xdr:from>
      <xdr:col>17</xdr:col>
      <xdr:colOff>266700</xdr:colOff>
      <xdr:row>34</xdr:row>
      <xdr:rowOff>228600</xdr:rowOff>
    </xdr:from>
    <xdr:to>
      <xdr:col>18</xdr:col>
      <xdr:colOff>0</xdr:colOff>
      <xdr:row>34</xdr:row>
      <xdr:rowOff>228600</xdr:rowOff>
    </xdr:to>
    <xdr:sp macro="" textlink="">
      <xdr:nvSpPr>
        <xdr:cNvPr id="16" name="Line 15">
          <a:extLst>
            <a:ext uri="{FF2B5EF4-FFF2-40B4-BE49-F238E27FC236}">
              <a16:creationId xmlns:a16="http://schemas.microsoft.com/office/drawing/2014/main" id="{77B38DFC-46A9-466C-A267-7897D2366537}"/>
            </a:ext>
          </a:extLst>
        </xdr:cNvPr>
        <xdr:cNvSpPr>
          <a:spLocks noChangeShapeType="1"/>
        </xdr:cNvSpPr>
      </xdr:nvSpPr>
      <xdr:spPr bwMode="auto">
        <a:xfrm>
          <a:off x="13709650" y="11150600"/>
          <a:ext cx="361950" cy="0"/>
        </a:xfrm>
        <a:prstGeom prst="line">
          <a:avLst/>
        </a:prstGeom>
        <a:noFill/>
        <a:ln w="9525">
          <a:solidFill>
            <a:srgbClr val="FF0000"/>
          </a:solidFill>
          <a:round/>
          <a:headEnd/>
          <a:tailEnd type="triangle" w="med" len="med"/>
        </a:ln>
      </xdr:spPr>
    </xdr:sp>
    <xdr:clientData/>
  </xdr:twoCellAnchor>
  <xdr:twoCellAnchor>
    <xdr:from>
      <xdr:col>8</xdr:col>
      <xdr:colOff>739775</xdr:colOff>
      <xdr:row>22</xdr:row>
      <xdr:rowOff>276225</xdr:rowOff>
    </xdr:from>
    <xdr:to>
      <xdr:col>15</xdr:col>
      <xdr:colOff>1193800</xdr:colOff>
      <xdr:row>22</xdr:row>
      <xdr:rowOff>276225</xdr:rowOff>
    </xdr:to>
    <xdr:sp macro="" textlink="">
      <xdr:nvSpPr>
        <xdr:cNvPr id="17" name="Line 16">
          <a:extLst>
            <a:ext uri="{FF2B5EF4-FFF2-40B4-BE49-F238E27FC236}">
              <a16:creationId xmlns:a16="http://schemas.microsoft.com/office/drawing/2014/main" id="{1722DDB4-A3F8-440A-9BF1-5073AAAA33E3}"/>
            </a:ext>
          </a:extLst>
        </xdr:cNvPr>
        <xdr:cNvSpPr>
          <a:spLocks noChangeShapeType="1"/>
        </xdr:cNvSpPr>
      </xdr:nvSpPr>
      <xdr:spPr bwMode="auto">
        <a:xfrm>
          <a:off x="6852708" y="6736292"/>
          <a:ext cx="5847292" cy="0"/>
        </a:xfrm>
        <a:prstGeom prst="line">
          <a:avLst/>
        </a:prstGeom>
        <a:noFill/>
        <a:ln w="9525">
          <a:solidFill>
            <a:srgbClr val="FF0000"/>
          </a:solidFill>
          <a:round/>
          <a:headEnd/>
          <a:tailEnd type="triangle" w="med" len="med"/>
        </a:ln>
      </xdr:spPr>
    </xdr:sp>
    <xdr:clientData/>
  </xdr:twoCellAnchor>
  <xdr:oneCellAnchor>
    <xdr:from>
      <xdr:col>5</xdr:col>
      <xdr:colOff>266700</xdr:colOff>
      <xdr:row>22</xdr:row>
      <xdr:rowOff>66675</xdr:rowOff>
    </xdr:from>
    <xdr:ext cx="172355" cy="218586"/>
    <xdr:sp macro="" textlink="">
      <xdr:nvSpPr>
        <xdr:cNvPr id="19" name="Text Box 18">
          <a:extLst>
            <a:ext uri="{FF2B5EF4-FFF2-40B4-BE49-F238E27FC236}">
              <a16:creationId xmlns:a16="http://schemas.microsoft.com/office/drawing/2014/main" id="{D4040AAA-3C64-489A-86FB-B51DC01F95D6}"/>
            </a:ext>
          </a:extLst>
        </xdr:cNvPr>
        <xdr:cNvSpPr txBox="1">
          <a:spLocks noChangeArrowheads="1"/>
        </xdr:cNvSpPr>
      </xdr:nvSpPr>
      <xdr:spPr bwMode="auto">
        <a:xfrm>
          <a:off x="3860800" y="651827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①</a:t>
          </a:r>
        </a:p>
      </xdr:txBody>
    </xdr:sp>
    <xdr:clientData/>
  </xdr:oneCellAnchor>
  <xdr:oneCellAnchor>
    <xdr:from>
      <xdr:col>5</xdr:col>
      <xdr:colOff>238125</xdr:colOff>
      <xdr:row>30</xdr:row>
      <xdr:rowOff>276225</xdr:rowOff>
    </xdr:from>
    <xdr:ext cx="172355" cy="218586"/>
    <xdr:sp macro="" textlink="">
      <xdr:nvSpPr>
        <xdr:cNvPr id="20" name="Text Box 19">
          <a:extLst>
            <a:ext uri="{FF2B5EF4-FFF2-40B4-BE49-F238E27FC236}">
              <a16:creationId xmlns:a16="http://schemas.microsoft.com/office/drawing/2014/main" id="{1B19F2B3-957C-4A9C-9264-A7A1FE097B54}"/>
            </a:ext>
          </a:extLst>
        </xdr:cNvPr>
        <xdr:cNvSpPr txBox="1">
          <a:spLocks noChangeArrowheads="1"/>
        </xdr:cNvSpPr>
      </xdr:nvSpPr>
      <xdr:spPr bwMode="auto">
        <a:xfrm>
          <a:off x="3832225" y="969327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p>
      </xdr:txBody>
    </xdr:sp>
    <xdr:clientData/>
  </xdr:oneCellAnchor>
  <xdr:oneCellAnchor>
    <xdr:from>
      <xdr:col>22</xdr:col>
      <xdr:colOff>85725</xdr:colOff>
      <xdr:row>33</xdr:row>
      <xdr:rowOff>219075</xdr:rowOff>
    </xdr:from>
    <xdr:ext cx="326243" cy="218586"/>
    <xdr:sp macro="" textlink="">
      <xdr:nvSpPr>
        <xdr:cNvPr id="21" name="Text Box 20">
          <a:extLst>
            <a:ext uri="{FF2B5EF4-FFF2-40B4-BE49-F238E27FC236}">
              <a16:creationId xmlns:a16="http://schemas.microsoft.com/office/drawing/2014/main" id="{78C08BB4-26BA-40FF-942B-5572A598A733}"/>
            </a:ext>
          </a:extLst>
        </xdr:cNvPr>
        <xdr:cNvSpPr txBox="1">
          <a:spLocks noChangeArrowheads="1"/>
        </xdr:cNvSpPr>
      </xdr:nvSpPr>
      <xdr:spPr bwMode="auto">
        <a:xfrm>
          <a:off x="18170525" y="1052512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-1</a:t>
          </a:r>
        </a:p>
      </xdr:txBody>
    </xdr:sp>
    <xdr:clientData/>
  </xdr:oneCellAnchor>
  <xdr:oneCellAnchor>
    <xdr:from>
      <xdr:col>22</xdr:col>
      <xdr:colOff>180975</xdr:colOff>
      <xdr:row>41</xdr:row>
      <xdr:rowOff>180975</xdr:rowOff>
    </xdr:from>
    <xdr:ext cx="326243" cy="218586"/>
    <xdr:sp macro="" textlink="">
      <xdr:nvSpPr>
        <xdr:cNvPr id="22" name="Text Box 21">
          <a:extLst>
            <a:ext uri="{FF2B5EF4-FFF2-40B4-BE49-F238E27FC236}">
              <a16:creationId xmlns:a16="http://schemas.microsoft.com/office/drawing/2014/main" id="{88D7FE94-ED5A-41A2-B9C8-081C052A42C1}"/>
            </a:ext>
          </a:extLst>
        </xdr:cNvPr>
        <xdr:cNvSpPr txBox="1">
          <a:spLocks noChangeArrowheads="1"/>
        </xdr:cNvSpPr>
      </xdr:nvSpPr>
      <xdr:spPr bwMode="auto">
        <a:xfrm>
          <a:off x="18265775" y="1319847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-2</a:t>
          </a:r>
        </a:p>
      </xdr:txBody>
    </xdr:sp>
    <xdr:clientData/>
  </xdr:oneCellAnchor>
  <xdr:oneCellAnchor>
    <xdr:from>
      <xdr:col>10</xdr:col>
      <xdr:colOff>28575</xdr:colOff>
      <xdr:row>30</xdr:row>
      <xdr:rowOff>66675</xdr:rowOff>
    </xdr:from>
    <xdr:ext cx="326243" cy="218586"/>
    <xdr:sp macro="" textlink="">
      <xdr:nvSpPr>
        <xdr:cNvPr id="23" name="Text Box 22">
          <a:extLst>
            <a:ext uri="{FF2B5EF4-FFF2-40B4-BE49-F238E27FC236}">
              <a16:creationId xmlns:a16="http://schemas.microsoft.com/office/drawing/2014/main" id="{400731DF-938C-4738-8D12-AA0A212FAB88}"/>
            </a:ext>
          </a:extLst>
        </xdr:cNvPr>
        <xdr:cNvSpPr txBox="1">
          <a:spLocks noChangeArrowheads="1"/>
        </xdr:cNvSpPr>
      </xdr:nvSpPr>
      <xdr:spPr bwMode="auto">
        <a:xfrm>
          <a:off x="7820025" y="948372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-1</a:t>
          </a:r>
        </a:p>
      </xdr:txBody>
    </xdr:sp>
    <xdr:clientData/>
  </xdr:oneCellAnchor>
  <xdr:oneCellAnchor>
    <xdr:from>
      <xdr:col>10</xdr:col>
      <xdr:colOff>161925</xdr:colOff>
      <xdr:row>38</xdr:row>
      <xdr:rowOff>28575</xdr:rowOff>
    </xdr:from>
    <xdr:ext cx="326243" cy="218586"/>
    <xdr:sp macro="" textlink="">
      <xdr:nvSpPr>
        <xdr:cNvPr id="24" name="Text Box 23">
          <a:extLst>
            <a:ext uri="{FF2B5EF4-FFF2-40B4-BE49-F238E27FC236}">
              <a16:creationId xmlns:a16="http://schemas.microsoft.com/office/drawing/2014/main" id="{91C81E61-D21B-4E49-B733-246DF8C116AE}"/>
            </a:ext>
          </a:extLst>
        </xdr:cNvPr>
        <xdr:cNvSpPr txBox="1">
          <a:spLocks noChangeArrowheads="1"/>
        </xdr:cNvSpPr>
      </xdr:nvSpPr>
      <xdr:spPr bwMode="auto">
        <a:xfrm>
          <a:off x="7953375" y="12049125"/>
          <a:ext cx="326243"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r>
            <a:rPr lang="en-US" altLang="ja-JP" sz="1200" b="0" i="0" u="none" strike="noStrike" baseline="0">
              <a:solidFill>
                <a:srgbClr val="000000"/>
              </a:solidFill>
              <a:latin typeface="+mn-ea"/>
              <a:ea typeface="+mn-ea"/>
            </a:rPr>
            <a:t>-2</a:t>
          </a:r>
        </a:p>
      </xdr:txBody>
    </xdr:sp>
    <xdr:clientData/>
  </xdr:oneCellAnchor>
  <xdr:oneCellAnchor>
    <xdr:from>
      <xdr:col>17</xdr:col>
      <xdr:colOff>257175</xdr:colOff>
      <xdr:row>26</xdr:row>
      <xdr:rowOff>76200</xdr:rowOff>
    </xdr:from>
    <xdr:ext cx="172355" cy="218586"/>
    <xdr:sp macro="" textlink="">
      <xdr:nvSpPr>
        <xdr:cNvPr id="25" name="Text Box 24">
          <a:extLst>
            <a:ext uri="{FF2B5EF4-FFF2-40B4-BE49-F238E27FC236}">
              <a16:creationId xmlns:a16="http://schemas.microsoft.com/office/drawing/2014/main" id="{24F3DEB9-EE18-412B-B199-3701C65A7A8F}"/>
            </a:ext>
          </a:extLst>
        </xdr:cNvPr>
        <xdr:cNvSpPr txBox="1">
          <a:spLocks noChangeArrowheads="1"/>
        </xdr:cNvSpPr>
      </xdr:nvSpPr>
      <xdr:spPr bwMode="auto">
        <a:xfrm>
          <a:off x="13700125" y="7905750"/>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①</a:t>
          </a:r>
        </a:p>
      </xdr:txBody>
    </xdr:sp>
    <xdr:clientData/>
  </xdr:oneCellAnchor>
  <xdr:oneCellAnchor>
    <xdr:from>
      <xdr:col>17</xdr:col>
      <xdr:colOff>295275</xdr:colOff>
      <xdr:row>35</xdr:row>
      <xdr:rowOff>47625</xdr:rowOff>
    </xdr:from>
    <xdr:ext cx="172355" cy="218586"/>
    <xdr:sp macro="" textlink="">
      <xdr:nvSpPr>
        <xdr:cNvPr id="26" name="Text Box 25">
          <a:extLst>
            <a:ext uri="{FF2B5EF4-FFF2-40B4-BE49-F238E27FC236}">
              <a16:creationId xmlns:a16="http://schemas.microsoft.com/office/drawing/2014/main" id="{F4C6672E-3B21-471D-8DE2-E919C7210333}"/>
            </a:ext>
          </a:extLst>
        </xdr:cNvPr>
        <xdr:cNvSpPr txBox="1">
          <a:spLocks noChangeArrowheads="1"/>
        </xdr:cNvSpPr>
      </xdr:nvSpPr>
      <xdr:spPr bwMode="auto">
        <a:xfrm>
          <a:off x="13738225" y="1120457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p>
      </xdr:txBody>
    </xdr:sp>
    <xdr:clientData/>
  </xdr:oneCellAnchor>
  <xdr:oneCellAnchor>
    <xdr:from>
      <xdr:col>6</xdr:col>
      <xdr:colOff>114300</xdr:colOff>
      <xdr:row>22</xdr:row>
      <xdr:rowOff>142875</xdr:rowOff>
    </xdr:from>
    <xdr:ext cx="1342162" cy="218586"/>
    <xdr:sp macro="" textlink="">
      <xdr:nvSpPr>
        <xdr:cNvPr id="27" name="Text Box 26">
          <a:extLst>
            <a:ext uri="{FF2B5EF4-FFF2-40B4-BE49-F238E27FC236}">
              <a16:creationId xmlns:a16="http://schemas.microsoft.com/office/drawing/2014/main" id="{A5DECE48-5CEB-403C-9D0A-55D0A20AC219}"/>
            </a:ext>
          </a:extLst>
        </xdr:cNvPr>
        <xdr:cNvSpPr txBox="1">
          <a:spLocks noChangeArrowheads="1"/>
        </xdr:cNvSpPr>
      </xdr:nvSpPr>
      <xdr:spPr bwMode="auto">
        <a:xfrm>
          <a:off x="4343400" y="6594475"/>
          <a:ext cx="1342162"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水域への排出量＝</a:t>
          </a:r>
          <a:r>
            <a:rPr lang="en-GB" altLang="ja-JP" sz="1200" b="0" i="0" u="none" strike="noStrike" baseline="0">
              <a:solidFill>
                <a:srgbClr val="000000"/>
              </a:solidFill>
              <a:latin typeface="+mn-ea"/>
              <a:ea typeface="+mn-ea"/>
            </a:rPr>
            <a:t>S</a:t>
          </a:r>
        </a:p>
      </xdr:txBody>
    </xdr:sp>
    <xdr:clientData/>
  </xdr:oneCellAnchor>
  <xdr:oneCellAnchor>
    <xdr:from>
      <xdr:col>24</xdr:col>
      <xdr:colOff>371475</xdr:colOff>
      <xdr:row>33</xdr:row>
      <xdr:rowOff>123825</xdr:rowOff>
    </xdr:from>
    <xdr:ext cx="480131" cy="418704"/>
    <xdr:sp macro="" textlink="">
      <xdr:nvSpPr>
        <xdr:cNvPr id="28" name="Text Box 27">
          <a:extLst>
            <a:ext uri="{FF2B5EF4-FFF2-40B4-BE49-F238E27FC236}">
              <a16:creationId xmlns:a16="http://schemas.microsoft.com/office/drawing/2014/main" id="{9F612680-6989-47F6-82EE-58A06F87F862}"/>
            </a:ext>
          </a:extLst>
        </xdr:cNvPr>
        <xdr:cNvSpPr txBox="1">
          <a:spLocks noChangeArrowheads="1"/>
        </xdr:cNvSpPr>
      </xdr:nvSpPr>
      <xdr:spPr bwMode="auto">
        <a:xfrm>
          <a:off x="20113625" y="10429875"/>
          <a:ext cx="480131"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en-GB" altLang="ja-JP" sz="1200" b="0" i="0" u="none" strike="noStrike" baseline="0">
              <a:solidFill>
                <a:srgbClr val="000000"/>
              </a:solidFill>
              <a:latin typeface="+mn-ea"/>
              <a:ea typeface="+mn-ea"/>
            </a:rPr>
            <a:t>S'(</a:t>
          </a:r>
          <a:r>
            <a:rPr lang="el-GR" altLang="ja-JP" sz="1200" b="0" i="0" u="none" strike="noStrike" baseline="0">
              <a:solidFill>
                <a:srgbClr val="000000"/>
              </a:solidFill>
              <a:latin typeface="+mn-ea"/>
              <a:ea typeface="+mn-ea"/>
            </a:rPr>
            <a:t>α)</a:t>
          </a:r>
        </a:p>
        <a:p>
          <a:pPr algn="l" rtl="0">
            <a:defRPr sz="1000"/>
          </a:pPr>
          <a:r>
            <a:rPr lang="ja-JP" altLang="en-US" sz="1200" b="0" i="0" u="none" strike="noStrike" baseline="0">
              <a:solidFill>
                <a:srgbClr val="000000"/>
              </a:solidFill>
              <a:latin typeface="+mn-ea"/>
              <a:ea typeface="+mn-ea"/>
            </a:rPr>
            <a:t>へ記入</a:t>
          </a:r>
        </a:p>
      </xdr:txBody>
    </xdr:sp>
    <xdr:clientData/>
  </xdr:oneCellAnchor>
  <xdr:oneCellAnchor>
    <xdr:from>
      <xdr:col>18</xdr:col>
      <xdr:colOff>447675</xdr:colOff>
      <xdr:row>26</xdr:row>
      <xdr:rowOff>161925</xdr:rowOff>
    </xdr:from>
    <xdr:ext cx="1444947" cy="218586"/>
    <xdr:sp macro="" textlink="">
      <xdr:nvSpPr>
        <xdr:cNvPr id="29" name="Text Box 28">
          <a:extLst>
            <a:ext uri="{FF2B5EF4-FFF2-40B4-BE49-F238E27FC236}">
              <a16:creationId xmlns:a16="http://schemas.microsoft.com/office/drawing/2014/main" id="{FC0E88B5-C457-4D49-8BD0-EA906C06204E}"/>
            </a:ext>
          </a:extLst>
        </xdr:cNvPr>
        <xdr:cNvSpPr txBox="1">
          <a:spLocks noChangeArrowheads="1"/>
        </xdr:cNvSpPr>
      </xdr:nvSpPr>
      <xdr:spPr bwMode="auto">
        <a:xfrm>
          <a:off x="14519275" y="7743825"/>
          <a:ext cx="1444947"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大気への排出量＝</a:t>
          </a:r>
          <a:r>
            <a:rPr lang="en-GB" altLang="ja-JP" sz="1200" b="0" i="0" u="none" strike="noStrike" baseline="0">
              <a:solidFill>
                <a:srgbClr val="000000"/>
              </a:solidFill>
              <a:latin typeface="+mn-ea"/>
              <a:ea typeface="+mn-ea"/>
            </a:rPr>
            <a:t>AB</a:t>
          </a:r>
        </a:p>
      </xdr:txBody>
    </xdr:sp>
    <xdr:clientData/>
  </xdr:oneCellAnchor>
  <xdr:twoCellAnchor>
    <xdr:from>
      <xdr:col>17</xdr:col>
      <xdr:colOff>9525</xdr:colOff>
      <xdr:row>21</xdr:row>
      <xdr:rowOff>152400</xdr:rowOff>
    </xdr:from>
    <xdr:to>
      <xdr:col>18</xdr:col>
      <xdr:colOff>0</xdr:colOff>
      <xdr:row>25</xdr:row>
      <xdr:rowOff>152400</xdr:rowOff>
    </xdr:to>
    <xdr:cxnSp macro="">
      <xdr:nvCxnSpPr>
        <xdr:cNvPr id="30" name="AutoShape 29">
          <a:extLst>
            <a:ext uri="{FF2B5EF4-FFF2-40B4-BE49-F238E27FC236}">
              <a16:creationId xmlns:a16="http://schemas.microsoft.com/office/drawing/2014/main" id="{7C625247-595C-4706-B67F-7543B3FBF322}"/>
            </a:ext>
          </a:extLst>
        </xdr:cNvPr>
        <xdr:cNvCxnSpPr>
          <a:cxnSpLocks noChangeShapeType="1"/>
          <a:stCxn id="32" idx="3"/>
          <a:endCxn id="31" idx="1"/>
        </xdr:cNvCxnSpPr>
      </xdr:nvCxnSpPr>
      <xdr:spPr bwMode="auto">
        <a:xfrm flipV="1">
          <a:off x="13452475" y="6375400"/>
          <a:ext cx="619125" cy="1200150"/>
        </a:xfrm>
        <a:prstGeom prst="bentConnector3">
          <a:avLst>
            <a:gd name="adj1" fmla="val 49093"/>
          </a:avLst>
        </a:prstGeom>
        <a:noFill/>
        <a:ln w="9525">
          <a:solidFill>
            <a:srgbClr val="000000"/>
          </a:solidFill>
          <a:prstDash val="dash"/>
          <a:miter lim="800000"/>
          <a:headEnd/>
          <a:tailEnd type="triangle" w="med" len="med"/>
        </a:ln>
      </xdr:spPr>
    </xdr:cxnSp>
    <xdr:clientData/>
  </xdr:twoCellAnchor>
  <xdr:twoCellAnchor>
    <xdr:from>
      <xdr:col>18</xdr:col>
      <xdr:colOff>0</xdr:colOff>
      <xdr:row>21</xdr:row>
      <xdr:rowOff>0</xdr:rowOff>
    </xdr:from>
    <xdr:to>
      <xdr:col>18</xdr:col>
      <xdr:colOff>609600</xdr:colOff>
      <xdr:row>22</xdr:row>
      <xdr:rowOff>66675</xdr:rowOff>
    </xdr:to>
    <xdr:sp macro="" textlink="">
      <xdr:nvSpPr>
        <xdr:cNvPr id="31" name="Rectangle 30">
          <a:extLst>
            <a:ext uri="{FF2B5EF4-FFF2-40B4-BE49-F238E27FC236}">
              <a16:creationId xmlns:a16="http://schemas.microsoft.com/office/drawing/2014/main" id="{143F93E4-28DC-4804-B315-A860425D234E}"/>
            </a:ext>
          </a:extLst>
        </xdr:cNvPr>
        <xdr:cNvSpPr>
          <a:spLocks noChangeArrowheads="1"/>
        </xdr:cNvSpPr>
      </xdr:nvSpPr>
      <xdr:spPr bwMode="auto">
        <a:xfrm>
          <a:off x="14071600" y="6223000"/>
          <a:ext cx="609600" cy="295275"/>
        </a:xfrm>
        <a:prstGeom prst="rect">
          <a:avLst/>
        </a:prstGeom>
        <a:noFill/>
        <a:ln w="9525">
          <a:noFill/>
          <a:miter lim="800000"/>
          <a:headEnd/>
          <a:tailEnd/>
        </a:ln>
      </xdr:spPr>
    </xdr:sp>
    <xdr:clientData/>
  </xdr:twoCellAnchor>
  <xdr:twoCellAnchor>
    <xdr:from>
      <xdr:col>16</xdr:col>
      <xdr:colOff>695325</xdr:colOff>
      <xdr:row>24</xdr:row>
      <xdr:rowOff>161925</xdr:rowOff>
    </xdr:from>
    <xdr:to>
      <xdr:col>17</xdr:col>
      <xdr:colOff>9525</xdr:colOff>
      <xdr:row>25</xdr:row>
      <xdr:rowOff>323850</xdr:rowOff>
    </xdr:to>
    <xdr:sp macro="" textlink="">
      <xdr:nvSpPr>
        <xdr:cNvPr id="32" name="Rectangle 31">
          <a:extLst>
            <a:ext uri="{FF2B5EF4-FFF2-40B4-BE49-F238E27FC236}">
              <a16:creationId xmlns:a16="http://schemas.microsoft.com/office/drawing/2014/main" id="{93DEA52B-76A9-44FC-97D5-4861D1AFD622}"/>
            </a:ext>
          </a:extLst>
        </xdr:cNvPr>
        <xdr:cNvSpPr>
          <a:spLocks noChangeArrowheads="1"/>
        </xdr:cNvSpPr>
      </xdr:nvSpPr>
      <xdr:spPr bwMode="auto">
        <a:xfrm>
          <a:off x="13439775" y="7400925"/>
          <a:ext cx="12700" cy="346075"/>
        </a:xfrm>
        <a:prstGeom prst="rect">
          <a:avLst/>
        </a:prstGeom>
        <a:noFill/>
        <a:ln w="9525">
          <a:noFill/>
          <a:miter lim="800000"/>
          <a:headEnd/>
          <a:tailEnd/>
        </a:ln>
      </xdr:spPr>
    </xdr:sp>
    <xdr:clientData/>
  </xdr:twoCellAnchor>
  <xdr:twoCellAnchor>
    <xdr:from>
      <xdr:col>24</xdr:col>
      <xdr:colOff>66675</xdr:colOff>
      <xdr:row>33</xdr:row>
      <xdr:rowOff>219075</xdr:rowOff>
    </xdr:from>
    <xdr:to>
      <xdr:col>24</xdr:col>
      <xdr:colOff>304800</xdr:colOff>
      <xdr:row>33</xdr:row>
      <xdr:rowOff>219075</xdr:rowOff>
    </xdr:to>
    <xdr:sp macro="" textlink="">
      <xdr:nvSpPr>
        <xdr:cNvPr id="33" name="Line 32">
          <a:extLst>
            <a:ext uri="{FF2B5EF4-FFF2-40B4-BE49-F238E27FC236}">
              <a16:creationId xmlns:a16="http://schemas.microsoft.com/office/drawing/2014/main" id="{2C247194-003F-47F8-BFD1-78FB1A36F054}"/>
            </a:ext>
          </a:extLst>
        </xdr:cNvPr>
        <xdr:cNvSpPr>
          <a:spLocks noChangeShapeType="1"/>
        </xdr:cNvSpPr>
      </xdr:nvSpPr>
      <xdr:spPr bwMode="auto">
        <a:xfrm>
          <a:off x="19808825" y="10525125"/>
          <a:ext cx="238125" cy="0"/>
        </a:xfrm>
        <a:prstGeom prst="line">
          <a:avLst/>
        </a:prstGeom>
        <a:noFill/>
        <a:ln w="9525">
          <a:solidFill>
            <a:srgbClr val="000000"/>
          </a:solidFill>
          <a:round/>
          <a:headEnd/>
          <a:tailEnd type="triangle" w="med" len="med"/>
        </a:ln>
      </xdr:spPr>
    </xdr:sp>
    <xdr:clientData/>
  </xdr:twoCellAnchor>
  <xdr:twoCellAnchor editAs="oneCell">
    <xdr:from>
      <xdr:col>1</xdr:col>
      <xdr:colOff>317500</xdr:colOff>
      <xdr:row>29</xdr:row>
      <xdr:rowOff>406400</xdr:rowOff>
    </xdr:from>
    <xdr:to>
      <xdr:col>3</xdr:col>
      <xdr:colOff>581025</xdr:colOff>
      <xdr:row>32</xdr:row>
      <xdr:rowOff>57150</xdr:rowOff>
    </xdr:to>
    <xdr:sp macro="" textlink="">
      <xdr:nvSpPr>
        <xdr:cNvPr id="34" name="Text Box 33">
          <a:extLst>
            <a:ext uri="{FF2B5EF4-FFF2-40B4-BE49-F238E27FC236}">
              <a16:creationId xmlns:a16="http://schemas.microsoft.com/office/drawing/2014/main" id="{51BFD884-B4D4-4026-8961-0B238C39E73D}"/>
            </a:ext>
          </a:extLst>
        </xdr:cNvPr>
        <xdr:cNvSpPr txBox="1">
          <a:spLocks noChangeArrowheads="1"/>
        </xdr:cNvSpPr>
      </xdr:nvSpPr>
      <xdr:spPr bwMode="auto">
        <a:xfrm>
          <a:off x="1371600" y="9232900"/>
          <a:ext cx="1473200" cy="933450"/>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mn-ea"/>
              <a:ea typeface="+mn-ea"/>
            </a:rPr>
            <a:t>排ガス処理により</a:t>
          </a:r>
        </a:p>
        <a:p>
          <a:pPr algn="l" rtl="0">
            <a:defRPr sz="1000"/>
          </a:pPr>
          <a:r>
            <a:rPr lang="ja-JP" altLang="en-US" sz="1200" b="0" i="0" u="none" strike="noStrike" baseline="0">
              <a:solidFill>
                <a:srgbClr val="000000"/>
              </a:solidFill>
              <a:latin typeface="+mn-ea"/>
              <a:ea typeface="+mn-ea"/>
            </a:rPr>
            <a:t>水域へ排出される</a:t>
          </a:r>
        </a:p>
        <a:p>
          <a:pPr algn="l" rtl="0">
            <a:defRPr sz="1000"/>
          </a:pPr>
          <a:r>
            <a:rPr lang="ja-JP" altLang="en-US" sz="1200" b="0" i="0" u="none" strike="noStrike" baseline="0">
              <a:solidFill>
                <a:srgbClr val="000000"/>
              </a:solidFill>
              <a:latin typeface="+mn-ea"/>
              <a:ea typeface="+mn-ea"/>
            </a:rPr>
            <a:t>場合の記入欄</a:t>
          </a:r>
        </a:p>
        <a:p>
          <a:pPr algn="l" rtl="0">
            <a:defRPr sz="1000"/>
          </a:pPr>
          <a:r>
            <a:rPr lang="en-US" altLang="ja-JP" sz="1200" b="0" i="0" u="none" strike="noStrike" baseline="0">
              <a:solidFill>
                <a:srgbClr val="000000"/>
              </a:solidFill>
              <a:latin typeface="+mn-ea"/>
              <a:ea typeface="+mn-ea"/>
            </a:rPr>
            <a:t>(</a:t>
          </a:r>
          <a:r>
            <a:rPr lang="ja-JP" altLang="en-US" sz="1200" b="0" i="0" u="none" strike="noStrike" baseline="0">
              <a:solidFill>
                <a:srgbClr val="000000"/>
              </a:solidFill>
              <a:latin typeface="+mn-ea"/>
              <a:ea typeface="+mn-ea"/>
            </a:rPr>
            <a:t>これ以降の欄も同様</a:t>
          </a:r>
          <a:r>
            <a:rPr lang="en-US" altLang="ja-JP" sz="1200" b="0" i="0" u="none" strike="noStrike" baseline="0">
              <a:solidFill>
                <a:srgbClr val="000000"/>
              </a:solidFill>
              <a:latin typeface="+mn-ea"/>
              <a:ea typeface="+mn-ea"/>
            </a:rPr>
            <a:t>)</a:t>
          </a:r>
        </a:p>
      </xdr:txBody>
    </xdr:sp>
    <xdr:clientData/>
  </xdr:twoCellAnchor>
  <xdr:oneCellAnchor>
    <xdr:from>
      <xdr:col>2</xdr:col>
      <xdr:colOff>638175</xdr:colOff>
      <xdr:row>29</xdr:row>
      <xdr:rowOff>28575</xdr:rowOff>
    </xdr:from>
    <xdr:ext cx="643253" cy="423193"/>
    <xdr:sp macro="" textlink="">
      <xdr:nvSpPr>
        <xdr:cNvPr id="35" name="Text Box 34">
          <a:extLst>
            <a:ext uri="{FF2B5EF4-FFF2-40B4-BE49-F238E27FC236}">
              <a16:creationId xmlns:a16="http://schemas.microsoft.com/office/drawing/2014/main" id="{83365C6B-0F80-45E4-A93D-5822DC528DA0}"/>
            </a:ext>
          </a:extLst>
        </xdr:cNvPr>
        <xdr:cNvSpPr txBox="1">
          <a:spLocks noChangeArrowheads="1"/>
        </xdr:cNvSpPr>
      </xdr:nvSpPr>
      <xdr:spPr bwMode="auto">
        <a:xfrm>
          <a:off x="2098675" y="8855075"/>
          <a:ext cx="643253" cy="423193"/>
        </a:xfrm>
        <a:prstGeom prst="rect">
          <a:avLst/>
        </a:prstGeom>
        <a:noFill/>
        <a:ln w="9525">
          <a:noFill/>
          <a:miter lim="800000"/>
          <a:headEnd/>
          <a:tailEnd/>
        </a:ln>
      </xdr:spPr>
      <xdr:txBody>
        <a:bodyPr wrap="none" lIns="27432" tIns="22860" rIns="0" bIns="0" anchor="t" upright="1">
          <a:spAutoFit/>
        </a:bodyPr>
        <a:lstStyle/>
        <a:p>
          <a:pPr algn="l" rtl="0">
            <a:defRPr sz="1000"/>
          </a:pPr>
          <a:r>
            <a:rPr lang="el-GR" altLang="ja-JP" sz="2400" b="0" i="0" u="none" strike="noStrike" baseline="0">
              <a:solidFill>
                <a:srgbClr val="000000"/>
              </a:solidFill>
              <a:latin typeface="+mn-ea"/>
              <a:ea typeface="+mn-ea"/>
            </a:rPr>
            <a:t>α→</a:t>
          </a:r>
        </a:p>
      </xdr:txBody>
    </xdr:sp>
    <xdr:clientData/>
  </xdr:oneCellAnchor>
  <xdr:oneCellAnchor>
    <xdr:from>
      <xdr:col>6</xdr:col>
      <xdr:colOff>47625</xdr:colOff>
      <xdr:row>23</xdr:row>
      <xdr:rowOff>0</xdr:rowOff>
    </xdr:from>
    <xdr:ext cx="1761188" cy="418704"/>
    <xdr:sp macro="" textlink="">
      <xdr:nvSpPr>
        <xdr:cNvPr id="36" name="Text Box 35">
          <a:extLst>
            <a:ext uri="{FF2B5EF4-FFF2-40B4-BE49-F238E27FC236}">
              <a16:creationId xmlns:a16="http://schemas.microsoft.com/office/drawing/2014/main" id="{FFE7F37F-18FC-46A4-9227-11D7890F2E54}"/>
            </a:ext>
          </a:extLst>
        </xdr:cNvPr>
        <xdr:cNvSpPr txBox="1">
          <a:spLocks noChangeArrowheads="1"/>
        </xdr:cNvSpPr>
      </xdr:nvSpPr>
      <xdr:spPr bwMode="auto">
        <a:xfrm>
          <a:off x="4276725" y="7029450"/>
          <a:ext cx="1761188"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排ガス処理により水域へ</a:t>
          </a:r>
        </a:p>
        <a:p>
          <a:pPr algn="l" rtl="0">
            <a:defRPr sz="1000"/>
          </a:pPr>
          <a:r>
            <a:rPr lang="ja-JP" altLang="en-US" sz="1200" b="0" i="0" u="none" strike="noStrike" baseline="0">
              <a:solidFill>
                <a:srgbClr val="000000"/>
              </a:solidFill>
              <a:latin typeface="+mn-ea"/>
              <a:ea typeface="+mn-ea"/>
            </a:rPr>
            <a:t>排出される量　　　　　　＝</a:t>
          </a:r>
          <a:r>
            <a:rPr lang="en-GB" altLang="ja-JP" sz="1200" b="0" i="0" u="none" strike="noStrike" baseline="0">
              <a:solidFill>
                <a:srgbClr val="000000"/>
              </a:solidFill>
              <a:latin typeface="+mn-ea"/>
              <a:ea typeface="+mn-ea"/>
            </a:rPr>
            <a:t>S'</a:t>
          </a:r>
        </a:p>
      </xdr:txBody>
    </xdr:sp>
    <xdr:clientData/>
  </xdr:oneCellAnchor>
  <xdr:twoCellAnchor>
    <xdr:from>
      <xdr:col>9</xdr:col>
      <xdr:colOff>0</xdr:colOff>
      <xdr:row>23</xdr:row>
      <xdr:rowOff>142875</xdr:rowOff>
    </xdr:from>
    <xdr:to>
      <xdr:col>9</xdr:col>
      <xdr:colOff>390525</xdr:colOff>
      <xdr:row>23</xdr:row>
      <xdr:rowOff>142875</xdr:rowOff>
    </xdr:to>
    <xdr:sp macro="" textlink="">
      <xdr:nvSpPr>
        <xdr:cNvPr id="37" name="Line 37">
          <a:extLst>
            <a:ext uri="{FF2B5EF4-FFF2-40B4-BE49-F238E27FC236}">
              <a16:creationId xmlns:a16="http://schemas.microsoft.com/office/drawing/2014/main" id="{4384585A-8A72-4BD4-B169-D471662C7E52}"/>
            </a:ext>
          </a:extLst>
        </xdr:cNvPr>
        <xdr:cNvSpPr>
          <a:spLocks noChangeShapeType="1"/>
        </xdr:cNvSpPr>
      </xdr:nvSpPr>
      <xdr:spPr bwMode="auto">
        <a:xfrm>
          <a:off x="6845300" y="7172325"/>
          <a:ext cx="390525" cy="0"/>
        </a:xfrm>
        <a:prstGeom prst="line">
          <a:avLst/>
        </a:prstGeom>
        <a:noFill/>
        <a:ln w="9525">
          <a:solidFill>
            <a:srgbClr val="000000"/>
          </a:solidFill>
          <a:round/>
          <a:headEnd/>
          <a:tailEnd type="triangle" w="med" len="med"/>
        </a:ln>
      </xdr:spPr>
    </xdr:sp>
    <xdr:clientData/>
  </xdr:twoCellAnchor>
  <xdr:oneCellAnchor>
    <xdr:from>
      <xdr:col>12</xdr:col>
      <xdr:colOff>390525</xdr:colOff>
      <xdr:row>30</xdr:row>
      <xdr:rowOff>66675</xdr:rowOff>
    </xdr:from>
    <xdr:ext cx="496996" cy="418704"/>
    <xdr:sp macro="" textlink="">
      <xdr:nvSpPr>
        <xdr:cNvPr id="38" name="Text Box 38">
          <a:extLst>
            <a:ext uri="{FF2B5EF4-FFF2-40B4-BE49-F238E27FC236}">
              <a16:creationId xmlns:a16="http://schemas.microsoft.com/office/drawing/2014/main" id="{E65D83C6-E227-44A0-86BB-D8D605BF0CD4}"/>
            </a:ext>
          </a:extLst>
        </xdr:cNvPr>
        <xdr:cNvSpPr txBox="1">
          <a:spLocks noChangeArrowheads="1"/>
        </xdr:cNvSpPr>
      </xdr:nvSpPr>
      <xdr:spPr bwMode="auto">
        <a:xfrm>
          <a:off x="9725025" y="9236075"/>
          <a:ext cx="496996"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en-GB" altLang="ja-JP" sz="1200" b="0" i="0" u="none" strike="noStrike" baseline="0">
              <a:solidFill>
                <a:srgbClr val="000000"/>
              </a:solidFill>
              <a:latin typeface="+mn-ea"/>
              <a:ea typeface="+mn-ea"/>
            </a:rPr>
            <a:t>AB'(</a:t>
          </a:r>
          <a:r>
            <a:rPr lang="el-GR" altLang="ja-JP" sz="1200" b="0" i="0" u="none" strike="noStrike" baseline="0">
              <a:solidFill>
                <a:srgbClr val="000000"/>
              </a:solidFill>
              <a:latin typeface="+mn-ea"/>
              <a:ea typeface="+mn-ea"/>
            </a:rPr>
            <a:t>β)</a:t>
          </a:r>
        </a:p>
        <a:p>
          <a:pPr algn="l" rtl="0">
            <a:defRPr sz="1000"/>
          </a:pPr>
          <a:r>
            <a:rPr lang="ja-JP" altLang="en-US" sz="1200" b="0" i="0" u="none" strike="noStrike" baseline="0">
              <a:solidFill>
                <a:srgbClr val="000000"/>
              </a:solidFill>
              <a:latin typeface="+mn-ea"/>
              <a:ea typeface="+mn-ea"/>
            </a:rPr>
            <a:t>へ記入</a:t>
          </a:r>
        </a:p>
      </xdr:txBody>
    </xdr:sp>
    <xdr:clientData/>
  </xdr:oneCellAnchor>
  <xdr:twoCellAnchor>
    <xdr:from>
      <xdr:col>12</xdr:col>
      <xdr:colOff>123825</xdr:colOff>
      <xdr:row>30</xdr:row>
      <xdr:rowOff>180975</xdr:rowOff>
    </xdr:from>
    <xdr:to>
      <xdr:col>12</xdr:col>
      <xdr:colOff>361950</xdr:colOff>
      <xdr:row>30</xdr:row>
      <xdr:rowOff>180975</xdr:rowOff>
    </xdr:to>
    <xdr:sp macro="" textlink="">
      <xdr:nvSpPr>
        <xdr:cNvPr id="39" name="Line 39">
          <a:extLst>
            <a:ext uri="{FF2B5EF4-FFF2-40B4-BE49-F238E27FC236}">
              <a16:creationId xmlns:a16="http://schemas.microsoft.com/office/drawing/2014/main" id="{0C30B787-6924-4DD1-A615-73A47B3D32DA}"/>
            </a:ext>
          </a:extLst>
        </xdr:cNvPr>
        <xdr:cNvSpPr>
          <a:spLocks noChangeShapeType="1"/>
        </xdr:cNvSpPr>
      </xdr:nvSpPr>
      <xdr:spPr bwMode="auto">
        <a:xfrm>
          <a:off x="9458325" y="9598025"/>
          <a:ext cx="238125" cy="0"/>
        </a:xfrm>
        <a:prstGeom prst="line">
          <a:avLst/>
        </a:prstGeom>
        <a:noFill/>
        <a:ln w="9525">
          <a:solidFill>
            <a:srgbClr val="000000"/>
          </a:solidFill>
          <a:round/>
          <a:headEnd/>
          <a:tailEnd type="triangle" w="med" len="med"/>
        </a:ln>
      </xdr:spPr>
    </xdr:sp>
    <xdr:clientData/>
  </xdr:twoCellAnchor>
  <xdr:oneCellAnchor>
    <xdr:from>
      <xdr:col>18</xdr:col>
      <xdr:colOff>47625</xdr:colOff>
      <xdr:row>27</xdr:row>
      <xdr:rowOff>38100</xdr:rowOff>
    </xdr:from>
    <xdr:ext cx="1980735" cy="418704"/>
    <xdr:sp macro="" textlink="">
      <xdr:nvSpPr>
        <xdr:cNvPr id="42" name="Text Box 42">
          <a:extLst>
            <a:ext uri="{FF2B5EF4-FFF2-40B4-BE49-F238E27FC236}">
              <a16:creationId xmlns:a16="http://schemas.microsoft.com/office/drawing/2014/main" id="{F87B8280-16F8-4C88-8ACC-6C360D58F20A}"/>
            </a:ext>
          </a:extLst>
        </xdr:cNvPr>
        <xdr:cNvSpPr txBox="1">
          <a:spLocks noChangeArrowheads="1"/>
        </xdr:cNvSpPr>
      </xdr:nvSpPr>
      <xdr:spPr bwMode="auto">
        <a:xfrm>
          <a:off x="14136158" y="8420100"/>
          <a:ext cx="1980735"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排水処理により大気へ</a:t>
          </a:r>
        </a:p>
        <a:p>
          <a:pPr algn="l" rtl="0">
            <a:defRPr sz="1000"/>
          </a:pPr>
          <a:r>
            <a:rPr lang="ja-JP" altLang="en-US" sz="1200" b="0" i="0" u="none" strike="noStrike" baseline="0">
              <a:solidFill>
                <a:srgbClr val="000000"/>
              </a:solidFill>
              <a:latin typeface="+mn-ea"/>
              <a:ea typeface="+mn-ea"/>
            </a:rPr>
            <a:t>排出される量　　　　　　　＝</a:t>
          </a:r>
          <a:r>
            <a:rPr lang="en-GB" altLang="ja-JP" sz="1200" b="0" i="0" u="none" strike="noStrike" baseline="0">
              <a:solidFill>
                <a:srgbClr val="000000"/>
              </a:solidFill>
              <a:latin typeface="+mn-ea"/>
              <a:ea typeface="+mn-ea"/>
            </a:rPr>
            <a:t>AB'</a:t>
          </a:r>
        </a:p>
      </xdr:txBody>
    </xdr:sp>
    <xdr:clientData/>
  </xdr:oneCellAnchor>
  <xdr:twoCellAnchor>
    <xdr:from>
      <xdr:col>21</xdr:col>
      <xdr:colOff>152400</xdr:colOff>
      <xdr:row>26</xdr:row>
      <xdr:rowOff>228600</xdr:rowOff>
    </xdr:from>
    <xdr:to>
      <xdr:col>21</xdr:col>
      <xdr:colOff>390525</xdr:colOff>
      <xdr:row>26</xdr:row>
      <xdr:rowOff>228600</xdr:rowOff>
    </xdr:to>
    <xdr:sp macro="" textlink="">
      <xdr:nvSpPr>
        <xdr:cNvPr id="43" name="Line 44">
          <a:extLst>
            <a:ext uri="{FF2B5EF4-FFF2-40B4-BE49-F238E27FC236}">
              <a16:creationId xmlns:a16="http://schemas.microsoft.com/office/drawing/2014/main" id="{AD96F7C2-7695-460D-9612-76659FAF11C2}"/>
            </a:ext>
          </a:extLst>
        </xdr:cNvPr>
        <xdr:cNvSpPr>
          <a:spLocks noChangeShapeType="1"/>
        </xdr:cNvSpPr>
      </xdr:nvSpPr>
      <xdr:spPr bwMode="auto">
        <a:xfrm>
          <a:off x="17405350" y="8058150"/>
          <a:ext cx="238125" cy="0"/>
        </a:xfrm>
        <a:prstGeom prst="line">
          <a:avLst/>
        </a:prstGeom>
        <a:noFill/>
        <a:ln w="9525">
          <a:solidFill>
            <a:srgbClr val="000000"/>
          </a:solidFill>
          <a:round/>
          <a:headEnd/>
          <a:tailEnd type="triangle" w="med" len="med"/>
        </a:ln>
      </xdr:spPr>
    </xdr:sp>
    <xdr:clientData/>
  </xdr:twoCellAnchor>
  <xdr:twoCellAnchor>
    <xdr:from>
      <xdr:col>20</xdr:col>
      <xdr:colOff>676275</xdr:colOff>
      <xdr:row>26</xdr:row>
      <xdr:rowOff>533400</xdr:rowOff>
    </xdr:from>
    <xdr:to>
      <xdr:col>21</xdr:col>
      <xdr:colOff>809625</xdr:colOff>
      <xdr:row>30</xdr:row>
      <xdr:rowOff>0</xdr:rowOff>
    </xdr:to>
    <xdr:sp macro="" textlink="">
      <xdr:nvSpPr>
        <xdr:cNvPr id="44" name="Line 45">
          <a:extLst>
            <a:ext uri="{FF2B5EF4-FFF2-40B4-BE49-F238E27FC236}">
              <a16:creationId xmlns:a16="http://schemas.microsoft.com/office/drawing/2014/main" id="{8513FDFA-E3BD-4BE0-B6CE-0EB37B2FECF5}"/>
            </a:ext>
          </a:extLst>
        </xdr:cNvPr>
        <xdr:cNvSpPr>
          <a:spLocks noChangeShapeType="1"/>
        </xdr:cNvSpPr>
      </xdr:nvSpPr>
      <xdr:spPr bwMode="auto">
        <a:xfrm flipV="1">
          <a:off x="16919575" y="8362950"/>
          <a:ext cx="1143000" cy="1054100"/>
        </a:xfrm>
        <a:prstGeom prst="line">
          <a:avLst/>
        </a:prstGeom>
        <a:noFill/>
        <a:ln w="9525">
          <a:solidFill>
            <a:srgbClr val="000000"/>
          </a:solidFill>
          <a:round/>
          <a:headEnd/>
          <a:tailEnd type="triangle" w="med" len="med"/>
        </a:ln>
      </xdr:spPr>
    </xdr:sp>
    <xdr:clientData/>
  </xdr:twoCellAnchor>
  <xdr:twoCellAnchor>
    <xdr:from>
      <xdr:col>5</xdr:col>
      <xdr:colOff>0</xdr:colOff>
      <xdr:row>30</xdr:row>
      <xdr:rowOff>219075</xdr:rowOff>
    </xdr:from>
    <xdr:to>
      <xdr:col>5</xdr:col>
      <xdr:colOff>104775</xdr:colOff>
      <xdr:row>30</xdr:row>
      <xdr:rowOff>219075</xdr:rowOff>
    </xdr:to>
    <xdr:sp macro="" textlink="">
      <xdr:nvSpPr>
        <xdr:cNvPr id="46" name="Line 47">
          <a:extLst>
            <a:ext uri="{FF2B5EF4-FFF2-40B4-BE49-F238E27FC236}">
              <a16:creationId xmlns:a16="http://schemas.microsoft.com/office/drawing/2014/main" id="{93623499-E562-47F7-9FBA-2F278AE31700}"/>
            </a:ext>
          </a:extLst>
        </xdr:cNvPr>
        <xdr:cNvSpPr>
          <a:spLocks noChangeShapeType="1"/>
        </xdr:cNvSpPr>
      </xdr:nvSpPr>
      <xdr:spPr bwMode="auto">
        <a:xfrm>
          <a:off x="3594100" y="9636125"/>
          <a:ext cx="104775" cy="0"/>
        </a:xfrm>
        <a:prstGeom prst="line">
          <a:avLst/>
        </a:prstGeom>
        <a:noFill/>
        <a:ln w="9525">
          <a:solidFill>
            <a:srgbClr val="FF0000"/>
          </a:solidFill>
          <a:prstDash val="dash"/>
          <a:round/>
          <a:headEnd/>
          <a:tailEnd/>
        </a:ln>
      </xdr:spPr>
    </xdr:sp>
    <xdr:clientData/>
  </xdr:twoCellAnchor>
  <xdr:twoCellAnchor>
    <xdr:from>
      <xdr:col>5</xdr:col>
      <xdr:colOff>123825</xdr:colOff>
      <xdr:row>30</xdr:row>
      <xdr:rowOff>209550</xdr:rowOff>
    </xdr:from>
    <xdr:to>
      <xdr:col>5</xdr:col>
      <xdr:colOff>123825</xdr:colOff>
      <xdr:row>33</xdr:row>
      <xdr:rowOff>304800</xdr:rowOff>
    </xdr:to>
    <xdr:sp macro="" textlink="">
      <xdr:nvSpPr>
        <xdr:cNvPr id="47" name="Line 48">
          <a:extLst>
            <a:ext uri="{FF2B5EF4-FFF2-40B4-BE49-F238E27FC236}">
              <a16:creationId xmlns:a16="http://schemas.microsoft.com/office/drawing/2014/main" id="{44C18806-67C0-45B0-B4E7-14C84A032587}"/>
            </a:ext>
          </a:extLst>
        </xdr:cNvPr>
        <xdr:cNvSpPr>
          <a:spLocks noChangeShapeType="1"/>
        </xdr:cNvSpPr>
      </xdr:nvSpPr>
      <xdr:spPr bwMode="auto">
        <a:xfrm>
          <a:off x="3717925" y="9626600"/>
          <a:ext cx="0" cy="984250"/>
        </a:xfrm>
        <a:prstGeom prst="line">
          <a:avLst/>
        </a:prstGeom>
        <a:noFill/>
        <a:ln w="9525">
          <a:solidFill>
            <a:srgbClr val="C0C0C0"/>
          </a:solidFill>
          <a:prstDash val="dash"/>
          <a:round/>
          <a:headEnd/>
          <a:tailEnd/>
        </a:ln>
      </xdr:spPr>
    </xdr:sp>
    <xdr:clientData/>
  </xdr:twoCellAnchor>
  <xdr:twoCellAnchor>
    <xdr:from>
      <xdr:col>5</xdr:col>
      <xdr:colOff>114300</xdr:colOff>
      <xdr:row>33</xdr:row>
      <xdr:rowOff>304800</xdr:rowOff>
    </xdr:from>
    <xdr:to>
      <xdr:col>6</xdr:col>
      <xdr:colOff>0</xdr:colOff>
      <xdr:row>33</xdr:row>
      <xdr:rowOff>304800</xdr:rowOff>
    </xdr:to>
    <xdr:sp macro="" textlink="">
      <xdr:nvSpPr>
        <xdr:cNvPr id="48" name="Line 49">
          <a:extLst>
            <a:ext uri="{FF2B5EF4-FFF2-40B4-BE49-F238E27FC236}">
              <a16:creationId xmlns:a16="http://schemas.microsoft.com/office/drawing/2014/main" id="{9A091875-507F-4E63-9D8C-F015E19B23EA}"/>
            </a:ext>
          </a:extLst>
        </xdr:cNvPr>
        <xdr:cNvSpPr>
          <a:spLocks noChangeShapeType="1"/>
        </xdr:cNvSpPr>
      </xdr:nvSpPr>
      <xdr:spPr bwMode="auto">
        <a:xfrm>
          <a:off x="3708400" y="10610850"/>
          <a:ext cx="520700" cy="0"/>
        </a:xfrm>
        <a:prstGeom prst="line">
          <a:avLst/>
        </a:prstGeom>
        <a:noFill/>
        <a:ln w="9525">
          <a:solidFill>
            <a:srgbClr val="C0C0C0"/>
          </a:solidFill>
          <a:prstDash val="dash"/>
          <a:round/>
          <a:headEnd/>
          <a:tailEnd type="triangle" w="med" len="med"/>
        </a:ln>
      </xdr:spPr>
    </xdr:sp>
    <xdr:clientData/>
  </xdr:twoCellAnchor>
  <xdr:twoCellAnchor>
    <xdr:from>
      <xdr:col>5</xdr:col>
      <xdr:colOff>142875</xdr:colOff>
      <xdr:row>24</xdr:row>
      <xdr:rowOff>0</xdr:rowOff>
    </xdr:from>
    <xdr:to>
      <xdr:col>6</xdr:col>
      <xdr:colOff>28575</xdr:colOff>
      <xdr:row>24</xdr:row>
      <xdr:rowOff>0</xdr:rowOff>
    </xdr:to>
    <xdr:sp macro="" textlink="">
      <xdr:nvSpPr>
        <xdr:cNvPr id="49" name="Line 50">
          <a:extLst>
            <a:ext uri="{FF2B5EF4-FFF2-40B4-BE49-F238E27FC236}">
              <a16:creationId xmlns:a16="http://schemas.microsoft.com/office/drawing/2014/main" id="{C72BD267-3F85-44F4-8903-26C56BC06010}"/>
            </a:ext>
          </a:extLst>
        </xdr:cNvPr>
        <xdr:cNvSpPr>
          <a:spLocks noChangeShapeType="1"/>
        </xdr:cNvSpPr>
      </xdr:nvSpPr>
      <xdr:spPr bwMode="auto">
        <a:xfrm>
          <a:off x="3736975" y="7239000"/>
          <a:ext cx="520700" cy="0"/>
        </a:xfrm>
        <a:prstGeom prst="line">
          <a:avLst/>
        </a:prstGeom>
        <a:noFill/>
        <a:ln w="9525">
          <a:solidFill>
            <a:srgbClr val="FF0000"/>
          </a:solidFill>
          <a:prstDash val="dash"/>
          <a:round/>
          <a:headEnd/>
          <a:tailEnd type="triangle" w="med" len="med"/>
        </a:ln>
      </xdr:spPr>
    </xdr:sp>
    <xdr:clientData/>
  </xdr:twoCellAnchor>
  <xdr:twoCellAnchor>
    <xdr:from>
      <xdr:col>10</xdr:col>
      <xdr:colOff>0</xdr:colOff>
      <xdr:row>33</xdr:row>
      <xdr:rowOff>276225</xdr:rowOff>
    </xdr:from>
    <xdr:to>
      <xdr:col>10</xdr:col>
      <xdr:colOff>142875</xdr:colOff>
      <xdr:row>33</xdr:row>
      <xdr:rowOff>276225</xdr:rowOff>
    </xdr:to>
    <xdr:sp macro="" textlink="">
      <xdr:nvSpPr>
        <xdr:cNvPr id="50" name="Line 51">
          <a:extLst>
            <a:ext uri="{FF2B5EF4-FFF2-40B4-BE49-F238E27FC236}">
              <a16:creationId xmlns:a16="http://schemas.microsoft.com/office/drawing/2014/main" id="{185631AF-8376-492D-ACB5-C51BE266189D}"/>
            </a:ext>
          </a:extLst>
        </xdr:cNvPr>
        <xdr:cNvSpPr>
          <a:spLocks noChangeShapeType="1"/>
        </xdr:cNvSpPr>
      </xdr:nvSpPr>
      <xdr:spPr bwMode="auto">
        <a:xfrm>
          <a:off x="7791450" y="10582275"/>
          <a:ext cx="142875" cy="0"/>
        </a:xfrm>
        <a:prstGeom prst="line">
          <a:avLst/>
        </a:prstGeom>
        <a:noFill/>
        <a:ln w="9525">
          <a:solidFill>
            <a:srgbClr val="C0C0C0"/>
          </a:solidFill>
          <a:prstDash val="dash"/>
          <a:round/>
          <a:headEnd/>
          <a:tailEnd/>
        </a:ln>
      </xdr:spPr>
    </xdr:sp>
    <xdr:clientData/>
  </xdr:twoCellAnchor>
  <xdr:twoCellAnchor>
    <xdr:from>
      <xdr:col>10</xdr:col>
      <xdr:colOff>152400</xdr:colOff>
      <xdr:row>33</xdr:row>
      <xdr:rowOff>276225</xdr:rowOff>
    </xdr:from>
    <xdr:to>
      <xdr:col>10</xdr:col>
      <xdr:colOff>152400</xdr:colOff>
      <xdr:row>40</xdr:row>
      <xdr:rowOff>276225</xdr:rowOff>
    </xdr:to>
    <xdr:sp macro="" textlink="">
      <xdr:nvSpPr>
        <xdr:cNvPr id="51" name="Line 52">
          <a:extLst>
            <a:ext uri="{FF2B5EF4-FFF2-40B4-BE49-F238E27FC236}">
              <a16:creationId xmlns:a16="http://schemas.microsoft.com/office/drawing/2014/main" id="{F1296300-9A3A-43AA-8D59-415974BD1F59}"/>
            </a:ext>
          </a:extLst>
        </xdr:cNvPr>
        <xdr:cNvSpPr>
          <a:spLocks noChangeShapeType="1"/>
        </xdr:cNvSpPr>
      </xdr:nvSpPr>
      <xdr:spPr bwMode="auto">
        <a:xfrm>
          <a:off x="7943850" y="10582275"/>
          <a:ext cx="0" cy="2349500"/>
        </a:xfrm>
        <a:prstGeom prst="line">
          <a:avLst/>
        </a:prstGeom>
        <a:noFill/>
        <a:ln w="9525">
          <a:solidFill>
            <a:srgbClr val="C0C0C0"/>
          </a:solidFill>
          <a:prstDash val="dash"/>
          <a:round/>
          <a:headEnd/>
          <a:tailEnd/>
        </a:ln>
      </xdr:spPr>
    </xdr:sp>
    <xdr:clientData/>
  </xdr:twoCellAnchor>
  <xdr:twoCellAnchor>
    <xdr:from>
      <xdr:col>10</xdr:col>
      <xdr:colOff>142875</xdr:colOff>
      <xdr:row>40</xdr:row>
      <xdr:rowOff>276225</xdr:rowOff>
    </xdr:from>
    <xdr:to>
      <xdr:col>11</xdr:col>
      <xdr:colOff>9525</xdr:colOff>
      <xdr:row>40</xdr:row>
      <xdr:rowOff>276225</xdr:rowOff>
    </xdr:to>
    <xdr:sp macro="" textlink="">
      <xdr:nvSpPr>
        <xdr:cNvPr id="52" name="Line 53">
          <a:extLst>
            <a:ext uri="{FF2B5EF4-FFF2-40B4-BE49-F238E27FC236}">
              <a16:creationId xmlns:a16="http://schemas.microsoft.com/office/drawing/2014/main" id="{7E6C1752-71BA-438D-94BD-141777F28EDE}"/>
            </a:ext>
          </a:extLst>
        </xdr:cNvPr>
        <xdr:cNvSpPr>
          <a:spLocks noChangeShapeType="1"/>
        </xdr:cNvSpPr>
      </xdr:nvSpPr>
      <xdr:spPr bwMode="auto">
        <a:xfrm>
          <a:off x="7934325" y="12931775"/>
          <a:ext cx="400050" cy="0"/>
        </a:xfrm>
        <a:prstGeom prst="line">
          <a:avLst/>
        </a:prstGeom>
        <a:noFill/>
        <a:ln w="9525">
          <a:solidFill>
            <a:srgbClr val="C0C0C0"/>
          </a:solidFill>
          <a:prstDash val="dash"/>
          <a:round/>
          <a:headEnd/>
          <a:tailEnd type="triangle" w="med" len="med"/>
        </a:ln>
      </xdr:spPr>
    </xdr:sp>
    <xdr:clientData/>
  </xdr:twoCellAnchor>
  <xdr:twoCellAnchor>
    <xdr:from>
      <xdr:col>22</xdr:col>
      <xdr:colOff>0</xdr:colOff>
      <xdr:row>37</xdr:row>
      <xdr:rowOff>238125</xdr:rowOff>
    </xdr:from>
    <xdr:to>
      <xdr:col>22</xdr:col>
      <xdr:colOff>142875</xdr:colOff>
      <xdr:row>37</xdr:row>
      <xdr:rowOff>238125</xdr:rowOff>
    </xdr:to>
    <xdr:sp macro="" textlink="">
      <xdr:nvSpPr>
        <xdr:cNvPr id="53" name="Line 54">
          <a:extLst>
            <a:ext uri="{FF2B5EF4-FFF2-40B4-BE49-F238E27FC236}">
              <a16:creationId xmlns:a16="http://schemas.microsoft.com/office/drawing/2014/main" id="{CC61BB88-E444-441C-B756-4DBD710D3155}"/>
            </a:ext>
          </a:extLst>
        </xdr:cNvPr>
        <xdr:cNvSpPr>
          <a:spLocks noChangeShapeType="1"/>
        </xdr:cNvSpPr>
      </xdr:nvSpPr>
      <xdr:spPr bwMode="auto">
        <a:xfrm>
          <a:off x="18084800" y="12011025"/>
          <a:ext cx="142875" cy="0"/>
        </a:xfrm>
        <a:prstGeom prst="line">
          <a:avLst/>
        </a:prstGeom>
        <a:noFill/>
        <a:ln w="9525">
          <a:solidFill>
            <a:schemeClr val="bg1">
              <a:lumMod val="75000"/>
            </a:schemeClr>
          </a:solidFill>
          <a:prstDash val="dash"/>
          <a:round/>
          <a:headEnd/>
          <a:tailEnd/>
        </a:ln>
      </xdr:spPr>
    </xdr:sp>
    <xdr:clientData/>
  </xdr:twoCellAnchor>
  <xdr:twoCellAnchor>
    <xdr:from>
      <xdr:col>22</xdr:col>
      <xdr:colOff>142875</xdr:colOff>
      <xdr:row>37</xdr:row>
      <xdr:rowOff>238125</xdr:rowOff>
    </xdr:from>
    <xdr:to>
      <xdr:col>22</xdr:col>
      <xdr:colOff>142875</xdr:colOff>
      <xdr:row>44</xdr:row>
      <xdr:rowOff>295275</xdr:rowOff>
    </xdr:to>
    <xdr:sp macro="" textlink="">
      <xdr:nvSpPr>
        <xdr:cNvPr id="54" name="Line 55">
          <a:extLst>
            <a:ext uri="{FF2B5EF4-FFF2-40B4-BE49-F238E27FC236}">
              <a16:creationId xmlns:a16="http://schemas.microsoft.com/office/drawing/2014/main" id="{62F29F0F-E57C-42A2-8F2C-F61988560127}"/>
            </a:ext>
          </a:extLst>
        </xdr:cNvPr>
        <xdr:cNvSpPr>
          <a:spLocks noChangeShapeType="1"/>
        </xdr:cNvSpPr>
      </xdr:nvSpPr>
      <xdr:spPr bwMode="auto">
        <a:xfrm>
          <a:off x="18227675" y="12011025"/>
          <a:ext cx="0" cy="2076450"/>
        </a:xfrm>
        <a:prstGeom prst="line">
          <a:avLst/>
        </a:prstGeom>
        <a:noFill/>
        <a:ln w="9525">
          <a:solidFill>
            <a:schemeClr val="bg1">
              <a:lumMod val="75000"/>
            </a:schemeClr>
          </a:solidFill>
          <a:prstDash val="dash"/>
          <a:round/>
          <a:headEnd/>
          <a:tailEnd/>
        </a:ln>
      </xdr:spPr>
    </xdr:sp>
    <xdr:clientData/>
  </xdr:twoCellAnchor>
  <xdr:twoCellAnchor>
    <xdr:from>
      <xdr:col>22</xdr:col>
      <xdr:colOff>142875</xdr:colOff>
      <xdr:row>44</xdr:row>
      <xdr:rowOff>295275</xdr:rowOff>
    </xdr:from>
    <xdr:to>
      <xdr:col>23</xdr:col>
      <xdr:colOff>0</xdr:colOff>
      <xdr:row>44</xdr:row>
      <xdr:rowOff>295275</xdr:rowOff>
    </xdr:to>
    <xdr:sp macro="" textlink="">
      <xdr:nvSpPr>
        <xdr:cNvPr id="55" name="Line 56">
          <a:extLst>
            <a:ext uri="{FF2B5EF4-FFF2-40B4-BE49-F238E27FC236}">
              <a16:creationId xmlns:a16="http://schemas.microsoft.com/office/drawing/2014/main" id="{5EF19912-CF5A-423E-B62F-47122007B61C}"/>
            </a:ext>
          </a:extLst>
        </xdr:cNvPr>
        <xdr:cNvSpPr>
          <a:spLocks noChangeShapeType="1"/>
        </xdr:cNvSpPr>
      </xdr:nvSpPr>
      <xdr:spPr bwMode="auto">
        <a:xfrm>
          <a:off x="18227675" y="14087475"/>
          <a:ext cx="473075" cy="0"/>
        </a:xfrm>
        <a:prstGeom prst="line">
          <a:avLst/>
        </a:prstGeom>
        <a:noFill/>
        <a:ln w="9525">
          <a:solidFill>
            <a:schemeClr val="bg1">
              <a:lumMod val="75000"/>
            </a:schemeClr>
          </a:solidFill>
          <a:prstDash val="dash"/>
          <a:round/>
          <a:headEnd/>
          <a:tailEnd type="triangle" w="med" len="med"/>
        </a:ln>
      </xdr:spPr>
    </xdr:sp>
    <xdr:clientData/>
  </xdr:twoCellAnchor>
  <xdr:twoCellAnchor>
    <xdr:from>
      <xdr:col>17</xdr:col>
      <xdr:colOff>9525</xdr:colOff>
      <xdr:row>30</xdr:row>
      <xdr:rowOff>257175</xdr:rowOff>
    </xdr:from>
    <xdr:to>
      <xdr:col>17</xdr:col>
      <xdr:colOff>114300</xdr:colOff>
      <xdr:row>30</xdr:row>
      <xdr:rowOff>257175</xdr:rowOff>
    </xdr:to>
    <xdr:sp macro="" textlink="">
      <xdr:nvSpPr>
        <xdr:cNvPr id="56" name="Line 57">
          <a:extLst>
            <a:ext uri="{FF2B5EF4-FFF2-40B4-BE49-F238E27FC236}">
              <a16:creationId xmlns:a16="http://schemas.microsoft.com/office/drawing/2014/main" id="{77E4ECE7-6DE9-421B-B75D-A81B4587203A}"/>
            </a:ext>
          </a:extLst>
        </xdr:cNvPr>
        <xdr:cNvSpPr>
          <a:spLocks noChangeShapeType="1"/>
        </xdr:cNvSpPr>
      </xdr:nvSpPr>
      <xdr:spPr bwMode="auto">
        <a:xfrm>
          <a:off x="13452475" y="9674225"/>
          <a:ext cx="104775" cy="0"/>
        </a:xfrm>
        <a:prstGeom prst="line">
          <a:avLst/>
        </a:prstGeom>
        <a:noFill/>
        <a:ln w="9525">
          <a:solidFill>
            <a:schemeClr val="bg1">
              <a:lumMod val="75000"/>
            </a:schemeClr>
          </a:solidFill>
          <a:prstDash val="dash"/>
          <a:round/>
          <a:headEnd/>
          <a:tailEnd/>
        </a:ln>
      </xdr:spPr>
    </xdr:sp>
    <xdr:clientData/>
  </xdr:twoCellAnchor>
  <xdr:twoCellAnchor>
    <xdr:from>
      <xdr:col>17</xdr:col>
      <xdr:colOff>123825</xdr:colOff>
      <xdr:row>28</xdr:row>
      <xdr:rowOff>66675</xdr:rowOff>
    </xdr:from>
    <xdr:to>
      <xdr:col>17</xdr:col>
      <xdr:colOff>123825</xdr:colOff>
      <xdr:row>38</xdr:row>
      <xdr:rowOff>38100</xdr:rowOff>
    </xdr:to>
    <xdr:sp macro="" textlink="">
      <xdr:nvSpPr>
        <xdr:cNvPr id="57" name="Line 58">
          <a:extLst>
            <a:ext uri="{FF2B5EF4-FFF2-40B4-BE49-F238E27FC236}">
              <a16:creationId xmlns:a16="http://schemas.microsoft.com/office/drawing/2014/main" id="{720182D1-3C21-4A63-A020-04D04E72A29D}"/>
            </a:ext>
          </a:extLst>
        </xdr:cNvPr>
        <xdr:cNvSpPr>
          <a:spLocks noChangeShapeType="1"/>
        </xdr:cNvSpPr>
      </xdr:nvSpPr>
      <xdr:spPr bwMode="auto">
        <a:xfrm>
          <a:off x="13566775" y="8664575"/>
          <a:ext cx="0" cy="3394075"/>
        </a:xfrm>
        <a:prstGeom prst="line">
          <a:avLst/>
        </a:prstGeom>
        <a:noFill/>
        <a:ln w="9525">
          <a:solidFill>
            <a:schemeClr val="bg1">
              <a:lumMod val="75000"/>
            </a:schemeClr>
          </a:solidFill>
          <a:prstDash val="dash"/>
          <a:round/>
          <a:headEnd/>
          <a:tailEnd/>
        </a:ln>
      </xdr:spPr>
    </xdr:sp>
    <xdr:clientData/>
  </xdr:twoCellAnchor>
  <xdr:twoCellAnchor>
    <xdr:from>
      <xdr:col>17</xdr:col>
      <xdr:colOff>123825</xdr:colOff>
      <xdr:row>38</xdr:row>
      <xdr:rowOff>38100</xdr:rowOff>
    </xdr:from>
    <xdr:to>
      <xdr:col>17</xdr:col>
      <xdr:colOff>581025</xdr:colOff>
      <xdr:row>38</xdr:row>
      <xdr:rowOff>38100</xdr:rowOff>
    </xdr:to>
    <xdr:sp macro="" textlink="">
      <xdr:nvSpPr>
        <xdr:cNvPr id="58" name="Line 59">
          <a:extLst>
            <a:ext uri="{FF2B5EF4-FFF2-40B4-BE49-F238E27FC236}">
              <a16:creationId xmlns:a16="http://schemas.microsoft.com/office/drawing/2014/main" id="{0FD9583B-7F74-4585-A513-5DA808E2CDBE}"/>
            </a:ext>
          </a:extLst>
        </xdr:cNvPr>
        <xdr:cNvSpPr>
          <a:spLocks noChangeShapeType="1"/>
        </xdr:cNvSpPr>
      </xdr:nvSpPr>
      <xdr:spPr bwMode="auto">
        <a:xfrm>
          <a:off x="13566775" y="12058650"/>
          <a:ext cx="457200" cy="0"/>
        </a:xfrm>
        <a:prstGeom prst="line">
          <a:avLst/>
        </a:prstGeom>
        <a:noFill/>
        <a:ln w="9525">
          <a:solidFill>
            <a:schemeClr val="bg1">
              <a:lumMod val="75000"/>
            </a:schemeClr>
          </a:solidFill>
          <a:prstDash val="dash"/>
          <a:round/>
          <a:headEnd/>
          <a:tailEnd type="triangle" w="med" len="med"/>
        </a:ln>
      </xdr:spPr>
    </xdr:sp>
    <xdr:clientData/>
  </xdr:twoCellAnchor>
  <xdr:twoCellAnchor>
    <xdr:from>
      <xdr:col>17</xdr:col>
      <xdr:colOff>123825</xdr:colOff>
      <xdr:row>28</xdr:row>
      <xdr:rowOff>66675</xdr:rowOff>
    </xdr:from>
    <xdr:to>
      <xdr:col>18</xdr:col>
      <xdr:colOff>28575</xdr:colOff>
      <xdr:row>28</xdr:row>
      <xdr:rowOff>66675</xdr:rowOff>
    </xdr:to>
    <xdr:sp macro="" textlink="">
      <xdr:nvSpPr>
        <xdr:cNvPr id="59" name="Line 60">
          <a:extLst>
            <a:ext uri="{FF2B5EF4-FFF2-40B4-BE49-F238E27FC236}">
              <a16:creationId xmlns:a16="http://schemas.microsoft.com/office/drawing/2014/main" id="{D5E5D8E7-73DD-4C19-AC11-DD67C081429C}"/>
            </a:ext>
          </a:extLst>
        </xdr:cNvPr>
        <xdr:cNvSpPr>
          <a:spLocks noChangeShapeType="1"/>
        </xdr:cNvSpPr>
      </xdr:nvSpPr>
      <xdr:spPr bwMode="auto">
        <a:xfrm>
          <a:off x="13566775" y="8664575"/>
          <a:ext cx="533400" cy="0"/>
        </a:xfrm>
        <a:prstGeom prst="line">
          <a:avLst/>
        </a:prstGeom>
        <a:noFill/>
        <a:ln w="9525">
          <a:solidFill>
            <a:schemeClr val="bg1">
              <a:lumMod val="75000"/>
            </a:schemeClr>
          </a:solidFill>
          <a:prstDash val="dash"/>
          <a:round/>
          <a:headEnd/>
          <a:tailEnd type="triangle" w="med" len="me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60" name="Line 61">
          <a:extLst>
            <a:ext uri="{FF2B5EF4-FFF2-40B4-BE49-F238E27FC236}">
              <a16:creationId xmlns:a16="http://schemas.microsoft.com/office/drawing/2014/main" id="{6326DF91-7388-4D82-85E7-950FD86E2899}"/>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22</xdr:col>
      <xdr:colOff>0</xdr:colOff>
      <xdr:row>35</xdr:row>
      <xdr:rowOff>0</xdr:rowOff>
    </xdr:from>
    <xdr:to>
      <xdr:col>22</xdr:col>
      <xdr:colOff>228600</xdr:colOff>
      <xdr:row>35</xdr:row>
      <xdr:rowOff>0</xdr:rowOff>
    </xdr:to>
    <xdr:sp macro="" textlink="">
      <xdr:nvSpPr>
        <xdr:cNvPr id="61" name="Line 62">
          <a:extLst>
            <a:ext uri="{FF2B5EF4-FFF2-40B4-BE49-F238E27FC236}">
              <a16:creationId xmlns:a16="http://schemas.microsoft.com/office/drawing/2014/main" id="{D5848826-3867-44E7-B7F5-421AE3D3C724}"/>
            </a:ext>
          </a:extLst>
        </xdr:cNvPr>
        <xdr:cNvSpPr>
          <a:spLocks noChangeShapeType="1"/>
        </xdr:cNvSpPr>
      </xdr:nvSpPr>
      <xdr:spPr bwMode="auto">
        <a:xfrm>
          <a:off x="18084800" y="11156950"/>
          <a:ext cx="228600" cy="0"/>
        </a:xfrm>
        <a:prstGeom prst="line">
          <a:avLst/>
        </a:prstGeom>
        <a:noFill/>
        <a:ln w="9525">
          <a:solidFill>
            <a:srgbClr val="FF0000"/>
          </a:solidFill>
          <a:round/>
          <a:headEnd/>
          <a:tailEnd/>
        </a:ln>
      </xdr:spPr>
    </xdr:sp>
    <xdr:clientData/>
  </xdr:twoCellAnchor>
  <xdr:twoCellAnchor>
    <xdr:from>
      <xdr:col>0</xdr:col>
      <xdr:colOff>647700</xdr:colOff>
      <xdr:row>29</xdr:row>
      <xdr:rowOff>38100</xdr:rowOff>
    </xdr:from>
    <xdr:to>
      <xdr:col>2</xdr:col>
      <xdr:colOff>104775</xdr:colOff>
      <xdr:row>33</xdr:row>
      <xdr:rowOff>171450</xdr:rowOff>
    </xdr:to>
    <xdr:sp macro="" textlink="">
      <xdr:nvSpPr>
        <xdr:cNvPr id="63" name="Line 64">
          <a:extLst>
            <a:ext uri="{FF2B5EF4-FFF2-40B4-BE49-F238E27FC236}">
              <a16:creationId xmlns:a16="http://schemas.microsoft.com/office/drawing/2014/main" id="{7D13DD09-3F09-4E46-89C0-5800733D2E6C}"/>
            </a:ext>
          </a:extLst>
        </xdr:cNvPr>
        <xdr:cNvSpPr>
          <a:spLocks noChangeShapeType="1"/>
        </xdr:cNvSpPr>
      </xdr:nvSpPr>
      <xdr:spPr bwMode="auto">
        <a:xfrm flipV="1">
          <a:off x="647700" y="8864600"/>
          <a:ext cx="917575" cy="1612900"/>
        </a:xfrm>
        <a:prstGeom prst="line">
          <a:avLst/>
        </a:prstGeom>
        <a:noFill/>
        <a:ln w="9525">
          <a:solidFill>
            <a:srgbClr val="000000"/>
          </a:solidFill>
          <a:round/>
          <a:headEnd/>
          <a:tailEnd type="triangle" w="med" len="med"/>
        </a:ln>
      </xdr:spPr>
    </xdr:sp>
    <xdr:clientData/>
  </xdr:twoCellAnchor>
  <xdr:twoCellAnchor editAs="oneCell">
    <xdr:from>
      <xdr:col>0</xdr:col>
      <xdr:colOff>200025</xdr:colOff>
      <xdr:row>33</xdr:row>
      <xdr:rowOff>190500</xdr:rowOff>
    </xdr:from>
    <xdr:to>
      <xdr:col>3</xdr:col>
      <xdr:colOff>387350</xdr:colOff>
      <xdr:row>34</xdr:row>
      <xdr:rowOff>135467</xdr:rowOff>
    </xdr:to>
    <xdr:sp macro="" textlink="">
      <xdr:nvSpPr>
        <xdr:cNvPr id="64" name="Text Box 65">
          <a:extLst>
            <a:ext uri="{FF2B5EF4-FFF2-40B4-BE49-F238E27FC236}">
              <a16:creationId xmlns:a16="http://schemas.microsoft.com/office/drawing/2014/main" id="{EA43F501-B77E-4D44-831D-7571ACCD407A}"/>
            </a:ext>
          </a:extLst>
        </xdr:cNvPr>
        <xdr:cNvSpPr txBox="1">
          <a:spLocks noChangeArrowheads="1"/>
        </xdr:cNvSpPr>
      </xdr:nvSpPr>
      <xdr:spPr bwMode="auto">
        <a:xfrm>
          <a:off x="200025" y="10496550"/>
          <a:ext cx="2451100" cy="560917"/>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mn-ea"/>
              <a:ea typeface="+mn-ea"/>
            </a:rPr>
            <a:t>排水中の濃度を測定している場合、</a:t>
          </a:r>
        </a:p>
        <a:p>
          <a:pPr algn="l" rtl="0">
            <a:defRPr sz="1000"/>
          </a:pPr>
          <a:r>
            <a:rPr lang="ja-JP" altLang="en-US" sz="1200" b="0" i="0" u="none" strike="noStrike" baseline="0">
              <a:solidFill>
                <a:srgbClr val="000000"/>
              </a:solidFill>
              <a:latin typeface="+mn-ea"/>
              <a:ea typeface="+mn-ea"/>
            </a:rPr>
            <a:t>実測値を記入してください。</a:t>
          </a:r>
        </a:p>
      </xdr:txBody>
    </xdr:sp>
    <xdr:clientData/>
  </xdr:twoCellAnchor>
  <xdr:oneCellAnchor>
    <xdr:from>
      <xdr:col>14</xdr:col>
      <xdr:colOff>219075</xdr:colOff>
      <xdr:row>2</xdr:row>
      <xdr:rowOff>142875</xdr:rowOff>
    </xdr:from>
    <xdr:ext cx="3552511" cy="418704"/>
    <xdr:sp macro="" textlink="">
      <xdr:nvSpPr>
        <xdr:cNvPr id="65" name="Text Box 66">
          <a:extLst>
            <a:ext uri="{FF2B5EF4-FFF2-40B4-BE49-F238E27FC236}">
              <a16:creationId xmlns:a16="http://schemas.microsoft.com/office/drawing/2014/main" id="{8A3668B2-0F1E-45F2-91D5-83DC3E6623CD}"/>
            </a:ext>
          </a:extLst>
        </xdr:cNvPr>
        <xdr:cNvSpPr txBox="1">
          <a:spLocks noChangeArrowheads="1"/>
        </xdr:cNvSpPr>
      </xdr:nvSpPr>
      <xdr:spPr bwMode="auto">
        <a:xfrm>
          <a:off x="11160125" y="530225"/>
          <a:ext cx="3552511"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廃インキ中の対象物質の含有率がわからない場合は、</a:t>
          </a:r>
        </a:p>
        <a:p>
          <a:pPr algn="l" rtl="0">
            <a:defRPr sz="1000"/>
          </a:pPr>
          <a:r>
            <a:rPr lang="ja-JP" altLang="en-US" sz="1200" b="0" i="0" u="none" strike="noStrike" baseline="0">
              <a:solidFill>
                <a:srgbClr val="000000"/>
              </a:solidFill>
              <a:latin typeface="+mn-ea"/>
              <a:ea typeface="+mn-ea"/>
            </a:rPr>
            <a:t>使用インキ中の対象物質の含有率を用いてください。</a:t>
          </a:r>
        </a:p>
      </xdr:txBody>
    </xdr:sp>
    <xdr:clientData/>
  </xdr:oneCellAnchor>
  <xdr:twoCellAnchor editAs="oneCell">
    <xdr:from>
      <xdr:col>9</xdr:col>
      <xdr:colOff>523875</xdr:colOff>
      <xdr:row>22</xdr:row>
      <xdr:rowOff>357986</xdr:rowOff>
    </xdr:from>
    <xdr:to>
      <xdr:col>12</xdr:col>
      <xdr:colOff>197908</xdr:colOff>
      <xdr:row>25</xdr:row>
      <xdr:rowOff>12121</xdr:rowOff>
    </xdr:to>
    <xdr:sp macro="" textlink="">
      <xdr:nvSpPr>
        <xdr:cNvPr id="66" name="Text Box 68">
          <a:extLst>
            <a:ext uri="{FF2B5EF4-FFF2-40B4-BE49-F238E27FC236}">
              <a16:creationId xmlns:a16="http://schemas.microsoft.com/office/drawing/2014/main" id="{613D1150-6EB2-4B8C-B1B4-4CD9679DFE67}"/>
            </a:ext>
          </a:extLst>
        </xdr:cNvPr>
        <xdr:cNvSpPr txBox="1">
          <a:spLocks noChangeArrowheads="1"/>
        </xdr:cNvSpPr>
      </xdr:nvSpPr>
      <xdr:spPr bwMode="auto">
        <a:xfrm>
          <a:off x="7356833" y="6806366"/>
          <a:ext cx="2166139" cy="625819"/>
        </a:xfrm>
        <a:prstGeom prst="rect">
          <a:avLst/>
        </a:prstGeom>
        <a:noFill/>
        <a:ln w="9525">
          <a:noFill/>
          <a:miter lim="800000"/>
          <a:headEnd/>
          <a:tailEnd/>
        </a:ln>
      </xdr:spPr>
      <xdr:txBody>
        <a:bodyPr vertOverflow="clip" wrap="square" lIns="27432" tIns="18288" rIns="0" bIns="0" anchor="t" upright="1"/>
        <a:lstStyle/>
        <a:p>
          <a:pPr algn="l" rtl="0">
            <a:defRPr sz="1000"/>
          </a:pPr>
          <a:r>
            <a:rPr lang="en-GB" altLang="ja-JP" sz="1200" b="0" i="0" u="none" strike="noStrike" baseline="0">
              <a:solidFill>
                <a:srgbClr val="000000"/>
              </a:solidFill>
              <a:latin typeface="+mn-ea"/>
              <a:ea typeface="+mn-ea"/>
            </a:rPr>
            <a:t>S</a:t>
          </a:r>
          <a:r>
            <a:rPr lang="ja-JP" altLang="en-US" sz="1200" b="0" i="0" u="none" strike="noStrike" baseline="0">
              <a:solidFill>
                <a:srgbClr val="000000"/>
              </a:solidFill>
              <a:latin typeface="+mn-ea"/>
              <a:ea typeface="+mn-ea"/>
            </a:rPr>
            <a:t>または</a:t>
          </a:r>
          <a:r>
            <a:rPr lang="en-GB" altLang="ja-JP" sz="1200" b="0" i="0" u="none" strike="noStrike" baseline="0">
              <a:solidFill>
                <a:srgbClr val="000000"/>
              </a:solidFill>
              <a:latin typeface="+mn-ea"/>
              <a:ea typeface="+mn-ea"/>
            </a:rPr>
            <a:t>S'</a:t>
          </a:r>
          <a:r>
            <a:rPr lang="ja-JP" altLang="en-US" sz="1200" b="0" i="0" u="none" strike="noStrike" baseline="0">
              <a:solidFill>
                <a:srgbClr val="000000"/>
              </a:solidFill>
              <a:latin typeface="+mn-ea"/>
              <a:ea typeface="+mn-ea"/>
            </a:rPr>
            <a:t>を放流場所に応じて、</a:t>
          </a:r>
        </a:p>
        <a:p>
          <a:pPr algn="l" rtl="0">
            <a:defRPr sz="1000"/>
          </a:pPr>
          <a:r>
            <a:rPr lang="ja-JP" altLang="en-US" sz="1200" b="0" i="0" u="none" strike="noStrike" baseline="0">
              <a:solidFill>
                <a:srgbClr val="000000"/>
              </a:solidFill>
              <a:latin typeface="+mn-ea"/>
              <a:ea typeface="+mn-ea"/>
            </a:rPr>
            <a:t>「公共用水域への排出」または「下水道への移動」として集計</a:t>
          </a:r>
        </a:p>
      </xdr:txBody>
    </xdr:sp>
    <xdr:clientData/>
  </xdr:twoCellAnchor>
  <xdr:oneCellAnchor>
    <xdr:from>
      <xdr:col>21</xdr:col>
      <xdr:colOff>466725</xdr:colOff>
      <xdr:row>25</xdr:row>
      <xdr:rowOff>333375</xdr:rowOff>
    </xdr:from>
    <xdr:ext cx="2488142" cy="618824"/>
    <xdr:sp macro="" textlink="">
      <xdr:nvSpPr>
        <xdr:cNvPr id="67" name="Text Box 69">
          <a:extLst>
            <a:ext uri="{FF2B5EF4-FFF2-40B4-BE49-F238E27FC236}">
              <a16:creationId xmlns:a16="http://schemas.microsoft.com/office/drawing/2014/main" id="{CC04F866-C820-4E09-BE92-8D90EAA9CD5E}"/>
            </a:ext>
          </a:extLst>
        </xdr:cNvPr>
        <xdr:cNvSpPr txBox="1">
          <a:spLocks noChangeArrowheads="1"/>
        </xdr:cNvSpPr>
      </xdr:nvSpPr>
      <xdr:spPr bwMode="auto">
        <a:xfrm>
          <a:off x="17719675" y="7756525"/>
          <a:ext cx="2488142" cy="618824"/>
        </a:xfrm>
        <a:prstGeom prst="rect">
          <a:avLst/>
        </a:prstGeom>
        <a:noFill/>
        <a:ln w="9525">
          <a:noFill/>
          <a:miter lim="800000"/>
          <a:headEnd/>
          <a:tailEnd/>
        </a:ln>
      </xdr:spPr>
      <xdr:txBody>
        <a:bodyPr wrap="square" lIns="18288" tIns="18288" rIns="0" bIns="0" anchor="t" upright="1">
          <a:spAutoFit/>
        </a:bodyPr>
        <a:lstStyle/>
        <a:p>
          <a:pPr algn="l" rtl="0">
            <a:defRPr sz="1000"/>
          </a:pPr>
          <a:r>
            <a:rPr lang="ja-JP" altLang="en-US" sz="1200" b="0" i="0" u="none" strike="noStrike" baseline="0">
              <a:solidFill>
                <a:srgbClr val="000000"/>
              </a:solidFill>
              <a:latin typeface="+mn-ea"/>
              <a:ea typeface="+mn-ea"/>
            </a:rPr>
            <a:t>排ガス処理がない場合：</a:t>
          </a:r>
          <a:r>
            <a:rPr lang="en-GB" altLang="ja-JP" sz="1200" b="0" i="0" u="none" strike="noStrike" baseline="0">
              <a:solidFill>
                <a:srgbClr val="000000"/>
              </a:solidFill>
              <a:latin typeface="+mn-ea"/>
              <a:ea typeface="+mn-ea"/>
            </a:rPr>
            <a:t>AB</a:t>
          </a:r>
        </a:p>
        <a:p>
          <a:pPr algn="l" rtl="0">
            <a:defRPr sz="1000"/>
          </a:pPr>
          <a:r>
            <a:rPr lang="ja-JP" altLang="en-US" sz="1200" b="0" i="0" u="none" strike="noStrike" baseline="0">
              <a:solidFill>
                <a:srgbClr val="000000"/>
              </a:solidFill>
              <a:latin typeface="+mn-ea"/>
              <a:ea typeface="+mn-ea"/>
            </a:rPr>
            <a:t>排ガス処理がある場合：</a:t>
          </a:r>
          <a:r>
            <a:rPr lang="en-GB" altLang="ja-JP" sz="1200" b="0" i="0" u="none" strike="noStrike" baseline="0">
              <a:solidFill>
                <a:srgbClr val="000000"/>
              </a:solidFill>
              <a:latin typeface="+mn-ea"/>
              <a:ea typeface="+mn-ea"/>
            </a:rPr>
            <a:t>AE</a:t>
          </a:r>
        </a:p>
        <a:p>
          <a:pPr algn="l" rtl="0">
            <a:defRPr sz="1000"/>
          </a:pPr>
          <a:r>
            <a:rPr lang="ja-JP" altLang="en-US" sz="1200" b="0" i="0" u="none" strike="noStrike" baseline="0">
              <a:solidFill>
                <a:srgbClr val="000000"/>
              </a:solidFill>
              <a:latin typeface="+mn-ea"/>
              <a:ea typeface="+mn-ea"/>
            </a:rPr>
            <a:t>を「大気への排出」として集計</a:t>
          </a:r>
        </a:p>
      </xdr:txBody>
    </xdr:sp>
    <xdr:clientData/>
  </xdr:oneCellAnchor>
  <xdr:twoCellAnchor>
    <xdr:from>
      <xdr:col>21</xdr:col>
      <xdr:colOff>752475</xdr:colOff>
      <xdr:row>40</xdr:row>
      <xdr:rowOff>276225</xdr:rowOff>
    </xdr:from>
    <xdr:to>
      <xdr:col>22</xdr:col>
      <xdr:colOff>9525</xdr:colOff>
      <xdr:row>44</xdr:row>
      <xdr:rowOff>390525</xdr:rowOff>
    </xdr:to>
    <xdr:sp macro="" textlink="">
      <xdr:nvSpPr>
        <xdr:cNvPr id="70" name="AutoShape 72">
          <a:extLst>
            <a:ext uri="{FF2B5EF4-FFF2-40B4-BE49-F238E27FC236}">
              <a16:creationId xmlns:a16="http://schemas.microsoft.com/office/drawing/2014/main" id="{5D86B546-34B7-4ECB-9A57-7F0B0013B431}"/>
            </a:ext>
          </a:extLst>
        </xdr:cNvPr>
        <xdr:cNvSpPr>
          <a:spLocks/>
        </xdr:cNvSpPr>
      </xdr:nvSpPr>
      <xdr:spPr bwMode="auto">
        <a:xfrm>
          <a:off x="18005425" y="12931775"/>
          <a:ext cx="88900" cy="1250950"/>
        </a:xfrm>
        <a:prstGeom prst="leftBrace">
          <a:avLst>
            <a:gd name="adj1" fmla="val 79762"/>
            <a:gd name="adj2" fmla="val 50000"/>
          </a:avLst>
        </a:prstGeom>
        <a:noFill/>
        <a:ln w="9525">
          <a:solidFill>
            <a:srgbClr val="000000"/>
          </a:solidFill>
          <a:round/>
          <a:headEnd/>
          <a:tailEnd/>
        </a:ln>
      </xdr:spPr>
    </xdr:sp>
    <xdr:clientData/>
  </xdr:twoCellAnchor>
  <xdr:oneCellAnchor>
    <xdr:from>
      <xdr:col>20</xdr:col>
      <xdr:colOff>66675</xdr:colOff>
      <xdr:row>40</xdr:row>
      <xdr:rowOff>261408</xdr:rowOff>
    </xdr:from>
    <xdr:ext cx="1609725" cy="1019062"/>
    <xdr:sp macro="" textlink="">
      <xdr:nvSpPr>
        <xdr:cNvPr id="71" name="Text Box 73">
          <a:extLst>
            <a:ext uri="{FF2B5EF4-FFF2-40B4-BE49-F238E27FC236}">
              <a16:creationId xmlns:a16="http://schemas.microsoft.com/office/drawing/2014/main" id="{8F9D7E4B-3859-43FB-9AC6-86233FAF2ACC}"/>
            </a:ext>
          </a:extLst>
        </xdr:cNvPr>
        <xdr:cNvSpPr txBox="1">
          <a:spLocks noChangeArrowheads="1"/>
        </xdr:cNvSpPr>
      </xdr:nvSpPr>
      <xdr:spPr bwMode="auto">
        <a:xfrm>
          <a:off x="16309975" y="12669308"/>
          <a:ext cx="1609725" cy="1019062"/>
        </a:xfrm>
        <a:prstGeom prst="rect">
          <a:avLst/>
        </a:prstGeom>
        <a:noFill/>
        <a:ln w="9525">
          <a:noFill/>
          <a:miter lim="800000"/>
          <a:headEnd/>
          <a:tailEnd/>
        </a:ln>
      </xdr:spPr>
      <xdr:txBody>
        <a:bodyPr wrap="square" lIns="18288" tIns="18288" rIns="0" bIns="0" anchor="t" upright="1">
          <a:spAutoFit/>
        </a:bodyPr>
        <a:lstStyle/>
        <a:p>
          <a:pPr algn="l" rtl="0">
            <a:defRPr sz="1000"/>
          </a:pPr>
          <a:r>
            <a:rPr lang="en-GB" altLang="ja-JP" sz="1200" b="0" i="0" u="none" strike="noStrike" baseline="0">
              <a:solidFill>
                <a:srgbClr val="000000"/>
              </a:solidFill>
              <a:latin typeface="+mn-ea"/>
              <a:ea typeface="+mn-ea"/>
            </a:rPr>
            <a:t>AI</a:t>
          </a:r>
          <a:r>
            <a:rPr lang="ja-JP" altLang="en-US" sz="1200" b="0" i="0" u="none" strike="noStrike" baseline="0">
              <a:solidFill>
                <a:srgbClr val="000000"/>
              </a:solidFill>
              <a:latin typeface="+mn-ea"/>
              <a:ea typeface="+mn-ea"/>
            </a:rPr>
            <a:t>を移動等の分類ごとに「当該事業所の外への移動」または「当該事業所における埋立処分」として集計</a:t>
          </a:r>
        </a:p>
      </xdr:txBody>
    </xdr:sp>
    <xdr:clientData/>
  </xdr:oneCellAnchor>
  <xdr:oneCellAnchor>
    <xdr:from>
      <xdr:col>16</xdr:col>
      <xdr:colOff>47625</xdr:colOff>
      <xdr:row>15</xdr:row>
      <xdr:rowOff>82550</xdr:rowOff>
    </xdr:from>
    <xdr:ext cx="1276632" cy="1419299"/>
    <xdr:sp macro="" textlink="">
      <xdr:nvSpPr>
        <xdr:cNvPr id="72" name="Text Box 103">
          <a:extLst>
            <a:ext uri="{FF2B5EF4-FFF2-40B4-BE49-F238E27FC236}">
              <a16:creationId xmlns:a16="http://schemas.microsoft.com/office/drawing/2014/main" id="{E098927B-CE58-43F6-9CB7-30E3AE4574E2}"/>
            </a:ext>
          </a:extLst>
        </xdr:cNvPr>
        <xdr:cNvSpPr txBox="1">
          <a:spLocks noChangeArrowheads="1"/>
        </xdr:cNvSpPr>
      </xdr:nvSpPr>
      <xdr:spPr bwMode="auto">
        <a:xfrm>
          <a:off x="12792075" y="4000500"/>
          <a:ext cx="1276632" cy="141929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→移動等の分類</a:t>
          </a:r>
        </a:p>
        <a:p>
          <a:pPr algn="l" rtl="0">
            <a:defRPr sz="1000"/>
          </a:pPr>
          <a:r>
            <a:rPr lang="ja-JP" altLang="en-US" sz="1200" b="0" i="0" u="none" strike="noStrike" baseline="0">
              <a:solidFill>
                <a:srgbClr val="000000"/>
              </a:solidFill>
              <a:latin typeface="+mn-ea"/>
              <a:ea typeface="+mn-ea"/>
            </a:rPr>
            <a:t>　 ごとに「当該事</a:t>
          </a:r>
        </a:p>
        <a:p>
          <a:pPr algn="l" rtl="0">
            <a:defRPr sz="1000"/>
          </a:pPr>
          <a:r>
            <a:rPr lang="ja-JP" altLang="en-US" sz="1200" b="0" i="0" u="none" strike="noStrike" baseline="0">
              <a:solidFill>
                <a:srgbClr val="000000"/>
              </a:solidFill>
              <a:latin typeface="+mn-ea"/>
              <a:ea typeface="+mn-ea"/>
            </a:rPr>
            <a:t>　 業所の外への</a:t>
          </a:r>
        </a:p>
        <a:p>
          <a:pPr algn="l" rtl="0">
            <a:defRPr sz="1000"/>
          </a:pPr>
          <a:r>
            <a:rPr lang="ja-JP" altLang="en-US" sz="1200" b="0" i="0" u="none" strike="noStrike" baseline="0">
              <a:solidFill>
                <a:srgbClr val="000000"/>
              </a:solidFill>
              <a:latin typeface="+mn-ea"/>
              <a:ea typeface="+mn-ea"/>
            </a:rPr>
            <a:t>　 移動」または</a:t>
          </a:r>
        </a:p>
        <a:p>
          <a:pPr algn="l" rtl="0">
            <a:defRPr sz="1000"/>
          </a:pPr>
          <a:r>
            <a:rPr lang="ja-JP" altLang="en-US" sz="1200" b="0" i="0" u="none" strike="noStrike" baseline="0">
              <a:solidFill>
                <a:srgbClr val="000000"/>
              </a:solidFill>
              <a:latin typeface="+mn-ea"/>
              <a:ea typeface="+mn-ea"/>
            </a:rPr>
            <a:t>　 「当該事業所に</a:t>
          </a:r>
        </a:p>
        <a:p>
          <a:pPr algn="l" rtl="0">
            <a:defRPr sz="1000"/>
          </a:pPr>
          <a:r>
            <a:rPr lang="ja-JP" altLang="en-US" sz="1200" b="0" i="0" u="none" strike="noStrike" baseline="0">
              <a:solidFill>
                <a:srgbClr val="000000"/>
              </a:solidFill>
              <a:latin typeface="+mn-ea"/>
              <a:ea typeface="+mn-ea"/>
            </a:rPr>
            <a:t>　 おける埋立処分」</a:t>
          </a:r>
        </a:p>
        <a:p>
          <a:pPr algn="l" rtl="0">
            <a:defRPr sz="1000"/>
          </a:pPr>
          <a:r>
            <a:rPr lang="ja-JP" altLang="en-US" sz="1200" b="0" i="0" u="none" strike="noStrike" baseline="0">
              <a:solidFill>
                <a:srgbClr val="000000"/>
              </a:solidFill>
              <a:latin typeface="+mn-ea"/>
              <a:ea typeface="+mn-ea"/>
            </a:rPr>
            <a:t>　 として集計</a:t>
          </a:r>
        </a:p>
      </xdr:txBody>
    </xdr:sp>
    <xdr:clientData/>
  </xdr:oneCellAnchor>
  <xdr:twoCellAnchor>
    <xdr:from>
      <xdr:col>10</xdr:col>
      <xdr:colOff>142875</xdr:colOff>
      <xdr:row>40</xdr:row>
      <xdr:rowOff>276225</xdr:rowOff>
    </xdr:from>
    <xdr:to>
      <xdr:col>11</xdr:col>
      <xdr:colOff>9525</xdr:colOff>
      <xdr:row>40</xdr:row>
      <xdr:rowOff>276225</xdr:rowOff>
    </xdr:to>
    <xdr:sp macro="" textlink="">
      <xdr:nvSpPr>
        <xdr:cNvPr id="73" name="Line 184">
          <a:extLst>
            <a:ext uri="{FF2B5EF4-FFF2-40B4-BE49-F238E27FC236}">
              <a16:creationId xmlns:a16="http://schemas.microsoft.com/office/drawing/2014/main" id="{09FACD32-56A1-49FB-8220-7F2BE5EA895F}"/>
            </a:ext>
          </a:extLst>
        </xdr:cNvPr>
        <xdr:cNvSpPr>
          <a:spLocks noChangeShapeType="1"/>
        </xdr:cNvSpPr>
      </xdr:nvSpPr>
      <xdr:spPr bwMode="auto">
        <a:xfrm>
          <a:off x="7934325" y="12931775"/>
          <a:ext cx="400050" cy="0"/>
        </a:xfrm>
        <a:prstGeom prst="line">
          <a:avLst/>
        </a:prstGeom>
        <a:noFill/>
        <a:ln w="9525">
          <a:solidFill>
            <a:srgbClr val="C0C0C0"/>
          </a:solidFill>
          <a:prstDash val="dash"/>
          <a:round/>
          <a:headEnd/>
          <a:tailEnd type="triangle" w="med" len="med"/>
        </a:ln>
      </xdr:spPr>
    </xdr:sp>
    <xdr:clientData/>
  </xdr:twoCellAnchor>
  <xdr:twoCellAnchor>
    <xdr:from>
      <xdr:col>17</xdr:col>
      <xdr:colOff>0</xdr:colOff>
      <xdr:row>28</xdr:row>
      <xdr:rowOff>0</xdr:rowOff>
    </xdr:from>
    <xdr:to>
      <xdr:col>17</xdr:col>
      <xdr:colOff>273538</xdr:colOff>
      <xdr:row>28</xdr:row>
      <xdr:rowOff>0</xdr:rowOff>
    </xdr:to>
    <xdr:sp macro="" textlink="">
      <xdr:nvSpPr>
        <xdr:cNvPr id="74" name="Line 192">
          <a:extLst>
            <a:ext uri="{FF2B5EF4-FFF2-40B4-BE49-F238E27FC236}">
              <a16:creationId xmlns:a16="http://schemas.microsoft.com/office/drawing/2014/main" id="{DAB490ED-3602-476F-920B-357FA1C8ED30}"/>
            </a:ext>
          </a:extLst>
        </xdr:cNvPr>
        <xdr:cNvSpPr>
          <a:spLocks noChangeShapeType="1"/>
        </xdr:cNvSpPr>
      </xdr:nvSpPr>
      <xdr:spPr bwMode="auto">
        <a:xfrm>
          <a:off x="13442950" y="8597900"/>
          <a:ext cx="273538" cy="0"/>
        </a:xfrm>
        <a:prstGeom prst="line">
          <a:avLst/>
        </a:prstGeom>
        <a:noFill/>
        <a:ln w="9525">
          <a:solidFill>
            <a:srgbClr val="FF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75" name="Line 192">
          <a:extLst>
            <a:ext uri="{FF2B5EF4-FFF2-40B4-BE49-F238E27FC236}">
              <a16:creationId xmlns:a16="http://schemas.microsoft.com/office/drawing/2014/main" id="{4B808058-56B8-488E-BC59-C88D10172D2B}"/>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76" name="Line 192">
          <a:extLst>
            <a:ext uri="{FF2B5EF4-FFF2-40B4-BE49-F238E27FC236}">
              <a16:creationId xmlns:a16="http://schemas.microsoft.com/office/drawing/2014/main" id="{C74D5E7D-36AE-430B-A798-4D1DA27EF5A0}"/>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77" name="Line 192">
          <a:extLst>
            <a:ext uri="{FF2B5EF4-FFF2-40B4-BE49-F238E27FC236}">
              <a16:creationId xmlns:a16="http://schemas.microsoft.com/office/drawing/2014/main" id="{A37311E8-FC38-44A7-A250-B195477819A1}"/>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78" name="Line 192">
          <a:extLst>
            <a:ext uri="{FF2B5EF4-FFF2-40B4-BE49-F238E27FC236}">
              <a16:creationId xmlns:a16="http://schemas.microsoft.com/office/drawing/2014/main" id="{3D59EC5D-663F-45EF-993F-2AE27BA8D8AD}"/>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79" name="Line 192">
          <a:extLst>
            <a:ext uri="{FF2B5EF4-FFF2-40B4-BE49-F238E27FC236}">
              <a16:creationId xmlns:a16="http://schemas.microsoft.com/office/drawing/2014/main" id="{A3677C87-3148-4EF7-96C2-BEEEF15E3CB1}"/>
            </a:ext>
          </a:extLst>
        </xdr:cNvPr>
        <xdr:cNvSpPr>
          <a:spLocks noChangeShapeType="1"/>
        </xdr:cNvSpPr>
      </xdr:nvSpPr>
      <xdr:spPr bwMode="auto">
        <a:xfrm>
          <a:off x="3590925" y="8597900"/>
          <a:ext cx="222250" cy="0"/>
        </a:xfrm>
        <a:prstGeom prst="line">
          <a:avLst/>
        </a:prstGeom>
        <a:noFill/>
        <a:ln w="9525">
          <a:solidFill>
            <a:srgbClr val="000000"/>
          </a:solidFill>
          <a:round/>
          <a:headEnd/>
          <a:tailEnd/>
        </a:ln>
      </xdr:spPr>
    </xdr:sp>
    <xdr:clientData/>
  </xdr:twoCellAnchor>
  <xdr:twoCellAnchor>
    <xdr:from>
      <xdr:col>4</xdr:col>
      <xdr:colOff>733425</xdr:colOff>
      <xdr:row>28</xdr:row>
      <xdr:rowOff>0</xdr:rowOff>
    </xdr:from>
    <xdr:to>
      <xdr:col>5</xdr:col>
      <xdr:colOff>219075</xdr:colOff>
      <xdr:row>28</xdr:row>
      <xdr:rowOff>0</xdr:rowOff>
    </xdr:to>
    <xdr:sp macro="" textlink="">
      <xdr:nvSpPr>
        <xdr:cNvPr id="80" name="Line 192">
          <a:extLst>
            <a:ext uri="{FF2B5EF4-FFF2-40B4-BE49-F238E27FC236}">
              <a16:creationId xmlns:a16="http://schemas.microsoft.com/office/drawing/2014/main" id="{B198747F-82D2-4D99-A975-30D1751CE45A}"/>
            </a:ext>
          </a:extLst>
        </xdr:cNvPr>
        <xdr:cNvSpPr>
          <a:spLocks noChangeShapeType="1"/>
        </xdr:cNvSpPr>
      </xdr:nvSpPr>
      <xdr:spPr bwMode="auto">
        <a:xfrm>
          <a:off x="3590925" y="8597900"/>
          <a:ext cx="222250" cy="0"/>
        </a:xfrm>
        <a:prstGeom prst="line">
          <a:avLst/>
        </a:prstGeom>
        <a:noFill/>
        <a:ln w="9525">
          <a:solidFill>
            <a:srgbClr val="FF0000"/>
          </a:solidFill>
          <a:round/>
          <a:headEnd/>
          <a:tailEnd/>
        </a:ln>
      </xdr:spPr>
    </xdr:sp>
    <xdr:clientData/>
  </xdr:twoCellAnchor>
  <xdr:twoCellAnchor>
    <xdr:from>
      <xdr:col>10</xdr:col>
      <xdr:colOff>0</xdr:colOff>
      <xdr:row>30</xdr:row>
      <xdr:rowOff>355600</xdr:rowOff>
    </xdr:from>
    <xdr:to>
      <xdr:col>11</xdr:col>
      <xdr:colOff>19050</xdr:colOff>
      <xdr:row>30</xdr:row>
      <xdr:rowOff>355600</xdr:rowOff>
    </xdr:to>
    <xdr:sp macro="" textlink="">
      <xdr:nvSpPr>
        <xdr:cNvPr id="84" name="Line 124">
          <a:extLst>
            <a:ext uri="{FF2B5EF4-FFF2-40B4-BE49-F238E27FC236}">
              <a16:creationId xmlns:a16="http://schemas.microsoft.com/office/drawing/2014/main" id="{900BCB33-FB76-4AB3-A579-ED27EA74AA53}"/>
            </a:ext>
          </a:extLst>
        </xdr:cNvPr>
        <xdr:cNvSpPr>
          <a:spLocks noChangeShapeType="1"/>
        </xdr:cNvSpPr>
      </xdr:nvSpPr>
      <xdr:spPr bwMode="auto">
        <a:xfrm>
          <a:off x="7791450" y="9772650"/>
          <a:ext cx="552450" cy="0"/>
        </a:xfrm>
        <a:prstGeom prst="line">
          <a:avLst/>
        </a:prstGeom>
        <a:noFill/>
        <a:ln w="9525">
          <a:solidFill>
            <a:schemeClr val="bg1">
              <a:lumMod val="75000"/>
            </a:schemeClr>
          </a:solidFill>
          <a:round/>
          <a:headEnd/>
          <a:tailEnd type="triangle" w="med" len="me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85" name="Line 126">
          <a:extLst>
            <a:ext uri="{FF2B5EF4-FFF2-40B4-BE49-F238E27FC236}">
              <a16:creationId xmlns:a16="http://schemas.microsoft.com/office/drawing/2014/main" id="{70E3E1D5-0D1B-4461-BC5B-C8D26C753233}"/>
            </a:ext>
          </a:extLst>
        </xdr:cNvPr>
        <xdr:cNvSpPr>
          <a:spLocks noChangeShapeType="1"/>
        </xdr:cNvSpPr>
      </xdr:nvSpPr>
      <xdr:spPr bwMode="auto">
        <a:xfrm>
          <a:off x="8162925" y="11991975"/>
          <a:ext cx="171450" cy="0"/>
        </a:xfrm>
        <a:prstGeom prst="line">
          <a:avLst/>
        </a:prstGeom>
        <a:noFill/>
        <a:ln w="9525">
          <a:solidFill>
            <a:srgbClr val="000000"/>
          </a:solidFill>
          <a:round/>
          <a:headEnd/>
          <a:tailEnd type="triangle" w="med" len="me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86" name="Line 126">
          <a:extLst>
            <a:ext uri="{FF2B5EF4-FFF2-40B4-BE49-F238E27FC236}">
              <a16:creationId xmlns:a16="http://schemas.microsoft.com/office/drawing/2014/main" id="{F6EFD898-5590-496B-A50B-4C58C443FBC2}"/>
            </a:ext>
          </a:extLst>
        </xdr:cNvPr>
        <xdr:cNvSpPr>
          <a:spLocks noChangeShapeType="1"/>
        </xdr:cNvSpPr>
      </xdr:nvSpPr>
      <xdr:spPr bwMode="auto">
        <a:xfrm>
          <a:off x="8162925" y="11991975"/>
          <a:ext cx="171450" cy="0"/>
        </a:xfrm>
        <a:prstGeom prst="line">
          <a:avLst/>
        </a:prstGeom>
        <a:noFill/>
        <a:ln w="9525">
          <a:solidFill>
            <a:srgbClr val="000000"/>
          </a:solidFill>
          <a:round/>
          <a:headEnd/>
          <a:tailEnd type="triangle" w="med" len="me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87" name="Line 126">
          <a:extLst>
            <a:ext uri="{FF2B5EF4-FFF2-40B4-BE49-F238E27FC236}">
              <a16:creationId xmlns:a16="http://schemas.microsoft.com/office/drawing/2014/main" id="{3198FC96-8CA4-4C75-8916-5AE266014B90}"/>
            </a:ext>
          </a:extLst>
        </xdr:cNvPr>
        <xdr:cNvSpPr>
          <a:spLocks noChangeShapeType="1"/>
        </xdr:cNvSpPr>
      </xdr:nvSpPr>
      <xdr:spPr bwMode="auto">
        <a:xfrm>
          <a:off x="8162925" y="11991975"/>
          <a:ext cx="171450" cy="0"/>
        </a:xfrm>
        <a:prstGeom prst="line">
          <a:avLst/>
        </a:prstGeom>
        <a:noFill/>
        <a:ln w="9525">
          <a:solidFill>
            <a:srgbClr val="000000"/>
          </a:solidFill>
          <a:round/>
          <a:headEnd/>
          <a:tailEnd type="triangle" w="med" len="med"/>
        </a:ln>
      </xdr:spPr>
    </xdr:sp>
    <xdr:clientData/>
  </xdr:twoCellAnchor>
  <xdr:twoCellAnchor>
    <xdr:from>
      <xdr:col>10</xdr:col>
      <xdr:colOff>371475</xdr:colOff>
      <xdr:row>37</xdr:row>
      <xdr:rowOff>219075</xdr:rowOff>
    </xdr:from>
    <xdr:to>
      <xdr:col>11</xdr:col>
      <xdr:colOff>9525</xdr:colOff>
      <xdr:row>37</xdr:row>
      <xdr:rowOff>219075</xdr:rowOff>
    </xdr:to>
    <xdr:sp macro="" textlink="">
      <xdr:nvSpPr>
        <xdr:cNvPr id="88" name="Line 126">
          <a:extLst>
            <a:ext uri="{FF2B5EF4-FFF2-40B4-BE49-F238E27FC236}">
              <a16:creationId xmlns:a16="http://schemas.microsoft.com/office/drawing/2014/main" id="{CDD35928-2A89-4B0E-B61B-1789D9A14984}"/>
            </a:ext>
          </a:extLst>
        </xdr:cNvPr>
        <xdr:cNvSpPr>
          <a:spLocks noChangeShapeType="1"/>
        </xdr:cNvSpPr>
      </xdr:nvSpPr>
      <xdr:spPr bwMode="auto">
        <a:xfrm>
          <a:off x="8162925" y="11991975"/>
          <a:ext cx="171450" cy="0"/>
        </a:xfrm>
        <a:prstGeom prst="line">
          <a:avLst/>
        </a:prstGeom>
        <a:noFill/>
        <a:ln w="9525">
          <a:solidFill>
            <a:schemeClr val="bg1">
              <a:lumMod val="75000"/>
            </a:schemeClr>
          </a:solidFill>
          <a:round/>
          <a:headEnd/>
          <a:tailEnd type="triangle" w="med" len="med"/>
        </a:ln>
      </xdr:spPr>
    </xdr:sp>
    <xdr:clientData/>
  </xdr:twoCellAnchor>
  <xdr:twoCellAnchor>
    <xdr:from>
      <xdr:col>10</xdr:col>
      <xdr:colOff>142875</xdr:colOff>
      <xdr:row>40</xdr:row>
      <xdr:rowOff>276225</xdr:rowOff>
    </xdr:from>
    <xdr:to>
      <xdr:col>11</xdr:col>
      <xdr:colOff>9525</xdr:colOff>
      <xdr:row>40</xdr:row>
      <xdr:rowOff>276225</xdr:rowOff>
    </xdr:to>
    <xdr:sp macro="" textlink="">
      <xdr:nvSpPr>
        <xdr:cNvPr id="89" name="Line 184">
          <a:extLst>
            <a:ext uri="{FF2B5EF4-FFF2-40B4-BE49-F238E27FC236}">
              <a16:creationId xmlns:a16="http://schemas.microsoft.com/office/drawing/2014/main" id="{6C710B7F-497E-4354-B7FA-96E44A057D20}"/>
            </a:ext>
          </a:extLst>
        </xdr:cNvPr>
        <xdr:cNvSpPr>
          <a:spLocks noChangeShapeType="1"/>
        </xdr:cNvSpPr>
      </xdr:nvSpPr>
      <xdr:spPr bwMode="auto">
        <a:xfrm>
          <a:off x="7934325" y="12931775"/>
          <a:ext cx="400050" cy="0"/>
        </a:xfrm>
        <a:prstGeom prst="line">
          <a:avLst/>
        </a:prstGeom>
        <a:noFill/>
        <a:ln w="9525">
          <a:solidFill>
            <a:srgbClr val="C0C0C0"/>
          </a:solidFill>
          <a:prstDash val="dash"/>
          <a:round/>
          <a:headEnd/>
          <a:tailEnd type="triangle" w="med" len="med"/>
        </a:ln>
      </xdr:spPr>
    </xdr:sp>
    <xdr:clientData/>
  </xdr:twoCellAnchor>
  <xdr:twoCellAnchor>
    <xdr:from>
      <xdr:col>10</xdr:col>
      <xdr:colOff>142875</xdr:colOff>
      <xdr:row>40</xdr:row>
      <xdr:rowOff>276225</xdr:rowOff>
    </xdr:from>
    <xdr:to>
      <xdr:col>11</xdr:col>
      <xdr:colOff>9525</xdr:colOff>
      <xdr:row>40</xdr:row>
      <xdr:rowOff>276225</xdr:rowOff>
    </xdr:to>
    <xdr:sp macro="" textlink="">
      <xdr:nvSpPr>
        <xdr:cNvPr id="90" name="Line 184">
          <a:extLst>
            <a:ext uri="{FF2B5EF4-FFF2-40B4-BE49-F238E27FC236}">
              <a16:creationId xmlns:a16="http://schemas.microsoft.com/office/drawing/2014/main" id="{82DB0700-1D93-4496-A66D-156F7D5B0F6A}"/>
            </a:ext>
          </a:extLst>
        </xdr:cNvPr>
        <xdr:cNvSpPr>
          <a:spLocks noChangeShapeType="1"/>
        </xdr:cNvSpPr>
      </xdr:nvSpPr>
      <xdr:spPr bwMode="auto">
        <a:xfrm>
          <a:off x="7934325" y="12931775"/>
          <a:ext cx="400050" cy="0"/>
        </a:xfrm>
        <a:prstGeom prst="line">
          <a:avLst/>
        </a:prstGeom>
        <a:noFill/>
        <a:ln w="9525">
          <a:solidFill>
            <a:srgbClr val="C0C0C0"/>
          </a:solidFill>
          <a:prstDash val="dash"/>
          <a:round/>
          <a:headEnd/>
          <a:tailEnd type="triangle" w="med" len="me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91" name="Line 134">
          <a:extLst>
            <a:ext uri="{FF2B5EF4-FFF2-40B4-BE49-F238E27FC236}">
              <a16:creationId xmlns:a16="http://schemas.microsoft.com/office/drawing/2014/main" id="{89E67098-1173-4989-AAF3-00A4CBB2AD10}"/>
            </a:ext>
          </a:extLst>
        </xdr:cNvPr>
        <xdr:cNvSpPr>
          <a:spLocks noChangeShapeType="1"/>
        </xdr:cNvSpPr>
      </xdr:nvSpPr>
      <xdr:spPr bwMode="auto">
        <a:xfrm>
          <a:off x="18313400" y="13160375"/>
          <a:ext cx="396875" cy="0"/>
        </a:xfrm>
        <a:prstGeom prst="line">
          <a:avLst/>
        </a:prstGeom>
        <a:noFill/>
        <a:ln w="9525">
          <a:solidFill>
            <a:srgbClr val="000000"/>
          </a:solidFill>
          <a:round/>
          <a:headEnd/>
          <a:tailEnd type="triangle" w="med" len="me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92" name="Line 134">
          <a:extLst>
            <a:ext uri="{FF2B5EF4-FFF2-40B4-BE49-F238E27FC236}">
              <a16:creationId xmlns:a16="http://schemas.microsoft.com/office/drawing/2014/main" id="{60656635-7F2E-4093-9663-5C685A2B6A73}"/>
            </a:ext>
          </a:extLst>
        </xdr:cNvPr>
        <xdr:cNvSpPr>
          <a:spLocks noChangeShapeType="1"/>
        </xdr:cNvSpPr>
      </xdr:nvSpPr>
      <xdr:spPr bwMode="auto">
        <a:xfrm>
          <a:off x="18313400" y="13160375"/>
          <a:ext cx="396875" cy="0"/>
        </a:xfrm>
        <a:prstGeom prst="line">
          <a:avLst/>
        </a:prstGeom>
        <a:noFill/>
        <a:ln w="9525">
          <a:solidFill>
            <a:srgbClr val="000000"/>
          </a:solidFill>
          <a:round/>
          <a:headEnd/>
          <a:tailEnd type="triangle" w="med" len="me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93" name="Line 134">
          <a:extLst>
            <a:ext uri="{FF2B5EF4-FFF2-40B4-BE49-F238E27FC236}">
              <a16:creationId xmlns:a16="http://schemas.microsoft.com/office/drawing/2014/main" id="{D78934C4-C4A1-4B5C-BE94-17575908FC89}"/>
            </a:ext>
          </a:extLst>
        </xdr:cNvPr>
        <xdr:cNvSpPr>
          <a:spLocks noChangeShapeType="1"/>
        </xdr:cNvSpPr>
      </xdr:nvSpPr>
      <xdr:spPr bwMode="auto">
        <a:xfrm>
          <a:off x="18313400" y="13160375"/>
          <a:ext cx="396875" cy="0"/>
        </a:xfrm>
        <a:prstGeom prst="line">
          <a:avLst/>
        </a:prstGeom>
        <a:noFill/>
        <a:ln w="9525">
          <a:solidFill>
            <a:srgbClr val="000000"/>
          </a:solidFill>
          <a:round/>
          <a:headEnd/>
          <a:tailEnd type="triangle" w="med" len="med"/>
        </a:ln>
      </xdr:spPr>
    </xdr:sp>
    <xdr:clientData/>
  </xdr:twoCellAnchor>
  <xdr:twoCellAnchor>
    <xdr:from>
      <xdr:col>22</xdr:col>
      <xdr:colOff>228600</xdr:colOff>
      <xdr:row>41</xdr:row>
      <xdr:rowOff>142875</xdr:rowOff>
    </xdr:from>
    <xdr:to>
      <xdr:col>23</xdr:col>
      <xdr:colOff>9525</xdr:colOff>
      <xdr:row>41</xdr:row>
      <xdr:rowOff>142875</xdr:rowOff>
    </xdr:to>
    <xdr:sp macro="" textlink="">
      <xdr:nvSpPr>
        <xdr:cNvPr id="94" name="Line 134">
          <a:extLst>
            <a:ext uri="{FF2B5EF4-FFF2-40B4-BE49-F238E27FC236}">
              <a16:creationId xmlns:a16="http://schemas.microsoft.com/office/drawing/2014/main" id="{9E60A051-E10C-4453-8CF8-32A74DFC9075}"/>
            </a:ext>
          </a:extLst>
        </xdr:cNvPr>
        <xdr:cNvSpPr>
          <a:spLocks noChangeShapeType="1"/>
        </xdr:cNvSpPr>
      </xdr:nvSpPr>
      <xdr:spPr bwMode="auto">
        <a:xfrm>
          <a:off x="18313400" y="13160375"/>
          <a:ext cx="396875" cy="0"/>
        </a:xfrm>
        <a:prstGeom prst="line">
          <a:avLst/>
        </a:prstGeom>
        <a:noFill/>
        <a:ln w="9525">
          <a:solidFill>
            <a:srgbClr val="FF0000"/>
          </a:solidFill>
          <a:round/>
          <a:headEnd/>
          <a:tailEnd type="triangle" w="med" len="med"/>
        </a:ln>
      </xdr:spPr>
    </xdr:sp>
    <xdr:clientData/>
  </xdr:twoCellAnchor>
  <xdr:twoCellAnchor>
    <xdr:from>
      <xdr:col>5</xdr:col>
      <xdr:colOff>209550</xdr:colOff>
      <xdr:row>22</xdr:row>
      <xdr:rowOff>292100</xdr:rowOff>
    </xdr:from>
    <xdr:to>
      <xdr:col>5</xdr:col>
      <xdr:colOff>209550</xdr:colOff>
      <xdr:row>28</xdr:row>
      <xdr:rowOff>6350</xdr:rowOff>
    </xdr:to>
    <xdr:sp macro="" textlink="">
      <xdr:nvSpPr>
        <xdr:cNvPr id="10" name="Line 4">
          <a:extLst>
            <a:ext uri="{FF2B5EF4-FFF2-40B4-BE49-F238E27FC236}">
              <a16:creationId xmlns:a16="http://schemas.microsoft.com/office/drawing/2014/main" id="{4D7CB917-8ED1-4D02-B1A4-230C444D8207}"/>
            </a:ext>
          </a:extLst>
        </xdr:cNvPr>
        <xdr:cNvSpPr>
          <a:spLocks noChangeShapeType="1"/>
        </xdr:cNvSpPr>
      </xdr:nvSpPr>
      <xdr:spPr bwMode="auto">
        <a:xfrm>
          <a:off x="3803650" y="6743700"/>
          <a:ext cx="0" cy="1860550"/>
        </a:xfrm>
        <a:prstGeom prst="line">
          <a:avLst/>
        </a:prstGeom>
        <a:noFill/>
        <a:ln w="9525">
          <a:solidFill>
            <a:srgbClr val="FF0000"/>
          </a:solidFill>
          <a:round/>
          <a:headEnd/>
          <a:tailEnd/>
        </a:ln>
      </xdr:spPr>
    </xdr:sp>
    <xdr:clientData/>
  </xdr:twoCellAnchor>
  <xdr:twoCellAnchor>
    <xdr:from>
      <xdr:col>5</xdr:col>
      <xdr:colOff>123825</xdr:colOff>
      <xdr:row>23</xdr:row>
      <xdr:rowOff>203200</xdr:rowOff>
    </xdr:from>
    <xdr:to>
      <xdr:col>5</xdr:col>
      <xdr:colOff>123825</xdr:colOff>
      <xdr:row>30</xdr:row>
      <xdr:rowOff>215900</xdr:rowOff>
    </xdr:to>
    <xdr:sp macro="" textlink="">
      <xdr:nvSpPr>
        <xdr:cNvPr id="18" name="Line 48">
          <a:extLst>
            <a:ext uri="{FF2B5EF4-FFF2-40B4-BE49-F238E27FC236}">
              <a16:creationId xmlns:a16="http://schemas.microsoft.com/office/drawing/2014/main" id="{7B27C202-F08E-4EE7-8CCD-75F6880D5B83}"/>
            </a:ext>
          </a:extLst>
        </xdr:cNvPr>
        <xdr:cNvSpPr>
          <a:spLocks noChangeShapeType="1"/>
        </xdr:cNvSpPr>
      </xdr:nvSpPr>
      <xdr:spPr bwMode="auto">
        <a:xfrm>
          <a:off x="3717925" y="7232650"/>
          <a:ext cx="0" cy="2400300"/>
        </a:xfrm>
        <a:prstGeom prst="line">
          <a:avLst/>
        </a:prstGeom>
        <a:noFill/>
        <a:ln w="9525">
          <a:solidFill>
            <a:srgbClr val="FF0000"/>
          </a:solidFill>
          <a:prstDash val="dash"/>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15</xdr:col>
      <xdr:colOff>66675</xdr:colOff>
      <xdr:row>4</xdr:row>
      <xdr:rowOff>9525</xdr:rowOff>
    </xdr:from>
    <xdr:to>
      <xdr:col>16</xdr:col>
      <xdr:colOff>371475</xdr:colOff>
      <xdr:row>8</xdr:row>
      <xdr:rowOff>28575</xdr:rowOff>
    </xdr:to>
    <xdr:sp macro="" textlink="">
      <xdr:nvSpPr>
        <xdr:cNvPr id="2" name="Line 1">
          <a:extLst>
            <a:ext uri="{FF2B5EF4-FFF2-40B4-BE49-F238E27FC236}">
              <a16:creationId xmlns:a16="http://schemas.microsoft.com/office/drawing/2014/main" id="{BAA78FD0-A14B-448F-B113-8F45E4DE1E06}"/>
            </a:ext>
          </a:extLst>
        </xdr:cNvPr>
        <xdr:cNvSpPr>
          <a:spLocks noChangeShapeType="1"/>
        </xdr:cNvSpPr>
      </xdr:nvSpPr>
      <xdr:spPr bwMode="auto">
        <a:xfrm flipH="1">
          <a:off x="11566525" y="752475"/>
          <a:ext cx="965200" cy="762000"/>
        </a:xfrm>
        <a:prstGeom prst="line">
          <a:avLst/>
        </a:prstGeom>
        <a:noFill/>
        <a:ln w="9525">
          <a:solidFill>
            <a:srgbClr val="000000"/>
          </a:solidFill>
          <a:round/>
          <a:headEnd/>
          <a:tailEnd type="triangle" w="med" len="med"/>
        </a:ln>
      </xdr:spPr>
    </xdr:sp>
    <xdr:clientData/>
  </xdr:twoCellAnchor>
  <xdr:twoCellAnchor>
    <xdr:from>
      <xdr:col>1</xdr:col>
      <xdr:colOff>0</xdr:colOff>
      <xdr:row>25</xdr:row>
      <xdr:rowOff>219075</xdr:rowOff>
    </xdr:from>
    <xdr:to>
      <xdr:col>2</xdr:col>
      <xdr:colOff>0</xdr:colOff>
      <xdr:row>25</xdr:row>
      <xdr:rowOff>219075</xdr:rowOff>
    </xdr:to>
    <xdr:sp macro="" textlink="">
      <xdr:nvSpPr>
        <xdr:cNvPr id="3" name="Line 3">
          <a:extLst>
            <a:ext uri="{FF2B5EF4-FFF2-40B4-BE49-F238E27FC236}">
              <a16:creationId xmlns:a16="http://schemas.microsoft.com/office/drawing/2014/main" id="{313D763D-6F8B-46F2-AE76-138E3BA0BA5F}"/>
            </a:ext>
          </a:extLst>
        </xdr:cNvPr>
        <xdr:cNvSpPr>
          <a:spLocks noChangeShapeType="1"/>
        </xdr:cNvSpPr>
      </xdr:nvSpPr>
      <xdr:spPr bwMode="auto">
        <a:xfrm>
          <a:off x="1058333" y="8008408"/>
          <a:ext cx="491067" cy="0"/>
        </a:xfrm>
        <a:prstGeom prst="line">
          <a:avLst/>
        </a:prstGeom>
        <a:noFill/>
        <a:ln w="9525">
          <a:solidFill>
            <a:srgbClr val="FF0000"/>
          </a:solidFill>
          <a:round/>
          <a:headEnd/>
          <a:tailEnd type="triangle" w="med" len="med"/>
        </a:ln>
      </xdr:spPr>
    </xdr:sp>
    <xdr:clientData/>
  </xdr:twoCellAnchor>
  <xdr:twoCellAnchor>
    <xdr:from>
      <xdr:col>6</xdr:col>
      <xdr:colOff>0</xdr:colOff>
      <xdr:row>26</xdr:row>
      <xdr:rowOff>9525</xdr:rowOff>
    </xdr:from>
    <xdr:to>
      <xdr:col>7</xdr:col>
      <xdr:colOff>0</xdr:colOff>
      <xdr:row>26</xdr:row>
      <xdr:rowOff>9525</xdr:rowOff>
    </xdr:to>
    <xdr:sp macro="" textlink="">
      <xdr:nvSpPr>
        <xdr:cNvPr id="4" name="Line 4">
          <a:extLst>
            <a:ext uri="{FF2B5EF4-FFF2-40B4-BE49-F238E27FC236}">
              <a16:creationId xmlns:a16="http://schemas.microsoft.com/office/drawing/2014/main" id="{7BF1E826-931E-4C60-A738-33D353F937A3}"/>
            </a:ext>
          </a:extLst>
        </xdr:cNvPr>
        <xdr:cNvSpPr>
          <a:spLocks noChangeShapeType="1"/>
        </xdr:cNvSpPr>
      </xdr:nvSpPr>
      <xdr:spPr bwMode="auto">
        <a:xfrm>
          <a:off x="6000750" y="8004175"/>
          <a:ext cx="742950" cy="0"/>
        </a:xfrm>
        <a:prstGeom prst="line">
          <a:avLst/>
        </a:prstGeom>
        <a:noFill/>
        <a:ln w="9525">
          <a:solidFill>
            <a:srgbClr val="FF0000"/>
          </a:solidFill>
          <a:round/>
          <a:headEnd/>
          <a:tailEnd type="triangle" w="med" len="med"/>
        </a:ln>
      </xdr:spPr>
    </xdr:sp>
    <xdr:clientData/>
  </xdr:twoCellAnchor>
  <xdr:twoCellAnchor>
    <xdr:from>
      <xdr:col>6</xdr:col>
      <xdr:colOff>200025</xdr:colOff>
      <xdr:row>26</xdr:row>
      <xdr:rowOff>9525</xdr:rowOff>
    </xdr:from>
    <xdr:to>
      <xdr:col>6</xdr:col>
      <xdr:colOff>200025</xdr:colOff>
      <xdr:row>30</xdr:row>
      <xdr:rowOff>9525</xdr:rowOff>
    </xdr:to>
    <xdr:sp macro="" textlink="">
      <xdr:nvSpPr>
        <xdr:cNvPr id="5" name="Line 5">
          <a:extLst>
            <a:ext uri="{FF2B5EF4-FFF2-40B4-BE49-F238E27FC236}">
              <a16:creationId xmlns:a16="http://schemas.microsoft.com/office/drawing/2014/main" id="{530A5267-EAB4-47D0-A19F-11797FAB399F}"/>
            </a:ext>
          </a:extLst>
        </xdr:cNvPr>
        <xdr:cNvSpPr>
          <a:spLocks noChangeShapeType="1"/>
        </xdr:cNvSpPr>
      </xdr:nvSpPr>
      <xdr:spPr bwMode="auto">
        <a:xfrm>
          <a:off x="6200775" y="8004175"/>
          <a:ext cx="0" cy="1270000"/>
        </a:xfrm>
        <a:prstGeom prst="line">
          <a:avLst/>
        </a:prstGeom>
        <a:noFill/>
        <a:ln w="9525">
          <a:solidFill>
            <a:schemeClr val="bg1">
              <a:lumMod val="75000"/>
            </a:schemeClr>
          </a:solidFill>
          <a:round/>
          <a:headEnd/>
          <a:tailEnd/>
        </a:ln>
      </xdr:spPr>
    </xdr:sp>
    <xdr:clientData/>
  </xdr:twoCellAnchor>
  <xdr:twoCellAnchor>
    <xdr:from>
      <xdr:col>6</xdr:col>
      <xdr:colOff>209550</xdr:colOff>
      <xdr:row>30</xdr:row>
      <xdr:rowOff>0</xdr:rowOff>
    </xdr:from>
    <xdr:to>
      <xdr:col>7</xdr:col>
      <xdr:colOff>0</xdr:colOff>
      <xdr:row>30</xdr:row>
      <xdr:rowOff>0</xdr:rowOff>
    </xdr:to>
    <xdr:sp macro="" textlink="">
      <xdr:nvSpPr>
        <xdr:cNvPr id="6" name="Line 6">
          <a:extLst>
            <a:ext uri="{FF2B5EF4-FFF2-40B4-BE49-F238E27FC236}">
              <a16:creationId xmlns:a16="http://schemas.microsoft.com/office/drawing/2014/main" id="{637CF090-8D45-4CEB-9139-26F533882ED5}"/>
            </a:ext>
          </a:extLst>
        </xdr:cNvPr>
        <xdr:cNvSpPr>
          <a:spLocks noChangeShapeType="1"/>
        </xdr:cNvSpPr>
      </xdr:nvSpPr>
      <xdr:spPr bwMode="auto">
        <a:xfrm>
          <a:off x="6210300" y="9264650"/>
          <a:ext cx="533400" cy="0"/>
        </a:xfrm>
        <a:prstGeom prst="line">
          <a:avLst/>
        </a:prstGeom>
        <a:noFill/>
        <a:ln w="9525">
          <a:solidFill>
            <a:schemeClr val="bg1">
              <a:lumMod val="75000"/>
            </a:schemeClr>
          </a:solidFill>
          <a:round/>
          <a:headEnd/>
          <a:tailEnd type="triangle" w="med" len="med"/>
        </a:ln>
      </xdr:spPr>
    </xdr:sp>
    <xdr:clientData/>
  </xdr:twoCellAnchor>
  <xdr:oneCellAnchor>
    <xdr:from>
      <xdr:col>6</xdr:col>
      <xdr:colOff>142875</xdr:colOff>
      <xdr:row>25</xdr:row>
      <xdr:rowOff>0</xdr:rowOff>
    </xdr:from>
    <xdr:ext cx="172355" cy="218586"/>
    <xdr:sp macro="" textlink="">
      <xdr:nvSpPr>
        <xdr:cNvPr id="7" name="Text Box 7">
          <a:extLst>
            <a:ext uri="{FF2B5EF4-FFF2-40B4-BE49-F238E27FC236}">
              <a16:creationId xmlns:a16="http://schemas.microsoft.com/office/drawing/2014/main" id="{602CB158-FE38-4CC0-B796-AE9CF9A10D66}"/>
            </a:ext>
          </a:extLst>
        </xdr:cNvPr>
        <xdr:cNvSpPr txBox="1">
          <a:spLocks noChangeArrowheads="1"/>
        </xdr:cNvSpPr>
      </xdr:nvSpPr>
      <xdr:spPr bwMode="auto">
        <a:xfrm>
          <a:off x="6143625" y="7766050"/>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①</a:t>
          </a:r>
        </a:p>
      </xdr:txBody>
    </xdr:sp>
    <xdr:clientData/>
  </xdr:oneCellAnchor>
  <xdr:oneCellAnchor>
    <xdr:from>
      <xdr:col>6</xdr:col>
      <xdr:colOff>142875</xdr:colOff>
      <xdr:row>30</xdr:row>
      <xdr:rowOff>104775</xdr:rowOff>
    </xdr:from>
    <xdr:ext cx="172355" cy="218586"/>
    <xdr:sp macro="" textlink="">
      <xdr:nvSpPr>
        <xdr:cNvPr id="8" name="Text Box 8">
          <a:extLst>
            <a:ext uri="{FF2B5EF4-FFF2-40B4-BE49-F238E27FC236}">
              <a16:creationId xmlns:a16="http://schemas.microsoft.com/office/drawing/2014/main" id="{813C61FF-7ABD-4EC1-8C54-B60F661B8D0E}"/>
            </a:ext>
          </a:extLst>
        </xdr:cNvPr>
        <xdr:cNvSpPr txBox="1">
          <a:spLocks noChangeArrowheads="1"/>
        </xdr:cNvSpPr>
      </xdr:nvSpPr>
      <xdr:spPr bwMode="auto">
        <a:xfrm>
          <a:off x="6143625" y="9369425"/>
          <a:ext cx="172355"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②</a:t>
          </a:r>
        </a:p>
      </xdr:txBody>
    </xdr:sp>
    <xdr:clientData/>
  </xdr:oneCellAnchor>
  <xdr:oneCellAnchor>
    <xdr:from>
      <xdr:col>7</xdr:col>
      <xdr:colOff>142875</xdr:colOff>
      <xdr:row>25</xdr:row>
      <xdr:rowOff>104775</xdr:rowOff>
    </xdr:from>
    <xdr:ext cx="1346972" cy="218586"/>
    <xdr:sp macro="" textlink="">
      <xdr:nvSpPr>
        <xdr:cNvPr id="9" name="Text Box 9">
          <a:extLst>
            <a:ext uri="{FF2B5EF4-FFF2-40B4-BE49-F238E27FC236}">
              <a16:creationId xmlns:a16="http://schemas.microsoft.com/office/drawing/2014/main" id="{4221D6B7-DDB3-40DF-8F99-CD00B0403BC0}"/>
            </a:ext>
          </a:extLst>
        </xdr:cNvPr>
        <xdr:cNvSpPr txBox="1">
          <a:spLocks noChangeArrowheads="1"/>
        </xdr:cNvSpPr>
      </xdr:nvSpPr>
      <xdr:spPr bwMode="auto">
        <a:xfrm>
          <a:off x="5358342" y="7894108"/>
          <a:ext cx="1346972" cy="218586"/>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水域への排出量＝</a:t>
          </a:r>
          <a:r>
            <a:rPr lang="en-US" altLang="ja-JP" sz="1200" b="0" i="0" u="none" strike="noStrike" baseline="0">
              <a:solidFill>
                <a:srgbClr val="000000"/>
              </a:solidFill>
              <a:latin typeface="+mn-ea"/>
              <a:ea typeface="+mn-ea"/>
            </a:rPr>
            <a:t>V</a:t>
          </a:r>
          <a:endParaRPr lang="en-GB" altLang="ja-JP" sz="1200" b="0" i="0" u="none" strike="noStrike" baseline="0">
            <a:solidFill>
              <a:srgbClr val="000000"/>
            </a:solidFill>
            <a:latin typeface="+mn-ea"/>
            <a:ea typeface="+mn-ea"/>
          </a:endParaRPr>
        </a:p>
      </xdr:txBody>
    </xdr:sp>
    <xdr:clientData/>
  </xdr:oneCellAnchor>
  <xdr:twoCellAnchor>
    <xdr:from>
      <xdr:col>7</xdr:col>
      <xdr:colOff>0</xdr:colOff>
      <xdr:row>20</xdr:row>
      <xdr:rowOff>0</xdr:rowOff>
    </xdr:from>
    <xdr:to>
      <xdr:col>7</xdr:col>
      <xdr:colOff>609600</xdr:colOff>
      <xdr:row>20</xdr:row>
      <xdr:rowOff>66675</xdr:rowOff>
    </xdr:to>
    <xdr:sp macro="" textlink="">
      <xdr:nvSpPr>
        <xdr:cNvPr id="10" name="Rectangle 10">
          <a:extLst>
            <a:ext uri="{FF2B5EF4-FFF2-40B4-BE49-F238E27FC236}">
              <a16:creationId xmlns:a16="http://schemas.microsoft.com/office/drawing/2014/main" id="{2355CC30-A258-42BC-8F79-747FB96F0777}"/>
            </a:ext>
          </a:extLst>
        </xdr:cNvPr>
        <xdr:cNvSpPr>
          <a:spLocks noChangeArrowheads="1"/>
        </xdr:cNvSpPr>
      </xdr:nvSpPr>
      <xdr:spPr bwMode="auto">
        <a:xfrm>
          <a:off x="6743700" y="6146800"/>
          <a:ext cx="609600" cy="66675"/>
        </a:xfrm>
        <a:prstGeom prst="rect">
          <a:avLst/>
        </a:prstGeom>
        <a:noFill/>
        <a:ln w="9525">
          <a:noFill/>
          <a:miter lim="800000"/>
          <a:headEnd/>
          <a:tailEnd/>
        </a:ln>
      </xdr:spPr>
    </xdr:sp>
    <xdr:clientData/>
  </xdr:twoCellAnchor>
  <xdr:twoCellAnchor>
    <xdr:from>
      <xdr:col>20</xdr:col>
      <xdr:colOff>542925</xdr:colOff>
      <xdr:row>4</xdr:row>
      <xdr:rowOff>0</xdr:rowOff>
    </xdr:from>
    <xdr:to>
      <xdr:col>21</xdr:col>
      <xdr:colOff>219075</xdr:colOff>
      <xdr:row>8</xdr:row>
      <xdr:rowOff>0</xdr:rowOff>
    </xdr:to>
    <xdr:sp macro="" textlink="">
      <xdr:nvSpPr>
        <xdr:cNvPr id="13" name="Line 13">
          <a:extLst>
            <a:ext uri="{FF2B5EF4-FFF2-40B4-BE49-F238E27FC236}">
              <a16:creationId xmlns:a16="http://schemas.microsoft.com/office/drawing/2014/main" id="{88CC458A-FD50-48B0-93BB-4542443039E1}"/>
            </a:ext>
          </a:extLst>
        </xdr:cNvPr>
        <xdr:cNvSpPr>
          <a:spLocks noChangeShapeType="1"/>
        </xdr:cNvSpPr>
      </xdr:nvSpPr>
      <xdr:spPr bwMode="auto">
        <a:xfrm flipH="1">
          <a:off x="16144875" y="742950"/>
          <a:ext cx="457200" cy="742950"/>
        </a:xfrm>
        <a:prstGeom prst="line">
          <a:avLst/>
        </a:prstGeom>
        <a:noFill/>
        <a:ln w="9525">
          <a:solidFill>
            <a:srgbClr val="000000"/>
          </a:solidFill>
          <a:round/>
          <a:headEnd/>
          <a:tailEnd type="triangle" w="med" len="med"/>
        </a:ln>
      </xdr:spPr>
    </xdr:sp>
    <xdr:clientData/>
  </xdr:twoCellAnchor>
  <xdr:oneCellAnchor>
    <xdr:from>
      <xdr:col>14</xdr:col>
      <xdr:colOff>9525</xdr:colOff>
      <xdr:row>1</xdr:row>
      <xdr:rowOff>85725</xdr:rowOff>
    </xdr:from>
    <xdr:ext cx="2677913" cy="418704"/>
    <xdr:sp macro="" textlink="">
      <xdr:nvSpPr>
        <xdr:cNvPr id="14" name="Text Box 15">
          <a:extLst>
            <a:ext uri="{FF2B5EF4-FFF2-40B4-BE49-F238E27FC236}">
              <a16:creationId xmlns:a16="http://schemas.microsoft.com/office/drawing/2014/main" id="{5150BC95-B2EF-4988-8979-221BA4D26DB7}"/>
            </a:ext>
          </a:extLst>
        </xdr:cNvPr>
        <xdr:cNvSpPr txBox="1">
          <a:spLocks noChangeArrowheads="1"/>
        </xdr:cNvSpPr>
      </xdr:nvSpPr>
      <xdr:spPr bwMode="auto">
        <a:xfrm>
          <a:off x="11007725" y="295275"/>
          <a:ext cx="2677913"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製造品中の含有率がわからない場合は、</a:t>
          </a:r>
        </a:p>
        <a:p>
          <a:pPr algn="l" rtl="0">
            <a:defRPr sz="1000"/>
          </a:pPr>
          <a:r>
            <a:rPr lang="ja-JP" altLang="en-US" sz="1200" b="0" i="0" u="none" strike="noStrike" baseline="0">
              <a:solidFill>
                <a:srgbClr val="000000"/>
              </a:solidFill>
              <a:latin typeface="+mn-ea"/>
              <a:ea typeface="+mn-ea"/>
            </a:rPr>
            <a:t>物質収支などの方法で算出してください。</a:t>
          </a:r>
        </a:p>
      </xdr:txBody>
    </xdr:sp>
    <xdr:clientData/>
  </xdr:oneCellAnchor>
  <xdr:oneCellAnchor>
    <xdr:from>
      <xdr:col>20</xdr:col>
      <xdr:colOff>571500</xdr:colOff>
      <xdr:row>1</xdr:row>
      <xdr:rowOff>142875</xdr:rowOff>
    </xdr:from>
    <xdr:ext cx="3860288" cy="418704"/>
    <xdr:sp macro="" textlink="">
      <xdr:nvSpPr>
        <xdr:cNvPr id="15" name="Text Box 16">
          <a:extLst>
            <a:ext uri="{FF2B5EF4-FFF2-40B4-BE49-F238E27FC236}">
              <a16:creationId xmlns:a16="http://schemas.microsoft.com/office/drawing/2014/main" id="{18B64E7A-135E-4309-AD66-1F4929DFF4BA}"/>
            </a:ext>
          </a:extLst>
        </xdr:cNvPr>
        <xdr:cNvSpPr txBox="1">
          <a:spLocks noChangeArrowheads="1"/>
        </xdr:cNvSpPr>
      </xdr:nvSpPr>
      <xdr:spPr bwMode="auto">
        <a:xfrm>
          <a:off x="16173450" y="352425"/>
          <a:ext cx="3860288"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廃印刷インキ中の対象物質の含有率がわからない場合は、</a:t>
          </a:r>
        </a:p>
        <a:p>
          <a:pPr algn="l" rtl="0">
            <a:defRPr sz="1000"/>
          </a:pPr>
          <a:r>
            <a:rPr lang="ja-JP" altLang="en-US" sz="1200" b="0" i="0" u="none" strike="noStrike" baseline="0">
              <a:solidFill>
                <a:srgbClr val="000000"/>
              </a:solidFill>
              <a:latin typeface="+mn-ea"/>
              <a:ea typeface="+mn-ea"/>
            </a:rPr>
            <a:t>使用印刷インキ中の対象物質の含有率を用いてください。</a:t>
          </a:r>
        </a:p>
      </xdr:txBody>
    </xdr:sp>
    <xdr:clientData/>
  </xdr:oneCellAnchor>
  <xdr:oneCellAnchor>
    <xdr:from>
      <xdr:col>24</xdr:col>
      <xdr:colOff>0</xdr:colOff>
      <xdr:row>14</xdr:row>
      <xdr:rowOff>107648</xdr:rowOff>
    </xdr:from>
    <xdr:ext cx="1276632" cy="1419299"/>
    <xdr:sp macro="" textlink="">
      <xdr:nvSpPr>
        <xdr:cNvPr id="16" name="Text Box 17">
          <a:extLst>
            <a:ext uri="{FF2B5EF4-FFF2-40B4-BE49-F238E27FC236}">
              <a16:creationId xmlns:a16="http://schemas.microsoft.com/office/drawing/2014/main" id="{DD8EF2E7-10A6-43A6-A2E5-731EEB2AFDF1}"/>
            </a:ext>
          </a:extLst>
        </xdr:cNvPr>
        <xdr:cNvSpPr txBox="1">
          <a:spLocks noChangeArrowheads="1"/>
        </xdr:cNvSpPr>
      </xdr:nvSpPr>
      <xdr:spPr bwMode="auto">
        <a:xfrm>
          <a:off x="17898533" y="3968448"/>
          <a:ext cx="1276632" cy="1419299"/>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→移動等の分類</a:t>
          </a:r>
        </a:p>
        <a:p>
          <a:pPr algn="l" rtl="0">
            <a:defRPr sz="1000"/>
          </a:pPr>
          <a:r>
            <a:rPr lang="ja-JP" altLang="en-US" sz="1200" b="0" i="0" u="none" strike="noStrike" baseline="0">
              <a:solidFill>
                <a:srgbClr val="000000"/>
              </a:solidFill>
              <a:latin typeface="+mn-ea"/>
              <a:ea typeface="+mn-ea"/>
            </a:rPr>
            <a:t>　 ごとに「当該事</a:t>
          </a:r>
        </a:p>
        <a:p>
          <a:pPr algn="l" rtl="0">
            <a:defRPr sz="1000"/>
          </a:pPr>
          <a:r>
            <a:rPr lang="ja-JP" altLang="en-US" sz="1200" b="0" i="0" u="none" strike="noStrike" baseline="0">
              <a:solidFill>
                <a:srgbClr val="000000"/>
              </a:solidFill>
              <a:latin typeface="+mn-ea"/>
              <a:ea typeface="+mn-ea"/>
            </a:rPr>
            <a:t>　 業所の外への</a:t>
          </a:r>
        </a:p>
        <a:p>
          <a:pPr algn="l" rtl="0">
            <a:defRPr sz="1000"/>
          </a:pPr>
          <a:r>
            <a:rPr lang="ja-JP" altLang="en-US" sz="1200" b="0" i="0" u="none" strike="noStrike" baseline="0">
              <a:solidFill>
                <a:srgbClr val="000000"/>
              </a:solidFill>
              <a:latin typeface="+mn-ea"/>
              <a:ea typeface="+mn-ea"/>
            </a:rPr>
            <a:t>　 移動」または</a:t>
          </a:r>
        </a:p>
        <a:p>
          <a:pPr algn="l" rtl="0">
            <a:defRPr sz="1000"/>
          </a:pPr>
          <a:r>
            <a:rPr lang="ja-JP" altLang="en-US" sz="1200" b="0" i="0" u="none" strike="noStrike" baseline="0">
              <a:solidFill>
                <a:srgbClr val="000000"/>
              </a:solidFill>
              <a:latin typeface="+mn-ea"/>
              <a:ea typeface="+mn-ea"/>
            </a:rPr>
            <a:t>　 「当該事業所に</a:t>
          </a:r>
        </a:p>
        <a:p>
          <a:pPr algn="l" rtl="0">
            <a:defRPr sz="1000"/>
          </a:pPr>
          <a:r>
            <a:rPr lang="ja-JP" altLang="en-US" sz="1200" b="0" i="0" u="none" strike="noStrike" baseline="0">
              <a:solidFill>
                <a:srgbClr val="000000"/>
              </a:solidFill>
              <a:latin typeface="+mn-ea"/>
              <a:ea typeface="+mn-ea"/>
            </a:rPr>
            <a:t>　 おける埋立処分」</a:t>
          </a:r>
        </a:p>
        <a:p>
          <a:pPr algn="l" rtl="0">
            <a:defRPr sz="1000"/>
          </a:pPr>
          <a:r>
            <a:rPr lang="ja-JP" altLang="en-US" sz="1200" b="0" i="0" u="none" strike="noStrike" baseline="0">
              <a:solidFill>
                <a:srgbClr val="000000"/>
              </a:solidFill>
              <a:latin typeface="+mn-ea"/>
              <a:ea typeface="+mn-ea"/>
            </a:rPr>
            <a:t>　 として集計</a:t>
          </a:r>
        </a:p>
      </xdr:txBody>
    </xdr:sp>
    <xdr:clientData/>
  </xdr:oneCellAnchor>
  <xdr:oneCellAnchor>
    <xdr:from>
      <xdr:col>2</xdr:col>
      <xdr:colOff>180975</xdr:colOff>
      <xdr:row>27</xdr:row>
      <xdr:rowOff>342900</xdr:rowOff>
    </xdr:from>
    <xdr:ext cx="1087862" cy="418704"/>
    <xdr:sp macro="" textlink="">
      <xdr:nvSpPr>
        <xdr:cNvPr id="17" name="Text Box 18">
          <a:extLst>
            <a:ext uri="{FF2B5EF4-FFF2-40B4-BE49-F238E27FC236}">
              <a16:creationId xmlns:a16="http://schemas.microsoft.com/office/drawing/2014/main" id="{7B54100C-6A94-4EDF-8350-84A39140F999}"/>
            </a:ext>
          </a:extLst>
        </xdr:cNvPr>
        <xdr:cNvSpPr txBox="1">
          <a:spLocks noChangeArrowheads="1"/>
        </xdr:cNvSpPr>
      </xdr:nvSpPr>
      <xdr:spPr bwMode="auto">
        <a:xfrm>
          <a:off x="1724025" y="8566150"/>
          <a:ext cx="1087862" cy="418704"/>
        </a:xfrm>
        <a:prstGeom prst="rect">
          <a:avLst/>
        </a:prstGeom>
        <a:noFill/>
        <a:ln w="9525">
          <a:noFill/>
          <a:miter lim="800000"/>
          <a:headEnd/>
          <a:tailEnd/>
        </a:ln>
      </xdr:spPr>
      <xdr:txBody>
        <a:bodyPr wrap="none" lIns="18288" tIns="18288" rIns="0" bIns="0" anchor="t" upright="1">
          <a:spAutoFit/>
        </a:bodyPr>
        <a:lstStyle/>
        <a:p>
          <a:pPr algn="l" rtl="0">
            <a:defRPr sz="1000"/>
          </a:pPr>
          <a:r>
            <a:rPr lang="ja-JP" altLang="en-US" sz="1200" b="0" i="0" u="none" strike="noStrike" baseline="0">
              <a:solidFill>
                <a:srgbClr val="000000"/>
              </a:solidFill>
              <a:latin typeface="+mn-ea"/>
              <a:ea typeface="+mn-ea"/>
            </a:rPr>
            <a:t>「大気への排出」</a:t>
          </a:r>
        </a:p>
        <a:p>
          <a:pPr algn="l" rtl="0">
            <a:defRPr sz="1000"/>
          </a:pPr>
          <a:r>
            <a:rPr lang="ja-JP" altLang="en-US" sz="1200" b="0" i="0" u="none" strike="noStrike" baseline="0">
              <a:solidFill>
                <a:srgbClr val="000000"/>
              </a:solidFill>
              <a:latin typeface="+mn-ea"/>
              <a:ea typeface="+mn-ea"/>
            </a:rPr>
            <a:t>として集計</a:t>
          </a:r>
        </a:p>
      </xdr:txBody>
    </xdr:sp>
    <xdr:clientData/>
  </xdr:oneCellAnchor>
  <xdr:twoCellAnchor>
    <xdr:from>
      <xdr:col>2</xdr:col>
      <xdr:colOff>752475</xdr:colOff>
      <xdr:row>27</xdr:row>
      <xdr:rowOff>85725</xdr:rowOff>
    </xdr:from>
    <xdr:to>
      <xdr:col>2</xdr:col>
      <xdr:colOff>752475</xdr:colOff>
      <xdr:row>27</xdr:row>
      <xdr:rowOff>295275</xdr:rowOff>
    </xdr:to>
    <xdr:sp macro="" textlink="">
      <xdr:nvSpPr>
        <xdr:cNvPr id="18" name="Line 19">
          <a:extLst>
            <a:ext uri="{FF2B5EF4-FFF2-40B4-BE49-F238E27FC236}">
              <a16:creationId xmlns:a16="http://schemas.microsoft.com/office/drawing/2014/main" id="{6BB9DD6A-4D91-44F3-9AE4-F3833F6FAE53}"/>
            </a:ext>
          </a:extLst>
        </xdr:cNvPr>
        <xdr:cNvSpPr>
          <a:spLocks noChangeShapeType="1"/>
        </xdr:cNvSpPr>
      </xdr:nvSpPr>
      <xdr:spPr bwMode="auto">
        <a:xfrm>
          <a:off x="2295525" y="8308975"/>
          <a:ext cx="0" cy="209550"/>
        </a:xfrm>
        <a:prstGeom prst="line">
          <a:avLst/>
        </a:prstGeom>
        <a:noFill/>
        <a:ln w="9525">
          <a:solidFill>
            <a:srgbClr val="000000"/>
          </a:solidFill>
          <a:round/>
          <a:headEnd/>
          <a:tailEnd type="triangle" w="med" len="med"/>
        </a:ln>
      </xdr:spPr>
    </xdr:sp>
    <xdr:clientData/>
  </xdr:twoCellAnchor>
  <xdr:twoCellAnchor editAs="oneCell">
    <xdr:from>
      <xdr:col>11</xdr:col>
      <xdr:colOff>561975</xdr:colOff>
      <xdr:row>24</xdr:row>
      <xdr:rowOff>211666</xdr:rowOff>
    </xdr:from>
    <xdr:to>
      <xdr:col>14</xdr:col>
      <xdr:colOff>240241</xdr:colOff>
      <xdr:row>27</xdr:row>
      <xdr:rowOff>317499</xdr:rowOff>
    </xdr:to>
    <xdr:sp macro="" textlink="">
      <xdr:nvSpPr>
        <xdr:cNvPr id="21" name="Text Box 22">
          <a:extLst>
            <a:ext uri="{FF2B5EF4-FFF2-40B4-BE49-F238E27FC236}">
              <a16:creationId xmlns:a16="http://schemas.microsoft.com/office/drawing/2014/main" id="{1EE427A7-1CB8-4023-A1B3-602FDB86A86B}"/>
            </a:ext>
          </a:extLst>
        </xdr:cNvPr>
        <xdr:cNvSpPr txBox="1">
          <a:spLocks noChangeArrowheads="1"/>
        </xdr:cNvSpPr>
      </xdr:nvSpPr>
      <xdr:spPr bwMode="auto">
        <a:xfrm>
          <a:off x="8935508" y="7636933"/>
          <a:ext cx="2054225" cy="92392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1200" b="0" i="0" u="none" strike="noStrike" baseline="0">
              <a:solidFill>
                <a:srgbClr val="000000"/>
              </a:solidFill>
              <a:latin typeface="+mn-ea"/>
              <a:ea typeface="+mn-ea"/>
            </a:rPr>
            <a:t>V</a:t>
          </a:r>
          <a:r>
            <a:rPr lang="ja-JP" altLang="en-US" sz="1200" b="0" i="0" u="none" strike="noStrike" baseline="0">
              <a:solidFill>
                <a:srgbClr val="000000"/>
              </a:solidFill>
              <a:latin typeface="+mn-ea"/>
              <a:ea typeface="+mn-ea"/>
            </a:rPr>
            <a:t>を放流場所に応じて、</a:t>
          </a:r>
        </a:p>
        <a:p>
          <a:pPr algn="l" rtl="0">
            <a:defRPr sz="1000"/>
          </a:pPr>
          <a:r>
            <a:rPr lang="ja-JP" altLang="en-US" sz="1200" b="0" i="0" u="none" strike="noStrike" baseline="0">
              <a:solidFill>
                <a:srgbClr val="000000"/>
              </a:solidFill>
              <a:latin typeface="+mn-ea"/>
              <a:ea typeface="+mn-ea"/>
            </a:rPr>
            <a:t>「公共用水域への排出」または</a:t>
          </a:r>
        </a:p>
        <a:p>
          <a:pPr algn="l" rtl="0">
            <a:defRPr sz="1000"/>
          </a:pPr>
          <a:r>
            <a:rPr lang="ja-JP" altLang="en-US" sz="1200" b="0" i="0" u="none" strike="noStrike" baseline="0">
              <a:solidFill>
                <a:srgbClr val="000000"/>
              </a:solidFill>
              <a:latin typeface="+mn-ea"/>
              <a:ea typeface="+mn-ea"/>
            </a:rPr>
            <a:t>「下水道への移動」として集計</a:t>
          </a:r>
        </a:p>
      </xdr:txBody>
    </xdr:sp>
    <xdr:clientData/>
  </xdr:twoCellAnchor>
  <xdr:twoCellAnchor>
    <xdr:from>
      <xdr:col>11</xdr:col>
      <xdr:colOff>114300</xdr:colOff>
      <xdr:row>26</xdr:row>
      <xdr:rowOff>0</xdr:rowOff>
    </xdr:from>
    <xdr:to>
      <xdr:col>11</xdr:col>
      <xdr:colOff>504825</xdr:colOff>
      <xdr:row>26</xdr:row>
      <xdr:rowOff>0</xdr:rowOff>
    </xdr:to>
    <xdr:sp macro="" textlink="">
      <xdr:nvSpPr>
        <xdr:cNvPr id="22" name="Line 23">
          <a:extLst>
            <a:ext uri="{FF2B5EF4-FFF2-40B4-BE49-F238E27FC236}">
              <a16:creationId xmlns:a16="http://schemas.microsoft.com/office/drawing/2014/main" id="{1C736357-F441-49D6-B4DB-C6DE7E64DDC4}"/>
            </a:ext>
          </a:extLst>
        </xdr:cNvPr>
        <xdr:cNvSpPr>
          <a:spLocks noChangeShapeType="1"/>
        </xdr:cNvSpPr>
      </xdr:nvSpPr>
      <xdr:spPr bwMode="auto">
        <a:xfrm>
          <a:off x="10433050" y="7994650"/>
          <a:ext cx="390525" cy="0"/>
        </a:xfrm>
        <a:prstGeom prst="line">
          <a:avLst/>
        </a:prstGeom>
        <a:noFill/>
        <a:ln w="9525">
          <a:solidFill>
            <a:srgbClr val="000000"/>
          </a:solidFill>
          <a:round/>
          <a:headEnd/>
          <a:tailEnd type="triangle" w="med" len="med"/>
        </a:ln>
      </xdr:spPr>
    </xdr:sp>
    <xdr:clientData/>
  </xdr:twoCellAnchor>
  <xdr:oneCellAnchor>
    <xdr:from>
      <xdr:col>11</xdr:col>
      <xdr:colOff>461433</xdr:colOff>
      <xdr:row>13</xdr:row>
      <xdr:rowOff>100540</xdr:rowOff>
    </xdr:from>
    <xdr:ext cx="1642534" cy="1295402"/>
    <xdr:sp macro="" textlink="">
      <xdr:nvSpPr>
        <xdr:cNvPr id="24" name="Text Box 92">
          <a:extLst>
            <a:ext uri="{FF2B5EF4-FFF2-40B4-BE49-F238E27FC236}">
              <a16:creationId xmlns:a16="http://schemas.microsoft.com/office/drawing/2014/main" id="{917C65FE-582D-475D-99B8-78883253AF01}"/>
            </a:ext>
          </a:extLst>
        </xdr:cNvPr>
        <xdr:cNvSpPr txBox="1">
          <a:spLocks noChangeArrowheads="1"/>
        </xdr:cNvSpPr>
      </xdr:nvSpPr>
      <xdr:spPr bwMode="auto">
        <a:xfrm>
          <a:off x="8830733" y="3504140"/>
          <a:ext cx="1642534" cy="1295402"/>
        </a:xfrm>
        <a:prstGeom prst="rect">
          <a:avLst/>
        </a:prstGeom>
        <a:noFill/>
        <a:ln w="9525">
          <a:noFill/>
          <a:miter lim="800000"/>
          <a:headEnd/>
          <a:tailEnd/>
        </a:ln>
      </xdr:spPr>
      <xdr:txBody>
        <a:bodyPr wrap="square" lIns="18288" tIns="18288" rIns="0" bIns="0" anchor="t" upright="1">
          <a:noAutofit/>
        </a:bodyPr>
        <a:lstStyle/>
        <a:p>
          <a:pPr algn="l" rtl="0">
            <a:defRPr sz="1000"/>
          </a:pPr>
          <a:r>
            <a:rPr lang="en-US" altLang="ja-JP" sz="1600" b="0" i="0" u="none" strike="noStrike" baseline="0">
              <a:solidFill>
                <a:srgbClr val="000000"/>
              </a:solidFill>
              <a:latin typeface="+mn-ea"/>
              <a:ea typeface="+mn-ea"/>
            </a:rPr>
            <a:t>        1</a:t>
          </a:r>
          <a:r>
            <a:rPr lang="en-US" altLang="ja-JP" sz="1400" b="0" i="0" u="none" strike="noStrike" baseline="0">
              <a:solidFill>
                <a:srgbClr val="000000"/>
              </a:solidFill>
              <a:latin typeface="+mn-ea"/>
              <a:ea typeface="+mn-ea"/>
            </a:rPr>
            <a:t>760-641</a:t>
          </a:r>
        </a:p>
        <a:p>
          <a:pPr algn="l" rtl="0">
            <a:defRPr sz="1000"/>
          </a:pPr>
          <a:endParaRPr lang="en-US" altLang="ja-JP" sz="1200" b="0" i="0" u="none" strike="noStrike" baseline="0">
            <a:solidFill>
              <a:srgbClr val="000000"/>
            </a:solidFill>
            <a:latin typeface="+mn-ea"/>
            <a:ea typeface="+mn-ea"/>
          </a:endParaRPr>
        </a:p>
        <a:p>
          <a:pPr algn="l" rtl="0">
            <a:defRPr sz="1000"/>
          </a:pPr>
          <a:r>
            <a:rPr lang="ja-JP" altLang="en-US" sz="1200" b="0" i="0" u="none" strike="noStrike" baseline="0">
              <a:solidFill>
                <a:srgbClr val="000000"/>
              </a:solidFill>
              <a:latin typeface="+mn-ea"/>
              <a:ea typeface="+mn-ea"/>
            </a:rPr>
            <a:t>環境中への排出はないと想定、廃棄物に含まれる量を先に算出し、物質収支で算出）</a:t>
          </a:r>
        </a:p>
      </xdr:txBody>
    </xdr:sp>
    <xdr:clientData/>
  </xdr:oneCellAnchor>
  <xdr:twoCellAnchor>
    <xdr:from>
      <xdr:col>4</xdr:col>
      <xdr:colOff>11641</xdr:colOff>
      <xdr:row>26</xdr:row>
      <xdr:rowOff>1058</xdr:rowOff>
    </xdr:from>
    <xdr:to>
      <xdr:col>5</xdr:col>
      <xdr:colOff>9525</xdr:colOff>
      <xdr:row>26</xdr:row>
      <xdr:rowOff>1058</xdr:rowOff>
    </xdr:to>
    <xdr:sp macro="" textlink="">
      <xdr:nvSpPr>
        <xdr:cNvPr id="26" name="Line 12">
          <a:extLst>
            <a:ext uri="{FF2B5EF4-FFF2-40B4-BE49-F238E27FC236}">
              <a16:creationId xmlns:a16="http://schemas.microsoft.com/office/drawing/2014/main" id="{16D498B1-FDB8-45FF-9581-D95F5C5E6B96}"/>
            </a:ext>
          </a:extLst>
        </xdr:cNvPr>
        <xdr:cNvSpPr>
          <a:spLocks noChangeShapeType="1"/>
        </xdr:cNvSpPr>
      </xdr:nvSpPr>
      <xdr:spPr bwMode="auto">
        <a:xfrm>
          <a:off x="2983441" y="8018991"/>
          <a:ext cx="548217" cy="0"/>
        </a:xfrm>
        <a:prstGeom prst="line">
          <a:avLst/>
        </a:prstGeom>
        <a:noFill/>
        <a:ln w="9525">
          <a:solidFill>
            <a:srgbClr val="FF0000"/>
          </a:solidFill>
          <a:round/>
          <a:headEnd/>
          <a:tailEnd type="triangle" w="med" len="me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8C51A5-016B-4F35-A132-20876C4ED269}">
  <dimension ref="B2:D43"/>
  <sheetViews>
    <sheetView tabSelected="1" view="pageBreakPreview" zoomScale="60" zoomScaleNormal="100" workbookViewId="0">
      <selection activeCell="B5" sqref="B5"/>
    </sheetView>
  </sheetViews>
  <sheetFormatPr defaultRowHeight="12" x14ac:dyDescent="0.2"/>
  <cols>
    <col min="2" max="2" width="19.09765625" bestFit="1" customWidth="1"/>
    <col min="3" max="3" width="22.3984375" bestFit="1" customWidth="1"/>
    <col min="4" max="4" width="20.3984375" customWidth="1"/>
    <col min="15" max="15" width="10.59765625" customWidth="1"/>
  </cols>
  <sheetData>
    <row r="2" spans="2:4" ht="14" x14ac:dyDescent="0.2">
      <c r="B2" s="721" t="s">
        <v>687</v>
      </c>
    </row>
    <row r="3" spans="2:4" ht="16.5" x14ac:dyDescent="0.25">
      <c r="B3" s="776" t="s">
        <v>699</v>
      </c>
    </row>
    <row r="4" spans="2:4" ht="16.5" x14ac:dyDescent="0.25">
      <c r="B4" s="776" t="s">
        <v>713</v>
      </c>
    </row>
    <row r="5" spans="2:4" ht="16.5" x14ac:dyDescent="0.25">
      <c r="B5" s="776" t="s">
        <v>701</v>
      </c>
    </row>
    <row r="6" spans="2:4" ht="14.5" thickBot="1" x14ac:dyDescent="0.25">
      <c r="B6" s="721"/>
    </row>
    <row r="7" spans="2:4" ht="14.5" thickBot="1" x14ac:dyDescent="0.25">
      <c r="B7" s="715" t="s">
        <v>552</v>
      </c>
      <c r="C7" s="716" t="s">
        <v>547</v>
      </c>
      <c r="D7" s="717" t="s">
        <v>688</v>
      </c>
    </row>
    <row r="8" spans="2:4" ht="16.5" customHeight="1" thickTop="1" thickBot="1" x14ac:dyDescent="0.25">
      <c r="B8" s="712" t="s">
        <v>560</v>
      </c>
      <c r="C8" s="713" t="s">
        <v>582</v>
      </c>
      <c r="D8" s="714" t="s">
        <v>545</v>
      </c>
    </row>
    <row r="9" spans="2:4" ht="16.5" customHeight="1" x14ac:dyDescent="0.2">
      <c r="B9" s="778" t="s">
        <v>554</v>
      </c>
      <c r="C9" s="710" t="s">
        <v>583</v>
      </c>
      <c r="D9" s="711" t="s">
        <v>548</v>
      </c>
    </row>
    <row r="10" spans="2:4" ht="16.5" customHeight="1" x14ac:dyDescent="0.2">
      <c r="B10" s="779"/>
      <c r="C10" s="541" t="s">
        <v>584</v>
      </c>
      <c r="D10" s="705" t="s">
        <v>550</v>
      </c>
    </row>
    <row r="11" spans="2:4" ht="16.5" customHeight="1" x14ac:dyDescent="0.2">
      <c r="B11" s="779"/>
      <c r="C11" s="541" t="s">
        <v>585</v>
      </c>
      <c r="D11" s="705" t="s">
        <v>558</v>
      </c>
    </row>
    <row r="12" spans="2:4" ht="16.5" customHeight="1" x14ac:dyDescent="0.2">
      <c r="B12" s="779"/>
      <c r="C12" s="541" t="s">
        <v>586</v>
      </c>
      <c r="D12" s="705" t="s">
        <v>561</v>
      </c>
    </row>
    <row r="13" spans="2:4" ht="16.5" customHeight="1" x14ac:dyDescent="0.2">
      <c r="B13" s="779"/>
      <c r="C13" s="541" t="s">
        <v>587</v>
      </c>
      <c r="D13" s="705" t="s">
        <v>563</v>
      </c>
    </row>
    <row r="14" spans="2:4" ht="16.5" customHeight="1" x14ac:dyDescent="0.2">
      <c r="B14" s="779"/>
      <c r="C14" s="541" t="s">
        <v>595</v>
      </c>
      <c r="D14" s="705" t="s">
        <v>565</v>
      </c>
    </row>
    <row r="15" spans="2:4" ht="16.5" customHeight="1" x14ac:dyDescent="0.2">
      <c r="B15" s="779"/>
      <c r="C15" s="541" t="s">
        <v>594</v>
      </c>
      <c r="D15" s="705" t="s">
        <v>567</v>
      </c>
    </row>
    <row r="16" spans="2:4" ht="16.5" customHeight="1" x14ac:dyDescent="0.2">
      <c r="B16" s="779"/>
      <c r="C16" s="541" t="s">
        <v>593</v>
      </c>
      <c r="D16" s="705" t="s">
        <v>569</v>
      </c>
    </row>
    <row r="17" spans="2:4" ht="16.5" customHeight="1" x14ac:dyDescent="0.2">
      <c r="B17" s="779"/>
      <c r="C17" s="541" t="s">
        <v>592</v>
      </c>
      <c r="D17" s="705" t="s">
        <v>546</v>
      </c>
    </row>
    <row r="18" spans="2:4" ht="16.5" customHeight="1" x14ac:dyDescent="0.2">
      <c r="B18" s="779"/>
      <c r="C18" s="541" t="s">
        <v>588</v>
      </c>
      <c r="D18" s="705" t="s">
        <v>573</v>
      </c>
    </row>
    <row r="19" spans="2:4" ht="16.5" customHeight="1" x14ac:dyDescent="0.2">
      <c r="B19" s="779"/>
      <c r="C19" s="541" t="s">
        <v>589</v>
      </c>
      <c r="D19" s="705" t="s">
        <v>575</v>
      </c>
    </row>
    <row r="20" spans="2:4" ht="16.5" customHeight="1" x14ac:dyDescent="0.2">
      <c r="B20" s="779"/>
      <c r="C20" s="541" t="s">
        <v>590</v>
      </c>
      <c r="D20" s="705" t="s">
        <v>577</v>
      </c>
    </row>
    <row r="21" spans="2:4" ht="16.5" customHeight="1" x14ac:dyDescent="0.2">
      <c r="B21" s="779"/>
      <c r="C21" s="541" t="s">
        <v>591</v>
      </c>
      <c r="D21" s="705" t="s">
        <v>579</v>
      </c>
    </row>
    <row r="22" spans="2:4" ht="16.5" customHeight="1" thickBot="1" x14ac:dyDescent="0.25">
      <c r="B22" s="780"/>
      <c r="C22" s="706" t="s">
        <v>581</v>
      </c>
      <c r="D22" s="707" t="s">
        <v>571</v>
      </c>
    </row>
    <row r="23" spans="2:4" ht="16.5" customHeight="1" x14ac:dyDescent="0.2">
      <c r="B23" s="781" t="s">
        <v>553</v>
      </c>
      <c r="C23" s="708" t="s">
        <v>583</v>
      </c>
      <c r="D23" s="709" t="s">
        <v>549</v>
      </c>
    </row>
    <row r="24" spans="2:4" ht="16.5" customHeight="1" x14ac:dyDescent="0.2">
      <c r="B24" s="779"/>
      <c r="C24" s="541" t="s">
        <v>584</v>
      </c>
      <c r="D24" s="705" t="s">
        <v>551</v>
      </c>
    </row>
    <row r="25" spans="2:4" ht="16.5" customHeight="1" x14ac:dyDescent="0.2">
      <c r="B25" s="779"/>
      <c r="C25" s="541" t="s">
        <v>585</v>
      </c>
      <c r="D25" s="705" t="s">
        <v>559</v>
      </c>
    </row>
    <row r="26" spans="2:4" ht="16.5" customHeight="1" x14ac:dyDescent="0.2">
      <c r="B26" s="779"/>
      <c r="C26" s="541" t="s">
        <v>586</v>
      </c>
      <c r="D26" s="705" t="s">
        <v>562</v>
      </c>
    </row>
    <row r="27" spans="2:4" ht="16.5" customHeight="1" x14ac:dyDescent="0.2">
      <c r="B27" s="779"/>
      <c r="C27" s="541" t="s">
        <v>587</v>
      </c>
      <c r="D27" s="705" t="s">
        <v>564</v>
      </c>
    </row>
    <row r="28" spans="2:4" ht="16.5" customHeight="1" x14ac:dyDescent="0.2">
      <c r="B28" s="779"/>
      <c r="C28" s="541" t="s">
        <v>595</v>
      </c>
      <c r="D28" s="705" t="s">
        <v>566</v>
      </c>
    </row>
    <row r="29" spans="2:4" ht="16.5" customHeight="1" x14ac:dyDescent="0.2">
      <c r="B29" s="779"/>
      <c r="C29" s="541" t="s">
        <v>594</v>
      </c>
      <c r="D29" s="705" t="s">
        <v>568</v>
      </c>
    </row>
    <row r="30" spans="2:4" ht="16.5" customHeight="1" x14ac:dyDescent="0.2">
      <c r="B30" s="779"/>
      <c r="C30" s="541" t="s">
        <v>593</v>
      </c>
      <c r="D30" s="705" t="s">
        <v>570</v>
      </c>
    </row>
    <row r="31" spans="2:4" ht="16.5" customHeight="1" x14ac:dyDescent="0.2">
      <c r="B31" s="779"/>
      <c r="C31" s="541" t="s">
        <v>592</v>
      </c>
      <c r="D31" s="705" t="s">
        <v>546</v>
      </c>
    </row>
    <row r="32" spans="2:4" ht="16.5" customHeight="1" x14ac:dyDescent="0.2">
      <c r="B32" s="779"/>
      <c r="C32" s="541" t="s">
        <v>588</v>
      </c>
      <c r="D32" s="705" t="s">
        <v>574</v>
      </c>
    </row>
    <row r="33" spans="2:4" ht="16.5" customHeight="1" x14ac:dyDescent="0.2">
      <c r="B33" s="779"/>
      <c r="C33" s="541" t="s">
        <v>589</v>
      </c>
      <c r="D33" s="705" t="s">
        <v>576</v>
      </c>
    </row>
    <row r="34" spans="2:4" ht="16.5" customHeight="1" x14ac:dyDescent="0.2">
      <c r="B34" s="779"/>
      <c r="C34" s="541" t="s">
        <v>590</v>
      </c>
      <c r="D34" s="705" t="s">
        <v>578</v>
      </c>
    </row>
    <row r="35" spans="2:4" ht="16.5" customHeight="1" x14ac:dyDescent="0.2">
      <c r="B35" s="779"/>
      <c r="C35" s="541" t="s">
        <v>591</v>
      </c>
      <c r="D35" s="705" t="s">
        <v>580</v>
      </c>
    </row>
    <row r="36" spans="2:4" ht="16.5" customHeight="1" thickBot="1" x14ac:dyDescent="0.25">
      <c r="B36" s="780"/>
      <c r="C36" s="706" t="s">
        <v>581</v>
      </c>
      <c r="D36" s="707" t="s">
        <v>572</v>
      </c>
    </row>
    <row r="41" spans="2:4" ht="14" x14ac:dyDescent="0.2">
      <c r="B41" s="721" t="s">
        <v>689</v>
      </c>
    </row>
    <row r="42" spans="2:4" ht="16.5" x14ac:dyDescent="0.25">
      <c r="B42" s="776" t="s">
        <v>700</v>
      </c>
    </row>
    <row r="43" spans="2:4" ht="14" x14ac:dyDescent="0.2">
      <c r="B43" s="721"/>
    </row>
  </sheetData>
  <mergeCells count="2">
    <mergeCell ref="B9:B22"/>
    <mergeCell ref="B23:B36"/>
  </mergeCells>
  <phoneticPr fontId="4"/>
  <hyperlinks>
    <hyperlink ref="D8" location="貯!Print_Area" display="貯" xr:uid="{94C06A32-0A3E-476C-A75A-778046AD86CD}"/>
    <hyperlink ref="D9" location="反①!Print_Area" display="反①" xr:uid="{04CB8085-6C08-4B79-BFAF-B819FEA33FC8}"/>
    <hyperlink ref="D10" location="機①!Print_Area" display="機①" xr:uid="{E0C80CA6-BB28-4504-A5C4-EFADD842A66C}"/>
    <hyperlink ref="D11" location="洗①!Print_Area" display="洗①" xr:uid="{DE01A47B-41BA-4D75-928A-5F961A73EFCB}"/>
    <hyperlink ref="D12" location="'塗(溶)①'!Print_Area" display="塗（溶）①" xr:uid="{535702FB-55B1-4EFA-8528-42A7D6863B96}"/>
    <hyperlink ref="D13" location="'塗(顔)①'!Print_Area" display="塗（顔）①" xr:uid="{8C2C574E-8BC6-419C-AB3B-F34175DB9F9E}"/>
    <hyperlink ref="D14" location="'印(溶)①'!Print_Area" display="印（溶）①" xr:uid="{F7365F50-4FE6-44B1-B2CC-21805F1A3BFC}"/>
    <hyperlink ref="D15" location="'印(顔)①'!Print_Area" display="印（顔）①" xr:uid="{78CA7D13-5FDA-4698-9C69-81DC86C0A672}"/>
    <hyperlink ref="D16" location="'接(溶)①'!Print_Area" display="接（溶）①" xr:uid="{8871217B-6466-459A-8F19-248E89048D83}"/>
    <hyperlink ref="D17" location="'接(添)①'!Print_Area" display="接（添）" xr:uid="{FAAC6D55-CD51-48AD-B269-D00BFEF489F1}"/>
    <hyperlink ref="D18" location="め①!Print_Area" display="め①" xr:uid="{25E273F2-FEA3-4446-A976-100E9408EED2}"/>
    <hyperlink ref="D19" location="'染(染)①'!Print_Area" display="染（染）①" xr:uid="{E0B6C85D-3AC8-4654-B852-785B49E752BB}"/>
    <hyperlink ref="D20" location="'染(繊)①'!Print_Area" display="染（織）①" xr:uid="{A97EF0E7-2C46-4CD7-9DE8-ECA582CA4730}"/>
    <hyperlink ref="D21" location="殺菌①!Print_Area" display="殺菌①" xr:uid="{F3B985EA-424C-4A26-A4F3-A3C66A3D6C36}"/>
    <hyperlink ref="D22" location="溶①!Print_Area" display="溶①" xr:uid="{A7CE0B25-2FFF-48D7-A3A6-208C341BB811}"/>
    <hyperlink ref="D23" location="反②!Print_Area" display="反②" xr:uid="{AEC70EB0-9C52-45A6-B70B-E627361198BD}"/>
    <hyperlink ref="D36" location="溶②!Print_Area" display="溶②" xr:uid="{BBFFF4EC-0D1D-46A3-AAA8-4AFE47A6056C}"/>
    <hyperlink ref="D35" location="殺菌②!Print_Area" display="殺菌②" xr:uid="{FB7F97E7-EF56-4F23-92C1-C5B04C8AC5BF}"/>
    <hyperlink ref="D34" location="'染(繊)②'!Print_Area" display="染（織）②" xr:uid="{68454955-F173-40AA-93FB-4D00040A2033}"/>
    <hyperlink ref="D33" location="'染(染)②'!Print_Area" display="染（染）②" xr:uid="{0AD65558-6C38-4CB0-9B36-3D88B1CD5B8C}"/>
    <hyperlink ref="D32" location="め②!Print_Area" display="め②" xr:uid="{D416EFFC-73DB-4A60-8821-317319A195E6}"/>
    <hyperlink ref="D24" location="機②!Print_Area" display="機②" xr:uid="{92B10B02-CD11-4DF5-80BD-E7DE1FB834EB}"/>
    <hyperlink ref="D25" location="洗②!Print_Area" display="洗②" xr:uid="{E9A567A0-CB67-460C-831A-E3FE61CA4F1B}"/>
    <hyperlink ref="D26" location="'塗(溶)②'!Print_Area" display="塗（溶）②" xr:uid="{068D3B25-5FA2-40FF-9978-BC1A0B2316AB}"/>
    <hyperlink ref="D27" location="'塗(顔)②'!Print_Area" display="塗（顔）②" xr:uid="{A4870BAE-0672-45D2-B72C-4FD92003AEA9}"/>
    <hyperlink ref="D28" location="'印(溶)②'!Print_Area" display="印（溶）②" xr:uid="{B7EB9EDE-E941-4501-85F1-3C1A42E8E4AD}"/>
    <hyperlink ref="D29" location="'印(顔)②'!Print_Area" display="印（顔）②" xr:uid="{29146BC8-7EEC-49C2-B833-F09322DD3B95}"/>
    <hyperlink ref="D30" location="'接(溶)②'!Print_Area" display="接（溶）②" xr:uid="{AE8C9ECC-9AF6-495E-9EF7-4D00204CC656}"/>
    <hyperlink ref="D31" location="'接(添)②'!Print_Area" display="接（添）" xr:uid="{446333A8-BBFF-4521-A359-A4851308B5C2}"/>
  </hyperlinks>
  <pageMargins left="0.7" right="0.7" top="0.75" bottom="0.75" header="0.3" footer="0.3"/>
  <pageSetup paperSize="9" scale="5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5C7E3D-7328-425E-9ED8-575A9A03ED2C}">
  <sheetPr>
    <pageSetUpPr fitToPage="1"/>
  </sheetPr>
  <dimension ref="A1:Z58"/>
  <sheetViews>
    <sheetView view="pageBreakPreview" zoomScale="60" zoomScaleNormal="75" workbookViewId="0">
      <selection activeCell="B5" sqref="B5"/>
    </sheetView>
  </sheetViews>
  <sheetFormatPr defaultColWidth="9.09765625" defaultRowHeight="14" x14ac:dyDescent="0.2"/>
  <cols>
    <col min="1" max="1" width="16.59765625" style="20" customWidth="1"/>
    <col min="2" max="2" width="6.3984375" style="20" customWidth="1"/>
    <col min="3" max="3" width="12.59765625" style="20" customWidth="1"/>
    <col min="4" max="4" width="9.69921875" style="20" customWidth="1"/>
    <col min="5" max="5" width="11.296875" style="20" customWidth="1"/>
    <col min="6" max="6" width="10" style="20" customWidth="1"/>
    <col min="7" max="7" width="15.09765625" style="20" customWidth="1"/>
    <col min="8" max="8" width="14.3984375" style="20" customWidth="1"/>
    <col min="9" max="9" width="11.69921875" style="20" customWidth="1"/>
    <col min="10" max="10" width="14.8984375" style="20" customWidth="1"/>
    <col min="11" max="11" width="8.3984375" style="20" customWidth="1"/>
    <col min="12" max="12" width="14.59765625" style="20" customWidth="1"/>
    <col min="13" max="13" width="15.8984375" style="20" customWidth="1"/>
    <col min="14" max="14" width="9.3984375" style="20" customWidth="1"/>
    <col min="15" max="15" width="7.8984375" style="20" customWidth="1"/>
    <col min="16" max="16" width="19.69921875" style="20" customWidth="1"/>
    <col min="17" max="17" width="11" style="20" customWidth="1"/>
    <col min="18" max="18" width="9.59765625" style="20" customWidth="1"/>
    <col min="19" max="19" width="19.59765625" style="20" customWidth="1"/>
    <col min="20" max="20" width="15.296875" style="20" customWidth="1"/>
    <col min="21" max="21" width="15.8984375" style="20" customWidth="1"/>
    <col min="22" max="22" width="13.59765625" style="20" customWidth="1"/>
    <col min="23" max="23" width="9.69921875" style="20" customWidth="1"/>
    <col min="24" max="24" width="16.3984375" style="20" customWidth="1"/>
    <col min="25" max="25" width="14.09765625" style="20" customWidth="1"/>
    <col min="26" max="26" width="9.296875" style="20" customWidth="1"/>
    <col min="27" max="16384" width="9.09765625" style="20"/>
  </cols>
  <sheetData>
    <row r="1" spans="1:24" ht="16.5" x14ac:dyDescent="0.2">
      <c r="A1" s="1" t="s">
        <v>224</v>
      </c>
    </row>
    <row r="2" spans="1:24" x14ac:dyDescent="0.2">
      <c r="A2" s="121" t="s">
        <v>279</v>
      </c>
    </row>
    <row r="3" spans="1:24" x14ac:dyDescent="0.2">
      <c r="A3" s="121" t="s">
        <v>708</v>
      </c>
    </row>
    <row r="4" spans="1:24" x14ac:dyDescent="0.2">
      <c r="A4" s="121"/>
    </row>
    <row r="5" spans="1:24" x14ac:dyDescent="0.2">
      <c r="A5" s="121"/>
    </row>
    <row r="6" spans="1:24" ht="9.75" customHeight="1" thickBot="1" x14ac:dyDescent="0.25"/>
    <row r="7" spans="1:24" ht="14.25" customHeight="1" x14ac:dyDescent="0.2">
      <c r="A7" s="1094" t="s">
        <v>98</v>
      </c>
      <c r="B7" s="1095"/>
      <c r="C7" s="1096"/>
      <c r="D7" s="1038" t="s">
        <v>468</v>
      </c>
      <c r="E7" s="1039"/>
      <c r="F7" s="1039"/>
      <c r="G7" s="1039"/>
      <c r="H7" s="1039"/>
      <c r="I7" s="1040"/>
      <c r="J7" s="1103" t="s">
        <v>677</v>
      </c>
      <c r="K7" s="618" t="s">
        <v>272</v>
      </c>
      <c r="L7" s="38"/>
      <c r="M7" s="38"/>
      <c r="N7" s="38"/>
      <c r="O7" s="38"/>
      <c r="P7" s="38"/>
      <c r="Q7" s="89"/>
      <c r="R7" s="90"/>
      <c r="S7" s="1017" t="s">
        <v>99</v>
      </c>
      <c r="T7" s="582"/>
      <c r="W7" s="569"/>
      <c r="X7" s="569"/>
    </row>
    <row r="8" spans="1:24" x14ac:dyDescent="0.2">
      <c r="A8" s="1097"/>
      <c r="B8" s="1098"/>
      <c r="C8" s="1099"/>
      <c r="D8" s="1041"/>
      <c r="E8" s="1042"/>
      <c r="F8" s="1042"/>
      <c r="G8" s="1042"/>
      <c r="H8" s="1042"/>
      <c r="I8" s="1043"/>
      <c r="J8" s="1104"/>
      <c r="K8" s="40"/>
      <c r="L8" s="28"/>
      <c r="M8" s="28"/>
      <c r="N8" s="28"/>
      <c r="O8" s="28"/>
      <c r="P8" s="28"/>
      <c r="Q8" s="543"/>
      <c r="R8" s="545"/>
      <c r="S8" s="1106"/>
      <c r="T8" s="582"/>
      <c r="W8" s="569"/>
      <c r="X8" s="569"/>
    </row>
    <row r="9" spans="1:24" ht="30.75" customHeight="1" x14ac:dyDescent="0.2">
      <c r="A9" s="1100"/>
      <c r="B9" s="1101"/>
      <c r="C9" s="1102"/>
      <c r="D9" s="1044"/>
      <c r="E9" s="1045"/>
      <c r="F9" s="1045"/>
      <c r="G9" s="1045"/>
      <c r="H9" s="1045"/>
      <c r="I9" s="1046"/>
      <c r="J9" s="1105"/>
      <c r="K9" s="55"/>
      <c r="L9" s="49"/>
      <c r="M9" s="49"/>
      <c r="N9" s="49"/>
      <c r="O9" s="49"/>
      <c r="P9" s="49"/>
      <c r="Q9" s="91"/>
      <c r="R9" s="92"/>
      <c r="S9" s="1107"/>
      <c r="T9" s="582"/>
      <c r="W9" s="569"/>
      <c r="X9" s="569"/>
    </row>
    <row r="10" spans="1:24" ht="57" customHeight="1" x14ac:dyDescent="0.2">
      <c r="A10" s="769" t="s">
        <v>0</v>
      </c>
      <c r="B10" s="782" t="s">
        <v>100</v>
      </c>
      <c r="C10" s="783"/>
      <c r="D10" s="991" t="s">
        <v>102</v>
      </c>
      <c r="E10" s="990"/>
      <c r="F10" s="549" t="s">
        <v>56</v>
      </c>
      <c r="G10" s="549" t="s">
        <v>200</v>
      </c>
      <c r="H10" s="611" t="s">
        <v>201</v>
      </c>
      <c r="I10" s="52" t="s">
        <v>469</v>
      </c>
      <c r="J10" s="508" t="s">
        <v>678</v>
      </c>
      <c r="K10" s="991" t="s">
        <v>58</v>
      </c>
      <c r="L10" s="990"/>
      <c r="M10" s="549" t="s">
        <v>257</v>
      </c>
      <c r="N10" s="549" t="s">
        <v>255</v>
      </c>
      <c r="O10" s="549" t="s">
        <v>256</v>
      </c>
      <c r="P10" s="611" t="s">
        <v>287</v>
      </c>
      <c r="Q10" s="7" t="s">
        <v>274</v>
      </c>
      <c r="R10" s="82"/>
      <c r="S10" s="50" t="s">
        <v>108</v>
      </c>
      <c r="T10" s="623"/>
      <c r="W10" s="569"/>
      <c r="X10" s="569"/>
    </row>
    <row r="11" spans="1:24" x14ac:dyDescent="0.2">
      <c r="A11" s="769"/>
      <c r="B11" s="558"/>
      <c r="C11" s="559"/>
      <c r="D11" s="562"/>
      <c r="E11" s="561"/>
      <c r="F11" s="549" t="s">
        <v>1</v>
      </c>
      <c r="G11" s="549" t="s">
        <v>2</v>
      </c>
      <c r="H11" s="611" t="s">
        <v>1</v>
      </c>
      <c r="I11" s="52" t="s">
        <v>1</v>
      </c>
      <c r="J11" s="508" t="s">
        <v>1</v>
      </c>
      <c r="K11" s="562"/>
      <c r="L11" s="561"/>
      <c r="M11" s="549" t="s">
        <v>1</v>
      </c>
      <c r="N11" s="549" t="s">
        <v>2</v>
      </c>
      <c r="O11" s="549"/>
      <c r="P11" s="611" t="s">
        <v>1</v>
      </c>
      <c r="Q11" s="7" t="s">
        <v>1</v>
      </c>
      <c r="R11" s="82"/>
      <c r="S11" s="50" t="s">
        <v>1</v>
      </c>
      <c r="T11" s="623"/>
      <c r="W11" s="569"/>
      <c r="X11" s="569"/>
    </row>
    <row r="12" spans="1:24" ht="14.25" customHeight="1" x14ac:dyDescent="0.2">
      <c r="A12" s="769" t="s">
        <v>13</v>
      </c>
      <c r="B12" s="989" t="s">
        <v>14</v>
      </c>
      <c r="C12" s="988"/>
      <c r="D12" s="991" t="s">
        <v>15</v>
      </c>
      <c r="E12" s="990"/>
      <c r="F12" s="549" t="s">
        <v>16</v>
      </c>
      <c r="G12" s="549" t="s">
        <v>17</v>
      </c>
      <c r="H12" s="611" t="s">
        <v>18</v>
      </c>
      <c r="I12" s="52" t="s">
        <v>22</v>
      </c>
      <c r="J12" s="508" t="s">
        <v>23</v>
      </c>
      <c r="K12" s="991" t="s">
        <v>24</v>
      </c>
      <c r="L12" s="990"/>
      <c r="M12" s="549" t="s">
        <v>19</v>
      </c>
      <c r="N12" s="549" t="s">
        <v>20</v>
      </c>
      <c r="O12" s="549" t="s">
        <v>21</v>
      </c>
      <c r="P12" s="611" t="s">
        <v>25</v>
      </c>
      <c r="Q12" s="7" t="s">
        <v>197</v>
      </c>
      <c r="R12" s="82"/>
      <c r="S12" s="50" t="s">
        <v>198</v>
      </c>
      <c r="T12" s="623"/>
      <c r="W12" s="569"/>
      <c r="X12" s="569"/>
    </row>
    <row r="13" spans="1:24" ht="15" customHeight="1" x14ac:dyDescent="0.2">
      <c r="A13" s="769"/>
      <c r="B13" s="558"/>
      <c r="C13" s="559"/>
      <c r="D13" s="991"/>
      <c r="E13" s="990"/>
      <c r="F13" s="906"/>
      <c r="G13" s="906"/>
      <c r="H13" s="564" t="s">
        <v>202</v>
      </c>
      <c r="I13" s="1049" t="s">
        <v>203</v>
      </c>
      <c r="J13" s="509"/>
      <c r="K13" s="365"/>
      <c r="L13" s="638"/>
      <c r="M13" s="367"/>
      <c r="N13" s="367"/>
      <c r="O13" s="367"/>
      <c r="P13" s="564" t="s">
        <v>204</v>
      </c>
      <c r="Q13" s="26" t="s">
        <v>205</v>
      </c>
      <c r="R13" s="84"/>
      <c r="S13" s="51" t="s">
        <v>206</v>
      </c>
      <c r="T13" s="628"/>
      <c r="W13" s="10"/>
      <c r="X13" s="10"/>
    </row>
    <row r="14" spans="1:24" ht="32.25" customHeight="1" thickBot="1" x14ac:dyDescent="0.25">
      <c r="A14" s="770"/>
      <c r="B14" s="421"/>
      <c r="C14" s="548"/>
      <c r="D14" s="1048"/>
      <c r="E14" s="813"/>
      <c r="F14" s="995"/>
      <c r="G14" s="995"/>
      <c r="H14" s="225"/>
      <c r="I14" s="1050"/>
      <c r="J14" s="508"/>
      <c r="K14" s="562"/>
      <c r="L14" s="561"/>
      <c r="M14" s="549"/>
      <c r="N14" s="549"/>
      <c r="O14" s="549"/>
      <c r="P14" s="564"/>
      <c r="Q14" s="631"/>
      <c r="R14" s="88"/>
      <c r="S14" s="50"/>
      <c r="T14" s="623"/>
      <c r="W14" s="10"/>
      <c r="X14" s="10"/>
    </row>
    <row r="15" spans="1:24" ht="36" customHeight="1" x14ac:dyDescent="0.2">
      <c r="A15" s="113" t="s">
        <v>351</v>
      </c>
      <c r="B15" s="1051" t="s">
        <v>491</v>
      </c>
      <c r="C15" s="1052"/>
      <c r="D15" s="1053" t="s">
        <v>511</v>
      </c>
      <c r="E15" s="1054"/>
      <c r="F15" s="168">
        <v>11100</v>
      </c>
      <c r="G15" s="168">
        <v>15</v>
      </c>
      <c r="H15" s="369">
        <f>F15*G15/100</f>
        <v>1665</v>
      </c>
      <c r="I15" s="371">
        <f>SUM(H15:H19)</f>
        <v>1665</v>
      </c>
      <c r="J15" s="179">
        <v>0</v>
      </c>
      <c r="K15" s="1053"/>
      <c r="L15" s="1054"/>
      <c r="M15" s="168"/>
      <c r="N15" s="168"/>
      <c r="O15" s="633"/>
      <c r="P15" s="510">
        <f>M15*N15/100</f>
        <v>0</v>
      </c>
      <c r="Q15" s="981">
        <f>SUM(P15:P19)</f>
        <v>0</v>
      </c>
      <c r="R15" s="982"/>
      <c r="S15" s="511">
        <f>I15-Q15</f>
        <v>1665</v>
      </c>
      <c r="T15" s="34"/>
    </row>
    <row r="16" spans="1:24" ht="36" customHeight="1" x14ac:dyDescent="0.2">
      <c r="A16" s="163"/>
      <c r="B16" s="1055"/>
      <c r="C16" s="1056"/>
      <c r="D16" s="956"/>
      <c r="E16" s="957"/>
      <c r="F16" s="169"/>
      <c r="G16" s="174"/>
      <c r="H16" s="754"/>
      <c r="I16" s="738"/>
      <c r="J16" s="179"/>
      <c r="K16" s="956"/>
      <c r="L16" s="957"/>
      <c r="M16" s="169"/>
      <c r="N16" s="169"/>
      <c r="O16" s="118"/>
      <c r="P16" s="673"/>
      <c r="Q16" s="1109"/>
      <c r="R16" s="1110"/>
      <c r="S16" s="182"/>
      <c r="T16" s="34"/>
    </row>
    <row r="17" spans="1:26" ht="36" customHeight="1" x14ac:dyDescent="0.2">
      <c r="A17" s="162"/>
      <c r="B17" s="954"/>
      <c r="C17" s="955"/>
      <c r="D17" s="956"/>
      <c r="E17" s="957"/>
      <c r="F17" s="169"/>
      <c r="G17" s="174"/>
      <c r="H17" s="754"/>
      <c r="I17" s="733"/>
      <c r="J17" s="180"/>
      <c r="K17" s="956"/>
      <c r="L17" s="957"/>
      <c r="M17" s="169"/>
      <c r="N17" s="169"/>
      <c r="O17" s="118"/>
      <c r="P17" s="673"/>
      <c r="Q17" s="962"/>
      <c r="R17" s="963"/>
      <c r="S17" s="183"/>
      <c r="T17" s="34"/>
    </row>
    <row r="18" spans="1:26" ht="36" customHeight="1" x14ac:dyDescent="0.2">
      <c r="A18" s="162"/>
      <c r="B18" s="954"/>
      <c r="C18" s="955"/>
      <c r="D18" s="956"/>
      <c r="E18" s="957"/>
      <c r="F18" s="169"/>
      <c r="G18" s="174"/>
      <c r="H18" s="754"/>
      <c r="I18" s="733"/>
      <c r="J18" s="180"/>
      <c r="K18" s="956"/>
      <c r="L18" s="957"/>
      <c r="M18" s="169"/>
      <c r="N18" s="169"/>
      <c r="O18" s="118"/>
      <c r="P18" s="757"/>
      <c r="Q18" s="962"/>
      <c r="R18" s="963"/>
      <c r="S18" s="183"/>
      <c r="T18" s="34"/>
    </row>
    <row r="19" spans="1:26" ht="15.5" customHeight="1" thickBot="1" x14ac:dyDescent="0.25">
      <c r="A19" s="164"/>
      <c r="B19" s="964"/>
      <c r="C19" s="965"/>
      <c r="D19" s="966"/>
      <c r="E19" s="967"/>
      <c r="F19" s="172"/>
      <c r="G19" s="172"/>
      <c r="H19" s="755"/>
      <c r="I19" s="173"/>
      <c r="J19" s="181"/>
      <c r="K19" s="966"/>
      <c r="L19" s="967"/>
      <c r="M19" s="172"/>
      <c r="N19" s="172"/>
      <c r="O19" s="636"/>
      <c r="P19" s="184"/>
      <c r="Q19" s="952"/>
      <c r="R19" s="953"/>
      <c r="S19" s="185"/>
      <c r="T19" s="34"/>
    </row>
    <row r="20" spans="1:26" ht="19.5" customHeight="1" thickBot="1" x14ac:dyDescent="0.25">
      <c r="J20" s="41"/>
      <c r="K20" s="41"/>
      <c r="P20" s="56"/>
    </row>
    <row r="21" spans="1:26" s="28" customFormat="1" ht="18" customHeight="1" x14ac:dyDescent="0.2">
      <c r="A21" s="2" t="s">
        <v>207</v>
      </c>
      <c r="B21" s="3"/>
      <c r="C21" s="3"/>
      <c r="D21" s="3"/>
      <c r="E21" s="3"/>
      <c r="F21" s="3"/>
      <c r="G21" s="3"/>
      <c r="H21" s="3"/>
      <c r="I21" s="3"/>
      <c r="J21" s="3"/>
      <c r="K21" s="3"/>
      <c r="L21" s="3"/>
      <c r="M21" s="3"/>
      <c r="N21" s="3"/>
      <c r="O21" s="3"/>
      <c r="P21" s="4" t="s">
        <v>81</v>
      </c>
      <c r="Q21" s="3"/>
      <c r="R21" s="3"/>
      <c r="S21" s="3"/>
      <c r="T21" s="3"/>
      <c r="U21" s="3"/>
      <c r="V21" s="3"/>
      <c r="W21" s="3"/>
      <c r="X21" s="3"/>
      <c r="Y21" s="3"/>
      <c r="Z21" s="5"/>
    </row>
    <row r="22" spans="1:26" s="28" customFormat="1" ht="18" customHeight="1" thickBot="1" x14ac:dyDescent="0.25">
      <c r="A22" s="720"/>
      <c r="B22" s="13"/>
      <c r="C22" s="93" t="s">
        <v>208</v>
      </c>
      <c r="D22" s="13"/>
      <c r="E22" s="13"/>
      <c r="F22" s="14"/>
      <c r="G22" s="94" t="s">
        <v>111</v>
      </c>
      <c r="H22" s="14"/>
      <c r="I22" s="14"/>
      <c r="J22" s="14"/>
      <c r="K22" s="14"/>
      <c r="L22" s="14"/>
      <c r="M22" s="14"/>
      <c r="N22" s="14"/>
      <c r="O22" s="15"/>
      <c r="P22" s="16"/>
      <c r="Q22" s="533"/>
      <c r="R22" s="13"/>
      <c r="S22" s="1057" t="s">
        <v>696</v>
      </c>
      <c r="T22" s="1058"/>
      <c r="U22" s="1058"/>
      <c r="V22" s="1058"/>
      <c r="W22" s="1058"/>
      <c r="X22" s="1058"/>
      <c r="Y22" s="1058"/>
      <c r="Z22" s="1059"/>
    </row>
    <row r="23" spans="1:26" s="569" customFormat="1" ht="45.75" customHeight="1" thickBot="1" x14ac:dyDescent="0.25">
      <c r="A23" s="719" t="s">
        <v>10</v>
      </c>
      <c r="B23" s="573"/>
      <c r="C23" s="501" t="s">
        <v>322</v>
      </c>
      <c r="D23" s="501" t="s">
        <v>122</v>
      </c>
      <c r="E23" s="610" t="s">
        <v>110</v>
      </c>
      <c r="F23" s="573"/>
      <c r="G23" s="95"/>
      <c r="H23" s="96"/>
      <c r="I23" s="449">
        <f>IF(OR(G31=0,G31="-"),E28,"-")</f>
        <v>0</v>
      </c>
      <c r="O23" s="612"/>
      <c r="P23" s="577"/>
      <c r="Q23" s="560" t="s">
        <v>433</v>
      </c>
      <c r="R23" s="573"/>
      <c r="S23" s="1060"/>
      <c r="T23" s="1060"/>
      <c r="U23" s="1060"/>
      <c r="V23" s="1060"/>
      <c r="W23" s="1060"/>
      <c r="X23" s="1060"/>
      <c r="Y23" s="1060"/>
      <c r="Z23" s="1061"/>
    </row>
    <row r="24" spans="1:26" s="569" customFormat="1" ht="16.5" customHeight="1" x14ac:dyDescent="0.2">
      <c r="A24" s="719"/>
      <c r="B24" s="573"/>
      <c r="C24" s="356" t="s">
        <v>47</v>
      </c>
      <c r="D24" s="356" t="s">
        <v>475</v>
      </c>
      <c r="E24" s="573" t="s">
        <v>1</v>
      </c>
      <c r="F24" s="22"/>
      <c r="G24" s="24"/>
      <c r="H24" s="20"/>
      <c r="I24" s="887" t="str">
        <f>IF(OR(G34=0,G34="-"),E31,"-")</f>
        <v>-</v>
      </c>
      <c r="J24" s="20"/>
      <c r="K24" s="20"/>
      <c r="L24" s="20"/>
      <c r="M24" s="20"/>
      <c r="N24" s="20"/>
      <c r="O24" s="25"/>
      <c r="P24" s="577"/>
      <c r="Q24" s="560" t="s">
        <v>1</v>
      </c>
      <c r="R24" s="573"/>
      <c r="S24" s="1060"/>
      <c r="T24" s="1060"/>
      <c r="U24" s="1060"/>
      <c r="V24" s="1060"/>
      <c r="W24" s="1060"/>
      <c r="X24" s="1060"/>
      <c r="Y24" s="1060"/>
      <c r="Z24" s="1061"/>
    </row>
    <row r="25" spans="1:26" s="569" customFormat="1" ht="14.5" thickBot="1" x14ac:dyDescent="0.25">
      <c r="A25" s="719" t="s">
        <v>199</v>
      </c>
      <c r="B25" s="573"/>
      <c r="C25" s="356" t="s">
        <v>11</v>
      </c>
      <c r="D25" s="356" t="s">
        <v>12</v>
      </c>
      <c r="E25" s="573" t="s">
        <v>209</v>
      </c>
      <c r="F25" s="22"/>
      <c r="G25" s="24"/>
      <c r="H25" s="20"/>
      <c r="I25" s="888"/>
      <c r="J25" s="20"/>
      <c r="K25" s="20"/>
      <c r="L25" s="570"/>
      <c r="M25" s="615"/>
      <c r="N25" s="615"/>
      <c r="O25" s="25"/>
      <c r="P25" s="577"/>
      <c r="Q25" s="560" t="s">
        <v>33</v>
      </c>
      <c r="R25" s="573"/>
      <c r="S25" s="1060"/>
      <c r="T25" s="1060"/>
      <c r="U25" s="1060"/>
      <c r="V25" s="1060"/>
      <c r="W25" s="1060"/>
      <c r="X25" s="1060"/>
      <c r="Y25" s="1060"/>
      <c r="Z25" s="1061"/>
    </row>
    <row r="26" spans="1:26" s="569" customFormat="1" ht="32.25" customHeight="1" thickBot="1" x14ac:dyDescent="0.25">
      <c r="A26" s="945" t="s">
        <v>42</v>
      </c>
      <c r="B26" s="573"/>
      <c r="C26" s="502"/>
      <c r="D26" s="502"/>
      <c r="E26" s="564" t="s">
        <v>344</v>
      </c>
      <c r="F26" s="20"/>
      <c r="G26" s="97" t="s">
        <v>296</v>
      </c>
      <c r="H26" s="617"/>
      <c r="I26" s="111"/>
      <c r="J26" s="98"/>
      <c r="L26" s="615"/>
      <c r="M26" s="615"/>
      <c r="N26" s="615"/>
      <c r="O26" s="25"/>
      <c r="P26" s="1111"/>
      <c r="Q26" s="549" t="s">
        <v>43</v>
      </c>
      <c r="R26" s="573"/>
      <c r="S26" s="100" t="s">
        <v>435</v>
      </c>
      <c r="T26" s="20"/>
      <c r="U26" s="455"/>
      <c r="V26" s="20"/>
      <c r="W26" s="20"/>
      <c r="X26" s="20"/>
      <c r="Y26" s="20"/>
      <c r="Z26" s="21"/>
    </row>
    <row r="27" spans="1:26" s="569" customFormat="1" ht="42.75" customHeight="1" thickBot="1" x14ac:dyDescent="0.25">
      <c r="A27" s="946"/>
      <c r="B27" s="573"/>
      <c r="C27" s="503"/>
      <c r="D27" s="503"/>
      <c r="E27" s="99"/>
      <c r="F27" s="29"/>
      <c r="G27" s="606" t="s">
        <v>269</v>
      </c>
      <c r="H27" s="606" t="s">
        <v>266</v>
      </c>
      <c r="I27" s="606" t="s">
        <v>114</v>
      </c>
      <c r="J27" s="514" t="s">
        <v>289</v>
      </c>
      <c r="K27" s="573"/>
      <c r="L27" s="1062" t="s">
        <v>430</v>
      </c>
      <c r="M27" s="1062"/>
      <c r="N27" s="1031"/>
      <c r="O27" s="25"/>
      <c r="P27" s="1112"/>
      <c r="Q27" s="504"/>
      <c r="R27" s="573"/>
      <c r="S27" s="95"/>
      <c r="T27" s="96"/>
      <c r="U27" s="449">
        <f>IF(OR(S35=0,S35="-"),Q28,"-")</f>
        <v>1670</v>
      </c>
      <c r="X27" s="1031"/>
      <c r="Y27" s="1063"/>
      <c r="Z27" s="1064"/>
    </row>
    <row r="28" spans="1:26" ht="18" customHeight="1" x14ac:dyDescent="0.2">
      <c r="A28" s="934" t="s">
        <v>113</v>
      </c>
      <c r="C28" s="1067"/>
      <c r="D28" s="1067"/>
      <c r="E28" s="913">
        <f>C28*D28/1000</f>
        <v>0</v>
      </c>
      <c r="F28" s="29"/>
      <c r="G28" s="515" t="s">
        <v>2</v>
      </c>
      <c r="H28" s="604" t="s">
        <v>2</v>
      </c>
      <c r="I28" s="604" t="s">
        <v>1</v>
      </c>
      <c r="J28" s="604" t="s">
        <v>1</v>
      </c>
      <c r="K28" s="573"/>
      <c r="L28" s="936" t="s">
        <v>314</v>
      </c>
      <c r="M28" s="937"/>
      <c r="N28" s="24"/>
      <c r="O28" s="25"/>
      <c r="P28" s="1065"/>
      <c r="Q28" s="1067">
        <v>1670</v>
      </c>
      <c r="R28" s="22"/>
      <c r="S28" s="689"/>
      <c r="T28" s="382"/>
      <c r="U28" s="895"/>
      <c r="X28" s="1031" t="s">
        <v>429</v>
      </c>
      <c r="Y28" s="1063"/>
      <c r="Z28" s="616"/>
    </row>
    <row r="29" spans="1:26" ht="18" customHeight="1" thickBot="1" x14ac:dyDescent="0.25">
      <c r="A29" s="935"/>
      <c r="C29" s="1068"/>
      <c r="D29" s="1068"/>
      <c r="E29" s="914"/>
      <c r="F29" s="29"/>
      <c r="G29" s="515" t="s">
        <v>26</v>
      </c>
      <c r="H29" s="604" t="s">
        <v>27</v>
      </c>
      <c r="I29" s="604" t="s">
        <v>28</v>
      </c>
      <c r="J29" s="604" t="s">
        <v>29</v>
      </c>
      <c r="K29" s="573"/>
      <c r="L29" s="938"/>
      <c r="M29" s="939"/>
      <c r="N29" s="24"/>
      <c r="O29" s="25"/>
      <c r="P29" s="1066"/>
      <c r="Q29" s="1068"/>
      <c r="R29" s="22"/>
      <c r="S29" s="690"/>
      <c r="T29" s="383"/>
      <c r="U29" s="896"/>
      <c r="X29" s="1063"/>
      <c r="Y29" s="1063"/>
      <c r="Z29" s="616"/>
    </row>
    <row r="30" spans="1:26" ht="46.5" customHeight="1" thickBot="1" x14ac:dyDescent="0.25">
      <c r="A30" s="32"/>
      <c r="C30" s="23"/>
      <c r="D30" s="23"/>
      <c r="E30" s="166" t="s">
        <v>324</v>
      </c>
      <c r="F30" s="29"/>
      <c r="G30" s="516"/>
      <c r="H30" s="516"/>
      <c r="I30" s="584" t="s">
        <v>346</v>
      </c>
      <c r="J30" s="517" t="s">
        <v>210</v>
      </c>
      <c r="K30" s="572"/>
      <c r="L30" s="524" t="s">
        <v>348</v>
      </c>
      <c r="M30" s="525"/>
      <c r="N30" s="102"/>
      <c r="O30" s="25"/>
      <c r="P30" s="33"/>
      <c r="Q30" s="529" t="s">
        <v>610</v>
      </c>
      <c r="S30" s="97" t="s">
        <v>438</v>
      </c>
      <c r="T30" s="576"/>
      <c r="U30" s="569"/>
      <c r="V30" s="569"/>
      <c r="W30" s="569"/>
      <c r="X30" s="1069" t="s">
        <v>211</v>
      </c>
      <c r="Y30" s="1070"/>
      <c r="Z30" s="616"/>
    </row>
    <row r="31" spans="1:26" ht="36.75" customHeight="1" thickBot="1" x14ac:dyDescent="0.25">
      <c r="A31" s="34"/>
      <c r="E31" s="477" t="str">
        <f>X34</f>
        <v>-</v>
      </c>
      <c r="F31" s="29"/>
      <c r="G31" s="518"/>
      <c r="H31" s="518"/>
      <c r="I31" s="519"/>
      <c r="J31" s="520"/>
      <c r="K31" s="573"/>
      <c r="L31" s="526"/>
      <c r="M31" s="527"/>
      <c r="N31" s="24"/>
      <c r="O31" s="25"/>
      <c r="P31" s="33"/>
      <c r="Q31" s="746"/>
      <c r="S31" s="575" t="s">
        <v>270</v>
      </c>
      <c r="T31" s="575" t="s">
        <v>267</v>
      </c>
      <c r="U31" s="576" t="s">
        <v>212</v>
      </c>
      <c r="V31" s="610" t="s">
        <v>289</v>
      </c>
      <c r="W31" s="573"/>
      <c r="X31" s="104" t="s">
        <v>617</v>
      </c>
      <c r="Y31" s="105"/>
      <c r="Z31" s="35"/>
    </row>
    <row r="32" spans="1:26" ht="18" customHeight="1" x14ac:dyDescent="0.2">
      <c r="A32" s="34"/>
      <c r="G32" s="514" t="s">
        <v>2</v>
      </c>
      <c r="H32" s="514" t="s">
        <v>2</v>
      </c>
      <c r="I32" s="521" t="s">
        <v>1</v>
      </c>
      <c r="J32" s="514" t="s">
        <v>1</v>
      </c>
      <c r="L32" s="1071" t="s">
        <v>305</v>
      </c>
      <c r="M32" s="1071"/>
      <c r="N32" s="1031"/>
      <c r="O32" s="25"/>
      <c r="P32" s="33"/>
      <c r="S32" s="560" t="s">
        <v>2</v>
      </c>
      <c r="T32" s="560" t="s">
        <v>2</v>
      </c>
      <c r="U32" s="573" t="s">
        <v>1</v>
      </c>
      <c r="V32" s="573" t="s">
        <v>1</v>
      </c>
      <c r="W32" s="573"/>
      <c r="X32" s="1072" t="s">
        <v>614</v>
      </c>
      <c r="Y32" s="1073"/>
      <c r="Z32" s="35"/>
    </row>
    <row r="33" spans="1:26" ht="15.75" customHeight="1" thickBot="1" x14ac:dyDescent="0.25">
      <c r="A33" s="34"/>
      <c r="G33" s="522" t="s">
        <v>326</v>
      </c>
      <c r="H33" s="522" t="s">
        <v>328</v>
      </c>
      <c r="I33" s="521" t="s">
        <v>330</v>
      </c>
      <c r="J33" s="522" t="s">
        <v>332</v>
      </c>
      <c r="L33" s="1031"/>
      <c r="M33" s="1031"/>
      <c r="N33" s="1031"/>
      <c r="O33" s="612"/>
      <c r="P33" s="33"/>
      <c r="S33" s="560" t="s">
        <v>34</v>
      </c>
      <c r="T33" s="560" t="s">
        <v>35</v>
      </c>
      <c r="U33" s="573" t="s">
        <v>36</v>
      </c>
      <c r="V33" s="573" t="s">
        <v>37</v>
      </c>
      <c r="W33" s="572"/>
      <c r="X33" s="1074"/>
      <c r="Y33" s="1075"/>
      <c r="Z33" s="35"/>
    </row>
    <row r="34" spans="1:26" ht="48.75" customHeight="1" thickBot="1" x14ac:dyDescent="0.25">
      <c r="A34" s="34"/>
      <c r="G34" s="523"/>
      <c r="H34" s="518"/>
      <c r="I34" s="513"/>
      <c r="J34" s="520"/>
      <c r="L34" s="514" t="s">
        <v>213</v>
      </c>
      <c r="M34" s="514" t="s">
        <v>349</v>
      </c>
      <c r="N34" s="514" t="s">
        <v>449</v>
      </c>
      <c r="O34" s="612"/>
      <c r="P34" s="33"/>
      <c r="S34" s="500"/>
      <c r="T34" s="500"/>
      <c r="U34" s="656" t="s">
        <v>612</v>
      </c>
      <c r="V34" s="473" t="s">
        <v>615</v>
      </c>
      <c r="W34" s="573"/>
      <c r="X34" s="482" t="str">
        <f>IF(OR(S35=0,S35="-"),"-",Q28*(S35-T35)/100)</f>
        <v>-</v>
      </c>
      <c r="Y34" s="103"/>
      <c r="Z34" s="21"/>
    </row>
    <row r="35" spans="1:26" ht="18.75" customHeight="1" x14ac:dyDescent="0.2">
      <c r="A35" s="34"/>
      <c r="L35" s="521"/>
      <c r="M35" s="521" t="s">
        <v>1</v>
      </c>
      <c r="N35" s="521"/>
      <c r="O35" s="612"/>
      <c r="P35" s="33"/>
      <c r="S35" s="1067">
        <v>0</v>
      </c>
      <c r="T35" s="1080">
        <v>0</v>
      </c>
      <c r="U35" s="887" t="str">
        <f>IF(OR(S35=0,S35="-"),"-",Q28*(100-S35)/100)</f>
        <v>-</v>
      </c>
      <c r="V35" s="917" t="str">
        <f>IF(OR(T35=0,T35="-"),"-",Q28*T35/100)</f>
        <v>-</v>
      </c>
      <c r="W35" s="24"/>
      <c r="X35" s="1076" t="s">
        <v>437</v>
      </c>
      <c r="Y35" s="1077"/>
      <c r="Z35" s="1078"/>
    </row>
    <row r="36" spans="1:26" ht="18" customHeight="1" thickBot="1" x14ac:dyDescent="0.25">
      <c r="A36" s="34"/>
      <c r="L36" s="521" t="s">
        <v>30</v>
      </c>
      <c r="M36" s="521" t="s">
        <v>31</v>
      </c>
      <c r="N36" s="521" t="s">
        <v>32</v>
      </c>
      <c r="O36" s="612"/>
      <c r="P36" s="33"/>
      <c r="S36" s="1068"/>
      <c r="T36" s="1081"/>
      <c r="U36" s="888"/>
      <c r="V36" s="918"/>
      <c r="X36" s="1079"/>
      <c r="Y36" s="1079"/>
      <c r="Z36" s="1078"/>
    </row>
    <row r="37" spans="1:26" ht="30.75" customHeight="1" thickBot="1" x14ac:dyDescent="0.25">
      <c r="A37" s="34"/>
      <c r="L37" s="517"/>
      <c r="M37" s="528" t="s">
        <v>426</v>
      </c>
      <c r="N37" s="517"/>
      <c r="O37" s="630"/>
      <c r="P37" s="33"/>
      <c r="S37" s="747" t="s">
        <v>613</v>
      </c>
      <c r="T37" s="747" t="s">
        <v>338</v>
      </c>
      <c r="U37" s="748" t="s">
        <v>616</v>
      </c>
      <c r="V37" s="529" t="s">
        <v>339</v>
      </c>
      <c r="W37" s="29"/>
      <c r="X37" s="905" t="s">
        <v>214</v>
      </c>
      <c r="Y37" s="1082" t="s">
        <v>618</v>
      </c>
      <c r="Z37" s="909" t="s">
        <v>619</v>
      </c>
    </row>
    <row r="38" spans="1:26" ht="19.5" customHeight="1" x14ac:dyDescent="0.2">
      <c r="A38" s="34"/>
      <c r="L38" s="893"/>
      <c r="M38" s="895"/>
      <c r="N38" s="897"/>
      <c r="O38" s="25"/>
      <c r="P38" s="33"/>
      <c r="S38" s="899"/>
      <c r="T38" s="1086"/>
      <c r="U38" s="903"/>
      <c r="V38" s="1084"/>
      <c r="W38" s="29"/>
      <c r="X38" s="906"/>
      <c r="Y38" s="1083"/>
      <c r="Z38" s="910"/>
    </row>
    <row r="39" spans="1:26" ht="18" customHeight="1" thickBot="1" x14ac:dyDescent="0.25">
      <c r="A39" s="34"/>
      <c r="L39" s="894"/>
      <c r="M39" s="896"/>
      <c r="N39" s="898"/>
      <c r="O39" s="25"/>
      <c r="P39" s="33"/>
      <c r="S39" s="900"/>
      <c r="T39" s="1087"/>
      <c r="U39" s="904"/>
      <c r="V39" s="1085"/>
      <c r="W39" s="29"/>
      <c r="X39" s="549"/>
      <c r="Y39" s="550" t="s">
        <v>1</v>
      </c>
      <c r="Z39" s="551"/>
    </row>
    <row r="40" spans="1:26" ht="32.25" customHeight="1" thickBot="1" x14ac:dyDescent="0.25">
      <c r="A40" s="34"/>
      <c r="C40" s="58"/>
      <c r="D40" s="28"/>
      <c r="E40" s="28"/>
      <c r="F40" s="28"/>
      <c r="G40" s="28"/>
      <c r="H40" s="28"/>
      <c r="I40" s="28"/>
      <c r="J40" s="28"/>
      <c r="K40" s="28"/>
      <c r="L40" s="529" t="s">
        <v>299</v>
      </c>
      <c r="M40" s="530" t="s">
        <v>334</v>
      </c>
      <c r="N40" s="529" t="s">
        <v>336</v>
      </c>
      <c r="O40" s="36"/>
      <c r="P40" s="33"/>
      <c r="U40" s="455"/>
      <c r="V40" s="455"/>
      <c r="W40" s="29"/>
      <c r="X40" s="549" t="s">
        <v>596</v>
      </c>
      <c r="Y40" s="550" t="s">
        <v>215</v>
      </c>
      <c r="Z40" s="551" t="s">
        <v>216</v>
      </c>
    </row>
    <row r="41" spans="1:26" ht="28.5" thickBot="1" x14ac:dyDescent="0.25">
      <c r="A41" s="34"/>
      <c r="C41" s="569"/>
      <c r="D41" s="569"/>
      <c r="E41" s="569"/>
      <c r="F41" s="569"/>
      <c r="G41" s="58"/>
      <c r="H41" s="569"/>
      <c r="I41" s="569"/>
      <c r="J41" s="569"/>
      <c r="K41" s="569"/>
      <c r="L41" s="531"/>
      <c r="M41" s="513"/>
      <c r="N41" s="532"/>
      <c r="O41" s="612"/>
      <c r="P41" s="33"/>
      <c r="W41" s="29"/>
      <c r="X41" s="505"/>
      <c r="Y41" s="457" t="s">
        <v>614</v>
      </c>
      <c r="Z41" s="507"/>
    </row>
    <row r="42" spans="1:26" ht="18" customHeight="1" x14ac:dyDescent="0.2">
      <c r="A42" s="34"/>
      <c r="C42" s="569"/>
      <c r="D42" s="569"/>
      <c r="E42" s="569"/>
      <c r="O42" s="25"/>
      <c r="P42" s="33"/>
      <c r="W42" s="29"/>
      <c r="X42" s="1088" t="s">
        <v>544</v>
      </c>
      <c r="Y42" s="887" t="str">
        <f>IF(OR(S35=0,S35="-"),"-",Q28*(S35-T35)/100)</f>
        <v>-</v>
      </c>
      <c r="Z42" s="1090" t="s">
        <v>544</v>
      </c>
    </row>
    <row r="43" spans="1:26" s="28" customFormat="1" ht="14.5" thickBot="1" x14ac:dyDescent="0.25">
      <c r="A43" s="37"/>
      <c r="C43" s="569"/>
      <c r="D43" s="569"/>
      <c r="E43" s="569"/>
      <c r="F43" s="20"/>
      <c r="G43" s="20"/>
      <c r="H43" s="20"/>
      <c r="I43" s="20"/>
      <c r="J43" s="20"/>
      <c r="K43" s="20"/>
      <c r="L43" s="20"/>
      <c r="M43" s="20"/>
      <c r="N43" s="20"/>
      <c r="O43" s="25"/>
      <c r="P43" s="40"/>
      <c r="S43" s="20"/>
      <c r="T43" s="20"/>
      <c r="U43" s="20"/>
      <c r="V43" s="20"/>
      <c r="W43" s="29"/>
      <c r="X43" s="1089"/>
      <c r="Y43" s="888"/>
      <c r="Z43" s="1091"/>
    </row>
    <row r="44" spans="1:26" ht="28.5" thickBot="1" x14ac:dyDescent="0.25">
      <c r="A44" s="34"/>
      <c r="C44" s="10"/>
      <c r="D44" s="569"/>
      <c r="E44" s="10"/>
      <c r="G44" s="100"/>
      <c r="H44" s="41"/>
      <c r="I44" s="41"/>
      <c r="O44" s="25"/>
      <c r="P44" s="33"/>
      <c r="X44" s="749" t="s">
        <v>620</v>
      </c>
      <c r="Y44" s="521" t="s">
        <v>621</v>
      </c>
      <c r="Z44" s="750" t="s">
        <v>623</v>
      </c>
    </row>
    <row r="45" spans="1:26" ht="33" customHeight="1" thickBot="1" x14ac:dyDescent="0.25">
      <c r="A45" s="44"/>
      <c r="B45" s="45"/>
      <c r="C45" s="45"/>
      <c r="D45" s="45"/>
      <c r="E45" s="45"/>
      <c r="F45" s="45"/>
      <c r="G45" s="11"/>
      <c r="H45" s="11"/>
      <c r="I45" s="11"/>
      <c r="J45" s="11"/>
      <c r="K45" s="11"/>
      <c r="L45" s="1092"/>
      <c r="M45" s="1093"/>
      <c r="N45" s="45"/>
      <c r="O45" s="46"/>
      <c r="P45" s="106"/>
      <c r="Q45" s="608"/>
      <c r="R45" s="608"/>
      <c r="S45" s="608"/>
      <c r="T45" s="608"/>
      <c r="U45" s="608"/>
      <c r="V45" s="608"/>
      <c r="W45" s="167"/>
      <c r="X45" s="751"/>
      <c r="Y45" s="513"/>
      <c r="Z45" s="752"/>
    </row>
    <row r="46" spans="1:26" x14ac:dyDescent="0.2">
      <c r="G46" s="569"/>
      <c r="H46" s="569"/>
      <c r="I46" s="569"/>
      <c r="J46" s="569"/>
      <c r="K46" s="569"/>
      <c r="P46" s="41"/>
      <c r="Q46" s="41"/>
      <c r="S46" s="41"/>
      <c r="T46" s="41"/>
      <c r="U46" s="41"/>
      <c r="V46" s="41"/>
      <c r="W46" s="41"/>
      <c r="X46" s="41"/>
      <c r="Y46" s="492"/>
    </row>
    <row r="47" spans="1:26" x14ac:dyDescent="0.2">
      <c r="G47" s="569"/>
      <c r="H47" s="569"/>
      <c r="I47" s="569"/>
      <c r="J47" s="569"/>
      <c r="K47" s="569"/>
      <c r="L47" s="1031"/>
      <c r="M47" s="1031"/>
      <c r="N47" s="1031"/>
    </row>
    <row r="48" spans="1:26" ht="44.25" customHeight="1" x14ac:dyDescent="0.2">
      <c r="I48" s="10"/>
      <c r="L48" s="1031"/>
      <c r="M48" s="1031"/>
      <c r="N48" s="1031"/>
      <c r="Y48" s="6"/>
      <c r="Z48" s="6"/>
    </row>
    <row r="49" spans="7:26" ht="18" customHeight="1" x14ac:dyDescent="0.2">
      <c r="G49" s="10"/>
      <c r="H49" s="10"/>
      <c r="I49" s="10"/>
      <c r="J49" s="10"/>
      <c r="K49" s="10"/>
      <c r="P49" s="41"/>
      <c r="S49" s="543"/>
      <c r="T49" s="543"/>
      <c r="U49" s="543"/>
      <c r="V49" s="543"/>
      <c r="W49" s="61"/>
      <c r="X49" s="543"/>
      <c r="Y49" s="6"/>
      <c r="Z49" s="6"/>
    </row>
    <row r="50" spans="7:26" ht="18.75" customHeight="1" x14ac:dyDescent="0.2">
      <c r="P50" s="543"/>
      <c r="Q50" s="61"/>
      <c r="R50" s="61"/>
      <c r="S50" s="543"/>
      <c r="T50" s="543"/>
      <c r="U50" s="543"/>
      <c r="V50" s="543"/>
      <c r="W50" s="61"/>
      <c r="X50" s="543"/>
      <c r="Y50" s="6"/>
      <c r="Z50" s="6"/>
    </row>
    <row r="51" spans="7:26" ht="36.75" customHeight="1" x14ac:dyDescent="0.2">
      <c r="L51" s="1032"/>
      <c r="M51" s="1032"/>
      <c r="N51" s="1032"/>
      <c r="O51" s="569"/>
    </row>
    <row r="52" spans="7:26" x14ac:dyDescent="0.2">
      <c r="L52" s="569"/>
      <c r="M52" s="569"/>
      <c r="N52" s="569"/>
      <c r="O52" s="569"/>
    </row>
    <row r="53" spans="7:26" x14ac:dyDescent="0.2">
      <c r="L53" s="569"/>
      <c r="M53" s="569"/>
      <c r="N53" s="569"/>
      <c r="O53" s="569"/>
    </row>
    <row r="54" spans="7:26" x14ac:dyDescent="0.2">
      <c r="L54" s="569"/>
      <c r="M54" s="569"/>
      <c r="N54" s="569"/>
      <c r="O54" s="569"/>
    </row>
    <row r="55" spans="7:26" x14ac:dyDescent="0.2">
      <c r="L55" s="10"/>
      <c r="M55" s="10"/>
      <c r="N55" s="10"/>
      <c r="O55" s="10"/>
      <c r="W55" s="43"/>
    </row>
    <row r="56" spans="7:26" ht="18" customHeight="1" x14ac:dyDescent="0.2">
      <c r="L56" s="569"/>
      <c r="M56" s="569"/>
      <c r="N56" s="569"/>
      <c r="O56" s="569"/>
      <c r="Q56" s="43"/>
      <c r="R56" s="41"/>
      <c r="S56" s="41"/>
      <c r="T56" s="41"/>
    </row>
    <row r="57" spans="7:26" ht="20.25" customHeight="1" x14ac:dyDescent="0.2">
      <c r="R57" s="41"/>
      <c r="S57" s="41"/>
      <c r="T57" s="41"/>
    </row>
    <row r="58" spans="7:26" ht="46.5" customHeight="1" x14ac:dyDescent="0.2"/>
  </sheetData>
  <mergeCells count="73">
    <mergeCell ref="X42:X43"/>
    <mergeCell ref="Y42:Y43"/>
    <mergeCell ref="Z42:Z43"/>
    <mergeCell ref="L45:M45"/>
    <mergeCell ref="L47:N48"/>
    <mergeCell ref="L51:N51"/>
    <mergeCell ref="L38:L39"/>
    <mergeCell ref="M38:M39"/>
    <mergeCell ref="N38:N39"/>
    <mergeCell ref="S38:S39"/>
    <mergeCell ref="X37:X38"/>
    <mergeCell ref="Y37:Y38"/>
    <mergeCell ref="Z37:Z38"/>
    <mergeCell ref="V38:V39"/>
    <mergeCell ref="T38:T39"/>
    <mergeCell ref="U38:U39"/>
    <mergeCell ref="X30:Y30"/>
    <mergeCell ref="L32:N33"/>
    <mergeCell ref="X32:Y33"/>
    <mergeCell ref="V35:V36"/>
    <mergeCell ref="X35:Z36"/>
    <mergeCell ref="S35:S36"/>
    <mergeCell ref="T35:T36"/>
    <mergeCell ref="U35:U36"/>
    <mergeCell ref="A26:A27"/>
    <mergeCell ref="P26:P27"/>
    <mergeCell ref="L27:N27"/>
    <mergeCell ref="X27:Z27"/>
    <mergeCell ref="A28:A29"/>
    <mergeCell ref="C28:C29"/>
    <mergeCell ref="D28:D29"/>
    <mergeCell ref="E28:E29"/>
    <mergeCell ref="L28:M29"/>
    <mergeCell ref="P28:P29"/>
    <mergeCell ref="Q28:Q29"/>
    <mergeCell ref="U28:U29"/>
    <mergeCell ref="X28:Y29"/>
    <mergeCell ref="B19:C19"/>
    <mergeCell ref="D19:E19"/>
    <mergeCell ref="K19:L19"/>
    <mergeCell ref="Q19:R19"/>
    <mergeCell ref="S22:Z25"/>
    <mergeCell ref="I24:I25"/>
    <mergeCell ref="B17:C17"/>
    <mergeCell ref="D17:E17"/>
    <mergeCell ref="K17:L17"/>
    <mergeCell ref="Q17:R17"/>
    <mergeCell ref="B18:C18"/>
    <mergeCell ref="D18:E18"/>
    <mergeCell ref="K18:L18"/>
    <mergeCell ref="Q18:R18"/>
    <mergeCell ref="B15:C15"/>
    <mergeCell ref="D15:E15"/>
    <mergeCell ref="K15:L15"/>
    <mergeCell ref="Q15:R15"/>
    <mergeCell ref="B16:C16"/>
    <mergeCell ref="D16:E16"/>
    <mergeCell ref="K16:L16"/>
    <mergeCell ref="Q16:R16"/>
    <mergeCell ref="B12:C12"/>
    <mergeCell ref="D12:E12"/>
    <mergeCell ref="K12:L12"/>
    <mergeCell ref="D13:E14"/>
    <mergeCell ref="F13:F14"/>
    <mergeCell ref="G13:G14"/>
    <mergeCell ref="I13:I14"/>
    <mergeCell ref="A7:C9"/>
    <mergeCell ref="D7:I9"/>
    <mergeCell ref="J7:J9"/>
    <mergeCell ref="S7:S9"/>
    <mergeCell ref="B10:C10"/>
    <mergeCell ref="D10:E10"/>
    <mergeCell ref="K10:L10"/>
  </mergeCells>
  <phoneticPr fontId="4"/>
  <dataValidations count="1">
    <dataValidation type="list" allowBlank="1" showInputMessage="1" showErrorMessage="1" sqref="A28:A29" xr:uid="{6B7E988A-5FDE-47B4-BE8A-159B85F65636}">
      <formula1>"水域,大気"</formula1>
    </dataValidation>
  </dataValidations>
  <printOptions horizontalCentered="1" verticalCentered="1"/>
  <pageMargins left="0.31496062992125984" right="0.23622047244094491" top="0.59055118110236227" bottom="0.43307086614173229" header="0.35433070866141736" footer="0.51181102362204722"/>
  <pageSetup paperSize="9" scale="48"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32BD69-8E94-481F-A07F-9F47E8DEED66}">
  <sheetPr>
    <pageSetUpPr fitToPage="1"/>
  </sheetPr>
  <dimension ref="A1:Y50"/>
  <sheetViews>
    <sheetView view="pageBreakPreview" zoomScale="60" zoomScaleNormal="75" workbookViewId="0">
      <selection activeCell="B5" sqref="B5"/>
    </sheetView>
  </sheetViews>
  <sheetFormatPr defaultColWidth="9.09765625" defaultRowHeight="14" x14ac:dyDescent="0.2"/>
  <cols>
    <col min="1" max="1" width="16.59765625" style="20" customWidth="1"/>
    <col min="2" max="2" width="7.69921875" style="20" customWidth="1"/>
    <col min="3" max="3" width="12.59765625" style="20" customWidth="1"/>
    <col min="4" max="4" width="9.69921875" style="20" customWidth="1"/>
    <col min="5" max="5" width="8.59765625" style="20" customWidth="1"/>
    <col min="6" max="6" width="12.3984375" style="20" customWidth="1"/>
    <col min="7" max="7" width="13" style="20" customWidth="1"/>
    <col min="8" max="8" width="14.3984375" style="20" customWidth="1"/>
    <col min="9" max="9" width="11.69921875" style="20" customWidth="1"/>
    <col min="10" max="10" width="14.8984375" style="20" customWidth="1"/>
    <col min="11" max="11" width="13.59765625" style="20" customWidth="1"/>
    <col min="12" max="12" width="12.69921875" style="20" customWidth="1"/>
    <col min="13" max="13" width="15.8984375" style="20" customWidth="1"/>
    <col min="14" max="14" width="10.69921875" style="20" customWidth="1"/>
    <col min="15" max="15" width="9.09765625" style="20" customWidth="1"/>
    <col min="16" max="16" width="10.3984375" style="20" customWidth="1"/>
    <col min="17" max="17" width="11" style="20" customWidth="1"/>
    <col min="18" max="18" width="13.3984375" style="20" customWidth="1"/>
    <col min="19" max="19" width="11.59765625" style="20" customWidth="1"/>
    <col min="20" max="20" width="12.3984375" style="20" customWidth="1"/>
    <col min="21" max="21" width="17.296875" style="20" customWidth="1"/>
    <col min="22" max="22" width="21.09765625" style="20" customWidth="1"/>
    <col min="23" max="23" width="16.3984375" style="20" customWidth="1"/>
    <col min="24" max="24" width="6.3984375" style="20" customWidth="1"/>
    <col min="25" max="25" width="9.69921875" style="20" customWidth="1"/>
    <col min="26" max="16384" width="9.09765625" style="20"/>
  </cols>
  <sheetData>
    <row r="1" spans="1:25" ht="16.5" x14ac:dyDescent="0.2">
      <c r="A1" s="1" t="s">
        <v>226</v>
      </c>
    </row>
    <row r="2" spans="1:25" x14ac:dyDescent="0.2">
      <c r="A2" s="121" t="s">
        <v>277</v>
      </c>
    </row>
    <row r="3" spans="1:25" x14ac:dyDescent="0.2">
      <c r="A3" s="121" t="s">
        <v>708</v>
      </c>
    </row>
    <row r="4" spans="1:25" x14ac:dyDescent="0.2">
      <c r="A4" s="121"/>
    </row>
    <row r="5" spans="1:25" ht="9.75" customHeight="1" thickBot="1" x14ac:dyDescent="0.25"/>
    <row r="6" spans="1:25" ht="17.25" customHeight="1" x14ac:dyDescent="0.2">
      <c r="A6" s="1094" t="s">
        <v>98</v>
      </c>
      <c r="B6" s="1095"/>
      <c r="C6" s="1096"/>
      <c r="D6" s="65" t="s">
        <v>468</v>
      </c>
      <c r="E6" s="39"/>
      <c r="F6" s="39"/>
      <c r="G6" s="38"/>
      <c r="H6" s="38"/>
      <c r="I6" s="66"/>
      <c r="J6" s="618" t="s">
        <v>677</v>
      </c>
      <c r="K6" s="38"/>
      <c r="L6" s="38"/>
      <c r="M6" s="38"/>
      <c r="N6" s="38"/>
      <c r="O6" s="66"/>
      <c r="P6" s="618" t="s">
        <v>272</v>
      </c>
      <c r="Q6" s="38"/>
      <c r="R6" s="38"/>
      <c r="S6" s="38"/>
      <c r="T6" s="38"/>
      <c r="U6" s="38"/>
      <c r="V6" s="67"/>
      <c r="W6" s="983" t="s">
        <v>99</v>
      </c>
      <c r="X6" s="1200"/>
    </row>
    <row r="7" spans="1:25" ht="29.25" customHeight="1" x14ac:dyDescent="0.2">
      <c r="A7" s="1097"/>
      <c r="B7" s="1098"/>
      <c r="C7" s="1099"/>
      <c r="D7" s="40"/>
      <c r="E7" s="28"/>
      <c r="F7" s="28"/>
      <c r="G7" s="28"/>
      <c r="H7" s="28"/>
      <c r="I7" s="36"/>
      <c r="J7" s="68"/>
      <c r="K7" s="571"/>
      <c r="L7" s="571"/>
      <c r="M7" s="571"/>
      <c r="N7" s="28"/>
      <c r="O7" s="36"/>
      <c r="P7" s="40"/>
      <c r="Q7" s="28"/>
      <c r="R7" s="28"/>
      <c r="S7" s="28"/>
      <c r="T7" s="28"/>
      <c r="U7" s="28"/>
      <c r="V7" s="73"/>
      <c r="W7" s="1201"/>
      <c r="X7" s="1202"/>
    </row>
    <row r="8" spans="1:25" ht="3" customHeight="1" x14ac:dyDescent="0.2">
      <c r="A8" s="771"/>
      <c r="B8" s="772"/>
      <c r="C8" s="772"/>
      <c r="D8" s="55"/>
      <c r="E8" s="49"/>
      <c r="F8" s="49"/>
      <c r="G8" s="49"/>
      <c r="H8" s="49"/>
      <c r="I8" s="71"/>
      <c r="J8" s="69"/>
      <c r="K8" s="70"/>
      <c r="L8" s="70"/>
      <c r="M8" s="70"/>
      <c r="N8" s="49"/>
      <c r="O8" s="71"/>
      <c r="P8" s="55"/>
      <c r="Q8" s="49"/>
      <c r="R8" s="49"/>
      <c r="S8" s="49"/>
      <c r="T8" s="49"/>
      <c r="U8" s="49"/>
      <c r="V8" s="74"/>
      <c r="W8" s="625"/>
      <c r="X8" s="626"/>
    </row>
    <row r="9" spans="1:25" ht="57" customHeight="1" x14ac:dyDescent="0.2">
      <c r="A9" s="769" t="s">
        <v>0</v>
      </c>
      <c r="B9" s="782" t="s">
        <v>100</v>
      </c>
      <c r="C9" s="783"/>
      <c r="D9" s="355" t="s">
        <v>102</v>
      </c>
      <c r="E9" s="356"/>
      <c r="F9" s="549" t="s">
        <v>56</v>
      </c>
      <c r="G9" s="549" t="s">
        <v>227</v>
      </c>
      <c r="H9" s="611" t="s">
        <v>228</v>
      </c>
      <c r="I9" s="52" t="s">
        <v>469</v>
      </c>
      <c r="J9" s="627" t="s">
        <v>679</v>
      </c>
      <c r="K9" s="534" t="s">
        <v>685</v>
      </c>
      <c r="L9" s="363"/>
      <c r="M9" s="560" t="s">
        <v>681</v>
      </c>
      <c r="N9" s="1132" t="s">
        <v>683</v>
      </c>
      <c r="O9" s="1134"/>
      <c r="P9" s="359" t="s">
        <v>58</v>
      </c>
      <c r="Q9" s="360"/>
      <c r="R9" s="549" t="s">
        <v>236</v>
      </c>
      <c r="S9" s="549" t="s">
        <v>237</v>
      </c>
      <c r="T9" s="549" t="s">
        <v>238</v>
      </c>
      <c r="U9" s="573" t="s">
        <v>278</v>
      </c>
      <c r="V9" s="216" t="s">
        <v>274</v>
      </c>
      <c r="W9" s="79" t="s">
        <v>108</v>
      </c>
      <c r="X9" s="80"/>
    </row>
    <row r="10" spans="1:25" x14ac:dyDescent="0.2">
      <c r="A10" s="769"/>
      <c r="B10" s="560"/>
      <c r="C10" s="561"/>
      <c r="D10" s="359"/>
      <c r="E10" s="360"/>
      <c r="F10" s="549" t="s">
        <v>1</v>
      </c>
      <c r="G10" s="549" t="s">
        <v>2</v>
      </c>
      <c r="H10" s="611" t="s">
        <v>1</v>
      </c>
      <c r="I10" s="52" t="s">
        <v>1</v>
      </c>
      <c r="J10" s="627"/>
      <c r="K10" s="560"/>
      <c r="L10" s="561"/>
      <c r="M10" s="560" t="s">
        <v>1</v>
      </c>
      <c r="N10" s="1132" t="s">
        <v>1</v>
      </c>
      <c r="O10" s="1134"/>
      <c r="P10" s="562"/>
      <c r="Q10" s="561"/>
      <c r="R10" s="549" t="s">
        <v>1</v>
      </c>
      <c r="S10" s="549" t="s">
        <v>2</v>
      </c>
      <c r="T10" s="549"/>
      <c r="U10" s="573" t="s">
        <v>1</v>
      </c>
      <c r="V10" s="216" t="s">
        <v>1</v>
      </c>
      <c r="W10" s="81" t="s">
        <v>1</v>
      </c>
      <c r="X10" s="82"/>
    </row>
    <row r="11" spans="1:25" ht="14.25" customHeight="1" x14ac:dyDescent="0.2">
      <c r="A11" s="769" t="s">
        <v>13</v>
      </c>
      <c r="B11" s="989" t="s">
        <v>14</v>
      </c>
      <c r="C11" s="988"/>
      <c r="D11" s="359" t="s">
        <v>15</v>
      </c>
      <c r="E11" s="360"/>
      <c r="F11" s="549" t="s">
        <v>16</v>
      </c>
      <c r="G11" s="549" t="s">
        <v>17</v>
      </c>
      <c r="H11" s="611" t="s">
        <v>230</v>
      </c>
      <c r="I11" s="52" t="s">
        <v>231</v>
      </c>
      <c r="J11" s="627" t="s">
        <v>233</v>
      </c>
      <c r="K11" s="430" t="s">
        <v>234</v>
      </c>
      <c r="L11" s="360"/>
      <c r="M11" s="560" t="s">
        <v>116</v>
      </c>
      <c r="N11" s="1132" t="s">
        <v>117</v>
      </c>
      <c r="O11" s="1134"/>
      <c r="P11" s="359" t="s">
        <v>118</v>
      </c>
      <c r="Q11" s="360"/>
      <c r="R11" s="549" t="s">
        <v>92</v>
      </c>
      <c r="S11" s="549" t="s">
        <v>93</v>
      </c>
      <c r="T11" s="549" t="s">
        <v>94</v>
      </c>
      <c r="U11" s="573" t="s">
        <v>60</v>
      </c>
      <c r="V11" s="216" t="s">
        <v>61</v>
      </c>
      <c r="W11" s="81" t="s">
        <v>62</v>
      </c>
      <c r="X11" s="82"/>
    </row>
    <row r="12" spans="1:25" ht="15" customHeight="1" x14ac:dyDescent="0.2">
      <c r="A12" s="769"/>
      <c r="B12" s="560"/>
      <c r="C12" s="561"/>
      <c r="D12" s="359"/>
      <c r="E12" s="360"/>
      <c r="F12" s="549"/>
      <c r="G12" s="549"/>
      <c r="H12" s="997" t="s">
        <v>229</v>
      </c>
      <c r="I12" s="619" t="s">
        <v>232</v>
      </c>
      <c r="J12" s="429"/>
      <c r="K12" s="637"/>
      <c r="L12" s="638"/>
      <c r="M12" s="637"/>
      <c r="N12" s="1146" t="s">
        <v>235</v>
      </c>
      <c r="O12" s="1150"/>
      <c r="P12" s="365"/>
      <c r="Q12" s="638"/>
      <c r="R12" s="367"/>
      <c r="S12" s="367"/>
      <c r="T12" s="367"/>
      <c r="U12" s="572" t="s">
        <v>239</v>
      </c>
      <c r="V12" s="63" t="s">
        <v>240</v>
      </c>
      <c r="W12" s="83" t="s">
        <v>241</v>
      </c>
      <c r="X12" s="84"/>
    </row>
    <row r="13" spans="1:25" ht="49.5" customHeight="1" thickBot="1" x14ac:dyDescent="0.25">
      <c r="A13" s="770"/>
      <c r="B13" s="546"/>
      <c r="C13" s="547"/>
      <c r="D13" s="613"/>
      <c r="E13" s="547"/>
      <c r="F13" s="563"/>
      <c r="G13" s="563"/>
      <c r="H13" s="1007"/>
      <c r="I13" s="52"/>
      <c r="J13" s="627"/>
      <c r="K13" s="560"/>
      <c r="L13" s="561"/>
      <c r="M13" s="639"/>
      <c r="N13" s="1148"/>
      <c r="O13" s="1151"/>
      <c r="P13" s="562"/>
      <c r="Q13" s="561"/>
      <c r="R13" s="549"/>
      <c r="S13" s="549"/>
      <c r="T13" s="549"/>
      <c r="U13" s="572"/>
      <c r="V13" s="216"/>
      <c r="W13" s="628"/>
      <c r="X13" s="629"/>
    </row>
    <row r="14" spans="1:25" ht="36" customHeight="1" x14ac:dyDescent="0.2">
      <c r="A14" s="113" t="s">
        <v>225</v>
      </c>
      <c r="B14" s="1051" t="s">
        <v>512</v>
      </c>
      <c r="C14" s="1052"/>
      <c r="D14" s="1053" t="s">
        <v>511</v>
      </c>
      <c r="E14" s="1054"/>
      <c r="F14" s="168">
        <v>11100</v>
      </c>
      <c r="G14" s="369">
        <v>10</v>
      </c>
      <c r="H14" s="369">
        <f>F14*G14/100</f>
        <v>1110</v>
      </c>
      <c r="I14" s="371">
        <f>SUM(H14:H18)</f>
        <v>1110</v>
      </c>
      <c r="J14" s="432" t="s">
        <v>513</v>
      </c>
      <c r="K14" s="1199" t="s">
        <v>538</v>
      </c>
      <c r="L14" s="1004"/>
      <c r="M14" s="621">
        <v>1076.7</v>
      </c>
      <c r="N14" s="1139">
        <f>SUM(M14:M18)</f>
        <v>1076.7</v>
      </c>
      <c r="O14" s="1141"/>
      <c r="P14" s="1003" t="s">
        <v>514</v>
      </c>
      <c r="Q14" s="1004"/>
      <c r="R14" s="369">
        <v>1110</v>
      </c>
      <c r="S14" s="369">
        <v>3</v>
      </c>
      <c r="T14" s="565" t="s">
        <v>497</v>
      </c>
      <c r="U14" s="540">
        <f>R14*S14/100</f>
        <v>33.299999999999997</v>
      </c>
      <c r="V14" s="580">
        <f>SUM(U14:U18)</f>
        <v>33.299999999999997</v>
      </c>
      <c r="W14" s="1203">
        <f>I14-N14-V14</f>
        <v>0</v>
      </c>
      <c r="X14" s="1204"/>
      <c r="Y14" s="455"/>
    </row>
    <row r="15" spans="1:25" ht="36" customHeight="1" x14ac:dyDescent="0.2">
      <c r="A15" s="163"/>
      <c r="B15" s="1055"/>
      <c r="C15" s="1056"/>
      <c r="D15" s="956"/>
      <c r="E15" s="957"/>
      <c r="F15" s="169"/>
      <c r="G15" s="174"/>
      <c r="H15" s="754"/>
      <c r="I15" s="738"/>
      <c r="J15" s="117"/>
      <c r="K15" s="1205"/>
      <c r="L15" s="1206"/>
      <c r="M15" s="761"/>
      <c r="N15" s="1159"/>
      <c r="O15" s="1160"/>
      <c r="P15" s="956"/>
      <c r="Q15" s="957"/>
      <c r="R15" s="169"/>
      <c r="S15" s="169"/>
      <c r="T15" s="118"/>
      <c r="U15" s="762"/>
      <c r="V15" s="581"/>
      <c r="W15" s="1109"/>
      <c r="X15" s="1110"/>
    </row>
    <row r="16" spans="1:25" ht="36" customHeight="1" x14ac:dyDescent="0.2">
      <c r="A16" s="162"/>
      <c r="B16" s="954"/>
      <c r="C16" s="955"/>
      <c r="D16" s="956"/>
      <c r="E16" s="957"/>
      <c r="F16" s="169"/>
      <c r="G16" s="174"/>
      <c r="H16" s="754"/>
      <c r="I16" s="733"/>
      <c r="J16" s="117"/>
      <c r="K16" s="1205"/>
      <c r="L16" s="1206"/>
      <c r="M16" s="761"/>
      <c r="N16" s="1154"/>
      <c r="O16" s="959"/>
      <c r="P16" s="956"/>
      <c r="Q16" s="957"/>
      <c r="R16" s="169"/>
      <c r="S16" s="169"/>
      <c r="T16" s="764"/>
      <c r="U16" s="762"/>
      <c r="V16" s="555"/>
      <c r="W16" s="962"/>
      <c r="X16" s="963"/>
    </row>
    <row r="17" spans="1:25" ht="36" customHeight="1" x14ac:dyDescent="0.2">
      <c r="A17" s="162"/>
      <c r="B17" s="954"/>
      <c r="C17" s="955"/>
      <c r="D17" s="956"/>
      <c r="E17" s="957"/>
      <c r="F17" s="169"/>
      <c r="G17" s="174"/>
      <c r="H17" s="754"/>
      <c r="I17" s="733"/>
      <c r="J17" s="117"/>
      <c r="K17" s="1205"/>
      <c r="L17" s="1206"/>
      <c r="M17" s="761"/>
      <c r="N17" s="1154"/>
      <c r="O17" s="959"/>
      <c r="P17" s="956"/>
      <c r="Q17" s="957"/>
      <c r="R17" s="169"/>
      <c r="S17" s="169"/>
      <c r="T17" s="763"/>
      <c r="U17" s="762"/>
      <c r="V17" s="555"/>
      <c r="W17" s="962"/>
      <c r="X17" s="963"/>
    </row>
    <row r="18" spans="1:25" ht="13.5" customHeight="1" thickBot="1" x14ac:dyDescent="0.25">
      <c r="A18" s="164"/>
      <c r="B18" s="964"/>
      <c r="C18" s="965"/>
      <c r="D18" s="966"/>
      <c r="E18" s="967"/>
      <c r="F18" s="172"/>
      <c r="G18" s="172"/>
      <c r="H18" s="755"/>
      <c r="I18" s="173"/>
      <c r="J18" s="120"/>
      <c r="K18" s="1207"/>
      <c r="L18" s="967"/>
      <c r="M18" s="734"/>
      <c r="N18" s="968"/>
      <c r="O18" s="969"/>
      <c r="P18" s="966"/>
      <c r="Q18" s="967"/>
      <c r="R18" s="172"/>
      <c r="S18" s="172"/>
      <c r="T18" s="636"/>
      <c r="U18" s="184"/>
      <c r="V18" s="553"/>
      <c r="W18" s="952"/>
      <c r="X18" s="953"/>
    </row>
    <row r="19" spans="1:25" ht="19.5" customHeight="1" thickBot="1" x14ac:dyDescent="0.25">
      <c r="J19" s="41"/>
      <c r="K19" s="41"/>
    </row>
    <row r="20" spans="1:25" s="28" customFormat="1" ht="18" customHeight="1" x14ac:dyDescent="0.2">
      <c r="A20" s="2" t="s">
        <v>81</v>
      </c>
      <c r="B20" s="3"/>
      <c r="C20" s="3"/>
      <c r="D20" s="3"/>
      <c r="E20" s="3"/>
      <c r="F20" s="4" t="s">
        <v>207</v>
      </c>
      <c r="G20" s="3"/>
      <c r="H20" s="38"/>
      <c r="I20" s="3"/>
      <c r="J20" s="3"/>
      <c r="K20" s="3"/>
      <c r="L20" s="3"/>
      <c r="M20" s="3"/>
      <c r="N20" s="3"/>
      <c r="O20" s="3"/>
      <c r="P20" s="3"/>
      <c r="Q20" s="3"/>
      <c r="R20" s="5"/>
    </row>
    <row r="21" spans="1:25" s="569" customFormat="1" ht="45.75" customHeight="1" x14ac:dyDescent="0.2">
      <c r="A21" s="719" t="s">
        <v>10</v>
      </c>
      <c r="B21" s="649"/>
      <c r="C21" s="782" t="s">
        <v>48</v>
      </c>
      <c r="D21" s="787"/>
      <c r="E21" s="649"/>
      <c r="F21" s="665" t="s">
        <v>110</v>
      </c>
      <c r="G21" s="649"/>
      <c r="H21" s="676"/>
      <c r="I21" s="676"/>
      <c r="J21" s="676"/>
      <c r="K21" s="676"/>
      <c r="L21" s="676"/>
      <c r="M21" s="676"/>
      <c r="N21" s="676"/>
      <c r="O21" s="676"/>
      <c r="P21" s="676"/>
      <c r="Q21" s="676"/>
      <c r="R21" s="21"/>
      <c r="S21" s="20"/>
      <c r="T21" s="20"/>
      <c r="U21" s="20"/>
      <c r="V21" s="20"/>
      <c r="W21" s="20"/>
      <c r="X21" s="20"/>
      <c r="Y21" s="20"/>
    </row>
    <row r="22" spans="1:25" s="569" customFormat="1" ht="16.5" customHeight="1" x14ac:dyDescent="0.2">
      <c r="A22" s="719"/>
      <c r="B22" s="649"/>
      <c r="C22" s="989" t="s">
        <v>1</v>
      </c>
      <c r="D22" s="990"/>
      <c r="E22" s="649"/>
      <c r="F22" s="647" t="s">
        <v>1</v>
      </c>
      <c r="G22" s="649"/>
      <c r="H22" s="676"/>
      <c r="I22" s="676"/>
      <c r="J22" s="676"/>
      <c r="K22" s="676"/>
      <c r="L22" s="676"/>
      <c r="M22" s="676"/>
      <c r="N22" s="676"/>
      <c r="O22" s="676"/>
      <c r="P22" s="676"/>
      <c r="Q22" s="676"/>
      <c r="R22" s="21"/>
      <c r="S22" s="20"/>
      <c r="T22" s="20"/>
      <c r="U22" s="20"/>
      <c r="V22" s="20"/>
      <c r="W22" s="20"/>
      <c r="X22" s="20"/>
      <c r="Y22" s="20"/>
    </row>
    <row r="23" spans="1:25" s="569" customFormat="1" x14ac:dyDescent="0.2">
      <c r="A23" s="719" t="s">
        <v>63</v>
      </c>
      <c r="B23" s="649"/>
      <c r="C23" s="989" t="s">
        <v>64</v>
      </c>
      <c r="D23" s="990"/>
      <c r="E23" s="649"/>
      <c r="F23" s="647" t="s">
        <v>65</v>
      </c>
      <c r="G23" s="649"/>
      <c r="H23" s="676"/>
      <c r="I23" s="676"/>
      <c r="J23" s="676"/>
      <c r="K23" s="676"/>
      <c r="L23" s="676"/>
      <c r="M23" s="676"/>
      <c r="N23" s="676"/>
      <c r="O23" s="676"/>
      <c r="P23" s="676"/>
      <c r="Q23" s="676"/>
      <c r="R23" s="21"/>
      <c r="S23" s="20"/>
      <c r="T23" s="20"/>
      <c r="U23" s="20"/>
      <c r="V23" s="20"/>
      <c r="W23" s="20"/>
      <c r="X23" s="20"/>
      <c r="Y23" s="20"/>
    </row>
    <row r="24" spans="1:25" s="569" customFormat="1" ht="23.25" customHeight="1" x14ac:dyDescent="0.2">
      <c r="A24" s="1025" t="s">
        <v>42</v>
      </c>
      <c r="B24" s="649"/>
      <c r="C24" s="643"/>
      <c r="D24" s="644"/>
      <c r="E24" s="649"/>
      <c r="F24" s="666" t="s">
        <v>242</v>
      </c>
      <c r="G24" s="649"/>
      <c r="H24" s="676"/>
      <c r="I24" s="676"/>
      <c r="J24" s="676"/>
      <c r="K24" s="676"/>
      <c r="L24" s="676"/>
      <c r="M24" s="676"/>
      <c r="N24" s="676"/>
      <c r="O24" s="676"/>
      <c r="P24" s="676"/>
      <c r="Q24" s="676"/>
      <c r="R24" s="21"/>
      <c r="S24" s="20"/>
      <c r="T24" s="20"/>
      <c r="U24" s="20"/>
      <c r="V24" s="20"/>
      <c r="W24" s="20"/>
      <c r="X24" s="20"/>
      <c r="Y24" s="20"/>
    </row>
    <row r="25" spans="1:25" s="569" customFormat="1" ht="28.5" customHeight="1" thickBot="1" x14ac:dyDescent="0.25">
      <c r="A25" s="1026"/>
      <c r="B25" s="649"/>
      <c r="C25" s="643"/>
      <c r="D25" s="277"/>
      <c r="E25" s="649"/>
      <c r="F25" s="647"/>
      <c r="G25" s="649"/>
      <c r="H25" s="18" t="s">
        <v>111</v>
      </c>
      <c r="I25" s="678"/>
      <c r="J25" s="678"/>
      <c r="K25" s="678"/>
      <c r="L25" s="678"/>
      <c r="M25" s="678"/>
      <c r="N25" s="678"/>
      <c r="O25" s="677"/>
      <c r="P25" s="668"/>
      <c r="Q25" s="668"/>
      <c r="R25" s="654"/>
      <c r="S25" s="650"/>
      <c r="T25" s="650"/>
      <c r="U25" s="650"/>
      <c r="W25" s="570"/>
      <c r="X25" s="615"/>
      <c r="Y25" s="615"/>
    </row>
    <row r="26" spans="1:25" ht="18" customHeight="1" x14ac:dyDescent="0.2">
      <c r="A26" s="1020" t="s">
        <v>112</v>
      </c>
      <c r="B26" s="664"/>
      <c r="C26" s="1021">
        <v>0</v>
      </c>
      <c r="D26" s="1022"/>
      <c r="E26" s="664"/>
      <c r="F26" s="1027">
        <f>W14</f>
        <v>0</v>
      </c>
      <c r="G26" s="22"/>
      <c r="H26" s="9"/>
      <c r="I26" s="23"/>
      <c r="J26" s="23"/>
      <c r="K26" s="1033">
        <f>IF(OR(H33=0,H33="-"),F26,"-")</f>
        <v>0</v>
      </c>
      <c r="L26" s="664"/>
      <c r="M26" s="664"/>
      <c r="N26" s="664"/>
      <c r="O26" s="677"/>
      <c r="P26" s="668"/>
      <c r="Q26" s="668"/>
      <c r="R26" s="21"/>
      <c r="W26" s="570"/>
      <c r="X26" s="615"/>
      <c r="Y26" s="615"/>
    </row>
    <row r="27" spans="1:25" ht="18" customHeight="1" thickBot="1" x14ac:dyDescent="0.25">
      <c r="A27" s="935"/>
      <c r="B27" s="664"/>
      <c r="C27" s="1023"/>
      <c r="D27" s="1024"/>
      <c r="E27" s="664"/>
      <c r="F27" s="1028"/>
      <c r="G27" s="22"/>
      <c r="H27" s="30"/>
      <c r="I27" s="31"/>
      <c r="J27" s="31"/>
      <c r="K27" s="1034"/>
      <c r="L27" s="664"/>
      <c r="M27" s="664"/>
      <c r="N27" s="664"/>
      <c r="O27" s="668"/>
      <c r="P27" s="668"/>
      <c r="Q27" s="668"/>
      <c r="R27" s="21"/>
      <c r="W27" s="615"/>
      <c r="X27" s="615"/>
      <c r="Y27" s="615"/>
    </row>
    <row r="28" spans="1:25" ht="27.75" customHeight="1" x14ac:dyDescent="0.2">
      <c r="A28" s="32"/>
      <c r="B28" s="664"/>
      <c r="C28" s="664"/>
      <c r="D28" s="664"/>
      <c r="E28" s="664"/>
      <c r="F28" s="33"/>
      <c r="G28" s="664"/>
      <c r="H28" s="97" t="s">
        <v>472</v>
      </c>
      <c r="I28" s="648"/>
      <c r="J28" s="648"/>
      <c r="K28" s="678"/>
      <c r="L28" s="678"/>
      <c r="M28" s="678"/>
      <c r="N28" s="678"/>
      <c r="O28" s="677"/>
      <c r="P28" s="668"/>
      <c r="Q28" s="668"/>
      <c r="R28" s="654"/>
      <c r="S28" s="650"/>
      <c r="T28" s="650"/>
      <c r="U28" s="650"/>
      <c r="V28" s="569"/>
      <c r="W28" s="570"/>
      <c r="X28" s="615"/>
      <c r="Y28" s="615"/>
    </row>
    <row r="29" spans="1:25" ht="36.75" customHeight="1" x14ac:dyDescent="0.2">
      <c r="A29" s="34"/>
      <c r="B29" s="664"/>
      <c r="C29" s="664"/>
      <c r="D29" s="664"/>
      <c r="E29" s="664"/>
      <c r="F29" s="33"/>
      <c r="G29" s="664"/>
      <c r="H29" s="606" t="s">
        <v>269</v>
      </c>
      <c r="I29" s="1115" t="s">
        <v>266</v>
      </c>
      <c r="J29" s="1116"/>
      <c r="K29" s="606" t="s">
        <v>114</v>
      </c>
      <c r="L29" s="1115" t="s">
        <v>289</v>
      </c>
      <c r="M29" s="1116"/>
      <c r="N29" s="1115" t="s">
        <v>213</v>
      </c>
      <c r="O29" s="1116"/>
      <c r="P29" s="1115" t="s">
        <v>639</v>
      </c>
      <c r="Q29" s="1116"/>
      <c r="R29" s="693" t="s">
        <v>640</v>
      </c>
      <c r="U29" s="569"/>
      <c r="V29" s="569"/>
      <c r="W29" s="554"/>
      <c r="X29" s="570"/>
      <c r="Y29" s="570"/>
    </row>
    <row r="30" spans="1:25" ht="18" customHeight="1" x14ac:dyDescent="0.2">
      <c r="A30" s="34"/>
      <c r="B30" s="664"/>
      <c r="C30" s="664"/>
      <c r="D30" s="664"/>
      <c r="E30" s="664"/>
      <c r="F30" s="33"/>
      <c r="G30" s="664"/>
      <c r="H30" s="604" t="s">
        <v>2</v>
      </c>
      <c r="I30" s="1117" t="s">
        <v>2</v>
      </c>
      <c r="J30" s="1118"/>
      <c r="K30" s="604" t="s">
        <v>1</v>
      </c>
      <c r="L30" s="1117" t="s">
        <v>1</v>
      </c>
      <c r="M30" s="1118"/>
      <c r="N30" s="604"/>
      <c r="O30" s="680"/>
      <c r="P30" s="1117" t="s">
        <v>1</v>
      </c>
      <c r="Q30" s="1118"/>
      <c r="R30" s="694"/>
      <c r="U30" s="569"/>
      <c r="V30" s="569"/>
      <c r="W30" s="62"/>
      <c r="X30" s="570"/>
      <c r="Y30" s="570"/>
    </row>
    <row r="31" spans="1:25" ht="15.75" customHeight="1" x14ac:dyDescent="0.2">
      <c r="A31" s="34"/>
      <c r="B31" s="664"/>
      <c r="C31" s="664"/>
      <c r="D31" s="664"/>
      <c r="E31" s="664"/>
      <c r="F31" s="33"/>
      <c r="G31" s="664"/>
      <c r="H31" s="604" t="s">
        <v>66</v>
      </c>
      <c r="I31" s="1117" t="s">
        <v>67</v>
      </c>
      <c r="J31" s="1118"/>
      <c r="K31" s="604" t="s">
        <v>68</v>
      </c>
      <c r="L31" s="1117" t="s">
        <v>69</v>
      </c>
      <c r="M31" s="1118"/>
      <c r="N31" s="1117" t="s">
        <v>70</v>
      </c>
      <c r="O31" s="1118"/>
      <c r="P31" s="1117" t="s">
        <v>71</v>
      </c>
      <c r="Q31" s="1118"/>
      <c r="R31" s="694" t="s">
        <v>72</v>
      </c>
      <c r="U31" s="569"/>
      <c r="V31" s="10"/>
      <c r="W31" s="614"/>
      <c r="X31" s="570"/>
      <c r="Y31" s="570"/>
    </row>
    <row r="32" spans="1:25" ht="48.75" customHeight="1" thickBot="1" x14ac:dyDescent="0.25">
      <c r="A32" s="34"/>
      <c r="B32" s="664"/>
      <c r="C32" s="664"/>
      <c r="D32" s="664"/>
      <c r="E32" s="664"/>
      <c r="F32" s="33"/>
      <c r="G32" s="664"/>
      <c r="H32" s="388"/>
      <c r="I32" s="388"/>
      <c r="J32" s="389"/>
      <c r="K32" s="584" t="s">
        <v>636</v>
      </c>
      <c r="L32" s="1163" t="s">
        <v>637</v>
      </c>
      <c r="M32" s="1165"/>
      <c r="N32" s="388"/>
      <c r="O32" s="680"/>
      <c r="P32" s="1196" t="s">
        <v>638</v>
      </c>
      <c r="Q32" s="1210"/>
      <c r="R32" s="695"/>
      <c r="U32" s="10"/>
      <c r="V32" s="569"/>
      <c r="W32" s="62"/>
    </row>
    <row r="33" spans="1:25" ht="18.75" customHeight="1" x14ac:dyDescent="0.2">
      <c r="A33" s="34"/>
      <c r="B33" s="664"/>
      <c r="C33" s="664"/>
      <c r="D33" s="664"/>
      <c r="E33" s="664"/>
      <c r="F33" s="33"/>
      <c r="G33" s="664"/>
      <c r="H33" s="1113"/>
      <c r="I33" s="1121"/>
      <c r="J33" s="1122"/>
      <c r="K33" s="1119"/>
      <c r="L33" s="1179"/>
      <c r="M33" s="1180"/>
      <c r="N33" s="1172"/>
      <c r="O33" s="1198"/>
      <c r="P33" s="1175"/>
      <c r="Q33" s="1176"/>
      <c r="R33" s="1208"/>
      <c r="S33" s="650"/>
      <c r="T33" s="650"/>
      <c r="U33" s="569"/>
      <c r="W33" s="571"/>
      <c r="X33" s="609"/>
      <c r="Y33" s="609"/>
    </row>
    <row r="34" spans="1:25" ht="18" customHeight="1" thickBot="1" x14ac:dyDescent="0.25">
      <c r="A34" s="34"/>
      <c r="B34" s="664"/>
      <c r="C34" s="664"/>
      <c r="D34" s="664"/>
      <c r="E34" s="664"/>
      <c r="F34" s="33"/>
      <c r="G34" s="664"/>
      <c r="H34" s="1114"/>
      <c r="I34" s="894"/>
      <c r="J34" s="1123"/>
      <c r="K34" s="1120"/>
      <c r="L34" s="1181"/>
      <c r="M34" s="898"/>
      <c r="N34" s="1174"/>
      <c r="O34" s="1171"/>
      <c r="P34" s="1177"/>
      <c r="Q34" s="1178"/>
      <c r="R34" s="1209"/>
      <c r="W34" s="609"/>
      <c r="X34" s="609"/>
      <c r="Y34" s="609"/>
    </row>
    <row r="35" spans="1:25" ht="30.75" customHeight="1" x14ac:dyDescent="0.2">
      <c r="A35" s="34"/>
      <c r="B35" s="664"/>
      <c r="C35" s="664"/>
      <c r="D35" s="664"/>
      <c r="E35" s="664"/>
      <c r="F35" s="33"/>
      <c r="G35" s="664"/>
      <c r="H35" s="664"/>
      <c r="I35" s="664"/>
      <c r="J35" s="664"/>
      <c r="K35" s="664"/>
      <c r="L35" s="664"/>
      <c r="M35" s="664"/>
      <c r="N35" s="664"/>
      <c r="O35" s="664"/>
      <c r="P35" s="664"/>
      <c r="Q35" s="667"/>
      <c r="R35" s="21"/>
      <c r="W35" s="569"/>
      <c r="X35" s="569"/>
      <c r="Y35" s="569"/>
    </row>
    <row r="36" spans="1:25" ht="14.5" thickBot="1" x14ac:dyDescent="0.25">
      <c r="A36" s="44"/>
      <c r="B36" s="45"/>
      <c r="C36" s="640"/>
      <c r="D36" s="11"/>
      <c r="E36" s="640"/>
      <c r="F36" s="47"/>
      <c r="G36" s="57"/>
      <c r="H36" s="45"/>
      <c r="I36" s="45"/>
      <c r="J36" s="45"/>
      <c r="K36" s="45"/>
      <c r="L36" s="45"/>
      <c r="M36" s="45"/>
      <c r="N36" s="45"/>
      <c r="O36" s="45"/>
      <c r="P36" s="45"/>
      <c r="Q36" s="45"/>
      <c r="R36" s="48"/>
    </row>
    <row r="37" spans="1:25" x14ac:dyDescent="0.2">
      <c r="A37" s="59"/>
      <c r="B37" s="59"/>
      <c r="C37" s="59"/>
      <c r="D37" s="59"/>
      <c r="E37" s="59"/>
      <c r="F37" s="59"/>
      <c r="G37" s="60"/>
      <c r="H37" s="60"/>
      <c r="I37" s="60"/>
      <c r="J37" s="60"/>
      <c r="K37" s="60"/>
      <c r="L37" s="59"/>
      <c r="M37" s="59"/>
      <c r="P37" s="570"/>
      <c r="Q37" s="615"/>
      <c r="R37" s="615"/>
      <c r="S37" s="652"/>
      <c r="T37" s="652"/>
      <c r="U37" s="615"/>
      <c r="V37" s="615"/>
      <c r="W37" s="615"/>
      <c r="X37" s="615"/>
      <c r="Y37" s="615"/>
    </row>
    <row r="38" spans="1:25" x14ac:dyDescent="0.2">
      <c r="G38" s="569"/>
      <c r="H38" s="569"/>
      <c r="I38" s="569"/>
      <c r="J38" s="569"/>
      <c r="K38" s="569"/>
      <c r="P38" s="41"/>
      <c r="Q38" s="41"/>
      <c r="S38" s="41"/>
      <c r="T38" s="41"/>
      <c r="U38" s="41"/>
      <c r="V38" s="41"/>
      <c r="W38" s="41"/>
      <c r="X38" s="41"/>
    </row>
    <row r="39" spans="1:25" x14ac:dyDescent="0.2">
      <c r="G39" s="569"/>
      <c r="H39" s="569"/>
      <c r="I39" s="569"/>
      <c r="J39" s="569"/>
      <c r="K39" s="569"/>
      <c r="L39" s="1031"/>
      <c r="M39" s="1031"/>
      <c r="N39" s="1031"/>
    </row>
    <row r="40" spans="1:25" ht="44.25" customHeight="1" x14ac:dyDescent="0.2">
      <c r="I40" s="10"/>
      <c r="L40" s="1031"/>
      <c r="M40" s="1031"/>
      <c r="N40" s="1031"/>
      <c r="X40" s="6"/>
      <c r="Y40" s="6"/>
    </row>
    <row r="41" spans="1:25" ht="18" customHeight="1" x14ac:dyDescent="0.2">
      <c r="G41" s="10"/>
      <c r="H41" s="10"/>
      <c r="I41" s="10"/>
      <c r="J41" s="10"/>
      <c r="K41" s="10"/>
      <c r="P41" s="41"/>
      <c r="S41" s="543"/>
      <c r="T41" s="543"/>
      <c r="U41" s="543"/>
      <c r="V41" s="61"/>
      <c r="W41" s="543"/>
      <c r="X41" s="6"/>
      <c r="Y41" s="6"/>
    </row>
    <row r="42" spans="1:25" ht="18.75" customHeight="1" x14ac:dyDescent="0.2">
      <c r="P42" s="543"/>
      <c r="Q42" s="61"/>
      <c r="R42" s="61"/>
      <c r="S42" s="543"/>
      <c r="T42" s="543"/>
      <c r="U42" s="543"/>
      <c r="V42" s="61"/>
      <c r="W42" s="543"/>
      <c r="X42" s="6"/>
      <c r="Y42" s="6"/>
    </row>
    <row r="43" spans="1:25" ht="36.75" customHeight="1" x14ac:dyDescent="0.2">
      <c r="L43" s="1032"/>
      <c r="M43" s="1032"/>
      <c r="N43" s="1032"/>
      <c r="O43" s="569"/>
    </row>
    <row r="44" spans="1:25" x14ac:dyDescent="0.2">
      <c r="L44" s="569"/>
      <c r="M44" s="569"/>
      <c r="N44" s="569"/>
      <c r="O44" s="569"/>
    </row>
    <row r="45" spans="1:25" x14ac:dyDescent="0.2">
      <c r="L45" s="569"/>
      <c r="M45" s="569"/>
      <c r="N45" s="569"/>
      <c r="O45" s="569"/>
    </row>
    <row r="46" spans="1:25" x14ac:dyDescent="0.2">
      <c r="L46" s="569"/>
      <c r="M46" s="569"/>
      <c r="N46" s="569"/>
      <c r="O46" s="569"/>
    </row>
    <row r="47" spans="1:25" x14ac:dyDescent="0.2">
      <c r="L47" s="10"/>
      <c r="M47" s="10"/>
      <c r="N47" s="10"/>
      <c r="O47" s="10"/>
      <c r="V47" s="43"/>
    </row>
    <row r="48" spans="1:25" ht="18" customHeight="1" x14ac:dyDescent="0.2">
      <c r="L48" s="569"/>
      <c r="M48" s="569"/>
      <c r="N48" s="569"/>
      <c r="O48" s="569"/>
      <c r="Q48" s="43"/>
      <c r="R48" s="41"/>
      <c r="S48" s="41"/>
      <c r="T48" s="41"/>
    </row>
    <row r="49" spans="18:20" ht="20.25" customHeight="1" x14ac:dyDescent="0.2">
      <c r="R49" s="41"/>
      <c r="S49" s="41"/>
      <c r="T49" s="41"/>
    </row>
    <row r="50" spans="18:20" ht="46.5" customHeight="1" x14ac:dyDescent="0.2"/>
  </sheetData>
  <mergeCells count="69">
    <mergeCell ref="L43:N43"/>
    <mergeCell ref="N33:O34"/>
    <mergeCell ref="P33:Q34"/>
    <mergeCell ref="L33:M34"/>
    <mergeCell ref="P31:Q31"/>
    <mergeCell ref="L32:M32"/>
    <mergeCell ref="P32:Q32"/>
    <mergeCell ref="R33:R34"/>
    <mergeCell ref="L39:N40"/>
    <mergeCell ref="A26:A27"/>
    <mergeCell ref="C26:D27"/>
    <mergeCell ref="P30:Q30"/>
    <mergeCell ref="N29:O29"/>
    <mergeCell ref="P29:Q29"/>
    <mergeCell ref="I33:J34"/>
    <mergeCell ref="H33:H34"/>
    <mergeCell ref="F26:F27"/>
    <mergeCell ref="K26:K27"/>
    <mergeCell ref="K33:K34"/>
    <mergeCell ref="A24:A25"/>
    <mergeCell ref="B18:C18"/>
    <mergeCell ref="D18:E18"/>
    <mergeCell ref="K18:L18"/>
    <mergeCell ref="C21:D21"/>
    <mergeCell ref="C22:D22"/>
    <mergeCell ref="C23:D23"/>
    <mergeCell ref="P18:Q18"/>
    <mergeCell ref="W18:X18"/>
    <mergeCell ref="B17:C17"/>
    <mergeCell ref="D17:E17"/>
    <mergeCell ref="K17:L17"/>
    <mergeCell ref="N17:O17"/>
    <mergeCell ref="P17:Q17"/>
    <mergeCell ref="W17:X17"/>
    <mergeCell ref="W16:X16"/>
    <mergeCell ref="P14:Q14"/>
    <mergeCell ref="W14:X14"/>
    <mergeCell ref="B15:C15"/>
    <mergeCell ref="D15:E15"/>
    <mergeCell ref="K15:L15"/>
    <mergeCell ref="N15:O15"/>
    <mergeCell ref="P15:Q15"/>
    <mergeCell ref="W15:X15"/>
    <mergeCell ref="B16:C16"/>
    <mergeCell ref="D16:E16"/>
    <mergeCell ref="K16:L16"/>
    <mergeCell ref="N16:O16"/>
    <mergeCell ref="P16:Q16"/>
    <mergeCell ref="A6:C7"/>
    <mergeCell ref="W6:X7"/>
    <mergeCell ref="B9:C9"/>
    <mergeCell ref="N9:O9"/>
    <mergeCell ref="N10:O10"/>
    <mergeCell ref="B11:C11"/>
    <mergeCell ref="N11:O11"/>
    <mergeCell ref="I29:J29"/>
    <mergeCell ref="I30:J30"/>
    <mergeCell ref="I31:J31"/>
    <mergeCell ref="L29:M29"/>
    <mergeCell ref="L30:M30"/>
    <mergeCell ref="L31:M31"/>
    <mergeCell ref="H12:H13"/>
    <mergeCell ref="N12:O13"/>
    <mergeCell ref="B14:C14"/>
    <mergeCell ref="D14:E14"/>
    <mergeCell ref="K14:L14"/>
    <mergeCell ref="N14:O14"/>
    <mergeCell ref="N18:O18"/>
    <mergeCell ref="N31:O31"/>
  </mergeCells>
  <phoneticPr fontId="4"/>
  <dataValidations count="1">
    <dataValidation type="list" allowBlank="1" showInputMessage="1" showErrorMessage="1" sqref="A26:A27" xr:uid="{025AA849-5937-4701-972B-CBDC8F54A287}">
      <formula1>"水域,大気"</formula1>
    </dataValidation>
  </dataValidations>
  <printOptions horizontalCentered="1" verticalCentered="1"/>
  <pageMargins left="0.31496062992125984" right="0.23622047244094491" top="0.59055118110236227" bottom="0.43307086614173229" header="0.35433070866141736" footer="0.51181102362204722"/>
  <pageSetup paperSize="9" scale="52"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C7073B-0A23-47A8-879E-A054F24B04DF}">
  <sheetPr>
    <pageSetUpPr fitToPage="1"/>
  </sheetPr>
  <dimension ref="A1:AD51"/>
  <sheetViews>
    <sheetView view="pageBreakPreview" zoomScale="60" zoomScaleNormal="75" workbookViewId="0">
      <selection activeCell="B5" sqref="B5"/>
    </sheetView>
  </sheetViews>
  <sheetFormatPr defaultColWidth="9.09765625" defaultRowHeight="14" x14ac:dyDescent="0.2"/>
  <cols>
    <col min="1" max="1" width="16.59765625" style="20" customWidth="1"/>
    <col min="2" max="2" width="7.69921875" style="20" customWidth="1"/>
    <col min="3" max="3" width="12.59765625" style="20" customWidth="1"/>
    <col min="4" max="4" width="9.69921875" style="20" customWidth="1"/>
    <col min="5" max="5" width="11.296875" style="20" customWidth="1"/>
    <col min="6" max="6" width="14.59765625" style="20" customWidth="1"/>
    <col min="7" max="7" width="12.8984375" style="20" customWidth="1"/>
    <col min="8" max="8" width="13.796875" style="20" customWidth="1"/>
    <col min="9" max="9" width="8.8984375" style="20" customWidth="1"/>
    <col min="10" max="10" width="12.3984375" style="20" customWidth="1"/>
    <col min="11" max="11" width="13.59765625" style="20" customWidth="1"/>
    <col min="12" max="12" width="15" style="20" customWidth="1"/>
    <col min="13" max="13" width="13.5" style="20" customWidth="1"/>
    <col min="14" max="14" width="10.69921875" style="20" customWidth="1"/>
    <col min="15" max="15" width="9.09765625" style="20" customWidth="1"/>
    <col min="16" max="16" width="10.3984375" style="20" customWidth="1"/>
    <col min="17" max="17" width="11" style="20" customWidth="1"/>
    <col min="18" max="18" width="8.8984375" style="20" customWidth="1"/>
    <col min="19" max="19" width="14.5" style="20" customWidth="1"/>
    <col min="20" max="20" width="17.59765625" style="20" customWidth="1"/>
    <col min="21" max="21" width="12.296875" style="20" customWidth="1"/>
    <col min="22" max="22" width="12.3984375" style="20" customWidth="1"/>
    <col min="23" max="23" width="13.09765625" style="20" customWidth="1"/>
    <col min="24" max="24" width="20.59765625" style="20" customWidth="1"/>
    <col min="25" max="25" width="9.69921875" style="20" customWidth="1"/>
    <col min="26" max="26" width="10.09765625" style="20" customWidth="1"/>
    <col min="27" max="16384" width="9.09765625" style="20"/>
  </cols>
  <sheetData>
    <row r="1" spans="1:30" ht="16.5" x14ac:dyDescent="0.2">
      <c r="A1" s="1" t="s">
        <v>115</v>
      </c>
    </row>
    <row r="2" spans="1:30" x14ac:dyDescent="0.2">
      <c r="A2" s="121" t="s">
        <v>276</v>
      </c>
    </row>
    <row r="3" spans="1:30" x14ac:dyDescent="0.2">
      <c r="A3" s="121" t="s">
        <v>709</v>
      </c>
    </row>
    <row r="4" spans="1:30" x14ac:dyDescent="0.2">
      <c r="A4" s="121"/>
    </row>
    <row r="6" spans="1:30" ht="9.75" customHeight="1" thickBot="1" x14ac:dyDescent="0.25"/>
    <row r="7" spans="1:30" ht="17.25" customHeight="1" x14ac:dyDescent="0.2">
      <c r="A7" s="774" t="s">
        <v>98</v>
      </c>
      <c r="B7" s="775"/>
      <c r="C7" s="775"/>
      <c r="D7" s="775"/>
      <c r="E7" s="775"/>
      <c r="F7" s="65" t="s">
        <v>468</v>
      </c>
      <c r="G7" s="39"/>
      <c r="H7" s="38"/>
      <c r="I7" s="38"/>
      <c r="J7" s="38"/>
      <c r="K7" s="66"/>
      <c r="L7" s="618" t="s">
        <v>677</v>
      </c>
      <c r="M7" s="38"/>
      <c r="N7" s="38"/>
      <c r="O7" s="38"/>
      <c r="P7" s="38"/>
      <c r="Q7" s="38"/>
      <c r="R7" s="66"/>
      <c r="S7" s="618" t="s">
        <v>272</v>
      </c>
      <c r="T7" s="38"/>
      <c r="U7" s="38"/>
      <c r="V7" s="38"/>
      <c r="W7" s="38"/>
      <c r="X7" s="67"/>
      <c r="Y7" s="983" t="s">
        <v>99</v>
      </c>
      <c r="Z7" s="1124"/>
    </row>
    <row r="8" spans="1:30" ht="29.25" customHeight="1" x14ac:dyDescent="0.2">
      <c r="A8" s="489"/>
      <c r="B8" s="487"/>
      <c r="C8" s="487"/>
      <c r="D8" s="487"/>
      <c r="E8" s="488"/>
      <c r="F8" s="40"/>
      <c r="G8" s="28"/>
      <c r="H8" s="28"/>
      <c r="I8" s="28"/>
      <c r="J8" s="28"/>
      <c r="K8" s="36"/>
      <c r="L8" s="68"/>
      <c r="M8" s="571"/>
      <c r="N8" s="571"/>
      <c r="O8" s="571"/>
      <c r="P8" s="571"/>
      <c r="Q8" s="28"/>
      <c r="R8" s="36"/>
      <c r="S8" s="40"/>
      <c r="T8" s="28"/>
      <c r="U8" s="28"/>
      <c r="V8" s="28"/>
      <c r="W8" s="28"/>
      <c r="X8" s="73"/>
      <c r="Y8" s="1125"/>
      <c r="Z8" s="1126"/>
    </row>
    <row r="9" spans="1:30" ht="3" customHeight="1" x14ac:dyDescent="0.2">
      <c r="A9" s="771"/>
      <c r="B9" s="772"/>
      <c r="C9" s="772"/>
      <c r="D9" s="772"/>
      <c r="E9" s="773"/>
      <c r="F9" s="55"/>
      <c r="G9" s="49"/>
      <c r="H9" s="49"/>
      <c r="I9" s="49"/>
      <c r="J9" s="49"/>
      <c r="K9" s="71"/>
      <c r="L9" s="69"/>
      <c r="M9" s="70"/>
      <c r="N9" s="70"/>
      <c r="O9" s="70"/>
      <c r="P9" s="70"/>
      <c r="Q9" s="49"/>
      <c r="R9" s="71"/>
      <c r="S9" s="55"/>
      <c r="T9" s="49"/>
      <c r="U9" s="49"/>
      <c r="V9" s="49"/>
      <c r="W9" s="49"/>
      <c r="X9" s="74"/>
      <c r="Y9" s="1127"/>
      <c r="Z9" s="1128"/>
    </row>
    <row r="10" spans="1:30" ht="57" customHeight="1" x14ac:dyDescent="0.2">
      <c r="A10" s="769" t="s">
        <v>0</v>
      </c>
      <c r="B10" s="782" t="s">
        <v>100</v>
      </c>
      <c r="C10" s="787"/>
      <c r="D10" s="987" t="s">
        <v>101</v>
      </c>
      <c r="E10" s="988"/>
      <c r="F10" s="627" t="s">
        <v>102</v>
      </c>
      <c r="G10" s="549" t="s">
        <v>56</v>
      </c>
      <c r="H10" s="549" t="s">
        <v>227</v>
      </c>
      <c r="I10" s="78" t="s">
        <v>228</v>
      </c>
      <c r="J10" s="78"/>
      <c r="K10" s="52" t="s">
        <v>469</v>
      </c>
      <c r="L10" s="627" t="s">
        <v>679</v>
      </c>
      <c r="M10" s="782" t="s">
        <v>686</v>
      </c>
      <c r="N10" s="787"/>
      <c r="O10" s="989" t="s">
        <v>681</v>
      </c>
      <c r="P10" s="990"/>
      <c r="Q10" s="1132" t="s">
        <v>683</v>
      </c>
      <c r="R10" s="1134"/>
      <c r="S10" s="627" t="s">
        <v>58</v>
      </c>
      <c r="T10" s="549" t="s">
        <v>236</v>
      </c>
      <c r="U10" s="549" t="s">
        <v>237</v>
      </c>
      <c r="V10" s="549" t="s">
        <v>238</v>
      </c>
      <c r="W10" s="573" t="s">
        <v>403</v>
      </c>
      <c r="X10" s="216" t="s">
        <v>274</v>
      </c>
      <c r="Y10" s="1125" t="s">
        <v>108</v>
      </c>
      <c r="Z10" s="1126"/>
    </row>
    <row r="11" spans="1:30" x14ac:dyDescent="0.2">
      <c r="A11" s="769"/>
      <c r="B11" s="560"/>
      <c r="C11" s="561"/>
      <c r="D11" s="558"/>
      <c r="E11" s="558"/>
      <c r="F11" s="627"/>
      <c r="G11" s="549" t="s">
        <v>1</v>
      </c>
      <c r="H11" s="549" t="s">
        <v>2</v>
      </c>
      <c r="I11" s="78" t="s">
        <v>1</v>
      </c>
      <c r="J11" s="78"/>
      <c r="K11" s="52" t="s">
        <v>1</v>
      </c>
      <c r="L11" s="627"/>
      <c r="M11" s="560"/>
      <c r="N11" s="561"/>
      <c r="O11" s="989" t="s">
        <v>1</v>
      </c>
      <c r="P11" s="990"/>
      <c r="Q11" s="1132" t="s">
        <v>1</v>
      </c>
      <c r="R11" s="1134"/>
      <c r="S11" s="627"/>
      <c r="T11" s="549" t="s">
        <v>1</v>
      </c>
      <c r="U11" s="549" t="s">
        <v>2</v>
      </c>
      <c r="V11" s="549"/>
      <c r="W11" s="573" t="s">
        <v>1</v>
      </c>
      <c r="X11" s="216" t="s">
        <v>1</v>
      </c>
      <c r="Y11" s="1125" t="s">
        <v>1</v>
      </c>
      <c r="Z11" s="1126"/>
    </row>
    <row r="12" spans="1:30" ht="14.25" customHeight="1" x14ac:dyDescent="0.2">
      <c r="A12" s="769" t="s">
        <v>13</v>
      </c>
      <c r="B12" s="989" t="s">
        <v>14</v>
      </c>
      <c r="C12" s="990"/>
      <c r="D12" s="987" t="s">
        <v>89</v>
      </c>
      <c r="E12" s="988"/>
      <c r="F12" s="627" t="s">
        <v>15</v>
      </c>
      <c r="G12" s="549" t="s">
        <v>16</v>
      </c>
      <c r="H12" s="549" t="s">
        <v>17</v>
      </c>
      <c r="I12" s="78" t="s">
        <v>230</v>
      </c>
      <c r="J12" s="78"/>
      <c r="K12" s="52" t="s">
        <v>231</v>
      </c>
      <c r="L12" s="627" t="s">
        <v>233</v>
      </c>
      <c r="M12" s="430" t="s">
        <v>234</v>
      </c>
      <c r="N12" s="360"/>
      <c r="O12" s="989" t="s">
        <v>116</v>
      </c>
      <c r="P12" s="990"/>
      <c r="Q12" s="1132" t="s">
        <v>117</v>
      </c>
      <c r="R12" s="1134"/>
      <c r="S12" s="627" t="s">
        <v>118</v>
      </c>
      <c r="T12" s="549" t="s">
        <v>92</v>
      </c>
      <c r="U12" s="549" t="s">
        <v>93</v>
      </c>
      <c r="V12" s="549" t="s">
        <v>94</v>
      </c>
      <c r="W12" s="573" t="s">
        <v>60</v>
      </c>
      <c r="X12" s="216" t="s">
        <v>61</v>
      </c>
      <c r="Y12" s="1125" t="s">
        <v>62</v>
      </c>
      <c r="Z12" s="1126"/>
    </row>
    <row r="13" spans="1:30" ht="15" customHeight="1" x14ac:dyDescent="0.2">
      <c r="A13" s="769"/>
      <c r="B13" s="560"/>
      <c r="C13" s="561"/>
      <c r="D13" s="558"/>
      <c r="E13" s="558"/>
      <c r="F13" s="1144"/>
      <c r="G13" s="906"/>
      <c r="H13" s="906"/>
      <c r="I13" s="108" t="s">
        <v>229</v>
      </c>
      <c r="J13" s="108"/>
      <c r="K13" s="619" t="s">
        <v>232</v>
      </c>
      <c r="L13" s="429"/>
      <c r="M13" s="637"/>
      <c r="N13" s="638"/>
      <c r="O13" s="1213"/>
      <c r="P13" s="1214"/>
      <c r="Q13" s="1146" t="s">
        <v>235</v>
      </c>
      <c r="R13" s="1150"/>
      <c r="S13" s="429"/>
      <c r="T13" s="367"/>
      <c r="U13" s="367"/>
      <c r="V13" s="367"/>
      <c r="W13" s="1146" t="s">
        <v>239</v>
      </c>
      <c r="X13" s="63" t="s">
        <v>240</v>
      </c>
      <c r="Y13" s="1135" t="s">
        <v>241</v>
      </c>
      <c r="Z13" s="1136"/>
    </row>
    <row r="14" spans="1:30" ht="49.5" customHeight="1" thickBot="1" x14ac:dyDescent="0.25">
      <c r="A14" s="770"/>
      <c r="B14" s="546"/>
      <c r="C14" s="547"/>
      <c r="D14" s="421"/>
      <c r="E14" s="421"/>
      <c r="F14" s="1145"/>
      <c r="G14" s="995"/>
      <c r="H14" s="995"/>
      <c r="I14" s="109"/>
      <c r="J14" s="110"/>
      <c r="K14" s="52"/>
      <c r="L14" s="627"/>
      <c r="M14" s="560"/>
      <c r="N14" s="561"/>
      <c r="O14" s="1215"/>
      <c r="P14" s="1216"/>
      <c r="Q14" s="1148"/>
      <c r="R14" s="1151"/>
      <c r="S14" s="627"/>
      <c r="T14" s="549"/>
      <c r="U14" s="549"/>
      <c r="V14" s="549"/>
      <c r="W14" s="1146"/>
      <c r="X14" s="216"/>
      <c r="Y14" s="1135"/>
      <c r="Z14" s="1136"/>
    </row>
    <row r="15" spans="1:30" ht="36" customHeight="1" x14ac:dyDescent="0.2">
      <c r="A15" s="113" t="s">
        <v>123</v>
      </c>
      <c r="B15" s="1051" t="s">
        <v>515</v>
      </c>
      <c r="C15" s="1108"/>
      <c r="D15" s="1137" t="s">
        <v>516</v>
      </c>
      <c r="E15" s="1056"/>
      <c r="F15" s="115" t="s">
        <v>517</v>
      </c>
      <c r="G15" s="168">
        <v>9920</v>
      </c>
      <c r="H15" s="369">
        <v>7</v>
      </c>
      <c r="I15" s="1139">
        <f>G15*H15/100</f>
        <v>694.4</v>
      </c>
      <c r="J15" s="1140"/>
      <c r="K15" s="536">
        <f>SUM(I15:J19)</f>
        <v>3364.4000000000005</v>
      </c>
      <c r="L15" s="432" t="s">
        <v>519</v>
      </c>
      <c r="M15" s="1199"/>
      <c r="N15" s="1004"/>
      <c r="O15" s="1211">
        <v>2670.0000000000005</v>
      </c>
      <c r="P15" s="1212"/>
      <c r="Q15" s="977">
        <f>SUM(O15:P19)</f>
        <v>2670.0000000000005</v>
      </c>
      <c r="R15" s="978"/>
      <c r="S15" s="432" t="s">
        <v>520</v>
      </c>
      <c r="T15" s="369">
        <v>5000</v>
      </c>
      <c r="U15" s="369">
        <v>7</v>
      </c>
      <c r="V15" s="565" t="s">
        <v>497</v>
      </c>
      <c r="W15" s="510">
        <f>T15*U15/100</f>
        <v>350</v>
      </c>
      <c r="X15" s="557">
        <f>SUM(W15:W19)</f>
        <v>350</v>
      </c>
      <c r="Y15" s="1203">
        <f>K15-Q15-X15</f>
        <v>344.40000000000009</v>
      </c>
      <c r="Z15" s="1204"/>
      <c r="AA15" s="455"/>
      <c r="AB15" s="455"/>
      <c r="AC15" s="455"/>
      <c r="AD15" s="455"/>
    </row>
    <row r="16" spans="1:30" ht="36" customHeight="1" x14ac:dyDescent="0.2">
      <c r="A16" s="163"/>
      <c r="B16" s="1055"/>
      <c r="C16" s="1055"/>
      <c r="D16" s="954"/>
      <c r="E16" s="955"/>
      <c r="F16" s="117" t="s">
        <v>518</v>
      </c>
      <c r="G16" s="169"/>
      <c r="H16" s="376"/>
      <c r="I16" s="1188">
        <v>2670.0000000000005</v>
      </c>
      <c r="J16" s="1189"/>
      <c r="K16" s="371"/>
      <c r="L16" s="435"/>
      <c r="M16" s="1217"/>
      <c r="N16" s="976"/>
      <c r="O16" s="1188"/>
      <c r="P16" s="1189"/>
      <c r="Q16" s="977"/>
      <c r="R16" s="978"/>
      <c r="S16" s="435"/>
      <c r="T16" s="376"/>
      <c r="U16" s="376"/>
      <c r="V16" s="437"/>
      <c r="W16" s="673"/>
      <c r="X16" s="557"/>
      <c r="Y16" s="981"/>
      <c r="Z16" s="982"/>
      <c r="AA16" s="455"/>
      <c r="AB16" s="455"/>
      <c r="AC16" s="455"/>
      <c r="AD16" s="455"/>
    </row>
    <row r="17" spans="1:26" ht="36" customHeight="1" x14ac:dyDescent="0.2">
      <c r="A17" s="162"/>
      <c r="B17" s="954"/>
      <c r="C17" s="954"/>
      <c r="D17" s="954"/>
      <c r="E17" s="955"/>
      <c r="F17" s="117"/>
      <c r="G17" s="169"/>
      <c r="H17" s="169"/>
      <c r="I17" s="1184"/>
      <c r="J17" s="1185"/>
      <c r="K17" s="171"/>
      <c r="L17" s="117"/>
      <c r="M17" s="1205"/>
      <c r="N17" s="957"/>
      <c r="O17" s="1184"/>
      <c r="P17" s="1185"/>
      <c r="Q17" s="958"/>
      <c r="R17" s="959"/>
      <c r="S17" s="117"/>
      <c r="T17" s="169"/>
      <c r="U17" s="169"/>
      <c r="V17" s="118"/>
      <c r="W17" s="673"/>
      <c r="X17" s="555"/>
      <c r="Y17" s="962"/>
      <c r="Z17" s="963"/>
    </row>
    <row r="18" spans="1:26" ht="36" customHeight="1" x14ac:dyDescent="0.2">
      <c r="A18" s="162"/>
      <c r="B18" s="954"/>
      <c r="C18" s="954"/>
      <c r="D18" s="954"/>
      <c r="E18" s="955"/>
      <c r="F18" s="117"/>
      <c r="G18" s="169"/>
      <c r="H18" s="169"/>
      <c r="I18" s="1184"/>
      <c r="J18" s="1185"/>
      <c r="K18" s="171"/>
      <c r="L18" s="117"/>
      <c r="M18" s="1205"/>
      <c r="N18" s="957"/>
      <c r="O18" s="1184"/>
      <c r="P18" s="1185"/>
      <c r="Q18" s="958"/>
      <c r="R18" s="959"/>
      <c r="S18" s="117"/>
      <c r="T18" s="169"/>
      <c r="U18" s="169"/>
      <c r="V18" s="118"/>
      <c r="W18" s="757"/>
      <c r="X18" s="555"/>
      <c r="Y18" s="962"/>
      <c r="Z18" s="963"/>
    </row>
    <row r="19" spans="1:26" ht="13.5" customHeight="1" thickBot="1" x14ac:dyDescent="0.25">
      <c r="A19" s="164"/>
      <c r="B19" s="964"/>
      <c r="C19" s="964"/>
      <c r="D19" s="964"/>
      <c r="E19" s="965"/>
      <c r="F19" s="120"/>
      <c r="G19" s="172"/>
      <c r="H19" s="172"/>
      <c r="I19" s="1190"/>
      <c r="J19" s="1191"/>
      <c r="K19" s="173"/>
      <c r="L19" s="120"/>
      <c r="M19" s="1207"/>
      <c r="N19" s="967"/>
      <c r="O19" s="1190"/>
      <c r="P19" s="1191"/>
      <c r="Q19" s="968"/>
      <c r="R19" s="969"/>
      <c r="S19" s="120"/>
      <c r="T19" s="172"/>
      <c r="U19" s="172"/>
      <c r="V19" s="636"/>
      <c r="W19" s="184"/>
      <c r="X19" s="553"/>
      <c r="Y19" s="952"/>
      <c r="Z19" s="953"/>
    </row>
    <row r="20" spans="1:26" ht="19.5" customHeight="1" thickBot="1" x14ac:dyDescent="0.25">
      <c r="J20" s="41"/>
      <c r="K20" s="41"/>
    </row>
    <row r="21" spans="1:26" s="28" customFormat="1" ht="18" customHeight="1" x14ac:dyDescent="0.2">
      <c r="A21" s="2" t="s">
        <v>81</v>
      </c>
      <c r="B21" s="3"/>
      <c r="C21" s="3"/>
      <c r="D21" s="3"/>
      <c r="E21" s="3"/>
      <c r="F21" s="4" t="s">
        <v>80</v>
      </c>
      <c r="G21" s="3"/>
      <c r="H21" s="38"/>
      <c r="I21" s="3"/>
      <c r="J21" s="3"/>
      <c r="K21" s="3"/>
      <c r="L21" s="3"/>
      <c r="M21" s="3"/>
      <c r="N21" s="3"/>
      <c r="O21" s="3"/>
      <c r="P21" s="3"/>
      <c r="Q21" s="3"/>
      <c r="R21" s="38"/>
      <c r="S21" s="67"/>
    </row>
    <row r="22" spans="1:26" s="569" customFormat="1" ht="45.75" customHeight="1" x14ac:dyDescent="0.2">
      <c r="A22" s="719" t="s">
        <v>10</v>
      </c>
      <c r="B22" s="649"/>
      <c r="C22" s="782" t="s">
        <v>48</v>
      </c>
      <c r="D22" s="787"/>
      <c r="E22" s="649"/>
      <c r="F22" s="665" t="s">
        <v>110</v>
      </c>
      <c r="G22" s="649"/>
      <c r="H22" s="676"/>
      <c r="I22" s="676"/>
      <c r="J22" s="676"/>
      <c r="K22" s="676"/>
      <c r="L22" s="676"/>
      <c r="M22" s="676"/>
      <c r="N22" s="676"/>
      <c r="O22" s="676"/>
      <c r="P22" s="676"/>
      <c r="Q22" s="676"/>
      <c r="R22" s="664"/>
      <c r="S22" s="21"/>
      <c r="T22" s="20"/>
      <c r="U22" s="20"/>
      <c r="V22" s="20"/>
      <c r="W22" s="20"/>
      <c r="X22" s="20"/>
      <c r="Y22" s="20"/>
    </row>
    <row r="23" spans="1:26" s="569" customFormat="1" ht="16.5" customHeight="1" x14ac:dyDescent="0.2">
      <c r="A23" s="719"/>
      <c r="B23" s="649"/>
      <c r="C23" s="989" t="s">
        <v>1</v>
      </c>
      <c r="D23" s="990"/>
      <c r="E23" s="649"/>
      <c r="F23" s="647" t="s">
        <v>1</v>
      </c>
      <c r="G23" s="649"/>
      <c r="H23" s="676"/>
      <c r="I23" s="676"/>
      <c r="J23" s="676"/>
      <c r="K23" s="676"/>
      <c r="L23" s="676"/>
      <c r="M23" s="676"/>
      <c r="N23" s="676"/>
      <c r="O23" s="676"/>
      <c r="P23" s="676"/>
      <c r="Q23" s="676"/>
      <c r="R23" s="664"/>
      <c r="S23" s="21"/>
      <c r="T23" s="20"/>
      <c r="U23" s="20"/>
      <c r="V23" s="20"/>
      <c r="W23" s="20"/>
      <c r="X23" s="20"/>
      <c r="Y23" s="20"/>
    </row>
    <row r="24" spans="1:26" s="569" customFormat="1" x14ac:dyDescent="0.2">
      <c r="A24" s="719" t="s">
        <v>63</v>
      </c>
      <c r="B24" s="649"/>
      <c r="C24" s="989" t="s">
        <v>64</v>
      </c>
      <c r="D24" s="990"/>
      <c r="E24" s="649"/>
      <c r="F24" s="647" t="s">
        <v>65</v>
      </c>
      <c r="G24" s="649"/>
      <c r="H24" s="676"/>
      <c r="I24" s="676"/>
      <c r="J24" s="676"/>
      <c r="K24" s="676"/>
      <c r="L24" s="676"/>
      <c r="M24" s="676"/>
      <c r="N24" s="676"/>
      <c r="O24" s="676"/>
      <c r="P24" s="676"/>
      <c r="Q24" s="676"/>
      <c r="R24" s="664"/>
      <c r="S24" s="21"/>
      <c r="T24" s="20"/>
      <c r="U24" s="20"/>
      <c r="V24" s="20"/>
      <c r="W24" s="20"/>
      <c r="X24" s="20"/>
      <c r="Y24" s="20"/>
    </row>
    <row r="25" spans="1:26" s="569" customFormat="1" ht="23.25" customHeight="1" x14ac:dyDescent="0.2">
      <c r="A25" s="1025" t="s">
        <v>42</v>
      </c>
      <c r="B25" s="649"/>
      <c r="C25" s="643"/>
      <c r="D25" s="644"/>
      <c r="E25" s="649"/>
      <c r="F25" s="666" t="s">
        <v>242</v>
      </c>
      <c r="G25" s="649"/>
      <c r="H25" s="676"/>
      <c r="I25" s="676"/>
      <c r="J25" s="676"/>
      <c r="K25" s="676"/>
      <c r="L25" s="676"/>
      <c r="M25" s="676"/>
      <c r="N25" s="676"/>
      <c r="O25" s="676"/>
      <c r="P25" s="676"/>
      <c r="Q25" s="676"/>
      <c r="R25" s="664"/>
      <c r="S25" s="21"/>
      <c r="T25" s="20"/>
      <c r="U25" s="20"/>
      <c r="V25" s="20"/>
      <c r="W25" s="20"/>
      <c r="X25" s="20"/>
      <c r="Y25" s="20"/>
    </row>
    <row r="26" spans="1:26" s="569" customFormat="1" ht="28.5" customHeight="1" thickBot="1" x14ac:dyDescent="0.25">
      <c r="A26" s="1026"/>
      <c r="B26" s="649"/>
      <c r="C26" s="643"/>
      <c r="D26" s="277"/>
      <c r="E26" s="649"/>
      <c r="F26" s="647"/>
      <c r="G26" s="649"/>
      <c r="H26" s="18" t="s">
        <v>111</v>
      </c>
      <c r="I26" s="678"/>
      <c r="J26" s="678"/>
      <c r="K26" s="678"/>
      <c r="L26" s="678"/>
      <c r="M26" s="678"/>
      <c r="N26" s="678"/>
      <c r="O26" s="677"/>
      <c r="P26" s="668"/>
      <c r="Q26" s="668"/>
      <c r="R26" s="678"/>
      <c r="S26" s="654"/>
      <c r="T26" s="650"/>
      <c r="U26" s="650"/>
      <c r="X26" s="615"/>
      <c r="Y26" s="615"/>
    </row>
    <row r="27" spans="1:26" ht="18" customHeight="1" x14ac:dyDescent="0.2">
      <c r="A27" s="1020" t="s">
        <v>112</v>
      </c>
      <c r="B27" s="664"/>
      <c r="C27" s="1021">
        <v>0</v>
      </c>
      <c r="D27" s="1022"/>
      <c r="E27" s="664"/>
      <c r="F27" s="1027">
        <f>Y15</f>
        <v>344.40000000000009</v>
      </c>
      <c r="G27" s="453"/>
      <c r="H27" s="384"/>
      <c r="I27" s="385"/>
      <c r="J27" s="385"/>
      <c r="K27" s="1033">
        <f>IF(OR(H34=0,H34="-"),F27,"-")</f>
        <v>344.40000000000009</v>
      </c>
      <c r="L27" s="664"/>
      <c r="M27" s="664"/>
      <c r="N27" s="664"/>
      <c r="O27" s="677"/>
      <c r="P27" s="668"/>
      <c r="Q27" s="668"/>
      <c r="R27" s="664"/>
      <c r="S27" s="21"/>
      <c r="X27" s="615"/>
      <c r="Y27" s="615"/>
    </row>
    <row r="28" spans="1:26" ht="18" customHeight="1" thickBot="1" x14ac:dyDescent="0.25">
      <c r="A28" s="935"/>
      <c r="B28" s="664"/>
      <c r="C28" s="1023"/>
      <c r="D28" s="1024"/>
      <c r="E28" s="664"/>
      <c r="F28" s="1028"/>
      <c r="G28" s="453"/>
      <c r="H28" s="386"/>
      <c r="I28" s="387"/>
      <c r="J28" s="387"/>
      <c r="K28" s="1034"/>
      <c r="L28" s="664"/>
      <c r="M28" s="664"/>
      <c r="N28" s="664"/>
      <c r="O28" s="668"/>
      <c r="P28" s="668"/>
      <c r="Q28" s="668"/>
      <c r="R28" s="664"/>
      <c r="S28" s="21"/>
      <c r="X28" s="615"/>
      <c r="Y28" s="615"/>
    </row>
    <row r="29" spans="1:26" ht="27.75" customHeight="1" x14ac:dyDescent="0.2">
      <c r="A29" s="32"/>
      <c r="B29" s="664"/>
      <c r="C29" s="664"/>
      <c r="D29" s="664"/>
      <c r="E29" s="664"/>
      <c r="F29" s="33"/>
      <c r="G29" s="664"/>
      <c r="H29" s="97" t="s">
        <v>472</v>
      </c>
      <c r="I29" s="648"/>
      <c r="J29" s="648"/>
      <c r="K29" s="678"/>
      <c r="L29" s="678"/>
      <c r="M29" s="678"/>
      <c r="N29" s="678"/>
      <c r="O29" s="677"/>
      <c r="P29" s="668"/>
      <c r="Q29" s="668"/>
      <c r="R29" s="19"/>
      <c r="S29" s="691"/>
      <c r="T29" s="650"/>
      <c r="U29" s="650"/>
      <c r="V29" s="569"/>
      <c r="W29" s="569"/>
      <c r="X29" s="615"/>
      <c r="Y29" s="615"/>
    </row>
    <row r="30" spans="1:26" ht="36.75" customHeight="1" x14ac:dyDescent="0.2">
      <c r="A30" s="34"/>
      <c r="B30" s="664"/>
      <c r="C30" s="664"/>
      <c r="D30" s="664"/>
      <c r="E30" s="664"/>
      <c r="F30" s="33"/>
      <c r="G30" s="664"/>
      <c r="H30" s="606" t="s">
        <v>269</v>
      </c>
      <c r="I30" s="1115" t="s">
        <v>266</v>
      </c>
      <c r="J30" s="1116"/>
      <c r="K30" s="606" t="s">
        <v>114</v>
      </c>
      <c r="L30" s="1115" t="s">
        <v>289</v>
      </c>
      <c r="M30" s="1116"/>
      <c r="N30" s="1115" t="s">
        <v>213</v>
      </c>
      <c r="O30" s="1116"/>
      <c r="P30" s="1115" t="s">
        <v>641</v>
      </c>
      <c r="Q30" s="1116"/>
      <c r="R30" s="1117" t="s">
        <v>640</v>
      </c>
      <c r="S30" s="1162"/>
      <c r="U30" s="569"/>
      <c r="V30" s="569"/>
      <c r="W30" s="569"/>
      <c r="X30" s="570"/>
      <c r="Y30" s="570"/>
    </row>
    <row r="31" spans="1:26" ht="18" customHeight="1" x14ac:dyDescent="0.2">
      <c r="A31" s="34"/>
      <c r="B31" s="664"/>
      <c r="C31" s="664"/>
      <c r="D31" s="664"/>
      <c r="E31" s="664"/>
      <c r="F31" s="33"/>
      <c r="G31" s="664"/>
      <c r="H31" s="604" t="s">
        <v>2</v>
      </c>
      <c r="I31" s="1117" t="s">
        <v>2</v>
      </c>
      <c r="J31" s="1118"/>
      <c r="K31" s="604" t="s">
        <v>1</v>
      </c>
      <c r="L31" s="1117" t="s">
        <v>1</v>
      </c>
      <c r="M31" s="1118"/>
      <c r="N31" s="604"/>
      <c r="O31" s="680"/>
      <c r="P31" s="1117" t="s">
        <v>1</v>
      </c>
      <c r="Q31" s="1118"/>
      <c r="R31" s="1117"/>
      <c r="S31" s="1162"/>
      <c r="U31" s="569"/>
      <c r="V31" s="569"/>
      <c r="W31" s="569"/>
      <c r="X31" s="570"/>
      <c r="Y31" s="570"/>
    </row>
    <row r="32" spans="1:26" ht="15.75" customHeight="1" x14ac:dyDescent="0.2">
      <c r="A32" s="34"/>
      <c r="B32" s="664"/>
      <c r="C32" s="664"/>
      <c r="D32" s="664"/>
      <c r="E32" s="664"/>
      <c r="F32" s="33"/>
      <c r="G32" s="664"/>
      <c r="H32" s="604" t="s">
        <v>66</v>
      </c>
      <c r="I32" s="1117" t="s">
        <v>67</v>
      </c>
      <c r="J32" s="1118"/>
      <c r="K32" s="604" t="s">
        <v>68</v>
      </c>
      <c r="L32" s="1117" t="s">
        <v>69</v>
      </c>
      <c r="M32" s="1118"/>
      <c r="N32" s="1117" t="s">
        <v>70</v>
      </c>
      <c r="O32" s="1118"/>
      <c r="P32" s="1117" t="s">
        <v>71</v>
      </c>
      <c r="Q32" s="1118"/>
      <c r="R32" s="1117" t="s">
        <v>72</v>
      </c>
      <c r="S32" s="1162"/>
      <c r="U32" s="569"/>
      <c r="V32" s="569"/>
      <c r="W32" s="10"/>
      <c r="X32" s="570"/>
      <c r="Y32" s="570"/>
    </row>
    <row r="33" spans="1:26" ht="48.75" customHeight="1" thickBot="1" x14ac:dyDescent="0.25">
      <c r="A33" s="34"/>
      <c r="B33" s="664"/>
      <c r="C33" s="664"/>
      <c r="D33" s="664"/>
      <c r="E33" s="664"/>
      <c r="F33" s="33"/>
      <c r="G33" s="664"/>
      <c r="H33" s="388"/>
      <c r="I33" s="388"/>
      <c r="J33" s="389"/>
      <c r="K33" s="584" t="s">
        <v>636</v>
      </c>
      <c r="L33" s="1163" t="s">
        <v>637</v>
      </c>
      <c r="M33" s="1165"/>
      <c r="N33" s="1163"/>
      <c r="O33" s="1165"/>
      <c r="P33" s="1196" t="s">
        <v>638</v>
      </c>
      <c r="Q33" s="1210"/>
      <c r="R33" s="1163"/>
      <c r="S33" s="1164"/>
      <c r="U33" s="10"/>
      <c r="V33" s="10"/>
      <c r="W33" s="569"/>
    </row>
    <row r="34" spans="1:26" ht="18.75" customHeight="1" x14ac:dyDescent="0.2">
      <c r="A34" s="34"/>
      <c r="B34" s="664"/>
      <c r="C34" s="664"/>
      <c r="D34" s="664"/>
      <c r="E34" s="664"/>
      <c r="F34" s="33"/>
      <c r="G34" s="664"/>
      <c r="H34" s="1113"/>
      <c r="I34" s="1121"/>
      <c r="J34" s="1122"/>
      <c r="K34" s="1119"/>
      <c r="L34" s="1179"/>
      <c r="M34" s="1180"/>
      <c r="N34" s="1172"/>
      <c r="O34" s="1198"/>
      <c r="P34" s="1175"/>
      <c r="Q34" s="1176"/>
      <c r="R34" s="1029"/>
      <c r="S34" s="1198"/>
      <c r="U34" s="450"/>
      <c r="V34" s="450"/>
      <c r="W34" s="455"/>
      <c r="X34" s="552"/>
      <c r="Y34" s="552"/>
      <c r="Z34" s="455"/>
    </row>
    <row r="35" spans="1:26" ht="18" customHeight="1" thickBot="1" x14ac:dyDescent="0.25">
      <c r="A35" s="34"/>
      <c r="B35" s="664"/>
      <c r="C35" s="664"/>
      <c r="D35" s="664"/>
      <c r="E35" s="664"/>
      <c r="F35" s="33"/>
      <c r="G35" s="664"/>
      <c r="H35" s="1114"/>
      <c r="I35" s="894"/>
      <c r="J35" s="1123"/>
      <c r="K35" s="1120"/>
      <c r="L35" s="1181"/>
      <c r="M35" s="898"/>
      <c r="N35" s="1174"/>
      <c r="O35" s="1171"/>
      <c r="P35" s="1177"/>
      <c r="Q35" s="1178"/>
      <c r="R35" s="1030"/>
      <c r="S35" s="1171"/>
      <c r="T35" s="455"/>
      <c r="U35" s="455"/>
      <c r="V35" s="455"/>
      <c r="W35" s="455"/>
      <c r="X35" s="552"/>
      <c r="Y35" s="552"/>
      <c r="Z35" s="455"/>
    </row>
    <row r="36" spans="1:26" ht="30.75" customHeight="1" x14ac:dyDescent="0.2">
      <c r="A36" s="34"/>
      <c r="B36" s="664"/>
      <c r="C36" s="664"/>
      <c r="D36" s="664"/>
      <c r="E36" s="664"/>
      <c r="F36" s="33"/>
      <c r="G36" s="664"/>
      <c r="H36" s="664"/>
      <c r="I36" s="664"/>
      <c r="J36" s="664"/>
      <c r="K36" s="664"/>
      <c r="L36" s="664"/>
      <c r="M36" s="664"/>
      <c r="N36" s="664"/>
      <c r="O36" s="664"/>
      <c r="P36" s="664"/>
      <c r="Q36" s="1218"/>
      <c r="R36" s="1219"/>
      <c r="S36" s="654"/>
      <c r="X36" s="569"/>
      <c r="Y36" s="569"/>
    </row>
    <row r="37" spans="1:26" ht="14.5" thickBot="1" x14ac:dyDescent="0.25">
      <c r="A37" s="44"/>
      <c r="B37" s="45"/>
      <c r="C37" s="640"/>
      <c r="D37" s="11"/>
      <c r="E37" s="640"/>
      <c r="F37" s="47"/>
      <c r="G37" s="57"/>
      <c r="H37" s="45"/>
      <c r="I37" s="45"/>
      <c r="J37" s="45"/>
      <c r="K37" s="45"/>
      <c r="L37" s="45"/>
      <c r="M37" s="45"/>
      <c r="N37" s="45"/>
      <c r="O37" s="45"/>
      <c r="P37" s="45"/>
      <c r="Q37" s="45"/>
      <c r="R37" s="45"/>
      <c r="S37" s="48"/>
    </row>
    <row r="38" spans="1:26" x14ac:dyDescent="0.2">
      <c r="A38" s="59"/>
      <c r="B38" s="59"/>
      <c r="C38" s="59"/>
      <c r="D38" s="59"/>
      <c r="E38" s="59"/>
      <c r="F38" s="59"/>
      <c r="G38" s="60"/>
      <c r="H38" s="60"/>
      <c r="I38" s="60"/>
      <c r="J38" s="60"/>
      <c r="K38" s="60"/>
      <c r="L38" s="59"/>
      <c r="M38" s="59"/>
      <c r="P38" s="1031"/>
      <c r="Q38" s="1063"/>
      <c r="R38" s="1063"/>
      <c r="S38" s="1063"/>
      <c r="T38" s="1063"/>
      <c r="U38" s="1063"/>
      <c r="V38" s="1063"/>
      <c r="W38" s="1063"/>
      <c r="X38" s="1063"/>
      <c r="Y38" s="1063"/>
    </row>
    <row r="39" spans="1:26" x14ac:dyDescent="0.2">
      <c r="G39" s="569"/>
      <c r="H39" s="569"/>
      <c r="I39" s="569"/>
      <c r="J39" s="569"/>
      <c r="K39" s="569"/>
      <c r="P39" s="41"/>
      <c r="Q39" s="41"/>
      <c r="S39" s="41"/>
      <c r="T39" s="41"/>
      <c r="U39" s="41"/>
      <c r="V39" s="41"/>
      <c r="W39" s="41"/>
      <c r="X39" s="41"/>
    </row>
    <row r="40" spans="1:26" x14ac:dyDescent="0.2">
      <c r="G40" s="569"/>
      <c r="H40" s="569"/>
      <c r="I40" s="569"/>
      <c r="J40" s="569"/>
      <c r="K40" s="569"/>
      <c r="L40" s="1031"/>
      <c r="M40" s="1031"/>
      <c r="N40" s="1031"/>
    </row>
    <row r="41" spans="1:26" ht="44.25" customHeight="1" x14ac:dyDescent="0.2">
      <c r="I41" s="10"/>
      <c r="L41" s="1031"/>
      <c r="M41" s="1031"/>
      <c r="N41" s="1031"/>
      <c r="X41" s="6"/>
      <c r="Y41" s="6"/>
    </row>
    <row r="42" spans="1:26" ht="18" customHeight="1" x14ac:dyDescent="0.2">
      <c r="G42" s="10"/>
      <c r="H42" s="10"/>
      <c r="I42" s="10"/>
      <c r="J42" s="10"/>
      <c r="K42" s="10"/>
      <c r="P42" s="41"/>
      <c r="S42" s="543"/>
      <c r="T42" s="543"/>
      <c r="U42" s="543"/>
      <c r="V42" s="543"/>
      <c r="W42" s="61"/>
      <c r="X42" s="6"/>
      <c r="Y42" s="6"/>
    </row>
    <row r="43" spans="1:26" ht="18.75" customHeight="1" x14ac:dyDescent="0.2">
      <c r="P43" s="543"/>
      <c r="Q43" s="61"/>
      <c r="R43" s="61"/>
      <c r="S43" s="543"/>
      <c r="T43" s="543"/>
      <c r="U43" s="543"/>
      <c r="V43" s="543"/>
      <c r="W43" s="61"/>
      <c r="X43" s="6"/>
      <c r="Y43" s="6"/>
    </row>
    <row r="44" spans="1:26" ht="36.75" customHeight="1" x14ac:dyDescent="0.2">
      <c r="L44" s="1032"/>
      <c r="M44" s="1032"/>
      <c r="N44" s="1032"/>
      <c r="O44" s="569"/>
    </row>
    <row r="45" spans="1:26" x14ac:dyDescent="0.2">
      <c r="L45" s="569"/>
      <c r="M45" s="569"/>
      <c r="N45" s="569"/>
      <c r="O45" s="569"/>
    </row>
    <row r="46" spans="1:26" x14ac:dyDescent="0.2">
      <c r="L46" s="569"/>
      <c r="M46" s="569"/>
      <c r="N46" s="569"/>
      <c r="O46" s="569"/>
    </row>
    <row r="47" spans="1:26" x14ac:dyDescent="0.2">
      <c r="L47" s="569"/>
      <c r="M47" s="569"/>
      <c r="N47" s="569"/>
      <c r="O47" s="569"/>
    </row>
    <row r="48" spans="1:26" x14ac:dyDescent="0.2">
      <c r="L48" s="10"/>
      <c r="M48" s="10"/>
      <c r="N48" s="10"/>
      <c r="O48" s="10"/>
      <c r="W48" s="43"/>
    </row>
    <row r="49" spans="12:20" ht="18" customHeight="1" x14ac:dyDescent="0.2">
      <c r="L49" s="569"/>
      <c r="M49" s="569"/>
      <c r="N49" s="569"/>
      <c r="O49" s="569"/>
      <c r="Q49" s="43"/>
      <c r="R49" s="41"/>
      <c r="S49" s="41"/>
      <c r="T49" s="41"/>
    </row>
    <row r="50" spans="12:20" ht="20.25" customHeight="1" x14ac:dyDescent="0.2">
      <c r="R50" s="41"/>
      <c r="S50" s="41"/>
      <c r="T50" s="41"/>
    </row>
    <row r="51" spans="12:20" ht="46.5" customHeight="1" x14ac:dyDescent="0.2"/>
  </sheetData>
  <mergeCells count="94">
    <mergeCell ref="L40:N41"/>
    <mergeCell ref="L44:N44"/>
    <mergeCell ref="R34:S35"/>
    <mergeCell ref="N34:O35"/>
    <mergeCell ref="P34:Q35"/>
    <mergeCell ref="L34:M35"/>
    <mergeCell ref="R33:S33"/>
    <mergeCell ref="P33:Q33"/>
    <mergeCell ref="K34:K35"/>
    <mergeCell ref="Q36:R36"/>
    <mergeCell ref="P38:Y38"/>
    <mergeCell ref="L33:M33"/>
    <mergeCell ref="N33:O33"/>
    <mergeCell ref="C23:D23"/>
    <mergeCell ref="C24:D24"/>
    <mergeCell ref="R31:S31"/>
    <mergeCell ref="R30:S30"/>
    <mergeCell ref="I32:J32"/>
    <mergeCell ref="L32:M32"/>
    <mergeCell ref="N32:O32"/>
    <mergeCell ref="P32:Q32"/>
    <mergeCell ref="R32:S32"/>
    <mergeCell ref="A27:A28"/>
    <mergeCell ref="C27:D28"/>
    <mergeCell ref="P31:Q31"/>
    <mergeCell ref="L30:M30"/>
    <mergeCell ref="L31:M31"/>
    <mergeCell ref="F27:F28"/>
    <mergeCell ref="K27:K28"/>
    <mergeCell ref="N30:O30"/>
    <mergeCell ref="P30:Q30"/>
    <mergeCell ref="I31:J31"/>
    <mergeCell ref="I30:J30"/>
    <mergeCell ref="A25:A26"/>
    <mergeCell ref="Y18:Z18"/>
    <mergeCell ref="B19:C19"/>
    <mergeCell ref="D19:E19"/>
    <mergeCell ref="I19:J19"/>
    <mergeCell ref="M19:N19"/>
    <mergeCell ref="O19:P19"/>
    <mergeCell ref="Q19:R19"/>
    <mergeCell ref="Y19:Z19"/>
    <mergeCell ref="B18:C18"/>
    <mergeCell ref="D18:E18"/>
    <mergeCell ref="I18:J18"/>
    <mergeCell ref="M18:N18"/>
    <mergeCell ref="O18:P18"/>
    <mergeCell ref="Q18:R18"/>
    <mergeCell ref="C22:D22"/>
    <mergeCell ref="Y16:Z16"/>
    <mergeCell ref="B17:C17"/>
    <mergeCell ref="D17:E17"/>
    <mergeCell ref="I17:J17"/>
    <mergeCell ref="M17:N17"/>
    <mergeCell ref="O17:P17"/>
    <mergeCell ref="Q17:R17"/>
    <mergeCell ref="Y17:Z17"/>
    <mergeCell ref="B16:C16"/>
    <mergeCell ref="D16:E16"/>
    <mergeCell ref="I16:J16"/>
    <mergeCell ref="M16:N16"/>
    <mergeCell ref="O16:P16"/>
    <mergeCell ref="Q16:R16"/>
    <mergeCell ref="Y12:Z12"/>
    <mergeCell ref="Y13:Z14"/>
    <mergeCell ref="B15:C15"/>
    <mergeCell ref="D15:E15"/>
    <mergeCell ref="I15:J15"/>
    <mergeCell ref="M15:N15"/>
    <mergeCell ref="O15:P15"/>
    <mergeCell ref="Q15:R15"/>
    <mergeCell ref="Y15:Z15"/>
    <mergeCell ref="F13:F14"/>
    <mergeCell ref="G13:G14"/>
    <mergeCell ref="H13:H14"/>
    <mergeCell ref="O13:P14"/>
    <mergeCell ref="Q13:R14"/>
    <mergeCell ref="W13:W14"/>
    <mergeCell ref="I34:J35"/>
    <mergeCell ref="H34:H35"/>
    <mergeCell ref="Y7:Z9"/>
    <mergeCell ref="B10:C10"/>
    <mergeCell ref="D10:E10"/>
    <mergeCell ref="M10:N10"/>
    <mergeCell ref="O10:P10"/>
    <mergeCell ref="Q10:R10"/>
    <mergeCell ref="Y10:Z10"/>
    <mergeCell ref="O11:P11"/>
    <mergeCell ref="Q11:R11"/>
    <mergeCell ref="Y11:Z11"/>
    <mergeCell ref="B12:C12"/>
    <mergeCell ref="D12:E12"/>
    <mergeCell ref="O12:P12"/>
    <mergeCell ref="Q12:R12"/>
  </mergeCells>
  <phoneticPr fontId="4"/>
  <dataValidations count="1">
    <dataValidation type="list" allowBlank="1" showInputMessage="1" showErrorMessage="1" sqref="A27:A28" xr:uid="{80D0E5A9-4ED5-4ADB-B425-13F3676FD6B3}">
      <formula1>"水域,大気"</formula1>
    </dataValidation>
  </dataValidations>
  <printOptions horizontalCentered="1" verticalCentered="1"/>
  <pageMargins left="0.31496062992125984" right="0.23622047244094491" top="0.59055118110236227" bottom="0.43307086614173229" header="0.35433070866141736" footer="0.51181102362204722"/>
  <pageSetup paperSize="9" scale="48" orientation="landscape"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E8A6D-2A84-4F9B-BB6B-EBFF7BBC1666}">
  <sheetPr>
    <pageSetUpPr fitToPage="1"/>
  </sheetPr>
  <dimension ref="A1:AK50"/>
  <sheetViews>
    <sheetView view="pageBreakPreview" zoomScale="60" zoomScaleNormal="75" workbookViewId="0">
      <selection activeCell="B5" sqref="B5"/>
    </sheetView>
  </sheetViews>
  <sheetFormatPr defaultColWidth="9.09765625" defaultRowHeight="14" x14ac:dyDescent="0.2"/>
  <cols>
    <col min="1" max="1" width="16.59765625" style="20" customWidth="1"/>
    <col min="2" max="2" width="7.69921875" style="20" customWidth="1"/>
    <col min="3" max="3" width="12.59765625" style="20" customWidth="1"/>
    <col min="4" max="4" width="9.69921875" style="20" customWidth="1"/>
    <col min="5" max="5" width="11.296875" style="20" customWidth="1"/>
    <col min="6" max="6" width="14.59765625" style="20" customWidth="1"/>
    <col min="7" max="7" width="12.09765625" style="20" customWidth="1"/>
    <col min="8" max="8" width="14" style="20" customWidth="1"/>
    <col min="9" max="9" width="9.3984375" style="20" customWidth="1"/>
    <col min="10" max="10" width="12.69921875" style="20" customWidth="1"/>
    <col min="11" max="11" width="15.69921875" style="20" customWidth="1"/>
    <col min="12" max="12" width="15" style="20" customWidth="1"/>
    <col min="13" max="13" width="12.3984375" style="20" customWidth="1"/>
    <col min="14" max="14" width="12" style="20" customWidth="1"/>
    <col min="15" max="15" width="7.8984375" style="20" customWidth="1"/>
    <col min="16" max="16" width="10.3984375" style="20" customWidth="1"/>
    <col min="17" max="17" width="11" style="20" customWidth="1"/>
    <col min="18" max="18" width="8.8984375" style="20" customWidth="1"/>
    <col min="19" max="19" width="14.59765625" style="20" customWidth="1"/>
    <col min="20" max="20" width="15.69921875" style="20" customWidth="1"/>
    <col min="21" max="21" width="13" style="20" customWidth="1"/>
    <col min="22" max="22" width="13.59765625" style="20" customWidth="1"/>
    <col min="23" max="23" width="2.8984375" style="20" customWidth="1"/>
    <col min="24" max="24" width="16.3984375" style="20" customWidth="1"/>
    <col min="25" max="25" width="20.8984375" style="20" customWidth="1"/>
    <col min="26" max="26" width="9.69921875" style="20" customWidth="1"/>
    <col min="27" max="27" width="10.3984375" style="20" customWidth="1"/>
    <col min="28" max="16384" width="9.09765625" style="20"/>
  </cols>
  <sheetData>
    <row r="1" spans="1:37" ht="16.5" x14ac:dyDescent="0.2">
      <c r="A1" s="1" t="s">
        <v>407</v>
      </c>
    </row>
    <row r="2" spans="1:37" x14ac:dyDescent="0.2">
      <c r="A2" s="121" t="s">
        <v>408</v>
      </c>
    </row>
    <row r="3" spans="1:37" x14ac:dyDescent="0.2">
      <c r="A3" s="121" t="s">
        <v>710</v>
      </c>
    </row>
    <row r="4" spans="1:37" x14ac:dyDescent="0.2">
      <c r="A4" s="121"/>
    </row>
    <row r="5" spans="1:37" ht="9.75" customHeight="1" thickBot="1" x14ac:dyDescent="0.25"/>
    <row r="6" spans="1:37" ht="17.25" customHeight="1" x14ac:dyDescent="0.2">
      <c r="A6" s="774" t="s">
        <v>98</v>
      </c>
      <c r="B6" s="775"/>
      <c r="C6" s="775"/>
      <c r="D6" s="775"/>
      <c r="E6" s="775"/>
      <c r="F6" s="65" t="s">
        <v>468</v>
      </c>
      <c r="G6" s="39"/>
      <c r="H6" s="38"/>
      <c r="I6" s="38"/>
      <c r="J6" s="38"/>
      <c r="K6" s="66"/>
      <c r="L6" s="618" t="s">
        <v>677</v>
      </c>
      <c r="M6" s="38"/>
      <c r="N6" s="38"/>
      <c r="O6" s="38"/>
      <c r="P6" s="38"/>
      <c r="Q6" s="38"/>
      <c r="R6" s="66"/>
      <c r="S6" s="618" t="s">
        <v>272</v>
      </c>
      <c r="T6" s="38"/>
      <c r="U6" s="38"/>
      <c r="V6" s="38"/>
      <c r="W6" s="38"/>
      <c r="X6" s="38"/>
      <c r="Y6" s="67"/>
      <c r="Z6" s="983" t="s">
        <v>99</v>
      </c>
      <c r="AA6" s="1124"/>
    </row>
    <row r="7" spans="1:37" ht="29.25" customHeight="1" x14ac:dyDescent="0.2">
      <c r="A7" s="489"/>
      <c r="B7" s="487"/>
      <c r="C7" s="487"/>
      <c r="D7" s="487"/>
      <c r="E7" s="488"/>
      <c r="F7" s="40"/>
      <c r="G7" s="28"/>
      <c r="H7" s="28"/>
      <c r="I7" s="28"/>
      <c r="J7" s="28"/>
      <c r="K7" s="36"/>
      <c r="L7" s="68"/>
      <c r="M7" s="571"/>
      <c r="N7" s="571"/>
      <c r="O7" s="571"/>
      <c r="P7" s="571"/>
      <c r="Q7" s="28"/>
      <c r="R7" s="36"/>
      <c r="S7" s="40"/>
      <c r="T7" s="28"/>
      <c r="U7" s="28"/>
      <c r="V7" s="28"/>
      <c r="W7" s="28"/>
      <c r="X7" s="28"/>
      <c r="Y7" s="73"/>
      <c r="Z7" s="1125"/>
      <c r="AA7" s="1126"/>
    </row>
    <row r="8" spans="1:37" ht="3" customHeight="1" x14ac:dyDescent="0.2">
      <c r="A8" s="771"/>
      <c r="B8" s="772"/>
      <c r="C8" s="772"/>
      <c r="D8" s="772"/>
      <c r="E8" s="773"/>
      <c r="F8" s="55"/>
      <c r="G8" s="49"/>
      <c r="H8" s="49"/>
      <c r="I8" s="49"/>
      <c r="J8" s="49"/>
      <c r="K8" s="71"/>
      <c r="L8" s="69"/>
      <c r="M8" s="70"/>
      <c r="N8" s="70"/>
      <c r="O8" s="70"/>
      <c r="P8" s="70"/>
      <c r="Q8" s="49"/>
      <c r="R8" s="71"/>
      <c r="S8" s="55"/>
      <c r="T8" s="49"/>
      <c r="U8" s="49"/>
      <c r="V8" s="49"/>
      <c r="W8" s="49"/>
      <c r="X8" s="49"/>
      <c r="Y8" s="74"/>
      <c r="Z8" s="1127"/>
      <c r="AA8" s="1128"/>
    </row>
    <row r="9" spans="1:37" ht="57" customHeight="1" x14ac:dyDescent="0.2">
      <c r="A9" s="769" t="s">
        <v>0</v>
      </c>
      <c r="B9" s="782" t="s">
        <v>100</v>
      </c>
      <c r="C9" s="787"/>
      <c r="D9" s="987" t="s">
        <v>101</v>
      </c>
      <c r="E9" s="988"/>
      <c r="F9" s="627" t="s">
        <v>102</v>
      </c>
      <c r="G9" s="549" t="s">
        <v>56</v>
      </c>
      <c r="H9" s="549" t="s">
        <v>200</v>
      </c>
      <c r="I9" s="78" t="s">
        <v>104</v>
      </c>
      <c r="J9" s="78"/>
      <c r="K9" s="52" t="s">
        <v>469</v>
      </c>
      <c r="L9" s="627" t="s">
        <v>679</v>
      </c>
      <c r="M9" s="549" t="s">
        <v>384</v>
      </c>
      <c r="N9" s="549" t="s">
        <v>386</v>
      </c>
      <c r="O9" s="798" t="s">
        <v>681</v>
      </c>
      <c r="P9" s="799"/>
      <c r="Q9" s="798" t="s">
        <v>683</v>
      </c>
      <c r="R9" s="1129"/>
      <c r="S9" s="627" t="s">
        <v>58</v>
      </c>
      <c r="T9" s="549" t="s">
        <v>388</v>
      </c>
      <c r="U9" s="549" t="s">
        <v>390</v>
      </c>
      <c r="V9" s="549" t="s">
        <v>392</v>
      </c>
      <c r="W9" s="798" t="s">
        <v>394</v>
      </c>
      <c r="X9" s="799"/>
      <c r="Y9" s="216" t="s">
        <v>274</v>
      </c>
      <c r="Z9" s="1130" t="s">
        <v>108</v>
      </c>
      <c r="AA9" s="1131"/>
    </row>
    <row r="10" spans="1:37" x14ac:dyDescent="0.2">
      <c r="A10" s="769"/>
      <c r="B10" s="560"/>
      <c r="C10" s="561"/>
      <c r="D10" s="558"/>
      <c r="E10" s="558"/>
      <c r="F10" s="627"/>
      <c r="G10" s="549" t="s">
        <v>1</v>
      </c>
      <c r="H10" s="549" t="s">
        <v>2</v>
      </c>
      <c r="I10" s="78" t="s">
        <v>1</v>
      </c>
      <c r="J10" s="78"/>
      <c r="K10" s="52" t="s">
        <v>1</v>
      </c>
      <c r="L10" s="627"/>
      <c r="M10" s="549" t="s">
        <v>1</v>
      </c>
      <c r="N10" s="549" t="s">
        <v>2</v>
      </c>
      <c r="O10" s="1132" t="s">
        <v>1</v>
      </c>
      <c r="P10" s="1133"/>
      <c r="Q10" s="1132" t="s">
        <v>1</v>
      </c>
      <c r="R10" s="1134"/>
      <c r="S10" s="627"/>
      <c r="T10" s="549" t="s">
        <v>1</v>
      </c>
      <c r="U10" s="549" t="s">
        <v>2</v>
      </c>
      <c r="V10" s="549"/>
      <c r="W10" s="1132" t="s">
        <v>1</v>
      </c>
      <c r="X10" s="1133"/>
      <c r="Y10" s="216" t="s">
        <v>1</v>
      </c>
      <c r="Z10" s="1125" t="s">
        <v>1</v>
      </c>
      <c r="AA10" s="1126"/>
    </row>
    <row r="11" spans="1:37" ht="14.25" customHeight="1" x14ac:dyDescent="0.2">
      <c r="A11" s="769" t="s">
        <v>13</v>
      </c>
      <c r="B11" s="989" t="s">
        <v>14</v>
      </c>
      <c r="C11" s="990"/>
      <c r="D11" s="987" t="s">
        <v>89</v>
      </c>
      <c r="E11" s="988"/>
      <c r="F11" s="627" t="s">
        <v>15</v>
      </c>
      <c r="G11" s="549" t="s">
        <v>16</v>
      </c>
      <c r="H11" s="549" t="s">
        <v>17</v>
      </c>
      <c r="I11" s="78" t="s">
        <v>18</v>
      </c>
      <c r="J11" s="78"/>
      <c r="K11" s="52" t="s">
        <v>22</v>
      </c>
      <c r="L11" s="627" t="s">
        <v>23</v>
      </c>
      <c r="M11" s="549" t="s">
        <v>24</v>
      </c>
      <c r="N11" s="549" t="s">
        <v>19</v>
      </c>
      <c r="O11" s="1132" t="s">
        <v>20</v>
      </c>
      <c r="P11" s="1133"/>
      <c r="Q11" s="1132" t="s">
        <v>21</v>
      </c>
      <c r="R11" s="1134"/>
      <c r="S11" s="627" t="s">
        <v>25</v>
      </c>
      <c r="T11" s="549" t="s">
        <v>197</v>
      </c>
      <c r="U11" s="549" t="s">
        <v>198</v>
      </c>
      <c r="V11" s="549" t="s">
        <v>199</v>
      </c>
      <c r="W11" s="1132" t="s">
        <v>11</v>
      </c>
      <c r="X11" s="1133"/>
      <c r="Y11" s="216" t="s">
        <v>12</v>
      </c>
      <c r="Z11" s="1125" t="s">
        <v>209</v>
      </c>
      <c r="AA11" s="1126"/>
    </row>
    <row r="12" spans="1:37" ht="15" customHeight="1" x14ac:dyDescent="0.2">
      <c r="A12" s="769"/>
      <c r="B12" s="560"/>
      <c r="C12" s="561"/>
      <c r="D12" s="558"/>
      <c r="E12" s="558"/>
      <c r="F12" s="1144"/>
      <c r="G12" s="906"/>
      <c r="H12" s="906"/>
      <c r="I12" s="76" t="s">
        <v>202</v>
      </c>
      <c r="J12" s="76"/>
      <c r="K12" s="619" t="s">
        <v>203</v>
      </c>
      <c r="L12" s="429"/>
      <c r="M12" s="367"/>
      <c r="N12" s="367"/>
      <c r="O12" s="1146" t="s">
        <v>382</v>
      </c>
      <c r="P12" s="1147"/>
      <c r="Q12" s="1146" t="s">
        <v>222</v>
      </c>
      <c r="R12" s="1150"/>
      <c r="S12" s="429"/>
      <c r="T12" s="367"/>
      <c r="U12" s="367"/>
      <c r="V12" s="367"/>
      <c r="W12" s="1146" t="s">
        <v>396</v>
      </c>
      <c r="X12" s="1147"/>
      <c r="Y12" s="63" t="s">
        <v>109</v>
      </c>
      <c r="Z12" s="1135" t="s">
        <v>399</v>
      </c>
      <c r="AA12" s="1136"/>
    </row>
    <row r="13" spans="1:37" ht="49.5" customHeight="1" thickBot="1" x14ac:dyDescent="0.25">
      <c r="A13" s="770"/>
      <c r="B13" s="546"/>
      <c r="C13" s="547"/>
      <c r="D13" s="421"/>
      <c r="E13" s="421"/>
      <c r="F13" s="1145"/>
      <c r="G13" s="995"/>
      <c r="H13" s="995"/>
      <c r="I13" s="77"/>
      <c r="J13" s="107"/>
      <c r="K13" s="52"/>
      <c r="L13" s="627"/>
      <c r="M13" s="549"/>
      <c r="N13" s="549"/>
      <c r="O13" s="1148"/>
      <c r="P13" s="1149"/>
      <c r="Q13" s="1148"/>
      <c r="R13" s="1151"/>
      <c r="S13" s="627"/>
      <c r="T13" s="549"/>
      <c r="U13" s="549"/>
      <c r="V13" s="549"/>
      <c r="W13" s="1146"/>
      <c r="X13" s="1147"/>
      <c r="Y13" s="216"/>
      <c r="Z13" s="1135"/>
      <c r="AA13" s="1136"/>
    </row>
    <row r="14" spans="1:37" ht="36" customHeight="1" x14ac:dyDescent="0.2">
      <c r="A14" s="113" t="s">
        <v>404</v>
      </c>
      <c r="B14" s="1051" t="s">
        <v>521</v>
      </c>
      <c r="C14" s="1108"/>
      <c r="D14" s="1137" t="s">
        <v>522</v>
      </c>
      <c r="E14" s="1056"/>
      <c r="F14" s="115" t="s">
        <v>523</v>
      </c>
      <c r="G14" s="369">
        <v>34600</v>
      </c>
      <c r="H14" s="369">
        <v>5</v>
      </c>
      <c r="I14" s="977">
        <f>G14*H14/100</f>
        <v>1730</v>
      </c>
      <c r="J14" s="1138"/>
      <c r="K14" s="371">
        <f>SUM(I14:J18)</f>
        <v>1730</v>
      </c>
      <c r="L14" s="432" t="s">
        <v>524</v>
      </c>
      <c r="M14" s="369">
        <v>1730</v>
      </c>
      <c r="N14" s="369">
        <v>90</v>
      </c>
      <c r="O14" s="977">
        <f>M14*N14/100</f>
        <v>1557</v>
      </c>
      <c r="P14" s="1138"/>
      <c r="Q14" s="977">
        <f>SUM(O14:P18)</f>
        <v>1557</v>
      </c>
      <c r="R14" s="978"/>
      <c r="S14" s="432"/>
      <c r="T14" s="369"/>
      <c r="U14" s="369"/>
      <c r="V14" s="565"/>
      <c r="W14" s="1005">
        <f>T14*U14/100</f>
        <v>0</v>
      </c>
      <c r="X14" s="1006"/>
      <c r="Y14" s="557">
        <f>SUM(W14:X18)</f>
        <v>0</v>
      </c>
      <c r="Z14" s="981">
        <f>K14-Q14-Y14</f>
        <v>173</v>
      </c>
      <c r="AA14" s="982"/>
      <c r="AB14" s="455"/>
      <c r="AC14" s="455"/>
      <c r="AD14" s="455"/>
      <c r="AE14" s="455"/>
      <c r="AF14" s="455"/>
      <c r="AG14" s="455"/>
      <c r="AH14" s="455"/>
      <c r="AI14" s="455"/>
      <c r="AJ14" s="455"/>
      <c r="AK14" s="455"/>
    </row>
    <row r="15" spans="1:37" ht="36" customHeight="1" x14ac:dyDescent="0.2">
      <c r="A15" s="163"/>
      <c r="B15" s="1055"/>
      <c r="C15" s="1055"/>
      <c r="D15" s="954"/>
      <c r="E15" s="955"/>
      <c r="F15" s="117"/>
      <c r="G15" s="376"/>
      <c r="H15" s="436"/>
      <c r="I15" s="1152"/>
      <c r="J15" s="1152"/>
      <c r="K15" s="732"/>
      <c r="L15" s="435"/>
      <c r="M15" s="376"/>
      <c r="N15" s="436"/>
      <c r="O15" s="1152"/>
      <c r="P15" s="1152"/>
      <c r="Q15" s="1220"/>
      <c r="R15" s="978"/>
      <c r="S15" s="435"/>
      <c r="T15" s="376"/>
      <c r="U15" s="376"/>
      <c r="V15" s="437"/>
      <c r="W15" s="979"/>
      <c r="X15" s="980"/>
      <c r="Y15" s="557"/>
      <c r="Z15" s="981"/>
      <c r="AA15" s="982"/>
      <c r="AB15" s="455"/>
      <c r="AC15" s="455"/>
      <c r="AD15" s="455"/>
      <c r="AE15" s="455"/>
      <c r="AF15" s="455"/>
      <c r="AG15" s="455"/>
      <c r="AH15" s="455"/>
      <c r="AI15" s="455"/>
      <c r="AJ15" s="455"/>
      <c r="AK15" s="455"/>
    </row>
    <row r="16" spans="1:37" ht="36" customHeight="1" x14ac:dyDescent="0.2">
      <c r="A16" s="162"/>
      <c r="B16" s="954"/>
      <c r="C16" s="954"/>
      <c r="D16" s="954"/>
      <c r="E16" s="955"/>
      <c r="F16" s="117"/>
      <c r="G16" s="376"/>
      <c r="H16" s="436"/>
      <c r="I16" s="1152"/>
      <c r="J16" s="1152"/>
      <c r="K16" s="741"/>
      <c r="L16" s="435"/>
      <c r="M16" s="376"/>
      <c r="N16" s="436"/>
      <c r="O16" s="1152"/>
      <c r="P16" s="1152"/>
      <c r="Q16" s="1152"/>
      <c r="R16" s="1221"/>
      <c r="S16" s="435"/>
      <c r="T16" s="376"/>
      <c r="U16" s="376"/>
      <c r="V16" s="437"/>
      <c r="W16" s="979"/>
      <c r="X16" s="980"/>
      <c r="Y16" s="583"/>
      <c r="Z16" s="979"/>
      <c r="AA16" s="980"/>
      <c r="AB16" s="455"/>
      <c r="AC16" s="455"/>
      <c r="AD16" s="455"/>
      <c r="AE16" s="455"/>
      <c r="AF16" s="455"/>
      <c r="AG16" s="455"/>
      <c r="AH16" s="455"/>
      <c r="AI16" s="455"/>
      <c r="AJ16" s="455"/>
      <c r="AK16" s="455"/>
    </row>
    <row r="17" spans="1:37" ht="36" customHeight="1" x14ac:dyDescent="0.2">
      <c r="A17" s="162"/>
      <c r="B17" s="954"/>
      <c r="C17" s="954"/>
      <c r="D17" s="954"/>
      <c r="E17" s="955"/>
      <c r="F17" s="117"/>
      <c r="G17" s="376"/>
      <c r="H17" s="376"/>
      <c r="I17" s="1157"/>
      <c r="J17" s="1158"/>
      <c r="K17" s="379"/>
      <c r="L17" s="435"/>
      <c r="M17" s="376"/>
      <c r="N17" s="376"/>
      <c r="O17" s="1157"/>
      <c r="P17" s="1158"/>
      <c r="Q17" s="1157"/>
      <c r="R17" s="1221"/>
      <c r="S17" s="435"/>
      <c r="T17" s="376"/>
      <c r="U17" s="376"/>
      <c r="V17" s="437"/>
      <c r="W17" s="979"/>
      <c r="X17" s="980"/>
      <c r="Y17" s="583"/>
      <c r="Z17" s="979"/>
      <c r="AA17" s="980"/>
      <c r="AB17" s="455"/>
      <c r="AC17" s="455"/>
      <c r="AD17" s="455"/>
      <c r="AE17" s="455"/>
      <c r="AF17" s="455"/>
      <c r="AG17" s="455"/>
      <c r="AH17" s="455"/>
      <c r="AI17" s="455"/>
      <c r="AJ17" s="455"/>
      <c r="AK17" s="455"/>
    </row>
    <row r="18" spans="1:37" ht="14" customHeight="1" thickBot="1" x14ac:dyDescent="0.25">
      <c r="A18" s="164"/>
      <c r="B18" s="964"/>
      <c r="C18" s="964"/>
      <c r="D18" s="964"/>
      <c r="E18" s="965"/>
      <c r="F18" s="120"/>
      <c r="G18" s="172"/>
      <c r="H18" s="172"/>
      <c r="I18" s="1190"/>
      <c r="J18" s="1191"/>
      <c r="K18" s="173"/>
      <c r="L18" s="120"/>
      <c r="M18" s="172"/>
      <c r="N18" s="172"/>
      <c r="O18" s="1190"/>
      <c r="P18" s="1191"/>
      <c r="Q18" s="968"/>
      <c r="R18" s="969"/>
      <c r="S18" s="120"/>
      <c r="T18" s="172"/>
      <c r="U18" s="172"/>
      <c r="V18" s="636"/>
      <c r="W18" s="970"/>
      <c r="X18" s="971"/>
      <c r="Y18" s="553"/>
      <c r="Z18" s="952"/>
      <c r="AA18" s="953"/>
    </row>
    <row r="19" spans="1:37" ht="19.5" customHeight="1" thickBot="1" x14ac:dyDescent="0.25">
      <c r="J19" s="41"/>
      <c r="K19" s="41"/>
    </row>
    <row r="20" spans="1:37" s="28" customFormat="1" ht="18" customHeight="1" x14ac:dyDescent="0.2">
      <c r="A20" s="2" t="s">
        <v>81</v>
      </c>
      <c r="B20" s="3"/>
      <c r="C20" s="3"/>
      <c r="D20" s="3"/>
      <c r="E20" s="3"/>
      <c r="F20" s="4" t="s">
        <v>207</v>
      </c>
      <c r="G20" s="3"/>
      <c r="H20" s="38"/>
      <c r="I20" s="3"/>
      <c r="J20" s="3"/>
      <c r="K20" s="3"/>
      <c r="L20" s="3"/>
      <c r="M20" s="3"/>
      <c r="N20" s="3"/>
      <c r="O20" s="3"/>
      <c r="P20" s="3"/>
      <c r="Q20" s="3"/>
      <c r="R20" s="38"/>
      <c r="S20" s="67"/>
    </row>
    <row r="21" spans="1:37" s="569" customFormat="1" ht="45.75" customHeight="1" x14ac:dyDescent="0.2">
      <c r="A21" s="719" t="s">
        <v>10</v>
      </c>
      <c r="B21" s="649"/>
      <c r="C21" s="782" t="s">
        <v>48</v>
      </c>
      <c r="D21" s="787"/>
      <c r="E21" s="649"/>
      <c r="F21" s="665" t="s">
        <v>110</v>
      </c>
      <c r="G21" s="649"/>
      <c r="H21" s="676"/>
      <c r="I21" s="676"/>
      <c r="J21" s="676"/>
      <c r="K21" s="676"/>
      <c r="L21" s="676"/>
      <c r="M21" s="676"/>
      <c r="N21" s="676"/>
      <c r="O21" s="676"/>
      <c r="P21" s="676"/>
      <c r="Q21" s="676"/>
      <c r="R21" s="664"/>
      <c r="S21" s="21"/>
      <c r="T21" s="20"/>
      <c r="U21" s="20"/>
      <c r="V21" s="20"/>
      <c r="W21" s="20"/>
      <c r="X21" s="20"/>
      <c r="Y21" s="20"/>
      <c r="Z21" s="20"/>
    </row>
    <row r="22" spans="1:37" s="569" customFormat="1" ht="16.5" customHeight="1" x14ac:dyDescent="0.2">
      <c r="A22" s="719"/>
      <c r="B22" s="649"/>
      <c r="C22" s="989" t="s">
        <v>1</v>
      </c>
      <c r="D22" s="990"/>
      <c r="E22" s="649"/>
      <c r="F22" s="647" t="s">
        <v>1</v>
      </c>
      <c r="G22" s="649"/>
      <c r="H22" s="676"/>
      <c r="I22" s="676"/>
      <c r="J22" s="676"/>
      <c r="K22" s="676"/>
      <c r="L22" s="676"/>
      <c r="M22" s="676"/>
      <c r="N22" s="676"/>
      <c r="O22" s="676"/>
      <c r="P22" s="676"/>
      <c r="Q22" s="676"/>
      <c r="R22" s="664"/>
      <c r="S22" s="21"/>
      <c r="T22" s="20"/>
      <c r="U22" s="20"/>
      <c r="V22" s="20"/>
      <c r="W22" s="20"/>
      <c r="X22" s="20"/>
      <c r="Y22" s="20"/>
      <c r="Z22" s="20"/>
    </row>
    <row r="23" spans="1:37" s="569" customFormat="1" x14ac:dyDescent="0.2">
      <c r="A23" s="719" t="s">
        <v>26</v>
      </c>
      <c r="B23" s="649"/>
      <c r="C23" s="989" t="s">
        <v>27</v>
      </c>
      <c r="D23" s="990"/>
      <c r="E23" s="649"/>
      <c r="F23" s="647" t="s">
        <v>642</v>
      </c>
      <c r="G23" s="649"/>
      <c r="H23" s="676"/>
      <c r="I23" s="676"/>
      <c r="J23" s="676"/>
      <c r="K23" s="676"/>
      <c r="L23" s="676"/>
      <c r="M23" s="676"/>
      <c r="N23" s="676"/>
      <c r="O23" s="676"/>
      <c r="P23" s="676"/>
      <c r="Q23" s="676"/>
      <c r="R23" s="664"/>
      <c r="S23" s="21"/>
      <c r="T23" s="20"/>
      <c r="U23" s="20"/>
      <c r="V23" s="20"/>
      <c r="W23" s="20"/>
      <c r="X23" s="20"/>
      <c r="Y23" s="20"/>
      <c r="Z23" s="20"/>
    </row>
    <row r="24" spans="1:37" s="569" customFormat="1" ht="23.25" customHeight="1" x14ac:dyDescent="0.2">
      <c r="A24" s="1025" t="s">
        <v>42</v>
      </c>
      <c r="B24" s="649"/>
      <c r="C24" s="643"/>
      <c r="D24" s="644"/>
      <c r="E24" s="649"/>
      <c r="F24" s="666" t="s">
        <v>401</v>
      </c>
      <c r="G24" s="649"/>
      <c r="H24" s="676"/>
      <c r="I24" s="676"/>
      <c r="J24" s="676"/>
      <c r="K24" s="676"/>
      <c r="L24" s="676"/>
      <c r="M24" s="676"/>
      <c r="N24" s="676"/>
      <c r="O24" s="676"/>
      <c r="P24" s="676"/>
      <c r="Q24" s="676"/>
      <c r="R24" s="664"/>
      <c r="S24" s="21"/>
      <c r="T24" s="20"/>
      <c r="U24" s="20"/>
      <c r="V24" s="20"/>
      <c r="W24" s="20"/>
      <c r="X24" s="20"/>
      <c r="Y24" s="20"/>
      <c r="Z24" s="20"/>
    </row>
    <row r="25" spans="1:37" s="569" customFormat="1" ht="28.5" customHeight="1" thickBot="1" x14ac:dyDescent="0.25">
      <c r="A25" s="1026"/>
      <c r="B25" s="649"/>
      <c r="C25" s="643"/>
      <c r="D25" s="277"/>
      <c r="E25" s="649"/>
      <c r="F25" s="647"/>
      <c r="G25" s="649"/>
      <c r="H25" s="18" t="s">
        <v>111</v>
      </c>
      <c r="I25" s="678"/>
      <c r="J25" s="678"/>
      <c r="K25" s="678"/>
      <c r="L25" s="678"/>
      <c r="M25" s="678"/>
      <c r="N25" s="678"/>
      <c r="O25" s="677"/>
      <c r="P25" s="668"/>
      <c r="Q25" s="668"/>
      <c r="R25" s="678"/>
      <c r="S25" s="654"/>
      <c r="T25" s="650"/>
      <c r="U25" s="650"/>
      <c r="X25" s="570"/>
      <c r="Y25" s="615"/>
      <c r="Z25" s="615"/>
    </row>
    <row r="26" spans="1:37" ht="18" customHeight="1" x14ac:dyDescent="0.2">
      <c r="A26" s="1020" t="s">
        <v>112</v>
      </c>
      <c r="B26" s="664"/>
      <c r="C26" s="1021">
        <v>0</v>
      </c>
      <c r="D26" s="1022"/>
      <c r="E26" s="664"/>
      <c r="F26" s="1027">
        <f>Z14</f>
        <v>173</v>
      </c>
      <c r="G26" s="22"/>
      <c r="H26" s="9"/>
      <c r="I26" s="23"/>
      <c r="J26" s="23"/>
      <c r="K26" s="1033">
        <f>IF(OR(H33=0,H33="-"),F26,"-")</f>
        <v>173</v>
      </c>
      <c r="L26" s="664"/>
      <c r="M26" s="664"/>
      <c r="N26" s="664"/>
      <c r="O26" s="677"/>
      <c r="P26" s="668"/>
      <c r="Q26" s="668"/>
      <c r="R26" s="664"/>
      <c r="S26" s="21"/>
      <c r="X26" s="570"/>
      <c r="Y26" s="615"/>
      <c r="Z26" s="615"/>
    </row>
    <row r="27" spans="1:37" ht="18" customHeight="1" thickBot="1" x14ac:dyDescent="0.25">
      <c r="A27" s="935"/>
      <c r="B27" s="664"/>
      <c r="C27" s="1023"/>
      <c r="D27" s="1024"/>
      <c r="E27" s="664"/>
      <c r="F27" s="1028"/>
      <c r="G27" s="22"/>
      <c r="H27" s="30"/>
      <c r="I27" s="31"/>
      <c r="J27" s="31"/>
      <c r="K27" s="1034"/>
      <c r="L27" s="664"/>
      <c r="M27" s="664"/>
      <c r="N27" s="664"/>
      <c r="O27" s="668"/>
      <c r="P27" s="668"/>
      <c r="Q27" s="668"/>
      <c r="R27" s="664"/>
      <c r="S27" s="21"/>
      <c r="X27" s="615"/>
      <c r="Y27" s="615"/>
      <c r="Z27" s="615"/>
    </row>
    <row r="28" spans="1:37" ht="27.75" customHeight="1" x14ac:dyDescent="0.2">
      <c r="A28" s="32"/>
      <c r="B28" s="664"/>
      <c r="C28" s="664"/>
      <c r="D28" s="664"/>
      <c r="E28" s="664"/>
      <c r="F28" s="33"/>
      <c r="G28" s="664"/>
      <c r="H28" s="97" t="s">
        <v>472</v>
      </c>
      <c r="I28" s="648"/>
      <c r="J28" s="648"/>
      <c r="K28" s="678"/>
      <c r="L28" s="678"/>
      <c r="M28" s="678"/>
      <c r="N28" s="678"/>
      <c r="O28" s="677"/>
      <c r="P28" s="668"/>
      <c r="Q28" s="668"/>
      <c r="R28" s="19"/>
      <c r="S28" s="691"/>
      <c r="T28" s="650"/>
      <c r="U28" s="650"/>
      <c r="V28" s="569"/>
      <c r="W28" s="569"/>
      <c r="X28" s="570"/>
      <c r="Y28" s="615"/>
      <c r="Z28" s="615"/>
    </row>
    <row r="29" spans="1:37" ht="36.75" customHeight="1" x14ac:dyDescent="0.2">
      <c r="A29" s="34"/>
      <c r="B29" s="664"/>
      <c r="C29" s="664"/>
      <c r="D29" s="664"/>
      <c r="E29" s="664"/>
      <c r="F29" s="33"/>
      <c r="G29" s="664"/>
      <c r="H29" s="606" t="s">
        <v>269</v>
      </c>
      <c r="I29" s="1115" t="s">
        <v>266</v>
      </c>
      <c r="J29" s="1116"/>
      <c r="K29" s="606" t="s">
        <v>114</v>
      </c>
      <c r="L29" s="1115" t="s">
        <v>289</v>
      </c>
      <c r="M29" s="1116"/>
      <c r="N29" s="1115" t="s">
        <v>213</v>
      </c>
      <c r="O29" s="1116"/>
      <c r="P29" s="1115" t="s">
        <v>653</v>
      </c>
      <c r="Q29" s="1116"/>
      <c r="R29" s="1117" t="s">
        <v>451</v>
      </c>
      <c r="S29" s="1162"/>
      <c r="U29" s="569"/>
      <c r="V29" s="569"/>
      <c r="W29" s="569"/>
      <c r="X29" s="554"/>
      <c r="Y29" s="570"/>
      <c r="Z29" s="570"/>
    </row>
    <row r="30" spans="1:37" ht="18" customHeight="1" x14ac:dyDescent="0.2">
      <c r="A30" s="34"/>
      <c r="B30" s="664"/>
      <c r="C30" s="664"/>
      <c r="D30" s="664"/>
      <c r="E30" s="664"/>
      <c r="F30" s="33"/>
      <c r="G30" s="664"/>
      <c r="H30" s="604" t="s">
        <v>2</v>
      </c>
      <c r="I30" s="1117" t="s">
        <v>2</v>
      </c>
      <c r="J30" s="1118"/>
      <c r="K30" s="604" t="s">
        <v>1</v>
      </c>
      <c r="L30" s="1117" t="s">
        <v>1</v>
      </c>
      <c r="M30" s="1118"/>
      <c r="N30" s="604"/>
      <c r="O30" s="680"/>
      <c r="P30" s="1117" t="s">
        <v>1</v>
      </c>
      <c r="Q30" s="1118"/>
      <c r="R30" s="1117"/>
      <c r="S30" s="1162"/>
      <c r="U30" s="569"/>
      <c r="V30" s="569"/>
      <c r="W30" s="569"/>
      <c r="X30" s="62"/>
      <c r="Y30" s="570"/>
      <c r="Z30" s="570"/>
    </row>
    <row r="31" spans="1:37" ht="15.75" customHeight="1" x14ac:dyDescent="0.2">
      <c r="A31" s="34"/>
      <c r="B31" s="664"/>
      <c r="C31" s="664"/>
      <c r="D31" s="664"/>
      <c r="E31" s="664"/>
      <c r="F31" s="33"/>
      <c r="G31" s="664"/>
      <c r="H31" s="604" t="s">
        <v>643</v>
      </c>
      <c r="I31" s="1117" t="s">
        <v>645</v>
      </c>
      <c r="J31" s="1118"/>
      <c r="K31" s="604" t="s">
        <v>648</v>
      </c>
      <c r="L31" s="1117" t="s">
        <v>649</v>
      </c>
      <c r="M31" s="1118"/>
      <c r="N31" s="1117" t="s">
        <v>650</v>
      </c>
      <c r="O31" s="1118"/>
      <c r="P31" s="1117" t="s">
        <v>651</v>
      </c>
      <c r="Q31" s="1118"/>
      <c r="R31" s="1117" t="s">
        <v>652</v>
      </c>
      <c r="S31" s="1162"/>
      <c r="U31" s="569"/>
      <c r="V31" s="569"/>
      <c r="W31" s="10"/>
      <c r="X31" s="614"/>
      <c r="Y31" s="570"/>
      <c r="Z31" s="570"/>
    </row>
    <row r="32" spans="1:37" ht="48.75" customHeight="1" thickBot="1" x14ac:dyDescent="0.25">
      <c r="A32" s="34"/>
      <c r="B32" s="664"/>
      <c r="C32" s="664"/>
      <c r="D32" s="664"/>
      <c r="E32" s="664"/>
      <c r="F32" s="33"/>
      <c r="G32" s="664"/>
      <c r="H32" s="388"/>
      <c r="I32" s="388"/>
      <c r="J32" s="389"/>
      <c r="K32" s="584" t="s">
        <v>644</v>
      </c>
      <c r="L32" s="1163" t="s">
        <v>646</v>
      </c>
      <c r="M32" s="1165"/>
      <c r="N32" s="1163"/>
      <c r="O32" s="1165"/>
      <c r="P32" s="1196" t="s">
        <v>647</v>
      </c>
      <c r="Q32" s="1210"/>
      <c r="R32" s="1163"/>
      <c r="S32" s="1164"/>
      <c r="U32" s="10"/>
      <c r="V32" s="10"/>
      <c r="W32" s="569"/>
      <c r="X32" s="62"/>
    </row>
    <row r="33" spans="1:26" ht="18.75" customHeight="1" x14ac:dyDescent="0.2">
      <c r="A33" s="34"/>
      <c r="B33" s="664"/>
      <c r="C33" s="664"/>
      <c r="D33" s="664"/>
      <c r="E33" s="664"/>
      <c r="F33" s="33"/>
      <c r="G33" s="664"/>
      <c r="H33" s="1113"/>
      <c r="I33" s="1121"/>
      <c r="J33" s="1122"/>
      <c r="K33" s="1119"/>
      <c r="L33" s="1179"/>
      <c r="M33" s="1180"/>
      <c r="N33" s="1172"/>
      <c r="O33" s="1198"/>
      <c r="P33" s="1175"/>
      <c r="Q33" s="1176"/>
      <c r="R33" s="1029"/>
      <c r="S33" s="1198"/>
      <c r="U33" s="450"/>
      <c r="V33" s="450"/>
      <c r="W33" s="455"/>
      <c r="X33" s="539"/>
      <c r="Y33" s="609"/>
      <c r="Z33" s="609"/>
    </row>
    <row r="34" spans="1:26" ht="18" customHeight="1" thickBot="1" x14ac:dyDescent="0.25">
      <c r="A34" s="34"/>
      <c r="B34" s="664"/>
      <c r="C34" s="664"/>
      <c r="D34" s="664"/>
      <c r="E34" s="664"/>
      <c r="F34" s="33"/>
      <c r="G34" s="664"/>
      <c r="H34" s="1114"/>
      <c r="I34" s="894"/>
      <c r="J34" s="1123"/>
      <c r="K34" s="1120"/>
      <c r="L34" s="1181"/>
      <c r="M34" s="898"/>
      <c r="N34" s="1174"/>
      <c r="O34" s="1171"/>
      <c r="P34" s="1177"/>
      <c r="Q34" s="1178"/>
      <c r="R34" s="1030"/>
      <c r="S34" s="1171"/>
      <c r="U34" s="455"/>
      <c r="V34" s="455"/>
      <c r="W34" s="455"/>
      <c r="X34" s="552"/>
      <c r="Y34" s="609"/>
      <c r="Z34" s="609"/>
    </row>
    <row r="35" spans="1:26" ht="30.75" customHeight="1" x14ac:dyDescent="0.2">
      <c r="A35" s="34"/>
      <c r="B35" s="664"/>
      <c r="C35" s="664"/>
      <c r="D35" s="664"/>
      <c r="E35" s="664"/>
      <c r="F35" s="33"/>
      <c r="G35" s="664"/>
      <c r="H35" s="664"/>
      <c r="I35" s="664"/>
      <c r="J35" s="664"/>
      <c r="K35" s="664"/>
      <c r="L35" s="664"/>
      <c r="M35" s="664"/>
      <c r="N35" s="664"/>
      <c r="O35" s="664"/>
      <c r="P35" s="664"/>
      <c r="Q35" s="1218"/>
      <c r="R35" s="1219"/>
      <c r="S35" s="21"/>
      <c r="X35" s="569"/>
      <c r="Y35" s="569"/>
      <c r="Z35" s="569"/>
    </row>
    <row r="36" spans="1:26" ht="14.5" thickBot="1" x14ac:dyDescent="0.25">
      <c r="A36" s="44"/>
      <c r="B36" s="45"/>
      <c r="C36" s="640"/>
      <c r="D36" s="11"/>
      <c r="E36" s="640"/>
      <c r="F36" s="47"/>
      <c r="G36" s="57"/>
      <c r="H36" s="45"/>
      <c r="I36" s="45"/>
      <c r="J36" s="45"/>
      <c r="K36" s="45"/>
      <c r="L36" s="45"/>
      <c r="M36" s="45"/>
      <c r="N36" s="45"/>
      <c r="O36" s="45"/>
      <c r="P36" s="45"/>
      <c r="Q36" s="45"/>
      <c r="R36" s="45"/>
      <c r="S36" s="48"/>
    </row>
    <row r="37" spans="1:26" x14ac:dyDescent="0.2">
      <c r="A37" s="664"/>
      <c r="B37" s="664"/>
      <c r="C37" s="664"/>
      <c r="D37" s="664"/>
      <c r="E37" s="664"/>
      <c r="F37" s="664"/>
      <c r="G37" s="678"/>
      <c r="H37" s="678"/>
      <c r="I37" s="678"/>
      <c r="J37" s="678"/>
      <c r="K37" s="678"/>
      <c r="L37" s="664"/>
      <c r="M37" s="664"/>
      <c r="P37" s="1031"/>
      <c r="Q37" s="1063"/>
      <c r="R37" s="1063"/>
      <c r="S37" s="1063"/>
      <c r="T37" s="1063"/>
      <c r="U37" s="1063"/>
      <c r="V37" s="1063"/>
      <c r="W37" s="1063"/>
      <c r="X37" s="1063"/>
      <c r="Y37" s="1063"/>
      <c r="Z37" s="1063"/>
    </row>
    <row r="38" spans="1:26" x14ac:dyDescent="0.2">
      <c r="G38" s="569"/>
      <c r="H38" s="569"/>
      <c r="I38" s="569"/>
      <c r="J38" s="569"/>
      <c r="K38" s="569"/>
      <c r="P38" s="41"/>
      <c r="Q38" s="41"/>
      <c r="S38" s="41"/>
      <c r="T38" s="41"/>
      <c r="U38" s="41"/>
      <c r="V38" s="41"/>
      <c r="W38" s="41"/>
      <c r="X38" s="41"/>
      <c r="Y38" s="41"/>
    </row>
    <row r="39" spans="1:26" x14ac:dyDescent="0.2">
      <c r="G39" s="569"/>
      <c r="H39" s="569"/>
      <c r="I39" s="569"/>
      <c r="J39" s="569"/>
      <c r="K39" s="569"/>
      <c r="L39" s="1031"/>
      <c r="M39" s="1031"/>
      <c r="N39" s="1031"/>
    </row>
    <row r="40" spans="1:26" ht="44.25" customHeight="1" x14ac:dyDescent="0.2">
      <c r="I40" s="10"/>
      <c r="L40" s="1031"/>
      <c r="M40" s="1031"/>
      <c r="N40" s="1031"/>
      <c r="Y40" s="6"/>
      <c r="Z40" s="6"/>
    </row>
    <row r="41" spans="1:26" ht="18" customHeight="1" x14ac:dyDescent="0.2">
      <c r="G41" s="10"/>
      <c r="H41" s="10"/>
      <c r="I41" s="10"/>
      <c r="J41" s="10"/>
      <c r="K41" s="10"/>
      <c r="P41" s="41"/>
      <c r="S41" s="543"/>
      <c r="T41" s="543"/>
      <c r="U41" s="543"/>
      <c r="V41" s="543"/>
      <c r="W41" s="61"/>
      <c r="X41" s="543"/>
      <c r="Y41" s="6"/>
      <c r="Z41" s="6"/>
    </row>
    <row r="42" spans="1:26" ht="18.75" customHeight="1" x14ac:dyDescent="0.2">
      <c r="P42" s="543"/>
      <c r="Q42" s="61"/>
      <c r="R42" s="61"/>
      <c r="S42" s="543"/>
      <c r="T42" s="543"/>
      <c r="U42" s="543"/>
      <c r="V42" s="543"/>
      <c r="W42" s="61"/>
      <c r="X42" s="543"/>
      <c r="Y42" s="6"/>
      <c r="Z42" s="6"/>
    </row>
    <row r="43" spans="1:26" ht="36.75" customHeight="1" x14ac:dyDescent="0.2">
      <c r="L43" s="1032"/>
      <c r="M43" s="1032"/>
      <c r="N43" s="1032"/>
      <c r="O43" s="569"/>
    </row>
    <row r="44" spans="1:26" x14ac:dyDescent="0.2">
      <c r="L44" s="569"/>
      <c r="M44" s="569"/>
      <c r="N44" s="569"/>
      <c r="O44" s="569"/>
    </row>
    <row r="45" spans="1:26" x14ac:dyDescent="0.2">
      <c r="L45" s="569"/>
      <c r="M45" s="569"/>
      <c r="N45" s="569"/>
      <c r="O45" s="569"/>
    </row>
    <row r="46" spans="1:26" x14ac:dyDescent="0.2">
      <c r="L46" s="569"/>
      <c r="M46" s="569"/>
      <c r="N46" s="569"/>
      <c r="O46" s="569"/>
    </row>
    <row r="47" spans="1:26" x14ac:dyDescent="0.2">
      <c r="L47" s="10"/>
      <c r="M47" s="10"/>
      <c r="N47" s="10"/>
      <c r="O47" s="10"/>
      <c r="W47" s="43"/>
    </row>
    <row r="48" spans="1:26" ht="18" customHeight="1" x14ac:dyDescent="0.2">
      <c r="L48" s="569"/>
      <c r="M48" s="569"/>
      <c r="N48" s="569"/>
      <c r="O48" s="569"/>
      <c r="Q48" s="43"/>
      <c r="R48" s="41"/>
      <c r="S48" s="41"/>
      <c r="T48" s="41"/>
    </row>
    <row r="49" spans="18:20" ht="20.25" customHeight="1" x14ac:dyDescent="0.2">
      <c r="R49" s="41"/>
      <c r="S49" s="41"/>
      <c r="T49" s="41"/>
    </row>
    <row r="50" spans="18:20" ht="46.5" customHeight="1" x14ac:dyDescent="0.2"/>
  </sheetData>
  <mergeCells count="96">
    <mergeCell ref="L43:N43"/>
    <mergeCell ref="R33:S34"/>
    <mergeCell ref="N33:O34"/>
    <mergeCell ref="P33:Q34"/>
    <mergeCell ref="L33:M34"/>
    <mergeCell ref="R32:S32"/>
    <mergeCell ref="P32:Q32"/>
    <mergeCell ref="Q35:R35"/>
    <mergeCell ref="P37:Z37"/>
    <mergeCell ref="L39:N40"/>
    <mergeCell ref="L32:M32"/>
    <mergeCell ref="N32:O32"/>
    <mergeCell ref="C22:D22"/>
    <mergeCell ref="C23:D23"/>
    <mergeCell ref="R30:S30"/>
    <mergeCell ref="R29:S29"/>
    <mergeCell ref="I31:J31"/>
    <mergeCell ref="L31:M31"/>
    <mergeCell ref="N31:O31"/>
    <mergeCell ref="P31:Q31"/>
    <mergeCell ref="R31:S31"/>
    <mergeCell ref="A26:A27"/>
    <mergeCell ref="C26:D27"/>
    <mergeCell ref="P30:Q30"/>
    <mergeCell ref="L29:M29"/>
    <mergeCell ref="L30:M30"/>
    <mergeCell ref="F26:F27"/>
    <mergeCell ref="N29:O29"/>
    <mergeCell ref="P29:Q29"/>
    <mergeCell ref="I30:J30"/>
    <mergeCell ref="I29:J29"/>
    <mergeCell ref="A24:A25"/>
    <mergeCell ref="Z17:AA17"/>
    <mergeCell ref="B18:C18"/>
    <mergeCell ref="D18:E18"/>
    <mergeCell ref="I18:J18"/>
    <mergeCell ref="O18:P18"/>
    <mergeCell ref="Q18:R18"/>
    <mergeCell ref="W18:X18"/>
    <mergeCell ref="Z18:AA18"/>
    <mergeCell ref="B17:C17"/>
    <mergeCell ref="D17:E17"/>
    <mergeCell ref="I17:J17"/>
    <mergeCell ref="O17:P17"/>
    <mergeCell ref="Q17:R17"/>
    <mergeCell ref="W17:X17"/>
    <mergeCell ref="C21:D21"/>
    <mergeCell ref="W16:X16"/>
    <mergeCell ref="Z16:AA16"/>
    <mergeCell ref="B15:C15"/>
    <mergeCell ref="D15:E15"/>
    <mergeCell ref="I15:J15"/>
    <mergeCell ref="O15:P15"/>
    <mergeCell ref="Q15:R15"/>
    <mergeCell ref="W15:X15"/>
    <mergeCell ref="B16:C16"/>
    <mergeCell ref="D16:E16"/>
    <mergeCell ref="I16:J16"/>
    <mergeCell ref="O16:P16"/>
    <mergeCell ref="Q16:R16"/>
    <mergeCell ref="F12:F13"/>
    <mergeCell ref="G12:G13"/>
    <mergeCell ref="H12:H13"/>
    <mergeCell ref="O12:P13"/>
    <mergeCell ref="Q12:R13"/>
    <mergeCell ref="B14:C14"/>
    <mergeCell ref="D14:E14"/>
    <mergeCell ref="I14:J14"/>
    <mergeCell ref="O14:P14"/>
    <mergeCell ref="Q14:R14"/>
    <mergeCell ref="B11:C11"/>
    <mergeCell ref="D11:E11"/>
    <mergeCell ref="O11:P11"/>
    <mergeCell ref="Q11:R11"/>
    <mergeCell ref="W11:X11"/>
    <mergeCell ref="B9:C9"/>
    <mergeCell ref="D9:E9"/>
    <mergeCell ref="O9:P9"/>
    <mergeCell ref="Q9:R9"/>
    <mergeCell ref="W9:X9"/>
    <mergeCell ref="H33:H34"/>
    <mergeCell ref="K26:K27"/>
    <mergeCell ref="K33:K34"/>
    <mergeCell ref="I33:J34"/>
    <mergeCell ref="Z6:AA8"/>
    <mergeCell ref="Z9:AA9"/>
    <mergeCell ref="O10:P10"/>
    <mergeCell ref="Q10:R10"/>
    <mergeCell ref="W10:X10"/>
    <mergeCell ref="Z10:AA10"/>
    <mergeCell ref="Z11:AA11"/>
    <mergeCell ref="Z12:AA13"/>
    <mergeCell ref="W14:X14"/>
    <mergeCell ref="Z14:AA14"/>
    <mergeCell ref="W12:X13"/>
    <mergeCell ref="Z15:AA15"/>
  </mergeCells>
  <phoneticPr fontId="4"/>
  <dataValidations count="1">
    <dataValidation type="list" allowBlank="1" showInputMessage="1" showErrorMessage="1" sqref="A26:A27" xr:uid="{AF6B699C-5F56-4BEE-A29A-2E3FF05DDA1A}">
      <formula1>"水域,大気"</formula1>
    </dataValidation>
  </dataValidations>
  <printOptions horizontalCentered="1" verticalCentered="1"/>
  <pageMargins left="0.31496062992125984" right="0.23622047244094491" top="0.59055118110236227" bottom="0.43307086614173229" header="0.35433070866141736" footer="0.51181102362204722"/>
  <pageSetup paperSize="9" scale="48"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4150A-8517-474F-A65E-CC11F6CF202C}">
  <sheetPr>
    <pageSetUpPr fitToPage="1"/>
  </sheetPr>
  <dimension ref="A1:AB58"/>
  <sheetViews>
    <sheetView view="pageBreakPreview" zoomScale="60" zoomScaleNormal="75" workbookViewId="0">
      <selection activeCell="B5" sqref="B5"/>
    </sheetView>
  </sheetViews>
  <sheetFormatPr defaultColWidth="9.09765625" defaultRowHeight="14" x14ac:dyDescent="0.2"/>
  <cols>
    <col min="1" max="1" width="16.59765625" style="20" customWidth="1"/>
    <col min="2" max="2" width="5" style="20" customWidth="1"/>
    <col min="3" max="3" width="12.59765625" style="20" customWidth="1"/>
    <col min="4" max="4" width="9.69921875" style="20" customWidth="1"/>
    <col min="5" max="5" width="11.296875" style="20" customWidth="1"/>
    <col min="6" max="6" width="7.3984375" style="20" customWidth="1"/>
    <col min="7" max="7" width="13.59765625" style="20" customWidth="1"/>
    <col min="8" max="8" width="13.09765625" style="20" customWidth="1"/>
    <col min="9" max="9" width="11.69921875" style="20" customWidth="1"/>
    <col min="10" max="10" width="13.09765625" style="20" customWidth="1"/>
    <col min="11" max="11" width="9.69921875" style="20" customWidth="1"/>
    <col min="12" max="12" width="13.3984375" style="20" customWidth="1"/>
    <col min="13" max="13" width="15.8984375" style="20" customWidth="1"/>
    <col min="14" max="14" width="10" style="20" customWidth="1"/>
    <col min="15" max="15" width="9.8984375" style="20" customWidth="1"/>
    <col min="16" max="16" width="19.3984375" style="20" customWidth="1"/>
    <col min="17" max="17" width="11" style="20" customWidth="1"/>
    <col min="18" max="18" width="7.59765625" style="20" customWidth="1"/>
    <col min="19" max="19" width="15.09765625" style="20" customWidth="1"/>
    <col min="20" max="20" width="16.3984375" style="20" customWidth="1"/>
    <col min="21" max="21" width="15.296875" style="20" customWidth="1"/>
    <col min="22" max="22" width="13.3984375" style="20" customWidth="1"/>
    <col min="23" max="23" width="8.8984375" style="20" customWidth="1"/>
    <col min="24" max="24" width="16.3984375" style="20" customWidth="1"/>
    <col min="25" max="25" width="20.8984375" style="20" customWidth="1"/>
    <col min="26" max="26" width="11.19921875" style="20" customWidth="1"/>
    <col min="27" max="27" width="7.8984375" style="20" customWidth="1"/>
    <col min="28" max="28" width="15.69921875" style="20" customWidth="1"/>
    <col min="29" max="16384" width="9.09765625" style="20"/>
  </cols>
  <sheetData>
    <row r="1" spans="1:28" ht="16.5" x14ac:dyDescent="0.2">
      <c r="A1" s="1" t="s">
        <v>260</v>
      </c>
    </row>
    <row r="2" spans="1:28" x14ac:dyDescent="0.2">
      <c r="A2" s="121" t="s">
        <v>275</v>
      </c>
    </row>
    <row r="3" spans="1:28" x14ac:dyDescent="0.2">
      <c r="A3" s="121" t="s">
        <v>710</v>
      </c>
    </row>
    <row r="4" spans="1:28" x14ac:dyDescent="0.2">
      <c r="A4" s="121"/>
    </row>
    <row r="5" spans="1:28" ht="9.75" customHeight="1" thickBot="1" x14ac:dyDescent="0.25"/>
    <row r="6" spans="1:28" ht="14.25" customHeight="1" x14ac:dyDescent="0.2">
      <c r="A6" s="774" t="s">
        <v>98</v>
      </c>
      <c r="B6" s="775"/>
      <c r="C6" s="775"/>
      <c r="D6" s="775"/>
      <c r="E6" s="775"/>
      <c r="F6" s="65" t="s">
        <v>468</v>
      </c>
      <c r="G6" s="39"/>
      <c r="H6" s="39"/>
      <c r="I6" s="38"/>
      <c r="J6" s="38"/>
      <c r="K6" s="38"/>
      <c r="L6" s="66"/>
      <c r="M6" s="618" t="s">
        <v>677</v>
      </c>
      <c r="N6" s="38"/>
      <c r="O6" s="38"/>
      <c r="P6" s="38"/>
      <c r="Q6" s="38"/>
      <c r="R6" s="66"/>
      <c r="S6" s="618" t="s">
        <v>272</v>
      </c>
      <c r="T6" s="38"/>
      <c r="U6" s="38"/>
      <c r="V6" s="38"/>
      <c r="W6" s="38"/>
      <c r="X6" s="38"/>
      <c r="Y6" s="38"/>
      <c r="Z6" s="983" t="s">
        <v>99</v>
      </c>
      <c r="AA6" s="984"/>
    </row>
    <row r="7" spans="1:28" x14ac:dyDescent="0.2">
      <c r="A7" s="489"/>
      <c r="B7" s="487"/>
      <c r="C7" s="487"/>
      <c r="D7" s="487"/>
      <c r="E7" s="488"/>
      <c r="F7" s="40"/>
      <c r="G7" s="28"/>
      <c r="H7" s="28"/>
      <c r="I7" s="28"/>
      <c r="J7" s="28"/>
      <c r="K7" s="28"/>
      <c r="L7" s="36"/>
      <c r="M7" s="68"/>
      <c r="N7" s="571"/>
      <c r="O7" s="571"/>
      <c r="P7" s="571"/>
      <c r="Q7" s="28"/>
      <c r="R7" s="36"/>
      <c r="S7" s="40"/>
      <c r="T7" s="28"/>
      <c r="U7" s="28"/>
      <c r="V7" s="28"/>
      <c r="W7" s="28"/>
      <c r="X7" s="28"/>
      <c r="Y7" s="28"/>
      <c r="Z7" s="985"/>
      <c r="AA7" s="986"/>
    </row>
    <row r="8" spans="1:28" ht="30.75" customHeight="1" x14ac:dyDescent="0.2">
      <c r="A8" s="771"/>
      <c r="B8" s="772"/>
      <c r="C8" s="772"/>
      <c r="D8" s="772"/>
      <c r="E8" s="773"/>
      <c r="F8" s="55"/>
      <c r="G8" s="49"/>
      <c r="H8" s="49"/>
      <c r="I8" s="49"/>
      <c r="J8" s="49"/>
      <c r="K8" s="49"/>
      <c r="L8" s="71"/>
      <c r="M8" s="69"/>
      <c r="N8" s="70"/>
      <c r="O8" s="70"/>
      <c r="P8" s="70"/>
      <c r="Q8" s="49"/>
      <c r="R8" s="71"/>
      <c r="S8" s="55"/>
      <c r="T8" s="49"/>
      <c r="U8" s="49"/>
      <c r="V8" s="49"/>
      <c r="W8" s="49"/>
      <c r="X8" s="49"/>
      <c r="Y8" s="49"/>
      <c r="Z8" s="1222"/>
      <c r="AA8" s="1223"/>
    </row>
    <row r="9" spans="1:28" ht="57" customHeight="1" x14ac:dyDescent="0.2">
      <c r="A9" s="769" t="s">
        <v>0</v>
      </c>
      <c r="B9" s="782" t="s">
        <v>100</v>
      </c>
      <c r="C9" s="787"/>
      <c r="D9" s="987" t="s">
        <v>101</v>
      </c>
      <c r="E9" s="988"/>
      <c r="F9" s="355" t="s">
        <v>102</v>
      </c>
      <c r="G9" s="356"/>
      <c r="H9" s="549" t="s">
        <v>56</v>
      </c>
      <c r="I9" s="549" t="s">
        <v>227</v>
      </c>
      <c r="J9" s="78" t="s">
        <v>228</v>
      </c>
      <c r="K9" s="42"/>
      <c r="L9" s="52" t="s">
        <v>469</v>
      </c>
      <c r="M9" s="627" t="s">
        <v>679</v>
      </c>
      <c r="N9" s="549" t="s">
        <v>414</v>
      </c>
      <c r="O9" s="549" t="s">
        <v>415</v>
      </c>
      <c r="P9" s="573" t="s">
        <v>681</v>
      </c>
      <c r="Q9" s="7" t="s">
        <v>683</v>
      </c>
      <c r="R9" s="75"/>
      <c r="S9" s="627" t="s">
        <v>58</v>
      </c>
      <c r="T9" s="549" t="s">
        <v>416</v>
      </c>
      <c r="U9" s="356" t="s">
        <v>417</v>
      </c>
      <c r="V9" s="549" t="s">
        <v>418</v>
      </c>
      <c r="W9" s="7" t="s">
        <v>419</v>
      </c>
      <c r="X9" s="6"/>
      <c r="Y9" s="7" t="s">
        <v>274</v>
      </c>
      <c r="Z9" s="86" t="s">
        <v>108</v>
      </c>
      <c r="AA9" s="82"/>
    </row>
    <row r="10" spans="1:28" x14ac:dyDescent="0.2">
      <c r="A10" s="769"/>
      <c r="B10" s="560"/>
      <c r="C10" s="561"/>
      <c r="D10" s="558"/>
      <c r="E10" s="558"/>
      <c r="F10" s="562"/>
      <c r="G10" s="561"/>
      <c r="H10" s="549" t="s">
        <v>1</v>
      </c>
      <c r="I10" s="549" t="s">
        <v>2</v>
      </c>
      <c r="J10" s="42" t="s">
        <v>1</v>
      </c>
      <c r="K10" s="42"/>
      <c r="L10" s="52" t="s">
        <v>1</v>
      </c>
      <c r="M10" s="627"/>
      <c r="N10" s="549" t="s">
        <v>1</v>
      </c>
      <c r="O10" s="549" t="s">
        <v>2</v>
      </c>
      <c r="P10" s="573" t="s">
        <v>1</v>
      </c>
      <c r="Q10" s="7" t="s">
        <v>1</v>
      </c>
      <c r="R10" s="75"/>
      <c r="S10" s="627"/>
      <c r="T10" s="549" t="s">
        <v>1</v>
      </c>
      <c r="U10" s="356" t="s">
        <v>2</v>
      </c>
      <c r="V10" s="549"/>
      <c r="W10" s="7" t="s">
        <v>1</v>
      </c>
      <c r="X10" s="6"/>
      <c r="Y10" s="7" t="s">
        <v>1</v>
      </c>
      <c r="Z10" s="86" t="s">
        <v>1</v>
      </c>
      <c r="AA10" s="82"/>
    </row>
    <row r="11" spans="1:28" ht="14.25" customHeight="1" x14ac:dyDescent="0.2">
      <c r="A11" s="769" t="s">
        <v>13</v>
      </c>
      <c r="B11" s="989" t="s">
        <v>14</v>
      </c>
      <c r="C11" s="990"/>
      <c r="D11" s="987" t="s">
        <v>89</v>
      </c>
      <c r="E11" s="988"/>
      <c r="F11" s="359" t="s">
        <v>15</v>
      </c>
      <c r="G11" s="360"/>
      <c r="H11" s="549" t="s">
        <v>16</v>
      </c>
      <c r="I11" s="549" t="s">
        <v>17</v>
      </c>
      <c r="J11" s="42" t="s">
        <v>230</v>
      </c>
      <c r="K11" s="42"/>
      <c r="L11" s="52" t="s">
        <v>231</v>
      </c>
      <c r="M11" s="627" t="s">
        <v>233</v>
      </c>
      <c r="N11" s="549" t="s">
        <v>234</v>
      </c>
      <c r="O11" s="549" t="s">
        <v>116</v>
      </c>
      <c r="P11" s="573" t="s">
        <v>117</v>
      </c>
      <c r="Q11" s="7" t="s">
        <v>118</v>
      </c>
      <c r="R11" s="75"/>
      <c r="S11" s="627" t="s">
        <v>92</v>
      </c>
      <c r="T11" s="549" t="s">
        <v>93</v>
      </c>
      <c r="U11" s="430" t="s">
        <v>94</v>
      </c>
      <c r="V11" s="549" t="s">
        <v>60</v>
      </c>
      <c r="W11" s="7" t="s">
        <v>61</v>
      </c>
      <c r="X11" s="6"/>
      <c r="Y11" s="7" t="s">
        <v>62</v>
      </c>
      <c r="Z11" s="86" t="s">
        <v>63</v>
      </c>
      <c r="AA11" s="82"/>
    </row>
    <row r="12" spans="1:28" ht="15" customHeight="1" x14ac:dyDescent="0.2">
      <c r="A12" s="769"/>
      <c r="B12" s="560"/>
      <c r="C12" s="561"/>
      <c r="D12" s="558"/>
      <c r="E12" s="558"/>
      <c r="F12" s="991"/>
      <c r="G12" s="992"/>
      <c r="H12" s="906"/>
      <c r="I12" s="906"/>
      <c r="J12" s="108" t="s">
        <v>229</v>
      </c>
      <c r="K12" s="108"/>
      <c r="L12" s="619" t="s">
        <v>232</v>
      </c>
      <c r="M12" s="429"/>
      <c r="N12" s="367"/>
      <c r="O12" s="367"/>
      <c r="P12" s="572" t="s">
        <v>383</v>
      </c>
      <c r="Q12" s="26" t="s">
        <v>120</v>
      </c>
      <c r="R12" s="85"/>
      <c r="S12" s="429"/>
      <c r="T12" s="367"/>
      <c r="U12" s="637"/>
      <c r="V12" s="367"/>
      <c r="W12" s="76" t="s">
        <v>397</v>
      </c>
      <c r="X12" s="6"/>
      <c r="Y12" s="26" t="s">
        <v>398</v>
      </c>
      <c r="Z12" s="87" t="s">
        <v>420</v>
      </c>
      <c r="AA12" s="84"/>
    </row>
    <row r="13" spans="1:28" ht="32.25" customHeight="1" thickBot="1" x14ac:dyDescent="0.25">
      <c r="A13" s="770"/>
      <c r="B13" s="546"/>
      <c r="C13" s="547"/>
      <c r="D13" s="421"/>
      <c r="E13" s="421"/>
      <c r="F13" s="993"/>
      <c r="G13" s="994"/>
      <c r="H13" s="995"/>
      <c r="I13" s="996"/>
      <c r="J13" s="194"/>
      <c r="K13" s="195"/>
      <c r="L13" s="52"/>
      <c r="M13" s="627"/>
      <c r="N13" s="549"/>
      <c r="O13" s="549"/>
      <c r="P13" s="165"/>
      <c r="Q13" s="631"/>
      <c r="R13" s="632"/>
      <c r="S13" s="627"/>
      <c r="T13" s="549"/>
      <c r="U13" s="560"/>
      <c r="V13" s="549"/>
      <c r="W13" s="572"/>
      <c r="X13" s="574"/>
      <c r="Y13" s="573"/>
      <c r="Z13" s="628"/>
      <c r="AA13" s="624"/>
    </row>
    <row r="14" spans="1:28" ht="36" customHeight="1" x14ac:dyDescent="0.2">
      <c r="A14" s="113" t="s">
        <v>248</v>
      </c>
      <c r="B14" s="1051" t="s">
        <v>491</v>
      </c>
      <c r="C14" s="1108"/>
      <c r="D14" s="1137"/>
      <c r="E14" s="1056"/>
      <c r="F14" s="1053" t="s">
        <v>498</v>
      </c>
      <c r="G14" s="1054"/>
      <c r="H14" s="369">
        <v>2000</v>
      </c>
      <c r="I14" s="369">
        <v>60</v>
      </c>
      <c r="J14" s="977">
        <f>H14*I14/100</f>
        <v>1200</v>
      </c>
      <c r="K14" s="1138"/>
      <c r="L14" s="371">
        <f>SUM(J14:K19)</f>
        <v>1200</v>
      </c>
      <c r="M14" s="432"/>
      <c r="N14" s="369"/>
      <c r="O14" s="369"/>
      <c r="P14" s="369">
        <f>N14*O14/100</f>
        <v>0</v>
      </c>
      <c r="Q14" s="977">
        <f>SUM(P14:P19)</f>
        <v>0</v>
      </c>
      <c r="R14" s="978"/>
      <c r="S14" s="432"/>
      <c r="T14" s="369"/>
      <c r="U14" s="556"/>
      <c r="V14" s="565"/>
      <c r="W14" s="1005">
        <f>T14*U14/100</f>
        <v>0</v>
      </c>
      <c r="X14" s="1006"/>
      <c r="Y14" s="557">
        <f>SUM(W14:X19)</f>
        <v>0</v>
      </c>
      <c r="Z14" s="981">
        <f>L14-Q14-Y14</f>
        <v>1200</v>
      </c>
      <c r="AA14" s="982"/>
      <c r="AB14" s="455"/>
    </row>
    <row r="15" spans="1:28" ht="36" customHeight="1" x14ac:dyDescent="0.2">
      <c r="A15" s="163"/>
      <c r="B15" s="1055"/>
      <c r="C15" s="1055"/>
      <c r="D15" s="954"/>
      <c r="E15" s="955"/>
      <c r="F15" s="956"/>
      <c r="G15" s="957"/>
      <c r="H15" s="376"/>
      <c r="I15" s="436"/>
      <c r="J15" s="1152"/>
      <c r="K15" s="1152"/>
      <c r="L15" s="732"/>
      <c r="M15" s="435"/>
      <c r="N15" s="376"/>
      <c r="O15" s="376"/>
      <c r="P15" s="740"/>
      <c r="Q15" s="977"/>
      <c r="R15" s="978"/>
      <c r="S15" s="435"/>
      <c r="T15" s="376"/>
      <c r="U15" s="436"/>
      <c r="V15" s="437"/>
      <c r="W15" s="979"/>
      <c r="X15" s="980"/>
      <c r="Y15" s="538"/>
      <c r="Z15" s="981"/>
      <c r="AA15" s="982"/>
      <c r="AB15" s="455"/>
    </row>
    <row r="16" spans="1:28" ht="36" customHeight="1" x14ac:dyDescent="0.2">
      <c r="A16" s="162"/>
      <c r="B16" s="954"/>
      <c r="C16" s="954"/>
      <c r="D16" s="954"/>
      <c r="E16" s="955"/>
      <c r="F16" s="956"/>
      <c r="G16" s="957"/>
      <c r="H16" s="169"/>
      <c r="I16" s="174"/>
      <c r="J16" s="1152"/>
      <c r="K16" s="1152"/>
      <c r="L16" s="733"/>
      <c r="M16" s="197"/>
      <c r="N16" s="169"/>
      <c r="O16" s="174"/>
      <c r="P16" s="754"/>
      <c r="Q16" s="1154"/>
      <c r="R16" s="959"/>
      <c r="S16" s="117"/>
      <c r="T16" s="169"/>
      <c r="U16" s="174"/>
      <c r="V16" s="118"/>
      <c r="W16" s="979"/>
      <c r="X16" s="980"/>
      <c r="Y16" s="175"/>
      <c r="Z16" s="962"/>
      <c r="AA16" s="963"/>
    </row>
    <row r="17" spans="1:27" ht="36" customHeight="1" x14ac:dyDescent="0.2">
      <c r="A17" s="162"/>
      <c r="B17" s="954"/>
      <c r="C17" s="954"/>
      <c r="D17" s="954"/>
      <c r="E17" s="955"/>
      <c r="F17" s="956"/>
      <c r="G17" s="957"/>
      <c r="H17" s="169"/>
      <c r="I17" s="174"/>
      <c r="J17" s="1152"/>
      <c r="K17" s="1152"/>
      <c r="L17" s="733"/>
      <c r="M17" s="117"/>
      <c r="N17" s="169"/>
      <c r="O17" s="174"/>
      <c r="P17" s="754"/>
      <c r="Q17" s="1154"/>
      <c r="R17" s="959"/>
      <c r="S17" s="117"/>
      <c r="T17" s="169"/>
      <c r="U17" s="174"/>
      <c r="V17" s="118"/>
      <c r="W17" s="979"/>
      <c r="X17" s="980"/>
      <c r="Y17" s="175"/>
      <c r="Z17" s="962"/>
      <c r="AA17" s="963"/>
    </row>
    <row r="18" spans="1:27" ht="36" customHeight="1" x14ac:dyDescent="0.2">
      <c r="A18" s="162"/>
      <c r="B18" s="954"/>
      <c r="C18" s="954"/>
      <c r="D18" s="954"/>
      <c r="E18" s="955"/>
      <c r="F18" s="956"/>
      <c r="G18" s="957"/>
      <c r="H18" s="169"/>
      <c r="I18" s="169"/>
      <c r="J18" s="1157"/>
      <c r="K18" s="1158"/>
      <c r="L18" s="171"/>
      <c r="M18" s="117"/>
      <c r="N18" s="169"/>
      <c r="O18" s="174"/>
      <c r="P18" s="754"/>
      <c r="Q18" s="1154"/>
      <c r="R18" s="959"/>
      <c r="S18" s="117"/>
      <c r="T18" s="169"/>
      <c r="U18" s="174"/>
      <c r="V18" s="118"/>
      <c r="W18" s="960"/>
      <c r="X18" s="961"/>
      <c r="Y18" s="175"/>
      <c r="Z18" s="962"/>
      <c r="AA18" s="963"/>
    </row>
    <row r="19" spans="1:27" ht="11.5" customHeight="1" thickBot="1" x14ac:dyDescent="0.25">
      <c r="A19" s="164"/>
      <c r="B19" s="964"/>
      <c r="C19" s="964"/>
      <c r="D19" s="964"/>
      <c r="E19" s="965"/>
      <c r="F19" s="966"/>
      <c r="G19" s="967"/>
      <c r="H19" s="172"/>
      <c r="I19" s="172"/>
      <c r="J19" s="1190"/>
      <c r="K19" s="1191"/>
      <c r="L19" s="173"/>
      <c r="M19" s="120"/>
      <c r="N19" s="172"/>
      <c r="O19" s="172"/>
      <c r="P19" s="734"/>
      <c r="Q19" s="968"/>
      <c r="R19" s="969"/>
      <c r="S19" s="120"/>
      <c r="T19" s="172"/>
      <c r="U19" s="622"/>
      <c r="V19" s="636"/>
      <c r="W19" s="970"/>
      <c r="X19" s="971"/>
      <c r="Y19" s="176"/>
      <c r="Z19" s="952"/>
      <c r="AA19" s="953"/>
    </row>
    <row r="20" spans="1:27" ht="19.5" customHeight="1" thickBot="1" x14ac:dyDescent="0.25">
      <c r="J20" s="196"/>
      <c r="K20" s="196"/>
      <c r="P20" s="56"/>
    </row>
    <row r="21" spans="1:27" s="28" customFormat="1" ht="18" customHeight="1" x14ac:dyDescent="0.2">
      <c r="A21" s="2" t="s">
        <v>80</v>
      </c>
      <c r="B21" s="3"/>
      <c r="C21" s="3"/>
      <c r="D21" s="3"/>
      <c r="E21" s="3"/>
      <c r="F21" s="3"/>
      <c r="G21" s="3"/>
      <c r="H21" s="3"/>
      <c r="I21" s="3"/>
      <c r="J21" s="3"/>
      <c r="K21" s="3"/>
      <c r="L21" s="3"/>
      <c r="M21" s="3"/>
      <c r="N21" s="3"/>
      <c r="O21" s="3"/>
      <c r="P21" s="4" t="s">
        <v>84</v>
      </c>
      <c r="Q21" s="3"/>
      <c r="R21" s="3"/>
      <c r="S21" s="3"/>
      <c r="T21" s="3"/>
      <c r="U21" s="3"/>
      <c r="V21" s="3"/>
      <c r="W21" s="3"/>
      <c r="X21" s="3"/>
      <c r="Y21" s="3"/>
      <c r="Z21" s="5"/>
    </row>
    <row r="22" spans="1:27" s="28" customFormat="1" ht="18" customHeight="1" thickBot="1" x14ac:dyDescent="0.25">
      <c r="A22" s="720"/>
      <c r="B22" s="13"/>
      <c r="C22" s="93" t="s">
        <v>291</v>
      </c>
      <c r="D22" s="13"/>
      <c r="E22" s="13"/>
      <c r="F22" s="14"/>
      <c r="G22" s="94" t="s">
        <v>295</v>
      </c>
      <c r="H22" s="14"/>
      <c r="I22" s="14"/>
      <c r="J22" s="14"/>
      <c r="K22" s="14"/>
      <c r="L22" s="14"/>
      <c r="M22" s="14"/>
      <c r="N22" s="14"/>
      <c r="O22" s="15"/>
      <c r="P22" s="16"/>
      <c r="Q22" s="533"/>
      <c r="R22" s="13"/>
      <c r="S22" s="1057" t="s">
        <v>697</v>
      </c>
      <c r="T22" s="1058"/>
      <c r="U22" s="1058"/>
      <c r="V22" s="1058"/>
      <c r="W22" s="1058"/>
      <c r="X22" s="1058"/>
      <c r="Y22" s="1058"/>
      <c r="Z22" s="1059"/>
    </row>
    <row r="23" spans="1:27" s="569" customFormat="1" ht="45.75" customHeight="1" thickBot="1" x14ac:dyDescent="0.25">
      <c r="A23" s="719" t="s">
        <v>10</v>
      </c>
      <c r="B23" s="573"/>
      <c r="C23" s="501" t="s">
        <v>323</v>
      </c>
      <c r="D23" s="501" t="s">
        <v>292</v>
      </c>
      <c r="E23" s="610" t="s">
        <v>96</v>
      </c>
      <c r="F23" s="573"/>
      <c r="G23" s="95"/>
      <c r="H23" s="96"/>
      <c r="I23" s="449">
        <f>IF(OR(G31=0,G31="-"),E28,"-")</f>
        <v>130</v>
      </c>
      <c r="O23" s="612"/>
      <c r="P23" s="577"/>
      <c r="Q23" s="560" t="s">
        <v>433</v>
      </c>
      <c r="R23" s="573"/>
      <c r="S23" s="1060"/>
      <c r="T23" s="1060"/>
      <c r="U23" s="1060"/>
      <c r="V23" s="1060"/>
      <c r="W23" s="1060"/>
      <c r="X23" s="1060"/>
      <c r="Y23" s="1060"/>
      <c r="Z23" s="1061"/>
    </row>
    <row r="24" spans="1:27" s="569" customFormat="1" ht="16.5" customHeight="1" x14ac:dyDescent="0.2">
      <c r="A24" s="719"/>
      <c r="B24" s="573"/>
      <c r="C24" s="356" t="s">
        <v>293</v>
      </c>
      <c r="D24" s="356" t="s">
        <v>474</v>
      </c>
      <c r="E24" s="573" t="s">
        <v>1</v>
      </c>
      <c r="F24" s="22"/>
      <c r="G24" s="24"/>
      <c r="H24" s="20"/>
      <c r="I24" s="887" t="str">
        <f>IF(OR(G34=0,G34="-"),E31,"-")</f>
        <v>-</v>
      </c>
      <c r="J24" s="20"/>
      <c r="K24" s="20"/>
      <c r="L24" s="20"/>
      <c r="M24" s="20"/>
      <c r="N24" s="20"/>
      <c r="O24" s="25"/>
      <c r="P24" s="577"/>
      <c r="Q24" s="560" t="s">
        <v>1</v>
      </c>
      <c r="R24" s="573"/>
      <c r="S24" s="1060"/>
      <c r="T24" s="1060"/>
      <c r="U24" s="1060"/>
      <c r="V24" s="1060"/>
      <c r="W24" s="1060"/>
      <c r="X24" s="1060"/>
      <c r="Y24" s="1060"/>
      <c r="Z24" s="1061"/>
    </row>
    <row r="25" spans="1:27" s="569" customFormat="1" ht="14.5" thickBot="1" x14ac:dyDescent="0.25">
      <c r="A25" s="719" t="s">
        <v>64</v>
      </c>
      <c r="B25" s="573"/>
      <c r="C25" s="356" t="s">
        <v>65</v>
      </c>
      <c r="D25" s="356" t="s">
        <v>66</v>
      </c>
      <c r="E25" s="573" t="s">
        <v>67</v>
      </c>
      <c r="F25" s="22"/>
      <c r="G25" s="24"/>
      <c r="H25" s="20"/>
      <c r="I25" s="888"/>
      <c r="J25" s="20"/>
      <c r="K25" s="20"/>
      <c r="L25" s="570"/>
      <c r="M25" s="615"/>
      <c r="N25" s="615"/>
      <c r="O25" s="25"/>
      <c r="P25" s="577"/>
      <c r="Q25" s="560" t="s">
        <v>37</v>
      </c>
      <c r="R25" s="573"/>
      <c r="S25" s="1060"/>
      <c r="T25" s="1060"/>
      <c r="U25" s="1060"/>
      <c r="V25" s="1060"/>
      <c r="W25" s="1060"/>
      <c r="X25" s="1060"/>
      <c r="Y25" s="1060"/>
      <c r="Z25" s="1061"/>
    </row>
    <row r="26" spans="1:27" s="569" customFormat="1" ht="23.25" customHeight="1" thickBot="1" x14ac:dyDescent="0.25">
      <c r="A26" s="945" t="s">
        <v>42</v>
      </c>
      <c r="B26" s="573"/>
      <c r="C26" s="502"/>
      <c r="D26" s="502"/>
      <c r="E26" s="997" t="s">
        <v>443</v>
      </c>
      <c r="F26" s="20"/>
      <c r="G26" s="97" t="s">
        <v>297</v>
      </c>
      <c r="H26" s="617"/>
      <c r="I26" s="111"/>
      <c r="J26" s="98"/>
      <c r="L26" s="615"/>
      <c r="M26" s="615"/>
      <c r="N26" s="615"/>
      <c r="O26" s="25"/>
      <c r="P26" s="1111"/>
      <c r="Q26" s="549" t="s">
        <v>43</v>
      </c>
      <c r="R26" s="573"/>
      <c r="S26" s="100" t="s">
        <v>439</v>
      </c>
      <c r="T26" s="20"/>
      <c r="U26" s="20"/>
      <c r="V26" s="20"/>
      <c r="W26" s="20"/>
      <c r="X26" s="20"/>
      <c r="Y26" s="20"/>
      <c r="Z26" s="21"/>
    </row>
    <row r="27" spans="1:27" s="569" customFormat="1" ht="42.75" customHeight="1" thickBot="1" x14ac:dyDescent="0.25">
      <c r="A27" s="946"/>
      <c r="B27" s="573"/>
      <c r="C27" s="503"/>
      <c r="D27" s="503"/>
      <c r="E27" s="1224"/>
      <c r="F27" s="29"/>
      <c r="G27" s="686" t="s">
        <v>312</v>
      </c>
      <c r="H27" s="686" t="s">
        <v>313</v>
      </c>
      <c r="I27" s="686" t="s">
        <v>97</v>
      </c>
      <c r="J27" s="514" t="s">
        <v>289</v>
      </c>
      <c r="K27" s="573"/>
      <c r="L27" s="1062" t="s">
        <v>428</v>
      </c>
      <c r="M27" s="1062"/>
      <c r="N27" s="1031"/>
      <c r="O27" s="25"/>
      <c r="P27" s="1112"/>
      <c r="Q27" s="504"/>
      <c r="R27" s="573"/>
      <c r="S27" s="95"/>
      <c r="T27" s="96"/>
      <c r="U27" s="449">
        <f>IF(OR(S35=0,S35="-"),Q28,"-")</f>
        <v>1070</v>
      </c>
      <c r="X27" s="1031"/>
      <c r="Y27" s="1063"/>
      <c r="Z27" s="1064"/>
    </row>
    <row r="28" spans="1:27" ht="18" customHeight="1" x14ac:dyDescent="0.2">
      <c r="A28" s="934" t="s">
        <v>290</v>
      </c>
      <c r="C28" s="1067">
        <v>130</v>
      </c>
      <c r="D28" s="1067">
        <v>1000</v>
      </c>
      <c r="E28" s="913">
        <f>C28*D28/1000</f>
        <v>130</v>
      </c>
      <c r="F28" s="29"/>
      <c r="G28" s="515" t="s">
        <v>2</v>
      </c>
      <c r="H28" s="687" t="s">
        <v>2</v>
      </c>
      <c r="I28" s="687" t="s">
        <v>1</v>
      </c>
      <c r="J28" s="687" t="s">
        <v>1</v>
      </c>
      <c r="K28" s="573"/>
      <c r="L28" s="936" t="s">
        <v>315</v>
      </c>
      <c r="M28" s="937"/>
      <c r="N28" s="24"/>
      <c r="O28" s="25"/>
      <c r="P28" s="1065"/>
      <c r="Q28" s="1067">
        <v>1070</v>
      </c>
      <c r="R28" s="22"/>
      <c r="S28" s="689"/>
      <c r="T28" s="382"/>
      <c r="U28" s="895"/>
      <c r="X28" s="1031" t="s">
        <v>432</v>
      </c>
      <c r="Y28" s="1063"/>
      <c r="Z28" s="616"/>
    </row>
    <row r="29" spans="1:27" ht="18" customHeight="1" thickBot="1" x14ac:dyDescent="0.25">
      <c r="A29" s="935"/>
      <c r="C29" s="1068"/>
      <c r="D29" s="1068"/>
      <c r="E29" s="914"/>
      <c r="F29" s="29"/>
      <c r="G29" s="515" t="s">
        <v>68</v>
      </c>
      <c r="H29" s="687" t="s">
        <v>69</v>
      </c>
      <c r="I29" s="687" t="s">
        <v>70</v>
      </c>
      <c r="J29" s="687" t="s">
        <v>71</v>
      </c>
      <c r="K29" s="573"/>
      <c r="L29" s="938"/>
      <c r="M29" s="939"/>
      <c r="N29" s="24"/>
      <c r="O29" s="25"/>
      <c r="P29" s="1066"/>
      <c r="Q29" s="1068"/>
      <c r="R29" s="22"/>
      <c r="S29" s="690"/>
      <c r="T29" s="383"/>
      <c r="U29" s="896"/>
      <c r="X29" s="1063"/>
      <c r="Y29" s="1063"/>
      <c r="Z29" s="616"/>
    </row>
    <row r="30" spans="1:27" ht="47.25" customHeight="1" thickBot="1" x14ac:dyDescent="0.25">
      <c r="A30" s="32"/>
      <c r="C30" s="23"/>
      <c r="D30" s="23"/>
      <c r="E30" s="166" t="s">
        <v>421</v>
      </c>
      <c r="F30" s="29"/>
      <c r="G30" s="516"/>
      <c r="H30" s="516"/>
      <c r="I30" s="688" t="s">
        <v>422</v>
      </c>
      <c r="J30" s="517" t="s">
        <v>121</v>
      </c>
      <c r="K30" s="572"/>
      <c r="L30" s="524" t="s">
        <v>423</v>
      </c>
      <c r="M30" s="525"/>
      <c r="N30" s="102"/>
      <c r="O30" s="25"/>
      <c r="P30" s="33"/>
      <c r="Q30" s="529" t="s">
        <v>340</v>
      </c>
      <c r="S30" s="97" t="s">
        <v>436</v>
      </c>
      <c r="T30" s="576"/>
      <c r="U30" s="569"/>
      <c r="V30" s="569"/>
      <c r="W30" s="569"/>
      <c r="X30" s="1069" t="s">
        <v>320</v>
      </c>
      <c r="Y30" s="1070"/>
      <c r="Z30" s="616"/>
    </row>
    <row r="31" spans="1:27" ht="36.75" customHeight="1" thickBot="1" x14ac:dyDescent="0.25">
      <c r="A31" s="34"/>
      <c r="E31" s="477" t="str">
        <f>X34</f>
        <v>-</v>
      </c>
      <c r="F31" s="29"/>
      <c r="G31" s="518"/>
      <c r="H31" s="518"/>
      <c r="I31" s="519"/>
      <c r="J31" s="520"/>
      <c r="K31" s="573"/>
      <c r="L31" s="526"/>
      <c r="M31" s="527"/>
      <c r="N31" s="24"/>
      <c r="O31" s="25"/>
      <c r="P31" s="33"/>
      <c r="Q31" s="746"/>
      <c r="S31" s="575" t="s">
        <v>316</v>
      </c>
      <c r="T31" s="575" t="s">
        <v>317</v>
      </c>
      <c r="U31" s="576" t="s">
        <v>318</v>
      </c>
      <c r="V31" s="610" t="s">
        <v>289</v>
      </c>
      <c r="W31" s="573"/>
      <c r="X31" s="104" t="s">
        <v>658</v>
      </c>
      <c r="Y31" s="105"/>
      <c r="Z31" s="35"/>
    </row>
    <row r="32" spans="1:27" ht="18" customHeight="1" x14ac:dyDescent="0.2">
      <c r="A32" s="34"/>
      <c r="G32" s="514" t="s">
        <v>2</v>
      </c>
      <c r="H32" s="514" t="s">
        <v>2</v>
      </c>
      <c r="I32" s="521" t="s">
        <v>1</v>
      </c>
      <c r="J32" s="514" t="s">
        <v>1</v>
      </c>
      <c r="L32" s="1071" t="s">
        <v>306</v>
      </c>
      <c r="M32" s="1071"/>
      <c r="N32" s="1031"/>
      <c r="O32" s="25"/>
      <c r="P32" s="33"/>
      <c r="S32" s="560" t="s">
        <v>2</v>
      </c>
      <c r="T32" s="560" t="s">
        <v>2</v>
      </c>
      <c r="U32" s="634" t="s">
        <v>1</v>
      </c>
      <c r="V32" s="634" t="s">
        <v>1</v>
      </c>
      <c r="W32" s="573"/>
      <c r="X32" s="1072" t="s">
        <v>656</v>
      </c>
      <c r="Y32" s="1073"/>
      <c r="Z32" s="35"/>
    </row>
    <row r="33" spans="1:26" ht="15.75" customHeight="1" thickBot="1" x14ac:dyDescent="0.25">
      <c r="A33" s="34"/>
      <c r="G33" s="522" t="s">
        <v>409</v>
      </c>
      <c r="H33" s="522" t="s">
        <v>300</v>
      </c>
      <c r="I33" s="521" t="s">
        <v>301</v>
      </c>
      <c r="J33" s="522" t="s">
        <v>302</v>
      </c>
      <c r="L33" s="1031"/>
      <c r="M33" s="1031"/>
      <c r="N33" s="1031"/>
      <c r="O33" s="612"/>
      <c r="P33" s="33"/>
      <c r="S33" s="560" t="s">
        <v>38</v>
      </c>
      <c r="T33" s="560" t="s">
        <v>596</v>
      </c>
      <c r="U33" s="634" t="s">
        <v>215</v>
      </c>
      <c r="V33" s="634" t="s">
        <v>216</v>
      </c>
      <c r="W33" s="572"/>
      <c r="X33" s="1074"/>
      <c r="Y33" s="1075"/>
      <c r="Z33" s="35"/>
    </row>
    <row r="34" spans="1:26" ht="48.75" customHeight="1" thickBot="1" x14ac:dyDescent="0.25">
      <c r="A34" s="34"/>
      <c r="G34" s="523"/>
      <c r="H34" s="518"/>
      <c r="I34" s="513"/>
      <c r="J34" s="520"/>
      <c r="L34" s="514" t="s">
        <v>307</v>
      </c>
      <c r="M34" s="514" t="s">
        <v>473</v>
      </c>
      <c r="N34" s="514" t="s">
        <v>447</v>
      </c>
      <c r="O34" s="612"/>
      <c r="P34" s="33"/>
      <c r="S34" s="500"/>
      <c r="T34" s="500"/>
      <c r="U34" s="681" t="s">
        <v>654</v>
      </c>
      <c r="V34" s="473" t="s">
        <v>657</v>
      </c>
      <c r="W34" s="573"/>
      <c r="X34" s="482" t="str">
        <f>IF(OR(S35=0,S35="-"),"-",Q28*(S35-T35)/100)</f>
        <v>-</v>
      </c>
      <c r="Y34" s="103"/>
      <c r="Z34" s="21"/>
    </row>
    <row r="35" spans="1:26" ht="18.75" customHeight="1" x14ac:dyDescent="0.2">
      <c r="A35" s="34"/>
      <c r="L35" s="521"/>
      <c r="M35" s="521" t="s">
        <v>1</v>
      </c>
      <c r="N35" s="521"/>
      <c r="O35" s="612"/>
      <c r="P35" s="33"/>
      <c r="S35" s="1067">
        <v>0</v>
      </c>
      <c r="T35" s="1080">
        <v>0</v>
      </c>
      <c r="U35" s="887" t="str">
        <f>IF(OR(S35=0,S35="-"),"-",Q28*(100-S35)/100)</f>
        <v>-</v>
      </c>
      <c r="V35" s="917" t="str">
        <f>IF(OR(T35=0,T35="-"),"-",Q28*T35/100)</f>
        <v>-</v>
      </c>
      <c r="W35" s="24"/>
      <c r="X35" s="1076" t="s">
        <v>437</v>
      </c>
      <c r="Y35" s="1077"/>
      <c r="Z35" s="1078"/>
    </row>
    <row r="36" spans="1:26" ht="18" customHeight="1" thickBot="1" x14ac:dyDescent="0.25">
      <c r="A36" s="34"/>
      <c r="L36" s="521" t="s">
        <v>73</v>
      </c>
      <c r="M36" s="521" t="s">
        <v>74</v>
      </c>
      <c r="N36" s="521" t="s">
        <v>75</v>
      </c>
      <c r="O36" s="612"/>
      <c r="P36" s="33"/>
      <c r="S36" s="1068"/>
      <c r="T36" s="1081"/>
      <c r="U36" s="888"/>
      <c r="V36" s="918"/>
      <c r="X36" s="1079"/>
      <c r="Y36" s="1079"/>
      <c r="Z36" s="1078"/>
    </row>
    <row r="37" spans="1:26" ht="30.75" customHeight="1" thickBot="1" x14ac:dyDescent="0.25">
      <c r="A37" s="34"/>
      <c r="L37" s="517"/>
      <c r="M37" s="528" t="s">
        <v>424</v>
      </c>
      <c r="N37" s="517"/>
      <c r="O37" s="630"/>
      <c r="P37" s="33"/>
      <c r="S37" s="747" t="s">
        <v>655</v>
      </c>
      <c r="T37" s="747" t="s">
        <v>598</v>
      </c>
      <c r="U37" s="748" t="s">
        <v>622</v>
      </c>
      <c r="V37" s="529" t="s">
        <v>342</v>
      </c>
      <c r="W37" s="29"/>
      <c r="X37" s="905" t="s">
        <v>321</v>
      </c>
      <c r="Y37" s="1082" t="s">
        <v>663</v>
      </c>
      <c r="Z37" s="909" t="s">
        <v>664</v>
      </c>
    </row>
    <row r="38" spans="1:26" ht="19.5" customHeight="1" x14ac:dyDescent="0.2">
      <c r="A38" s="34"/>
      <c r="L38" s="893"/>
      <c r="M38" s="895"/>
      <c r="N38" s="897"/>
      <c r="O38" s="25"/>
      <c r="P38" s="33"/>
      <c r="S38" s="899"/>
      <c r="T38" s="1086"/>
      <c r="U38" s="903"/>
      <c r="V38" s="1084"/>
      <c r="W38" s="29"/>
      <c r="X38" s="906"/>
      <c r="Y38" s="1083"/>
      <c r="Z38" s="910"/>
    </row>
    <row r="39" spans="1:26" ht="18" customHeight="1" thickBot="1" x14ac:dyDescent="0.25">
      <c r="A39" s="34"/>
      <c r="L39" s="894"/>
      <c r="M39" s="896"/>
      <c r="N39" s="898"/>
      <c r="O39" s="25"/>
      <c r="P39" s="33"/>
      <c r="S39" s="900"/>
      <c r="T39" s="1087"/>
      <c r="U39" s="904"/>
      <c r="V39" s="1085"/>
      <c r="W39" s="29"/>
      <c r="X39" s="549"/>
      <c r="Y39" s="550" t="s">
        <v>1</v>
      </c>
      <c r="Z39" s="551"/>
    </row>
    <row r="40" spans="1:26" ht="30.75" customHeight="1" thickBot="1" x14ac:dyDescent="0.25">
      <c r="A40" s="34"/>
      <c r="C40" s="58"/>
      <c r="D40" s="28"/>
      <c r="E40" s="28"/>
      <c r="F40" s="28"/>
      <c r="G40" s="28"/>
      <c r="H40" s="28"/>
      <c r="I40" s="28"/>
      <c r="J40" s="28"/>
      <c r="K40" s="28"/>
      <c r="L40" s="529" t="s">
        <v>410</v>
      </c>
      <c r="M40" s="530" t="s">
        <v>411</v>
      </c>
      <c r="N40" s="529" t="s">
        <v>412</v>
      </c>
      <c r="O40" s="36"/>
      <c r="P40" s="33"/>
      <c r="V40" s="112"/>
      <c r="W40" s="29"/>
      <c r="X40" s="549" t="s">
        <v>659</v>
      </c>
      <c r="Y40" s="550" t="s">
        <v>605</v>
      </c>
      <c r="Z40" s="551" t="s">
        <v>607</v>
      </c>
    </row>
    <row r="41" spans="1:26" ht="28.5" thickBot="1" x14ac:dyDescent="0.25">
      <c r="A41" s="34"/>
      <c r="C41" s="569"/>
      <c r="D41" s="569"/>
      <c r="E41" s="569"/>
      <c r="F41" s="569"/>
      <c r="G41" s="58"/>
      <c r="H41" s="569"/>
      <c r="I41" s="569"/>
      <c r="J41" s="569"/>
      <c r="K41" s="569"/>
      <c r="L41" s="531"/>
      <c r="M41" s="513"/>
      <c r="N41" s="532"/>
      <c r="O41" s="612"/>
      <c r="P41" s="33"/>
      <c r="W41" s="29"/>
      <c r="X41" s="505"/>
      <c r="Y41" s="457" t="s">
        <v>656</v>
      </c>
      <c r="Z41" s="507"/>
    </row>
    <row r="42" spans="1:26" ht="18" customHeight="1" x14ac:dyDescent="0.2">
      <c r="A42" s="34"/>
      <c r="C42" s="569"/>
      <c r="D42" s="569"/>
      <c r="E42" s="569"/>
      <c r="O42" s="25"/>
      <c r="P42" s="33"/>
      <c r="W42" s="29"/>
      <c r="X42" s="1088" t="s">
        <v>544</v>
      </c>
      <c r="Y42" s="887" t="str">
        <f>IF(OR(S35=0,S35="-"),"-",Q28*(S35-T35)/100)</f>
        <v>-</v>
      </c>
      <c r="Z42" s="1090" t="s">
        <v>544</v>
      </c>
    </row>
    <row r="43" spans="1:26" s="28" customFormat="1" ht="14.5" thickBot="1" x14ac:dyDescent="0.25">
      <c r="A43" s="37"/>
      <c r="C43" s="569"/>
      <c r="D43" s="569"/>
      <c r="E43" s="569"/>
      <c r="F43" s="20"/>
      <c r="G43" s="20"/>
      <c r="H43" s="20"/>
      <c r="I43" s="20"/>
      <c r="J43" s="20"/>
      <c r="K43" s="20"/>
      <c r="L43" s="20"/>
      <c r="M43" s="20"/>
      <c r="N43" s="20"/>
      <c r="O43" s="25"/>
      <c r="P43" s="40"/>
      <c r="S43" s="20"/>
      <c r="T43" s="20"/>
      <c r="U43" s="20"/>
      <c r="V43" s="20"/>
      <c r="W43" s="29"/>
      <c r="X43" s="1089"/>
      <c r="Y43" s="888"/>
      <c r="Z43" s="1091"/>
    </row>
    <row r="44" spans="1:26" ht="28.5" thickBot="1" x14ac:dyDescent="0.25">
      <c r="A44" s="34"/>
      <c r="C44" s="10"/>
      <c r="D44" s="569"/>
      <c r="E44" s="10"/>
      <c r="G44" s="100"/>
      <c r="H44" s="41"/>
      <c r="I44" s="41"/>
      <c r="O44" s="25"/>
      <c r="P44" s="33"/>
      <c r="X44" s="749" t="s">
        <v>660</v>
      </c>
      <c r="Y44" s="521" t="s">
        <v>661</v>
      </c>
      <c r="Z44" s="750" t="s">
        <v>662</v>
      </c>
    </row>
    <row r="45" spans="1:26" ht="33" customHeight="1" thickBot="1" x14ac:dyDescent="0.25">
      <c r="A45" s="44"/>
      <c r="B45" s="45"/>
      <c r="C45" s="45"/>
      <c r="D45" s="45"/>
      <c r="E45" s="45"/>
      <c r="F45" s="45"/>
      <c r="G45" s="11"/>
      <c r="H45" s="11"/>
      <c r="I45" s="11"/>
      <c r="J45" s="11"/>
      <c r="K45" s="11"/>
      <c r="L45" s="1092"/>
      <c r="M45" s="1093"/>
      <c r="N45" s="45"/>
      <c r="O45" s="46"/>
      <c r="P45" s="106"/>
      <c r="Q45" s="608"/>
      <c r="R45" s="608"/>
      <c r="S45" s="608"/>
      <c r="T45" s="608"/>
      <c r="U45" s="608"/>
      <c r="V45" s="608"/>
      <c r="W45" s="167"/>
      <c r="X45" s="751"/>
      <c r="Y45" s="513"/>
      <c r="Z45" s="752"/>
    </row>
    <row r="46" spans="1:26" x14ac:dyDescent="0.2">
      <c r="G46" s="569"/>
      <c r="H46" s="569"/>
      <c r="I46" s="569"/>
      <c r="J46" s="569"/>
      <c r="K46" s="569"/>
      <c r="P46" s="41"/>
      <c r="Q46" s="41"/>
      <c r="S46" s="41"/>
      <c r="T46" s="41"/>
      <c r="U46" s="41"/>
      <c r="V46" s="41"/>
      <c r="W46" s="41"/>
      <c r="X46" s="41"/>
      <c r="Y46" s="41"/>
    </row>
    <row r="47" spans="1:26" x14ac:dyDescent="0.2">
      <c r="G47" s="569"/>
      <c r="H47" s="569"/>
      <c r="I47" s="569"/>
      <c r="J47" s="569"/>
      <c r="K47" s="569"/>
      <c r="L47" s="1031"/>
      <c r="M47" s="1031"/>
      <c r="N47" s="1031"/>
    </row>
    <row r="48" spans="1:26" ht="44.25" customHeight="1" x14ac:dyDescent="0.2">
      <c r="I48" s="10"/>
      <c r="L48" s="1031"/>
      <c r="M48" s="1031"/>
      <c r="N48" s="1031"/>
      <c r="Y48" s="6"/>
      <c r="Z48" s="6"/>
    </row>
    <row r="49" spans="7:26" ht="18" customHeight="1" x14ac:dyDescent="0.2">
      <c r="G49" s="10"/>
      <c r="H49" s="10"/>
      <c r="I49" s="10"/>
      <c r="J49" s="10"/>
      <c r="K49" s="10"/>
      <c r="P49" s="41"/>
      <c r="S49" s="543"/>
      <c r="T49" s="543"/>
      <c r="U49" s="543"/>
      <c r="V49" s="543"/>
      <c r="W49" s="61"/>
      <c r="X49" s="543"/>
      <c r="Y49" s="6"/>
      <c r="Z49" s="6"/>
    </row>
    <row r="50" spans="7:26" ht="18.75" customHeight="1" x14ac:dyDescent="0.2">
      <c r="P50" s="543"/>
      <c r="Q50" s="61"/>
      <c r="R50" s="61"/>
      <c r="S50" s="543"/>
      <c r="T50" s="543"/>
      <c r="U50" s="543"/>
      <c r="V50" s="543"/>
      <c r="W50" s="61"/>
      <c r="X50" s="543"/>
      <c r="Y50" s="6"/>
      <c r="Z50" s="6"/>
    </row>
    <row r="51" spans="7:26" ht="36.75" customHeight="1" x14ac:dyDescent="0.2">
      <c r="L51" s="1032"/>
      <c r="M51" s="1032"/>
      <c r="N51" s="1032"/>
      <c r="O51" s="569"/>
    </row>
    <row r="52" spans="7:26" x14ac:dyDescent="0.2">
      <c r="L52" s="569"/>
      <c r="M52" s="569"/>
      <c r="N52" s="569"/>
      <c r="O52" s="569"/>
    </row>
    <row r="53" spans="7:26" x14ac:dyDescent="0.2">
      <c r="L53" s="569"/>
      <c r="M53" s="569"/>
      <c r="N53" s="569"/>
      <c r="O53" s="569"/>
    </row>
    <row r="54" spans="7:26" x14ac:dyDescent="0.2">
      <c r="L54" s="569"/>
      <c r="M54" s="569"/>
      <c r="N54" s="569"/>
      <c r="O54" s="569"/>
    </row>
    <row r="55" spans="7:26" x14ac:dyDescent="0.2">
      <c r="L55" s="10"/>
      <c r="M55" s="10"/>
      <c r="N55" s="10"/>
      <c r="O55" s="10"/>
      <c r="W55" s="43"/>
    </row>
    <row r="56" spans="7:26" ht="18" customHeight="1" x14ac:dyDescent="0.2">
      <c r="L56" s="569"/>
      <c r="M56" s="569"/>
      <c r="N56" s="569"/>
      <c r="O56" s="569"/>
      <c r="Q56" s="43"/>
      <c r="R56" s="41"/>
      <c r="S56" s="41"/>
      <c r="T56" s="41"/>
    </row>
    <row r="57" spans="7:26" ht="20.25" customHeight="1" x14ac:dyDescent="0.2">
      <c r="R57" s="41"/>
      <c r="S57" s="41"/>
      <c r="T57" s="41"/>
    </row>
    <row r="58" spans="7:26" ht="46.5" customHeight="1" x14ac:dyDescent="0.2"/>
  </sheetData>
  <mergeCells count="90">
    <mergeCell ref="X42:X43"/>
    <mergeCell ref="Y42:Y43"/>
    <mergeCell ref="Z42:Z43"/>
    <mergeCell ref="L45:M45"/>
    <mergeCell ref="L47:N48"/>
    <mergeCell ref="L51:N51"/>
    <mergeCell ref="L38:L39"/>
    <mergeCell ref="M38:M39"/>
    <mergeCell ref="N38:N39"/>
    <mergeCell ref="S38:S39"/>
    <mergeCell ref="T38:T39"/>
    <mergeCell ref="U38:U39"/>
    <mergeCell ref="S35:S36"/>
    <mergeCell ref="T35:T36"/>
    <mergeCell ref="U35:U36"/>
    <mergeCell ref="V35:V36"/>
    <mergeCell ref="X35:Z36"/>
    <mergeCell ref="X37:X38"/>
    <mergeCell ref="Y37:Y38"/>
    <mergeCell ref="Z37:Z38"/>
    <mergeCell ref="V38:V39"/>
    <mergeCell ref="Q28:Q29"/>
    <mergeCell ref="U28:U29"/>
    <mergeCell ref="X28:Y29"/>
    <mergeCell ref="X30:Y30"/>
    <mergeCell ref="L32:N33"/>
    <mergeCell ref="X32:Y33"/>
    <mergeCell ref="P28:P29"/>
    <mergeCell ref="A28:A29"/>
    <mergeCell ref="C28:C29"/>
    <mergeCell ref="D28:D29"/>
    <mergeCell ref="E28:E29"/>
    <mergeCell ref="L28:M29"/>
    <mergeCell ref="S22:Z25"/>
    <mergeCell ref="I24:I25"/>
    <mergeCell ref="A26:A27"/>
    <mergeCell ref="E26:E27"/>
    <mergeCell ref="P26:P27"/>
    <mergeCell ref="L27:N27"/>
    <mergeCell ref="X27:Z27"/>
    <mergeCell ref="Z18:AA18"/>
    <mergeCell ref="B19:C19"/>
    <mergeCell ref="D19:E19"/>
    <mergeCell ref="F19:G19"/>
    <mergeCell ref="J19:K19"/>
    <mergeCell ref="Q19:R19"/>
    <mergeCell ref="W19:X19"/>
    <mergeCell ref="Z19:AA19"/>
    <mergeCell ref="B18:C18"/>
    <mergeCell ref="D18:E18"/>
    <mergeCell ref="F18:G18"/>
    <mergeCell ref="J18:K18"/>
    <mergeCell ref="Q18:R18"/>
    <mergeCell ref="W18:X18"/>
    <mergeCell ref="Z16:AA16"/>
    <mergeCell ref="B17:C17"/>
    <mergeCell ref="D17:E17"/>
    <mergeCell ref="F17:G17"/>
    <mergeCell ref="J17:K17"/>
    <mergeCell ref="Q17:R17"/>
    <mergeCell ref="W17:X17"/>
    <mergeCell ref="Z17:AA17"/>
    <mergeCell ref="B16:C16"/>
    <mergeCell ref="D16:E16"/>
    <mergeCell ref="F16:G16"/>
    <mergeCell ref="J16:K16"/>
    <mergeCell ref="Q16:R16"/>
    <mergeCell ref="W16:X16"/>
    <mergeCell ref="Z14:AA14"/>
    <mergeCell ref="B15:C15"/>
    <mergeCell ref="D15:E15"/>
    <mergeCell ref="F15:G15"/>
    <mergeCell ref="J15:K15"/>
    <mergeCell ref="Q15:R15"/>
    <mergeCell ref="W15:X15"/>
    <mergeCell ref="Z15:AA15"/>
    <mergeCell ref="B14:C14"/>
    <mergeCell ref="D14:E14"/>
    <mergeCell ref="F14:G14"/>
    <mergeCell ref="J14:K14"/>
    <mergeCell ref="Q14:R14"/>
    <mergeCell ref="W14:X14"/>
    <mergeCell ref="F12:G13"/>
    <mergeCell ref="H12:H13"/>
    <mergeCell ref="I12:I13"/>
    <mergeCell ref="Z6:AA8"/>
    <mergeCell ref="B9:C9"/>
    <mergeCell ref="D9:E9"/>
    <mergeCell ref="B11:C11"/>
    <mergeCell ref="D11:E11"/>
  </mergeCells>
  <phoneticPr fontId="4"/>
  <dataValidations count="1">
    <dataValidation type="list" allowBlank="1" showInputMessage="1" showErrorMessage="1" sqref="A28:A29" xr:uid="{4672EDFF-F033-4A67-AE95-B69A890B05CA}">
      <formula1>"水域,大気"</formula1>
    </dataValidation>
  </dataValidations>
  <printOptions horizontalCentered="1" verticalCentered="1"/>
  <pageMargins left="0.31496062992125984" right="0.23622047244094491" top="0.59055118110236227" bottom="0.43307086614173229" header="0.35433070866141736" footer="0.51181102362204722"/>
  <pageSetup paperSize="9" scale="46"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A4253-27EB-4BCA-AAE5-D118FCC4AC32}">
  <sheetPr>
    <pageSetUpPr fitToPage="1"/>
  </sheetPr>
  <dimension ref="A1:Z58"/>
  <sheetViews>
    <sheetView view="pageBreakPreview" zoomScale="60" zoomScaleNormal="75" workbookViewId="0">
      <selection activeCell="B5" sqref="B5"/>
    </sheetView>
  </sheetViews>
  <sheetFormatPr defaultColWidth="9.09765625" defaultRowHeight="14" x14ac:dyDescent="0.2"/>
  <cols>
    <col min="1" max="1" width="16.59765625" style="20" customWidth="1"/>
    <col min="2" max="2" width="6.3984375" style="20" customWidth="1"/>
    <col min="3" max="3" width="12.59765625" style="20" customWidth="1"/>
    <col min="4" max="4" width="9.69921875" style="20" customWidth="1"/>
    <col min="5" max="5" width="11.296875" style="20" customWidth="1"/>
    <col min="6" max="6" width="10" style="20" customWidth="1"/>
    <col min="7" max="7" width="15.09765625" style="20" customWidth="1"/>
    <col min="8" max="8" width="14.3984375" style="20" customWidth="1"/>
    <col min="9" max="9" width="11.69921875" style="20" customWidth="1"/>
    <col min="10" max="10" width="14.8984375" style="20" customWidth="1"/>
    <col min="11" max="11" width="8.3984375" style="20" customWidth="1"/>
    <col min="12" max="12" width="16.296875" style="20" customWidth="1"/>
    <col min="13" max="13" width="14.69921875" style="20" customWidth="1"/>
    <col min="14" max="14" width="9.3984375" style="20" customWidth="1"/>
    <col min="15" max="15" width="7.8984375" style="20" customWidth="1"/>
    <col min="16" max="16" width="19.69921875" style="20" customWidth="1"/>
    <col min="17" max="17" width="11" style="20" customWidth="1"/>
    <col min="18" max="18" width="10.69921875" style="20" customWidth="1"/>
    <col min="19" max="19" width="19.59765625" style="20" customWidth="1"/>
    <col min="20" max="20" width="15.3984375" style="20" customWidth="1"/>
    <col min="21" max="21" width="16.59765625" style="20" customWidth="1"/>
    <col min="22" max="22" width="14.296875" style="20" customWidth="1"/>
    <col min="23" max="23" width="9.69921875" style="20" customWidth="1"/>
    <col min="24" max="24" width="16.3984375" style="20" customWidth="1"/>
    <col min="25" max="25" width="14.3984375" style="20" customWidth="1"/>
    <col min="26" max="26" width="9.296875" style="20" customWidth="1"/>
    <col min="27" max="16384" width="9.09765625" style="20"/>
  </cols>
  <sheetData>
    <row r="1" spans="1:24" ht="16.5" x14ac:dyDescent="0.2">
      <c r="A1" s="1" t="s">
        <v>352</v>
      </c>
    </row>
    <row r="2" spans="1:24" x14ac:dyDescent="0.2">
      <c r="A2" s="121" t="s">
        <v>353</v>
      </c>
    </row>
    <row r="3" spans="1:24" x14ac:dyDescent="0.2">
      <c r="A3" s="121" t="s">
        <v>711</v>
      </c>
    </row>
    <row r="4" spans="1:24" x14ac:dyDescent="0.2">
      <c r="A4" s="121"/>
    </row>
    <row r="5" spans="1:24" x14ac:dyDescent="0.2">
      <c r="A5" s="121"/>
    </row>
    <row r="6" spans="1:24" ht="9.75" customHeight="1" thickBot="1" x14ac:dyDescent="0.25"/>
    <row r="7" spans="1:24" ht="14.25" customHeight="1" x14ac:dyDescent="0.2">
      <c r="A7" s="1094" t="s">
        <v>98</v>
      </c>
      <c r="B7" s="1095"/>
      <c r="C7" s="1096"/>
      <c r="D7" s="1038" t="s">
        <v>468</v>
      </c>
      <c r="E7" s="1039"/>
      <c r="F7" s="1039"/>
      <c r="G7" s="1039"/>
      <c r="H7" s="1039"/>
      <c r="I7" s="1040"/>
      <c r="J7" s="1103" t="s">
        <v>677</v>
      </c>
      <c r="K7" s="618" t="s">
        <v>272</v>
      </c>
      <c r="L7" s="38"/>
      <c r="M7" s="38"/>
      <c r="N7" s="38"/>
      <c r="O7" s="38"/>
      <c r="P7" s="38"/>
      <c r="Q7" s="89"/>
      <c r="R7" s="90"/>
      <c r="S7" s="1017" t="s">
        <v>99</v>
      </c>
      <c r="T7" s="582"/>
      <c r="W7" s="569"/>
      <c r="X7" s="569"/>
    </row>
    <row r="8" spans="1:24" x14ac:dyDescent="0.2">
      <c r="A8" s="1097"/>
      <c r="B8" s="1098"/>
      <c r="C8" s="1099"/>
      <c r="D8" s="1041"/>
      <c r="E8" s="1042"/>
      <c r="F8" s="1042"/>
      <c r="G8" s="1042"/>
      <c r="H8" s="1042"/>
      <c r="I8" s="1043"/>
      <c r="J8" s="1104"/>
      <c r="K8" s="40"/>
      <c r="L8" s="28"/>
      <c r="M8" s="28"/>
      <c r="N8" s="28"/>
      <c r="O8" s="28"/>
      <c r="P8" s="28"/>
      <c r="Q8" s="543"/>
      <c r="R8" s="545"/>
      <c r="S8" s="1106"/>
      <c r="T8" s="582"/>
      <c r="W8" s="569"/>
      <c r="X8" s="569"/>
    </row>
    <row r="9" spans="1:24" ht="30.75" customHeight="1" x14ac:dyDescent="0.2">
      <c r="A9" s="1100"/>
      <c r="B9" s="1101"/>
      <c r="C9" s="1102"/>
      <c r="D9" s="1044"/>
      <c r="E9" s="1045"/>
      <c r="F9" s="1045"/>
      <c r="G9" s="1045"/>
      <c r="H9" s="1045"/>
      <c r="I9" s="1046"/>
      <c r="J9" s="1105"/>
      <c r="K9" s="55"/>
      <c r="L9" s="49"/>
      <c r="M9" s="49"/>
      <c r="N9" s="49"/>
      <c r="O9" s="49"/>
      <c r="P9" s="49"/>
      <c r="Q9" s="91"/>
      <c r="R9" s="92"/>
      <c r="S9" s="1107"/>
      <c r="T9" s="582"/>
      <c r="W9" s="569"/>
      <c r="X9" s="569"/>
    </row>
    <row r="10" spans="1:24" ht="57" customHeight="1" x14ac:dyDescent="0.2">
      <c r="A10" s="769" t="s">
        <v>0</v>
      </c>
      <c r="B10" s="782" t="s">
        <v>100</v>
      </c>
      <c r="C10" s="783"/>
      <c r="D10" s="991" t="s">
        <v>102</v>
      </c>
      <c r="E10" s="990"/>
      <c r="F10" s="549" t="s">
        <v>56</v>
      </c>
      <c r="G10" s="549" t="s">
        <v>200</v>
      </c>
      <c r="H10" s="611" t="s">
        <v>201</v>
      </c>
      <c r="I10" s="52" t="s">
        <v>469</v>
      </c>
      <c r="J10" s="508" t="s">
        <v>678</v>
      </c>
      <c r="K10" s="991" t="s">
        <v>58</v>
      </c>
      <c r="L10" s="990"/>
      <c r="M10" s="549" t="s">
        <v>257</v>
      </c>
      <c r="N10" s="549" t="s">
        <v>255</v>
      </c>
      <c r="O10" s="549" t="s">
        <v>256</v>
      </c>
      <c r="P10" s="611" t="s">
        <v>287</v>
      </c>
      <c r="Q10" s="7" t="s">
        <v>274</v>
      </c>
      <c r="R10" s="82"/>
      <c r="S10" s="50" t="s">
        <v>108</v>
      </c>
      <c r="T10" s="623"/>
      <c r="W10" s="569"/>
      <c r="X10" s="569"/>
    </row>
    <row r="11" spans="1:24" x14ac:dyDescent="0.2">
      <c r="A11" s="769"/>
      <c r="B11" s="558"/>
      <c r="C11" s="559"/>
      <c r="D11" s="562"/>
      <c r="E11" s="561"/>
      <c r="F11" s="549" t="s">
        <v>1</v>
      </c>
      <c r="G11" s="549" t="s">
        <v>2</v>
      </c>
      <c r="H11" s="611" t="s">
        <v>1</v>
      </c>
      <c r="I11" s="52" t="s">
        <v>1</v>
      </c>
      <c r="J11" s="508" t="s">
        <v>1</v>
      </c>
      <c r="K11" s="562"/>
      <c r="L11" s="561"/>
      <c r="M11" s="549" t="s">
        <v>1</v>
      </c>
      <c r="N11" s="549" t="s">
        <v>2</v>
      </c>
      <c r="O11" s="549"/>
      <c r="P11" s="611" t="s">
        <v>1</v>
      </c>
      <c r="Q11" s="7" t="s">
        <v>1</v>
      </c>
      <c r="R11" s="82"/>
      <c r="S11" s="50" t="s">
        <v>1</v>
      </c>
      <c r="T11" s="623"/>
      <c r="W11" s="569"/>
      <c r="X11" s="569"/>
    </row>
    <row r="12" spans="1:24" ht="14.25" customHeight="1" x14ac:dyDescent="0.2">
      <c r="A12" s="769" t="s">
        <v>13</v>
      </c>
      <c r="B12" s="989" t="s">
        <v>14</v>
      </c>
      <c r="C12" s="988"/>
      <c r="D12" s="991" t="s">
        <v>15</v>
      </c>
      <c r="E12" s="990"/>
      <c r="F12" s="549" t="s">
        <v>16</v>
      </c>
      <c r="G12" s="549" t="s">
        <v>17</v>
      </c>
      <c r="H12" s="611" t="s">
        <v>18</v>
      </c>
      <c r="I12" s="52" t="s">
        <v>22</v>
      </c>
      <c r="J12" s="508" t="s">
        <v>23</v>
      </c>
      <c r="K12" s="991" t="s">
        <v>24</v>
      </c>
      <c r="L12" s="990"/>
      <c r="M12" s="549" t="s">
        <v>19</v>
      </c>
      <c r="N12" s="549" t="s">
        <v>20</v>
      </c>
      <c r="O12" s="549" t="s">
        <v>21</v>
      </c>
      <c r="P12" s="611" t="s">
        <v>25</v>
      </c>
      <c r="Q12" s="7" t="s">
        <v>197</v>
      </c>
      <c r="R12" s="82"/>
      <c r="S12" s="50" t="s">
        <v>198</v>
      </c>
      <c r="T12" s="623"/>
      <c r="W12" s="569"/>
      <c r="X12" s="569"/>
    </row>
    <row r="13" spans="1:24" ht="15" customHeight="1" x14ac:dyDescent="0.2">
      <c r="A13" s="769"/>
      <c r="B13" s="558"/>
      <c r="C13" s="559"/>
      <c r="D13" s="991"/>
      <c r="E13" s="990"/>
      <c r="F13" s="906"/>
      <c r="G13" s="906"/>
      <c r="H13" s="564" t="s">
        <v>202</v>
      </c>
      <c r="I13" s="1049" t="s">
        <v>203</v>
      </c>
      <c r="J13" s="509"/>
      <c r="K13" s="365"/>
      <c r="L13" s="638"/>
      <c r="M13" s="367"/>
      <c r="N13" s="367"/>
      <c r="O13" s="367"/>
      <c r="P13" s="564" t="s">
        <v>204</v>
      </c>
      <c r="Q13" s="26" t="s">
        <v>205</v>
      </c>
      <c r="R13" s="84"/>
      <c r="S13" s="51" t="s">
        <v>206</v>
      </c>
      <c r="T13" s="628"/>
      <c r="W13" s="10"/>
      <c r="X13" s="10"/>
    </row>
    <row r="14" spans="1:24" ht="32.25" customHeight="1" thickBot="1" x14ac:dyDescent="0.25">
      <c r="A14" s="770"/>
      <c r="B14" s="421"/>
      <c r="C14" s="548"/>
      <c r="D14" s="1048"/>
      <c r="E14" s="813"/>
      <c r="F14" s="995"/>
      <c r="G14" s="995"/>
      <c r="H14" s="225"/>
      <c r="I14" s="1050"/>
      <c r="J14" s="508"/>
      <c r="K14" s="562"/>
      <c r="L14" s="561"/>
      <c r="M14" s="549"/>
      <c r="N14" s="549"/>
      <c r="O14" s="549"/>
      <c r="P14" s="564"/>
      <c r="Q14" s="631"/>
      <c r="R14" s="88"/>
      <c r="S14" s="50"/>
      <c r="T14" s="623"/>
      <c r="W14" s="10"/>
      <c r="X14" s="10"/>
    </row>
    <row r="15" spans="1:24" ht="36" customHeight="1" x14ac:dyDescent="0.2">
      <c r="A15" s="114" t="s">
        <v>354</v>
      </c>
      <c r="B15" s="1051" t="s">
        <v>525</v>
      </c>
      <c r="C15" s="1108"/>
      <c r="D15" s="1053" t="s">
        <v>526</v>
      </c>
      <c r="E15" s="1054"/>
      <c r="F15" s="168">
        <v>4170</v>
      </c>
      <c r="G15" s="369">
        <v>37</v>
      </c>
      <c r="H15" s="370">
        <f>F15*G15/100</f>
        <v>1542.9</v>
      </c>
      <c r="I15" s="536">
        <f>SUM(H15:H19)</f>
        <v>1542.9</v>
      </c>
      <c r="J15" s="372">
        <v>0</v>
      </c>
      <c r="K15" s="1003"/>
      <c r="L15" s="1004"/>
      <c r="M15" s="369"/>
      <c r="N15" s="369"/>
      <c r="O15" s="565"/>
      <c r="P15" s="510">
        <f>M15*N15/100</f>
        <v>0</v>
      </c>
      <c r="Q15" s="981">
        <f>SUM(P15:P19)</f>
        <v>0</v>
      </c>
      <c r="R15" s="982"/>
      <c r="S15" s="537">
        <f>I15-Q15</f>
        <v>1542.9</v>
      </c>
      <c r="T15" s="34"/>
    </row>
    <row r="16" spans="1:24" ht="36" customHeight="1" x14ac:dyDescent="0.2">
      <c r="A16" s="163"/>
      <c r="B16" s="1055"/>
      <c r="C16" s="1055"/>
      <c r="D16" s="956"/>
      <c r="E16" s="957"/>
      <c r="F16" s="169"/>
      <c r="G16" s="174"/>
      <c r="H16" s="761"/>
      <c r="I16" s="765"/>
      <c r="J16" s="179"/>
      <c r="K16" s="956"/>
      <c r="L16" s="957"/>
      <c r="M16" s="169"/>
      <c r="N16" s="169"/>
      <c r="O16" s="118"/>
      <c r="P16" s="673"/>
      <c r="Q16" s="1109"/>
      <c r="R16" s="1110"/>
      <c r="S16" s="199"/>
      <c r="T16" s="34"/>
    </row>
    <row r="17" spans="1:26" ht="36" customHeight="1" x14ac:dyDescent="0.2">
      <c r="A17" s="162"/>
      <c r="B17" s="954"/>
      <c r="C17" s="954"/>
      <c r="D17" s="956"/>
      <c r="E17" s="957"/>
      <c r="F17" s="169"/>
      <c r="G17" s="174"/>
      <c r="H17" s="761"/>
      <c r="I17" s="766"/>
      <c r="J17" s="180"/>
      <c r="K17" s="956"/>
      <c r="L17" s="957"/>
      <c r="M17" s="169"/>
      <c r="N17" s="169"/>
      <c r="O17" s="118"/>
      <c r="P17" s="673"/>
      <c r="Q17" s="962"/>
      <c r="R17" s="963"/>
      <c r="S17" s="200"/>
      <c r="T17" s="34"/>
    </row>
    <row r="18" spans="1:26" ht="36" customHeight="1" x14ac:dyDescent="0.2">
      <c r="A18" s="162"/>
      <c r="B18" s="954"/>
      <c r="C18" s="954"/>
      <c r="D18" s="956"/>
      <c r="E18" s="957"/>
      <c r="F18" s="169"/>
      <c r="G18" s="174"/>
      <c r="H18" s="761"/>
      <c r="I18" s="766"/>
      <c r="J18" s="180"/>
      <c r="K18" s="956"/>
      <c r="L18" s="957"/>
      <c r="M18" s="169"/>
      <c r="N18" s="169"/>
      <c r="O18" s="118"/>
      <c r="P18" s="757"/>
      <c r="Q18" s="962"/>
      <c r="R18" s="963"/>
      <c r="S18" s="200"/>
      <c r="T18" s="34"/>
    </row>
    <row r="19" spans="1:26" ht="14.5" customHeight="1" thickBot="1" x14ac:dyDescent="0.25">
      <c r="A19" s="164"/>
      <c r="B19" s="964"/>
      <c r="C19" s="964"/>
      <c r="D19" s="966"/>
      <c r="E19" s="967"/>
      <c r="F19" s="172"/>
      <c r="G19" s="172"/>
      <c r="H19" s="767"/>
      <c r="I19" s="198"/>
      <c r="J19" s="181"/>
      <c r="K19" s="966"/>
      <c r="L19" s="967"/>
      <c r="M19" s="172"/>
      <c r="N19" s="172"/>
      <c r="O19" s="636"/>
      <c r="P19" s="184"/>
      <c r="Q19" s="952"/>
      <c r="R19" s="953"/>
      <c r="S19" s="201"/>
      <c r="T19" s="34"/>
    </row>
    <row r="20" spans="1:26" ht="19.5" customHeight="1" thickBot="1" x14ac:dyDescent="0.25">
      <c r="J20" s="41"/>
      <c r="K20" s="41"/>
      <c r="P20" s="56"/>
    </row>
    <row r="21" spans="1:26" s="28" customFormat="1" ht="18" customHeight="1" x14ac:dyDescent="0.2">
      <c r="A21" s="2" t="s">
        <v>207</v>
      </c>
      <c r="B21" s="3"/>
      <c r="C21" s="3"/>
      <c r="D21" s="3"/>
      <c r="E21" s="3"/>
      <c r="F21" s="3"/>
      <c r="G21" s="3"/>
      <c r="H21" s="3"/>
      <c r="I21" s="3"/>
      <c r="J21" s="3"/>
      <c r="K21" s="3"/>
      <c r="L21" s="3"/>
      <c r="M21" s="3"/>
      <c r="N21" s="3"/>
      <c r="O21" s="3"/>
      <c r="P21" s="4" t="s">
        <v>81</v>
      </c>
      <c r="Q21" s="3"/>
      <c r="R21" s="3"/>
      <c r="S21" s="3"/>
      <c r="T21" s="3"/>
      <c r="U21" s="3"/>
      <c r="V21" s="3"/>
      <c r="W21" s="3"/>
      <c r="X21" s="3"/>
      <c r="Y21" s="3"/>
      <c r="Z21" s="5"/>
    </row>
    <row r="22" spans="1:26" s="28" customFormat="1" ht="18" customHeight="1" thickBot="1" x14ac:dyDescent="0.25">
      <c r="A22" s="720"/>
      <c r="B22" s="13"/>
      <c r="C22" s="93" t="s">
        <v>208</v>
      </c>
      <c r="D22" s="13"/>
      <c r="E22" s="13"/>
      <c r="F22" s="14"/>
      <c r="G22" s="94" t="s">
        <v>111</v>
      </c>
      <c r="H22" s="14"/>
      <c r="I22" s="14"/>
      <c r="J22" s="14"/>
      <c r="K22" s="14"/>
      <c r="L22" s="14"/>
      <c r="M22" s="14"/>
      <c r="N22" s="14"/>
      <c r="O22" s="15"/>
      <c r="P22" s="16"/>
      <c r="Q22" s="533"/>
      <c r="R22" s="13"/>
      <c r="S22" s="1057" t="s">
        <v>698</v>
      </c>
      <c r="T22" s="1058"/>
      <c r="U22" s="1058"/>
      <c r="V22" s="1058"/>
      <c r="W22" s="1058"/>
      <c r="X22" s="1058"/>
      <c r="Y22" s="1058"/>
      <c r="Z22" s="1059"/>
    </row>
    <row r="23" spans="1:26" s="569" customFormat="1" ht="45.75" customHeight="1" thickBot="1" x14ac:dyDescent="0.25">
      <c r="A23" s="719" t="s">
        <v>10</v>
      </c>
      <c r="B23" s="573"/>
      <c r="C23" s="501" t="s">
        <v>322</v>
      </c>
      <c r="D23" s="501" t="s">
        <v>122</v>
      </c>
      <c r="E23" s="610" t="s">
        <v>110</v>
      </c>
      <c r="F23" s="573"/>
      <c r="G23" s="95"/>
      <c r="H23" s="96"/>
      <c r="I23" s="449">
        <f>IF(OR(G31=0,G31="-"),E28,"-")</f>
        <v>0</v>
      </c>
      <c r="O23" s="612"/>
      <c r="P23" s="577"/>
      <c r="Q23" s="560" t="s">
        <v>433</v>
      </c>
      <c r="R23" s="573"/>
      <c r="S23" s="1060"/>
      <c r="T23" s="1060"/>
      <c r="U23" s="1060"/>
      <c r="V23" s="1060"/>
      <c r="W23" s="1060"/>
      <c r="X23" s="1060"/>
      <c r="Y23" s="1060"/>
      <c r="Z23" s="1061"/>
    </row>
    <row r="24" spans="1:26" s="569" customFormat="1" ht="16.5" customHeight="1" x14ac:dyDescent="0.2">
      <c r="A24" s="719"/>
      <c r="B24" s="573"/>
      <c r="C24" s="356" t="s">
        <v>47</v>
      </c>
      <c r="D24" s="356" t="s">
        <v>475</v>
      </c>
      <c r="E24" s="573" t="s">
        <v>1</v>
      </c>
      <c r="F24" s="22"/>
      <c r="G24" s="24"/>
      <c r="H24" s="20"/>
      <c r="I24" s="887" t="str">
        <f>IF(OR(G34=0,G34="-"),E31,"-")</f>
        <v>-</v>
      </c>
      <c r="J24" s="20"/>
      <c r="K24" s="20"/>
      <c r="L24" s="20"/>
      <c r="M24" s="20"/>
      <c r="N24" s="20"/>
      <c r="O24" s="25"/>
      <c r="P24" s="577"/>
      <c r="Q24" s="560" t="s">
        <v>1</v>
      </c>
      <c r="R24" s="573"/>
      <c r="S24" s="1060"/>
      <c r="T24" s="1060"/>
      <c r="U24" s="1060"/>
      <c r="V24" s="1060"/>
      <c r="W24" s="1060"/>
      <c r="X24" s="1060"/>
      <c r="Y24" s="1060"/>
      <c r="Z24" s="1061"/>
    </row>
    <row r="25" spans="1:26" s="569" customFormat="1" ht="14.5" thickBot="1" x14ac:dyDescent="0.25">
      <c r="A25" s="719" t="s">
        <v>199</v>
      </c>
      <c r="B25" s="573"/>
      <c r="C25" s="356" t="s">
        <v>11</v>
      </c>
      <c r="D25" s="356" t="s">
        <v>12</v>
      </c>
      <c r="E25" s="573" t="s">
        <v>209</v>
      </c>
      <c r="F25" s="22"/>
      <c r="G25" s="24"/>
      <c r="H25" s="20"/>
      <c r="I25" s="888"/>
      <c r="J25" s="20"/>
      <c r="K25" s="20"/>
      <c r="L25" s="570"/>
      <c r="M25" s="615"/>
      <c r="N25" s="615"/>
      <c r="O25" s="25"/>
      <c r="P25" s="577"/>
      <c r="Q25" s="560" t="s">
        <v>33</v>
      </c>
      <c r="R25" s="573"/>
      <c r="S25" s="1060"/>
      <c r="T25" s="1060"/>
      <c r="U25" s="1060"/>
      <c r="V25" s="1060"/>
      <c r="W25" s="1060"/>
      <c r="X25" s="1060"/>
      <c r="Y25" s="1060"/>
      <c r="Z25" s="1061"/>
    </row>
    <row r="26" spans="1:26" s="569" customFormat="1" ht="32.25" customHeight="1" thickBot="1" x14ac:dyDescent="0.25">
      <c r="A26" s="945" t="s">
        <v>42</v>
      </c>
      <c r="B26" s="573"/>
      <c r="C26" s="502"/>
      <c r="D26" s="502"/>
      <c r="E26" s="1225" t="s">
        <v>344</v>
      </c>
      <c r="F26" s="20"/>
      <c r="G26" s="97" t="s">
        <v>296</v>
      </c>
      <c r="H26" s="617"/>
      <c r="I26" s="111"/>
      <c r="J26" s="98"/>
      <c r="L26" s="615"/>
      <c r="M26" s="615"/>
      <c r="N26" s="615"/>
      <c r="O26" s="25"/>
      <c r="P26" s="1111"/>
      <c r="Q26" s="549" t="s">
        <v>43</v>
      </c>
      <c r="R26" s="573"/>
      <c r="S26" s="100" t="s">
        <v>435</v>
      </c>
      <c r="T26" s="20"/>
      <c r="U26" s="20"/>
      <c r="V26" s="20"/>
      <c r="W26" s="20"/>
      <c r="X26" s="20"/>
      <c r="Y26" s="20"/>
      <c r="Z26" s="21"/>
    </row>
    <row r="27" spans="1:26" s="569" customFormat="1" ht="42.75" customHeight="1" thickBot="1" x14ac:dyDescent="0.25">
      <c r="A27" s="946"/>
      <c r="B27" s="573"/>
      <c r="C27" s="503"/>
      <c r="D27" s="503"/>
      <c r="E27" s="1226"/>
      <c r="F27" s="29"/>
      <c r="G27" s="698" t="s">
        <v>269</v>
      </c>
      <c r="H27" s="698" t="s">
        <v>266</v>
      </c>
      <c r="I27" s="698" t="s">
        <v>114</v>
      </c>
      <c r="J27" s="514" t="s">
        <v>289</v>
      </c>
      <c r="K27" s="573"/>
      <c r="L27" s="1062" t="s">
        <v>430</v>
      </c>
      <c r="M27" s="1062"/>
      <c r="N27" s="1031"/>
      <c r="O27" s="25"/>
      <c r="P27" s="1112"/>
      <c r="Q27" s="504"/>
      <c r="R27" s="573"/>
      <c r="S27" s="95"/>
      <c r="T27" s="96"/>
      <c r="U27" s="449">
        <f>IF(OR(S35=0,S35="-"),Q28,"-")</f>
        <v>0</v>
      </c>
      <c r="X27" s="1031"/>
      <c r="Y27" s="1063"/>
      <c r="Z27" s="1064"/>
    </row>
    <row r="28" spans="1:26" ht="18" customHeight="1" x14ac:dyDescent="0.2">
      <c r="A28" s="934" t="s">
        <v>113</v>
      </c>
      <c r="C28" s="1227"/>
      <c r="D28" s="1067"/>
      <c r="E28" s="1229">
        <f>C28*D28/1000</f>
        <v>0</v>
      </c>
      <c r="F28" s="29"/>
      <c r="G28" s="515" t="s">
        <v>2</v>
      </c>
      <c r="H28" s="699" t="s">
        <v>2</v>
      </c>
      <c r="I28" s="699" t="s">
        <v>1</v>
      </c>
      <c r="J28" s="699" t="s">
        <v>1</v>
      </c>
      <c r="K28" s="573"/>
      <c r="L28" s="936" t="s">
        <v>314</v>
      </c>
      <c r="M28" s="937"/>
      <c r="N28" s="24"/>
      <c r="O28" s="25"/>
      <c r="P28" s="1065"/>
      <c r="Q28" s="1067"/>
      <c r="R28" s="22"/>
      <c r="S28" s="689"/>
      <c r="T28" s="382"/>
      <c r="U28" s="895"/>
      <c r="X28" s="1031" t="s">
        <v>429</v>
      </c>
      <c r="Y28" s="1063"/>
      <c r="Z28" s="616"/>
    </row>
    <row r="29" spans="1:26" ht="18" customHeight="1" thickBot="1" x14ac:dyDescent="0.25">
      <c r="A29" s="935"/>
      <c r="C29" s="1228"/>
      <c r="D29" s="1068"/>
      <c r="E29" s="1230"/>
      <c r="F29" s="29"/>
      <c r="G29" s="515" t="s">
        <v>26</v>
      </c>
      <c r="H29" s="699" t="s">
        <v>27</v>
      </c>
      <c r="I29" s="699" t="s">
        <v>28</v>
      </c>
      <c r="J29" s="699" t="s">
        <v>29</v>
      </c>
      <c r="K29" s="573"/>
      <c r="L29" s="938"/>
      <c r="M29" s="939"/>
      <c r="N29" s="24"/>
      <c r="O29" s="25"/>
      <c r="P29" s="1066"/>
      <c r="Q29" s="1068"/>
      <c r="R29" s="22"/>
      <c r="S29" s="690"/>
      <c r="T29" s="383"/>
      <c r="U29" s="896"/>
      <c r="X29" s="1063"/>
      <c r="Y29" s="1063"/>
      <c r="Z29" s="616"/>
    </row>
    <row r="30" spans="1:26" ht="46.5" customHeight="1" thickBot="1" x14ac:dyDescent="0.25">
      <c r="A30" s="32"/>
      <c r="C30" s="23"/>
      <c r="D30" s="23"/>
      <c r="E30" s="166" t="s">
        <v>324</v>
      </c>
      <c r="F30" s="29"/>
      <c r="G30" s="516"/>
      <c r="H30" s="516"/>
      <c r="I30" s="700" t="s">
        <v>346</v>
      </c>
      <c r="J30" s="517" t="s">
        <v>210</v>
      </c>
      <c r="K30" s="572"/>
      <c r="L30" s="524" t="s">
        <v>348</v>
      </c>
      <c r="M30" s="525"/>
      <c r="N30" s="102"/>
      <c r="O30" s="25"/>
      <c r="P30" s="33"/>
      <c r="Q30" s="529" t="s">
        <v>610</v>
      </c>
      <c r="S30" s="97" t="s">
        <v>436</v>
      </c>
      <c r="T30" s="576"/>
      <c r="U30" s="569"/>
      <c r="V30" s="569"/>
      <c r="W30" s="569"/>
      <c r="X30" s="1069" t="s">
        <v>211</v>
      </c>
      <c r="Y30" s="1070"/>
      <c r="Z30" s="616"/>
    </row>
    <row r="31" spans="1:26" ht="36.75" customHeight="1" thickBot="1" x14ac:dyDescent="0.25">
      <c r="A31" s="34"/>
      <c r="E31" s="477" t="str">
        <f>X34</f>
        <v>-</v>
      </c>
      <c r="F31" s="29"/>
      <c r="G31" s="518"/>
      <c r="H31" s="518"/>
      <c r="I31" s="519"/>
      <c r="J31" s="520"/>
      <c r="K31" s="573"/>
      <c r="L31" s="526"/>
      <c r="M31" s="527"/>
      <c r="N31" s="24"/>
      <c r="O31" s="25"/>
      <c r="P31" s="33"/>
      <c r="Q31" s="746"/>
      <c r="S31" s="575" t="s">
        <v>270</v>
      </c>
      <c r="T31" s="575" t="s">
        <v>267</v>
      </c>
      <c r="U31" s="576" t="s">
        <v>212</v>
      </c>
      <c r="V31" s="610" t="s">
        <v>289</v>
      </c>
      <c r="W31" s="573"/>
      <c r="X31" s="104" t="s">
        <v>617</v>
      </c>
      <c r="Y31" s="105"/>
      <c r="Z31" s="35"/>
    </row>
    <row r="32" spans="1:26" ht="18" customHeight="1" x14ac:dyDescent="0.2">
      <c r="A32" s="34"/>
      <c r="G32" s="514" t="s">
        <v>2</v>
      </c>
      <c r="H32" s="514" t="s">
        <v>2</v>
      </c>
      <c r="I32" s="521" t="s">
        <v>1</v>
      </c>
      <c r="J32" s="514" t="s">
        <v>1</v>
      </c>
      <c r="L32" s="1071" t="s">
        <v>305</v>
      </c>
      <c r="M32" s="1071"/>
      <c r="N32" s="1031"/>
      <c r="O32" s="25"/>
      <c r="P32" s="33"/>
      <c r="S32" s="560" t="s">
        <v>2</v>
      </c>
      <c r="T32" s="560" t="s">
        <v>2</v>
      </c>
      <c r="U32" s="573" t="s">
        <v>1</v>
      </c>
      <c r="V32" s="573" t="s">
        <v>1</v>
      </c>
      <c r="W32" s="573"/>
      <c r="X32" s="1072" t="s">
        <v>614</v>
      </c>
      <c r="Y32" s="1073"/>
      <c r="Z32" s="35"/>
    </row>
    <row r="33" spans="1:26" ht="15.75" customHeight="1" thickBot="1" x14ac:dyDescent="0.25">
      <c r="A33" s="34"/>
      <c r="G33" s="522" t="s">
        <v>326</v>
      </c>
      <c r="H33" s="522" t="s">
        <v>328</v>
      </c>
      <c r="I33" s="521" t="s">
        <v>330</v>
      </c>
      <c r="J33" s="522" t="s">
        <v>332</v>
      </c>
      <c r="L33" s="1031"/>
      <c r="M33" s="1031"/>
      <c r="N33" s="1031"/>
      <c r="O33" s="612"/>
      <c r="P33" s="33"/>
      <c r="S33" s="560" t="s">
        <v>34</v>
      </c>
      <c r="T33" s="560" t="s">
        <v>35</v>
      </c>
      <c r="U33" s="573" t="s">
        <v>36</v>
      </c>
      <c r="V33" s="573" t="s">
        <v>37</v>
      </c>
      <c r="W33" s="572"/>
      <c r="X33" s="1074"/>
      <c r="Y33" s="1075"/>
      <c r="Z33" s="35"/>
    </row>
    <row r="34" spans="1:26" ht="48.75" customHeight="1" thickBot="1" x14ac:dyDescent="0.25">
      <c r="A34" s="34"/>
      <c r="G34" s="523"/>
      <c r="H34" s="518"/>
      <c r="I34" s="513"/>
      <c r="J34" s="520"/>
      <c r="L34" s="514" t="s">
        <v>213</v>
      </c>
      <c r="M34" s="514" t="s">
        <v>349</v>
      </c>
      <c r="N34" s="514" t="s">
        <v>449</v>
      </c>
      <c r="O34" s="612"/>
      <c r="P34" s="33"/>
      <c r="S34" s="500"/>
      <c r="T34" s="500"/>
      <c r="U34" s="701" t="s">
        <v>612</v>
      </c>
      <c r="V34" s="473" t="s">
        <v>615</v>
      </c>
      <c r="W34" s="573"/>
      <c r="X34" s="482" t="str">
        <f>IF(OR(S35=0,S35="-"),"-",Q28*(S35-T35)/100)</f>
        <v>-</v>
      </c>
      <c r="Y34" s="103"/>
      <c r="Z34" s="21"/>
    </row>
    <row r="35" spans="1:26" ht="18.75" customHeight="1" x14ac:dyDescent="0.2">
      <c r="A35" s="34"/>
      <c r="L35" s="521"/>
      <c r="M35" s="521" t="s">
        <v>1</v>
      </c>
      <c r="N35" s="521"/>
      <c r="O35" s="612"/>
      <c r="P35" s="33"/>
      <c r="S35" s="1067">
        <v>0</v>
      </c>
      <c r="T35" s="1080">
        <v>0</v>
      </c>
      <c r="U35" s="887" t="str">
        <f>IF(OR(S35=0,S35="-"),"-",Q28*(100-S35)/100)</f>
        <v>-</v>
      </c>
      <c r="V35" s="917" t="str">
        <f>IF(OR(T35=0,T35="-"),"-",Q28*T35/100)</f>
        <v>-</v>
      </c>
      <c r="W35" s="24"/>
      <c r="X35" s="1076" t="s">
        <v>437</v>
      </c>
      <c r="Y35" s="1077"/>
      <c r="Z35" s="1078"/>
    </row>
    <row r="36" spans="1:26" ht="18" customHeight="1" thickBot="1" x14ac:dyDescent="0.25">
      <c r="A36" s="34"/>
      <c r="L36" s="521" t="s">
        <v>30</v>
      </c>
      <c r="M36" s="521" t="s">
        <v>31</v>
      </c>
      <c r="N36" s="521" t="s">
        <v>32</v>
      </c>
      <c r="O36" s="612"/>
      <c r="P36" s="33"/>
      <c r="S36" s="1068"/>
      <c r="T36" s="1081"/>
      <c r="U36" s="888"/>
      <c r="V36" s="918"/>
      <c r="X36" s="1079"/>
      <c r="Y36" s="1079"/>
      <c r="Z36" s="1078"/>
    </row>
    <row r="37" spans="1:26" ht="30.75" customHeight="1" thickBot="1" x14ac:dyDescent="0.25">
      <c r="A37" s="34"/>
      <c r="L37" s="517"/>
      <c r="M37" s="528" t="s">
        <v>426</v>
      </c>
      <c r="N37" s="517"/>
      <c r="O37" s="630"/>
      <c r="P37" s="33"/>
      <c r="S37" s="747" t="s">
        <v>613</v>
      </c>
      <c r="T37" s="747" t="s">
        <v>338</v>
      </c>
      <c r="U37" s="748" t="s">
        <v>616</v>
      </c>
      <c r="V37" s="529" t="s">
        <v>339</v>
      </c>
      <c r="W37" s="29"/>
      <c r="X37" s="905" t="s">
        <v>214</v>
      </c>
      <c r="Y37" s="1082" t="s">
        <v>618</v>
      </c>
      <c r="Z37" s="909" t="s">
        <v>619</v>
      </c>
    </row>
    <row r="38" spans="1:26" ht="19.5" customHeight="1" x14ac:dyDescent="0.2">
      <c r="A38" s="34"/>
      <c r="L38" s="1231"/>
      <c r="M38" s="895"/>
      <c r="N38" s="1233"/>
      <c r="O38" s="25"/>
      <c r="P38" s="33"/>
      <c r="S38" s="899"/>
      <c r="T38" s="901"/>
      <c r="U38" s="903"/>
      <c r="V38" s="911"/>
      <c r="W38" s="29"/>
      <c r="X38" s="906"/>
      <c r="Y38" s="1083"/>
      <c r="Z38" s="910"/>
    </row>
    <row r="39" spans="1:26" ht="18" customHeight="1" thickBot="1" x14ac:dyDescent="0.25">
      <c r="A39" s="34"/>
      <c r="L39" s="1232"/>
      <c r="M39" s="896"/>
      <c r="N39" s="1234"/>
      <c r="O39" s="25"/>
      <c r="P39" s="33"/>
      <c r="S39" s="900"/>
      <c r="T39" s="902"/>
      <c r="U39" s="904"/>
      <c r="V39" s="912"/>
      <c r="W39" s="29"/>
      <c r="X39" s="549"/>
      <c r="Y39" s="611" t="s">
        <v>1</v>
      </c>
      <c r="Z39" s="551"/>
    </row>
    <row r="40" spans="1:26" ht="32.25" customHeight="1" thickBot="1" x14ac:dyDescent="0.25">
      <c r="A40" s="34"/>
      <c r="C40" s="58"/>
      <c r="D40" s="28"/>
      <c r="E40" s="28"/>
      <c r="F40" s="28"/>
      <c r="G40" s="28"/>
      <c r="H40" s="28"/>
      <c r="I40" s="28"/>
      <c r="J40" s="28"/>
      <c r="K40" s="28"/>
      <c r="L40" s="529" t="s">
        <v>299</v>
      </c>
      <c r="M40" s="530" t="s">
        <v>334</v>
      </c>
      <c r="N40" s="529" t="s">
        <v>336</v>
      </c>
      <c r="O40" s="36"/>
      <c r="P40" s="33"/>
      <c r="W40" s="29"/>
      <c r="X40" s="549" t="s">
        <v>596</v>
      </c>
      <c r="Y40" s="611" t="s">
        <v>215</v>
      </c>
      <c r="Z40" s="551" t="s">
        <v>216</v>
      </c>
    </row>
    <row r="41" spans="1:26" ht="28.5" thickBot="1" x14ac:dyDescent="0.25">
      <c r="A41" s="34"/>
      <c r="C41" s="569"/>
      <c r="D41" s="569"/>
      <c r="E41" s="569"/>
      <c r="F41" s="569"/>
      <c r="G41" s="58"/>
      <c r="H41" s="569"/>
      <c r="I41" s="569"/>
      <c r="J41" s="569"/>
      <c r="K41" s="569"/>
      <c r="L41" s="531"/>
      <c r="M41" s="513"/>
      <c r="N41" s="532"/>
      <c r="O41" s="612"/>
      <c r="P41" s="33"/>
      <c r="W41" s="29"/>
      <c r="X41" s="505"/>
      <c r="Y41" s="696" t="s">
        <v>614</v>
      </c>
      <c r="Z41" s="507"/>
    </row>
    <row r="42" spans="1:26" ht="18" customHeight="1" x14ac:dyDescent="0.2">
      <c r="A42" s="34"/>
      <c r="C42" s="569"/>
      <c r="D42" s="569"/>
      <c r="E42" s="569"/>
      <c r="M42" s="455"/>
      <c r="O42" s="25"/>
      <c r="P42" s="33"/>
      <c r="W42" s="29"/>
      <c r="X42" s="1088" t="s">
        <v>544</v>
      </c>
      <c r="Y42" s="887" t="str">
        <f>IF(OR(S35=0,S35="-"),"-",Q28*(S35-T35)/100)</f>
        <v>-</v>
      </c>
      <c r="Z42" s="1090" t="s">
        <v>544</v>
      </c>
    </row>
    <row r="43" spans="1:26" s="28" customFormat="1" ht="14.5" thickBot="1" x14ac:dyDescent="0.25">
      <c r="A43" s="37"/>
      <c r="C43" s="569"/>
      <c r="D43" s="569"/>
      <c r="E43" s="569"/>
      <c r="F43" s="20"/>
      <c r="G43" s="20"/>
      <c r="H43" s="20"/>
      <c r="I43" s="20"/>
      <c r="J43" s="20"/>
      <c r="K43" s="20"/>
      <c r="L43" s="20"/>
      <c r="M43" s="455"/>
      <c r="N43" s="20"/>
      <c r="O43" s="25"/>
      <c r="P43" s="40"/>
      <c r="S43" s="20"/>
      <c r="T43" s="20"/>
      <c r="U43" s="20"/>
      <c r="V43" s="20"/>
      <c r="W43" s="29"/>
      <c r="X43" s="1089"/>
      <c r="Y43" s="888"/>
      <c r="Z43" s="1091"/>
    </row>
    <row r="44" spans="1:26" ht="28.5" thickBot="1" x14ac:dyDescent="0.25">
      <c r="A44" s="34"/>
      <c r="C44" s="10"/>
      <c r="D44" s="569"/>
      <c r="E44" s="10"/>
      <c r="G44" s="100"/>
      <c r="H44" s="41"/>
      <c r="I44" s="41"/>
      <c r="O44" s="25"/>
      <c r="P44" s="33"/>
      <c r="X44" s="749" t="s">
        <v>620</v>
      </c>
      <c r="Y44" s="521" t="s">
        <v>621</v>
      </c>
      <c r="Z44" s="750" t="s">
        <v>623</v>
      </c>
    </row>
    <row r="45" spans="1:26" ht="33" customHeight="1" thickBot="1" x14ac:dyDescent="0.25">
      <c r="A45" s="44"/>
      <c r="B45" s="45"/>
      <c r="C45" s="45"/>
      <c r="D45" s="45"/>
      <c r="E45" s="45"/>
      <c r="F45" s="45"/>
      <c r="G45" s="11"/>
      <c r="H45" s="11"/>
      <c r="I45" s="11"/>
      <c r="J45" s="11"/>
      <c r="K45" s="11"/>
      <c r="L45" s="1092"/>
      <c r="M45" s="1093"/>
      <c r="N45" s="45"/>
      <c r="O45" s="46"/>
      <c r="P45" s="106"/>
      <c r="Q45" s="608"/>
      <c r="R45" s="608"/>
      <c r="S45" s="608"/>
      <c r="T45" s="608"/>
      <c r="U45" s="608"/>
      <c r="V45" s="608"/>
      <c r="W45" s="167"/>
      <c r="X45" s="751"/>
      <c r="Y45" s="513"/>
      <c r="Z45" s="752"/>
    </row>
    <row r="46" spans="1:26" x14ac:dyDescent="0.2">
      <c r="G46" s="569"/>
      <c r="H46" s="569"/>
      <c r="I46" s="569"/>
      <c r="J46" s="569"/>
      <c r="K46" s="569"/>
      <c r="P46" s="41"/>
      <c r="Q46" s="41"/>
      <c r="S46" s="41"/>
      <c r="T46" s="41"/>
      <c r="U46" s="41"/>
      <c r="V46" s="41"/>
      <c r="W46" s="41"/>
      <c r="X46" s="41"/>
      <c r="Y46" s="41"/>
    </row>
    <row r="47" spans="1:26" x14ac:dyDescent="0.2">
      <c r="G47" s="569"/>
      <c r="H47" s="569"/>
      <c r="I47" s="569"/>
      <c r="J47" s="569"/>
      <c r="K47" s="569"/>
      <c r="L47" s="1031"/>
      <c r="M47" s="1031"/>
      <c r="N47" s="1031"/>
    </row>
    <row r="48" spans="1:26" ht="44.25" customHeight="1" x14ac:dyDescent="0.2">
      <c r="I48" s="10"/>
      <c r="L48" s="1031"/>
      <c r="M48" s="1031"/>
      <c r="N48" s="1031"/>
      <c r="Y48" s="6"/>
      <c r="Z48" s="6"/>
    </row>
    <row r="49" spans="7:26" ht="18" customHeight="1" x14ac:dyDescent="0.2">
      <c r="G49" s="10"/>
      <c r="H49" s="10"/>
      <c r="I49" s="10"/>
      <c r="J49" s="10"/>
      <c r="K49" s="10"/>
      <c r="P49" s="41"/>
      <c r="S49" s="543"/>
      <c r="T49" s="543"/>
      <c r="U49" s="543"/>
      <c r="V49" s="543"/>
      <c r="W49" s="61"/>
      <c r="X49" s="543"/>
      <c r="Y49" s="6"/>
      <c r="Z49" s="6"/>
    </row>
    <row r="50" spans="7:26" ht="18.75" customHeight="1" x14ac:dyDescent="0.2">
      <c r="P50" s="543"/>
      <c r="Q50" s="61"/>
      <c r="R50" s="61"/>
      <c r="S50" s="543"/>
      <c r="T50" s="543"/>
      <c r="U50" s="543"/>
      <c r="V50" s="543"/>
      <c r="W50" s="61"/>
      <c r="X50" s="543"/>
      <c r="Y50" s="6"/>
      <c r="Z50" s="6"/>
    </row>
    <row r="51" spans="7:26" ht="36.75" customHeight="1" x14ac:dyDescent="0.2">
      <c r="L51" s="1032"/>
      <c r="M51" s="1032"/>
      <c r="N51" s="1032"/>
      <c r="O51" s="569"/>
    </row>
    <row r="52" spans="7:26" x14ac:dyDescent="0.2">
      <c r="L52" s="569"/>
      <c r="M52" s="569"/>
      <c r="N52" s="569"/>
      <c r="O52" s="569"/>
    </row>
    <row r="53" spans="7:26" x14ac:dyDescent="0.2">
      <c r="L53" s="569"/>
      <c r="M53" s="569"/>
      <c r="N53" s="569"/>
      <c r="O53" s="569"/>
    </row>
    <row r="54" spans="7:26" x14ac:dyDescent="0.2">
      <c r="L54" s="569"/>
      <c r="M54" s="569"/>
      <c r="N54" s="569"/>
      <c r="O54" s="569"/>
    </row>
    <row r="55" spans="7:26" x14ac:dyDescent="0.2">
      <c r="L55" s="10"/>
      <c r="M55" s="10"/>
      <c r="N55" s="10"/>
      <c r="O55" s="10"/>
      <c r="W55" s="43"/>
    </row>
    <row r="56" spans="7:26" ht="18" customHeight="1" x14ac:dyDescent="0.2">
      <c r="L56" s="569"/>
      <c r="M56" s="569"/>
      <c r="N56" s="569"/>
      <c r="O56" s="569"/>
      <c r="Q56" s="43"/>
      <c r="R56" s="41"/>
      <c r="S56" s="41"/>
      <c r="T56" s="41"/>
    </row>
    <row r="57" spans="7:26" ht="20.25" customHeight="1" x14ac:dyDescent="0.2">
      <c r="R57" s="41"/>
      <c r="S57" s="41"/>
      <c r="T57" s="41"/>
    </row>
    <row r="58" spans="7:26" ht="46.5" customHeight="1" x14ac:dyDescent="0.2"/>
  </sheetData>
  <mergeCells count="74">
    <mergeCell ref="X42:X43"/>
    <mergeCell ref="Y42:Y43"/>
    <mergeCell ref="Z42:Z43"/>
    <mergeCell ref="L45:M45"/>
    <mergeCell ref="L47:N48"/>
    <mergeCell ref="L51:N51"/>
    <mergeCell ref="L38:L39"/>
    <mergeCell ref="M38:M39"/>
    <mergeCell ref="N38:N39"/>
    <mergeCell ref="S38:S39"/>
    <mergeCell ref="T38:T39"/>
    <mergeCell ref="U38:U39"/>
    <mergeCell ref="S35:S36"/>
    <mergeCell ref="T35:T36"/>
    <mergeCell ref="U35:U36"/>
    <mergeCell ref="X30:Y30"/>
    <mergeCell ref="V35:V36"/>
    <mergeCell ref="X35:Z36"/>
    <mergeCell ref="X37:X38"/>
    <mergeCell ref="Y37:Y38"/>
    <mergeCell ref="Z37:Z38"/>
    <mergeCell ref="V38:V39"/>
    <mergeCell ref="L32:N33"/>
    <mergeCell ref="X32:Y33"/>
    <mergeCell ref="A26:A27"/>
    <mergeCell ref="E26:E27"/>
    <mergeCell ref="P26:P27"/>
    <mergeCell ref="L27:N27"/>
    <mergeCell ref="X27:Z27"/>
    <mergeCell ref="A28:A29"/>
    <mergeCell ref="C28:C29"/>
    <mergeCell ref="D28:D29"/>
    <mergeCell ref="E28:E29"/>
    <mergeCell ref="L28:M29"/>
    <mergeCell ref="P28:P29"/>
    <mergeCell ref="Q28:Q29"/>
    <mergeCell ref="U28:U29"/>
    <mergeCell ref="X28:Y29"/>
    <mergeCell ref="B19:C19"/>
    <mergeCell ref="D19:E19"/>
    <mergeCell ref="K19:L19"/>
    <mergeCell ref="Q19:R19"/>
    <mergeCell ref="S22:Z25"/>
    <mergeCell ref="I24:I25"/>
    <mergeCell ref="B17:C17"/>
    <mergeCell ref="D17:E17"/>
    <mergeCell ref="K17:L17"/>
    <mergeCell ref="Q17:R17"/>
    <mergeCell ref="B18:C18"/>
    <mergeCell ref="D18:E18"/>
    <mergeCell ref="K18:L18"/>
    <mergeCell ref="Q18:R18"/>
    <mergeCell ref="B15:C15"/>
    <mergeCell ref="D15:E15"/>
    <mergeCell ref="K15:L15"/>
    <mergeCell ref="Q15:R15"/>
    <mergeCell ref="B16:C16"/>
    <mergeCell ref="D16:E16"/>
    <mergeCell ref="K16:L16"/>
    <mergeCell ref="Q16:R16"/>
    <mergeCell ref="B12:C12"/>
    <mergeCell ref="D12:E12"/>
    <mergeCell ref="K12:L12"/>
    <mergeCell ref="D13:E14"/>
    <mergeCell ref="F13:F14"/>
    <mergeCell ref="G13:G14"/>
    <mergeCell ref="I13:I14"/>
    <mergeCell ref="A7:C9"/>
    <mergeCell ref="D7:I9"/>
    <mergeCell ref="J7:J9"/>
    <mergeCell ref="S7:S9"/>
    <mergeCell ref="B10:C10"/>
    <mergeCell ref="D10:E10"/>
    <mergeCell ref="K10:L10"/>
  </mergeCells>
  <phoneticPr fontId="4"/>
  <dataValidations count="1">
    <dataValidation type="list" allowBlank="1" showInputMessage="1" showErrorMessage="1" sqref="A28:A29" xr:uid="{A42B9333-496E-4BB8-828E-99B8D89533CD}">
      <formula1>"水域,大気"</formula1>
    </dataValidation>
  </dataValidations>
  <printOptions horizontalCentered="1" verticalCentered="1"/>
  <pageMargins left="0.31496062992125984" right="0.23622047244094491" top="0.59055118110236227" bottom="0.43307086614173229" header="0.35433070866141736" footer="0.51181102362204722"/>
  <pageSetup paperSize="9" scale="46"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C605B6-7FB4-4EAD-871B-28C8C14E2705}">
  <sheetPr>
    <pageSetUpPr fitToPage="1"/>
  </sheetPr>
  <dimension ref="A1:Z59"/>
  <sheetViews>
    <sheetView view="pageBreakPreview" zoomScale="60" zoomScaleNormal="75" workbookViewId="0">
      <selection activeCell="B5" sqref="B5"/>
    </sheetView>
  </sheetViews>
  <sheetFormatPr defaultColWidth="9.09765625" defaultRowHeight="14" x14ac:dyDescent="0.2"/>
  <cols>
    <col min="1" max="1" width="16.59765625" style="20" customWidth="1"/>
    <col min="2" max="2" width="6.3984375" style="20" customWidth="1"/>
    <col min="3" max="3" width="12.59765625" style="20" customWidth="1"/>
    <col min="4" max="4" width="9.69921875" style="20" customWidth="1"/>
    <col min="5" max="5" width="10.09765625" style="20" customWidth="1"/>
    <col min="6" max="6" width="10" style="20" customWidth="1"/>
    <col min="7" max="7" width="15.09765625" style="20" customWidth="1"/>
    <col min="8" max="8" width="14.3984375" style="20" customWidth="1"/>
    <col min="9" max="9" width="11.69921875" style="20" customWidth="1"/>
    <col min="10" max="10" width="14.8984375" style="20" customWidth="1"/>
    <col min="11" max="11" width="8.3984375" style="20" customWidth="1"/>
    <col min="12" max="12" width="15.09765625" style="20" customWidth="1"/>
    <col min="13" max="13" width="13.69921875" style="20" customWidth="1"/>
    <col min="14" max="14" width="9.3984375" style="20" customWidth="1"/>
    <col min="15" max="15" width="8.69921875" style="20" customWidth="1"/>
    <col min="16" max="16" width="19.69921875" style="20" customWidth="1"/>
    <col min="17" max="17" width="11" style="20" customWidth="1"/>
    <col min="18" max="18" width="10.09765625" style="20" customWidth="1"/>
    <col min="19" max="19" width="19.59765625" style="20" customWidth="1"/>
    <col min="20" max="20" width="16" style="20" customWidth="1"/>
    <col min="21" max="21" width="15.8984375" style="20" customWidth="1"/>
    <col min="22" max="22" width="13.59765625" style="20" customWidth="1"/>
    <col min="23" max="23" width="9.69921875" style="20" customWidth="1"/>
    <col min="24" max="24" width="15.69921875" style="20" customWidth="1"/>
    <col min="25" max="25" width="14.09765625" style="20" customWidth="1"/>
    <col min="26" max="26" width="9.296875" style="20" customWidth="1"/>
    <col min="27" max="16384" width="9.09765625" style="20"/>
  </cols>
  <sheetData>
    <row r="1" spans="1:24" ht="16.5" x14ac:dyDescent="0.2">
      <c r="A1" s="1" t="s">
        <v>247</v>
      </c>
    </row>
    <row r="2" spans="1:24" x14ac:dyDescent="0.2">
      <c r="A2" s="121" t="s">
        <v>273</v>
      </c>
    </row>
    <row r="3" spans="1:24" x14ac:dyDescent="0.2">
      <c r="A3" s="121" t="s">
        <v>712</v>
      </c>
    </row>
    <row r="4" spans="1:24" x14ac:dyDescent="0.2">
      <c r="A4" s="121"/>
    </row>
    <row r="5" spans="1:24" x14ac:dyDescent="0.2">
      <c r="A5" s="121"/>
    </row>
    <row r="6" spans="1:24" ht="9.75" customHeight="1" thickBot="1" x14ac:dyDescent="0.25"/>
    <row r="7" spans="1:24" ht="14.25" customHeight="1" x14ac:dyDescent="0.2">
      <c r="A7" s="1094" t="s">
        <v>98</v>
      </c>
      <c r="B7" s="1095"/>
      <c r="C7" s="1096"/>
      <c r="D7" s="1038" t="s">
        <v>468</v>
      </c>
      <c r="E7" s="1039"/>
      <c r="F7" s="1039"/>
      <c r="G7" s="1039"/>
      <c r="H7" s="1039"/>
      <c r="I7" s="1040"/>
      <c r="J7" s="1103" t="s">
        <v>677</v>
      </c>
      <c r="K7" s="1038" t="s">
        <v>272</v>
      </c>
      <c r="L7" s="1235"/>
      <c r="M7" s="1235"/>
      <c r="N7" s="1235"/>
      <c r="O7" s="1235"/>
      <c r="P7" s="1235"/>
      <c r="Q7" s="1235"/>
      <c r="R7" s="1236"/>
      <c r="S7" s="1017" t="s">
        <v>99</v>
      </c>
      <c r="T7" s="582"/>
      <c r="W7" s="569"/>
      <c r="X7" s="569"/>
    </row>
    <row r="8" spans="1:24" x14ac:dyDescent="0.2">
      <c r="A8" s="1097"/>
      <c r="B8" s="1098"/>
      <c r="C8" s="1099"/>
      <c r="D8" s="1041"/>
      <c r="E8" s="1042"/>
      <c r="F8" s="1042"/>
      <c r="G8" s="1042"/>
      <c r="H8" s="1042"/>
      <c r="I8" s="1043"/>
      <c r="J8" s="1104"/>
      <c r="K8" s="1237"/>
      <c r="L8" s="1238"/>
      <c r="M8" s="1238"/>
      <c r="N8" s="1238"/>
      <c r="O8" s="1238"/>
      <c r="P8" s="1238"/>
      <c r="Q8" s="1238"/>
      <c r="R8" s="1239"/>
      <c r="S8" s="1106"/>
      <c r="T8" s="582"/>
      <c r="W8" s="569"/>
      <c r="X8" s="569"/>
    </row>
    <row r="9" spans="1:24" ht="30.75" customHeight="1" x14ac:dyDescent="0.2">
      <c r="A9" s="1100"/>
      <c r="B9" s="1101"/>
      <c r="C9" s="1102"/>
      <c r="D9" s="1044"/>
      <c r="E9" s="1045"/>
      <c r="F9" s="1045"/>
      <c r="G9" s="1045"/>
      <c r="H9" s="1045"/>
      <c r="I9" s="1046"/>
      <c r="J9" s="1105"/>
      <c r="K9" s="1240"/>
      <c r="L9" s="1241"/>
      <c r="M9" s="1241"/>
      <c r="N9" s="1241"/>
      <c r="O9" s="1241"/>
      <c r="P9" s="1241"/>
      <c r="Q9" s="1241"/>
      <c r="R9" s="1242"/>
      <c r="S9" s="1107"/>
      <c r="T9" s="582"/>
      <c r="W9" s="569"/>
      <c r="X9" s="569"/>
    </row>
    <row r="10" spans="1:24" ht="57" customHeight="1" x14ac:dyDescent="0.2">
      <c r="A10" s="769" t="s">
        <v>0</v>
      </c>
      <c r="B10" s="782" t="s">
        <v>100</v>
      </c>
      <c r="C10" s="783"/>
      <c r="D10" s="991" t="s">
        <v>102</v>
      </c>
      <c r="E10" s="990"/>
      <c r="F10" s="549" t="s">
        <v>56</v>
      </c>
      <c r="G10" s="549" t="s">
        <v>200</v>
      </c>
      <c r="H10" s="611" t="s">
        <v>201</v>
      </c>
      <c r="I10" s="52" t="s">
        <v>469</v>
      </c>
      <c r="J10" s="508" t="s">
        <v>678</v>
      </c>
      <c r="K10" s="991" t="s">
        <v>58</v>
      </c>
      <c r="L10" s="990"/>
      <c r="M10" s="549" t="s">
        <v>257</v>
      </c>
      <c r="N10" s="549" t="s">
        <v>255</v>
      </c>
      <c r="O10" s="549" t="s">
        <v>256</v>
      </c>
      <c r="P10" s="611" t="s">
        <v>287</v>
      </c>
      <c r="Q10" s="7" t="s">
        <v>274</v>
      </c>
      <c r="R10" s="82"/>
      <c r="S10" s="50" t="s">
        <v>108</v>
      </c>
      <c r="T10" s="623"/>
      <c r="W10" s="569"/>
      <c r="X10" s="569"/>
    </row>
    <row r="11" spans="1:24" x14ac:dyDescent="0.2">
      <c r="A11" s="769"/>
      <c r="B11" s="558"/>
      <c r="C11" s="559"/>
      <c r="D11" s="562"/>
      <c r="E11" s="561"/>
      <c r="F11" s="549" t="s">
        <v>1</v>
      </c>
      <c r="G11" s="549" t="s">
        <v>2</v>
      </c>
      <c r="H11" s="611" t="s">
        <v>1</v>
      </c>
      <c r="I11" s="52" t="s">
        <v>1</v>
      </c>
      <c r="J11" s="508" t="s">
        <v>1</v>
      </c>
      <c r="K11" s="562"/>
      <c r="L11" s="561"/>
      <c r="M11" s="549" t="s">
        <v>1</v>
      </c>
      <c r="N11" s="549" t="s">
        <v>2</v>
      </c>
      <c r="O11" s="549"/>
      <c r="P11" s="611" t="s">
        <v>1</v>
      </c>
      <c r="Q11" s="7" t="s">
        <v>1</v>
      </c>
      <c r="R11" s="82"/>
      <c r="S11" s="50" t="s">
        <v>1</v>
      </c>
      <c r="T11" s="623"/>
      <c r="W11" s="569"/>
      <c r="X11" s="569"/>
    </row>
    <row r="12" spans="1:24" ht="14.25" customHeight="1" x14ac:dyDescent="0.2">
      <c r="A12" s="769" t="s">
        <v>13</v>
      </c>
      <c r="B12" s="989" t="s">
        <v>14</v>
      </c>
      <c r="C12" s="988"/>
      <c r="D12" s="991" t="s">
        <v>15</v>
      </c>
      <c r="E12" s="990"/>
      <c r="F12" s="549" t="s">
        <v>16</v>
      </c>
      <c r="G12" s="549" t="s">
        <v>17</v>
      </c>
      <c r="H12" s="611" t="s">
        <v>18</v>
      </c>
      <c r="I12" s="52" t="s">
        <v>22</v>
      </c>
      <c r="J12" s="508" t="s">
        <v>23</v>
      </c>
      <c r="K12" s="991" t="s">
        <v>24</v>
      </c>
      <c r="L12" s="990"/>
      <c r="M12" s="549" t="s">
        <v>19</v>
      </c>
      <c r="N12" s="549" t="s">
        <v>20</v>
      </c>
      <c r="O12" s="549" t="s">
        <v>21</v>
      </c>
      <c r="P12" s="611" t="s">
        <v>25</v>
      </c>
      <c r="Q12" s="7" t="s">
        <v>197</v>
      </c>
      <c r="R12" s="82"/>
      <c r="S12" s="50" t="s">
        <v>198</v>
      </c>
      <c r="T12" s="623"/>
      <c r="W12" s="569"/>
      <c r="X12" s="569"/>
    </row>
    <row r="13" spans="1:24" ht="15" customHeight="1" x14ac:dyDescent="0.2">
      <c r="A13" s="769"/>
      <c r="B13" s="558"/>
      <c r="C13" s="559"/>
      <c r="D13" s="991"/>
      <c r="E13" s="990"/>
      <c r="F13" s="906"/>
      <c r="G13" s="906"/>
      <c r="H13" s="564" t="s">
        <v>202</v>
      </c>
      <c r="I13" s="1049" t="s">
        <v>203</v>
      </c>
      <c r="J13" s="509"/>
      <c r="K13" s="365"/>
      <c r="L13" s="638"/>
      <c r="M13" s="367"/>
      <c r="N13" s="367"/>
      <c r="O13" s="367"/>
      <c r="P13" s="564" t="s">
        <v>204</v>
      </c>
      <c r="Q13" s="26" t="s">
        <v>205</v>
      </c>
      <c r="R13" s="84"/>
      <c r="S13" s="51" t="s">
        <v>206</v>
      </c>
      <c r="T13" s="628"/>
      <c r="W13" s="10"/>
      <c r="X13" s="10"/>
    </row>
    <row r="14" spans="1:24" ht="32.25" customHeight="1" thickBot="1" x14ac:dyDescent="0.25">
      <c r="A14" s="770"/>
      <c r="B14" s="421"/>
      <c r="C14" s="548"/>
      <c r="D14" s="1048"/>
      <c r="E14" s="813"/>
      <c r="F14" s="995"/>
      <c r="G14" s="995"/>
      <c r="H14" s="225"/>
      <c r="I14" s="1050"/>
      <c r="J14" s="508"/>
      <c r="K14" s="562"/>
      <c r="L14" s="561"/>
      <c r="M14" s="549"/>
      <c r="N14" s="549"/>
      <c r="O14" s="549"/>
      <c r="P14" s="564"/>
      <c r="Q14" s="631"/>
      <c r="R14" s="88"/>
      <c r="S14" s="50"/>
      <c r="T14" s="623"/>
      <c r="W14" s="10"/>
      <c r="X14" s="10"/>
    </row>
    <row r="15" spans="1:24" ht="36" customHeight="1" x14ac:dyDescent="0.2">
      <c r="A15" s="113" t="s">
        <v>527</v>
      </c>
      <c r="B15" s="1051" t="s">
        <v>528</v>
      </c>
      <c r="C15" s="1108"/>
      <c r="D15" s="1053" t="s">
        <v>529</v>
      </c>
      <c r="E15" s="1054"/>
      <c r="F15" s="168">
        <v>1680</v>
      </c>
      <c r="G15" s="369">
        <v>99</v>
      </c>
      <c r="H15" s="370">
        <f>F15*G15/100</f>
        <v>1663.2</v>
      </c>
      <c r="I15" s="536">
        <f>SUM(H15:H20)</f>
        <v>1663.2</v>
      </c>
      <c r="J15" s="372">
        <v>0</v>
      </c>
      <c r="K15" s="1003" t="s">
        <v>500</v>
      </c>
      <c r="L15" s="1004"/>
      <c r="M15" s="369">
        <v>1500</v>
      </c>
      <c r="N15" s="369">
        <v>99</v>
      </c>
      <c r="O15" s="565" t="s">
        <v>497</v>
      </c>
      <c r="P15" s="510">
        <f>M15*N15/100</f>
        <v>1485</v>
      </c>
      <c r="Q15" s="1243">
        <f>SUM(P15:P20)</f>
        <v>1485</v>
      </c>
      <c r="R15" s="1244"/>
      <c r="S15" s="537">
        <f>I15-Q15</f>
        <v>178.20000000000005</v>
      </c>
      <c r="T15" s="34"/>
    </row>
    <row r="16" spans="1:24" ht="36" customHeight="1" x14ac:dyDescent="0.2">
      <c r="A16" s="163"/>
      <c r="B16" s="1055"/>
      <c r="C16" s="1055"/>
      <c r="D16" s="956"/>
      <c r="E16" s="957"/>
      <c r="F16" s="169"/>
      <c r="G16" s="169"/>
      <c r="H16" s="768"/>
      <c r="I16" s="170"/>
      <c r="J16" s="179"/>
      <c r="K16" s="956"/>
      <c r="L16" s="957"/>
      <c r="M16" s="169"/>
      <c r="N16" s="169"/>
      <c r="O16" s="118"/>
      <c r="P16" s="673"/>
      <c r="Q16" s="1109"/>
      <c r="R16" s="1110"/>
      <c r="S16" s="182"/>
      <c r="T16" s="34"/>
    </row>
    <row r="17" spans="1:26" ht="36" customHeight="1" x14ac:dyDescent="0.2">
      <c r="A17" s="162"/>
      <c r="B17" s="954"/>
      <c r="C17" s="954"/>
      <c r="D17" s="956"/>
      <c r="E17" s="957"/>
      <c r="F17" s="169"/>
      <c r="G17" s="174"/>
      <c r="H17" s="761"/>
      <c r="I17" s="733"/>
      <c r="J17" s="180"/>
      <c r="K17" s="956"/>
      <c r="L17" s="957"/>
      <c r="M17" s="169"/>
      <c r="N17" s="169"/>
      <c r="O17" s="118"/>
      <c r="P17" s="673"/>
      <c r="Q17" s="962"/>
      <c r="R17" s="963"/>
      <c r="S17" s="183"/>
      <c r="T17" s="34"/>
    </row>
    <row r="18" spans="1:26" ht="36" customHeight="1" x14ac:dyDescent="0.2">
      <c r="A18" s="162"/>
      <c r="B18" s="954"/>
      <c r="C18" s="954"/>
      <c r="D18" s="956"/>
      <c r="E18" s="957"/>
      <c r="F18" s="169"/>
      <c r="G18" s="174"/>
      <c r="H18" s="761"/>
      <c r="I18" s="733"/>
      <c r="J18" s="180"/>
      <c r="K18" s="956"/>
      <c r="L18" s="957"/>
      <c r="M18" s="169"/>
      <c r="N18" s="169"/>
      <c r="O18" s="118"/>
      <c r="P18" s="673"/>
      <c r="Q18" s="962"/>
      <c r="R18" s="963"/>
      <c r="S18" s="183"/>
      <c r="T18" s="34"/>
    </row>
    <row r="19" spans="1:26" ht="36" customHeight="1" x14ac:dyDescent="0.2">
      <c r="A19" s="162"/>
      <c r="B19" s="954"/>
      <c r="C19" s="954"/>
      <c r="D19" s="956"/>
      <c r="E19" s="957"/>
      <c r="F19" s="169"/>
      <c r="G19" s="174"/>
      <c r="H19" s="761"/>
      <c r="I19" s="733"/>
      <c r="J19" s="180"/>
      <c r="K19" s="956"/>
      <c r="L19" s="957"/>
      <c r="M19" s="169"/>
      <c r="N19" s="169"/>
      <c r="O19" s="118"/>
      <c r="P19" s="757"/>
      <c r="Q19" s="962"/>
      <c r="R19" s="963"/>
      <c r="S19" s="183"/>
      <c r="T19" s="34"/>
    </row>
    <row r="20" spans="1:26" ht="14.5" customHeight="1" thickBot="1" x14ac:dyDescent="0.25">
      <c r="A20" s="164"/>
      <c r="B20" s="964"/>
      <c r="C20" s="964"/>
      <c r="D20" s="966"/>
      <c r="E20" s="967"/>
      <c r="F20" s="172"/>
      <c r="G20" s="172"/>
      <c r="H20" s="755"/>
      <c r="I20" s="173"/>
      <c r="J20" s="181"/>
      <c r="K20" s="966"/>
      <c r="L20" s="967"/>
      <c r="M20" s="172"/>
      <c r="N20" s="172"/>
      <c r="O20" s="636"/>
      <c r="P20" s="184"/>
      <c r="Q20" s="952"/>
      <c r="R20" s="953"/>
      <c r="S20" s="185"/>
      <c r="T20" s="34"/>
    </row>
    <row r="21" spans="1:26" ht="19.5" customHeight="1" thickBot="1" x14ac:dyDescent="0.25">
      <c r="J21" s="41"/>
      <c r="K21" s="41"/>
      <c r="P21" s="56"/>
    </row>
    <row r="22" spans="1:26" s="28" customFormat="1" ht="18" customHeight="1" x14ac:dyDescent="0.2">
      <c r="A22" s="2" t="s">
        <v>207</v>
      </c>
      <c r="B22" s="3"/>
      <c r="C22" s="3"/>
      <c r="D22" s="3"/>
      <c r="E22" s="3"/>
      <c r="F22" s="3"/>
      <c r="G22" s="3"/>
      <c r="H22" s="3"/>
      <c r="I22" s="3"/>
      <c r="J22" s="3"/>
      <c r="K22" s="3"/>
      <c r="L22" s="3"/>
      <c r="M22" s="3"/>
      <c r="N22" s="3"/>
      <c r="O22" s="3"/>
      <c r="P22" s="4" t="s">
        <v>81</v>
      </c>
      <c r="Q22" s="3"/>
      <c r="R22" s="3"/>
      <c r="S22" s="3"/>
      <c r="T22" s="3"/>
      <c r="U22" s="3"/>
      <c r="V22" s="3"/>
      <c r="W22" s="3"/>
      <c r="X22" s="3"/>
      <c r="Y22" s="3"/>
      <c r="Z22" s="5"/>
    </row>
    <row r="23" spans="1:26" s="28" customFormat="1" ht="18" customHeight="1" thickBot="1" x14ac:dyDescent="0.25">
      <c r="A23" s="720"/>
      <c r="B23" s="13"/>
      <c r="C23" s="93" t="s">
        <v>208</v>
      </c>
      <c r="D23" s="13"/>
      <c r="E23" s="13"/>
      <c r="F23" s="14"/>
      <c r="G23" s="94" t="s">
        <v>111</v>
      </c>
      <c r="H23" s="14"/>
      <c r="I23" s="14"/>
      <c r="J23" s="14"/>
      <c r="K23" s="14"/>
      <c r="L23" s="14"/>
      <c r="M23" s="14"/>
      <c r="N23" s="14"/>
      <c r="O23" s="15"/>
      <c r="P23" s="16"/>
      <c r="Q23" s="533"/>
      <c r="R23" s="13"/>
      <c r="S23" s="1057" t="s">
        <v>695</v>
      </c>
      <c r="T23" s="1058"/>
      <c r="U23" s="1058"/>
      <c r="V23" s="1058"/>
      <c r="W23" s="1058"/>
      <c r="X23" s="1058"/>
      <c r="Y23" s="1058"/>
      <c r="Z23" s="1059"/>
    </row>
    <row r="24" spans="1:26" s="569" customFormat="1" ht="45.75" customHeight="1" thickBot="1" x14ac:dyDescent="0.25">
      <c r="A24" s="719" t="s">
        <v>10</v>
      </c>
      <c r="B24" s="573"/>
      <c r="C24" s="501" t="s">
        <v>322</v>
      </c>
      <c r="D24" s="501" t="s">
        <v>122</v>
      </c>
      <c r="E24" s="610" t="s">
        <v>110</v>
      </c>
      <c r="F24" s="573"/>
      <c r="G24" s="95"/>
      <c r="H24" s="96"/>
      <c r="I24" s="449">
        <f>IF(OR(G32=0,G32="-"),E29,"-")</f>
        <v>0</v>
      </c>
      <c r="O24" s="612"/>
      <c r="P24" s="577"/>
      <c r="Q24" s="560" t="s">
        <v>433</v>
      </c>
      <c r="R24" s="573"/>
      <c r="S24" s="1060"/>
      <c r="T24" s="1060"/>
      <c r="U24" s="1060"/>
      <c r="V24" s="1060"/>
      <c r="W24" s="1060"/>
      <c r="X24" s="1060"/>
      <c r="Y24" s="1060"/>
      <c r="Z24" s="1061"/>
    </row>
    <row r="25" spans="1:26" s="569" customFormat="1" ht="16.5" customHeight="1" x14ac:dyDescent="0.2">
      <c r="A25" s="719"/>
      <c r="B25" s="573"/>
      <c r="C25" s="356" t="s">
        <v>47</v>
      </c>
      <c r="D25" s="356" t="s">
        <v>475</v>
      </c>
      <c r="E25" s="573" t="s">
        <v>1</v>
      </c>
      <c r="F25" s="22"/>
      <c r="G25" s="24"/>
      <c r="H25" s="20"/>
      <c r="I25" s="887" t="str">
        <f>IF(OR(G35=0,G35="-"),E32,"-")</f>
        <v>-</v>
      </c>
      <c r="J25" s="20"/>
      <c r="K25" s="20"/>
      <c r="L25" s="20"/>
      <c r="M25" s="20"/>
      <c r="N25" s="20"/>
      <c r="O25" s="25"/>
      <c r="P25" s="577"/>
      <c r="Q25" s="560" t="s">
        <v>1</v>
      </c>
      <c r="R25" s="573"/>
      <c r="S25" s="1060"/>
      <c r="T25" s="1060"/>
      <c r="U25" s="1060"/>
      <c r="V25" s="1060"/>
      <c r="W25" s="1060"/>
      <c r="X25" s="1060"/>
      <c r="Y25" s="1060"/>
      <c r="Z25" s="1061"/>
    </row>
    <row r="26" spans="1:26" s="569" customFormat="1" ht="14.5" thickBot="1" x14ac:dyDescent="0.25">
      <c r="A26" s="719" t="s">
        <v>199</v>
      </c>
      <c r="B26" s="573"/>
      <c r="C26" s="356" t="s">
        <v>11</v>
      </c>
      <c r="D26" s="356" t="s">
        <v>12</v>
      </c>
      <c r="E26" s="573" t="s">
        <v>209</v>
      </c>
      <c r="F26" s="22"/>
      <c r="G26" s="24"/>
      <c r="H26" s="20"/>
      <c r="I26" s="888"/>
      <c r="J26" s="20"/>
      <c r="K26" s="20"/>
      <c r="L26" s="570"/>
      <c r="M26" s="615"/>
      <c r="N26" s="615"/>
      <c r="O26" s="25"/>
      <c r="P26" s="577"/>
      <c r="Q26" s="560" t="s">
        <v>33</v>
      </c>
      <c r="R26" s="573"/>
      <c r="S26" s="1060"/>
      <c r="T26" s="1060"/>
      <c r="U26" s="1060"/>
      <c r="V26" s="1060"/>
      <c r="W26" s="1060"/>
      <c r="X26" s="1060"/>
      <c r="Y26" s="1060"/>
      <c r="Z26" s="1061"/>
    </row>
    <row r="27" spans="1:26" s="569" customFormat="1" ht="32.25" customHeight="1" thickBot="1" x14ac:dyDescent="0.25">
      <c r="A27" s="945" t="s">
        <v>42</v>
      </c>
      <c r="B27" s="573"/>
      <c r="C27" s="502"/>
      <c r="D27" s="502"/>
      <c r="E27" s="564" t="s">
        <v>344</v>
      </c>
      <c r="F27" s="20"/>
      <c r="G27" s="97" t="s">
        <v>296</v>
      </c>
      <c r="H27" s="617"/>
      <c r="I27" s="111"/>
      <c r="J27" s="98"/>
      <c r="L27" s="615"/>
      <c r="M27" s="615"/>
      <c r="N27" s="615"/>
      <c r="O27" s="25"/>
      <c r="P27" s="1111"/>
      <c r="Q27" s="549" t="s">
        <v>43</v>
      </c>
      <c r="R27" s="573"/>
      <c r="S27" s="100" t="s">
        <v>435</v>
      </c>
      <c r="T27" s="20"/>
      <c r="U27" s="20"/>
      <c r="V27" s="20"/>
      <c r="W27" s="20"/>
      <c r="X27" s="20"/>
      <c r="Y27" s="20"/>
      <c r="Z27" s="21"/>
    </row>
    <row r="28" spans="1:26" s="569" customFormat="1" ht="42.75" customHeight="1" thickBot="1" x14ac:dyDescent="0.25">
      <c r="A28" s="946"/>
      <c r="B28" s="573"/>
      <c r="C28" s="503"/>
      <c r="D28" s="503"/>
      <c r="E28" s="463"/>
      <c r="F28" s="29"/>
      <c r="G28" s="698" t="s">
        <v>269</v>
      </c>
      <c r="H28" s="698" t="s">
        <v>266</v>
      </c>
      <c r="I28" s="698" t="s">
        <v>114</v>
      </c>
      <c r="J28" s="514" t="s">
        <v>289</v>
      </c>
      <c r="K28" s="573"/>
      <c r="L28" s="1062" t="s">
        <v>430</v>
      </c>
      <c r="M28" s="1062"/>
      <c r="N28" s="1031"/>
      <c r="O28" s="25"/>
      <c r="P28" s="1112"/>
      <c r="Q28" s="535"/>
      <c r="R28" s="573"/>
      <c r="S28" s="95"/>
      <c r="T28" s="96"/>
      <c r="U28" s="449">
        <f>IF(OR(S36=0,S36="-"),Q29,"-")</f>
        <v>178.2</v>
      </c>
      <c r="X28" s="1031"/>
      <c r="Y28" s="1063"/>
      <c r="Z28" s="1064"/>
    </row>
    <row r="29" spans="1:26" ht="18" customHeight="1" x14ac:dyDescent="0.2">
      <c r="A29" s="934" t="s">
        <v>113</v>
      </c>
      <c r="C29" s="1067"/>
      <c r="D29" s="1067"/>
      <c r="E29" s="913">
        <f>C29*D29/1000</f>
        <v>0</v>
      </c>
      <c r="F29" s="29"/>
      <c r="G29" s="515" t="s">
        <v>2</v>
      </c>
      <c r="H29" s="699" t="s">
        <v>2</v>
      </c>
      <c r="I29" s="699" t="s">
        <v>1</v>
      </c>
      <c r="J29" s="699" t="s">
        <v>1</v>
      </c>
      <c r="K29" s="573"/>
      <c r="L29" s="936" t="s">
        <v>314</v>
      </c>
      <c r="M29" s="937"/>
      <c r="N29" s="24"/>
      <c r="O29" s="25"/>
      <c r="P29" s="1065"/>
      <c r="Q29" s="1067">
        <v>178.2</v>
      </c>
      <c r="R29" s="22"/>
      <c r="S29" s="689"/>
      <c r="T29" s="382"/>
      <c r="U29" s="895"/>
      <c r="X29" s="1031" t="s">
        <v>429</v>
      </c>
      <c r="Y29" s="1063"/>
      <c r="Z29" s="616"/>
    </row>
    <row r="30" spans="1:26" ht="18" customHeight="1" thickBot="1" x14ac:dyDescent="0.25">
      <c r="A30" s="935"/>
      <c r="C30" s="1068"/>
      <c r="D30" s="1068"/>
      <c r="E30" s="914"/>
      <c r="F30" s="29"/>
      <c r="G30" s="515" t="s">
        <v>26</v>
      </c>
      <c r="H30" s="699" t="s">
        <v>27</v>
      </c>
      <c r="I30" s="699" t="s">
        <v>28</v>
      </c>
      <c r="J30" s="699" t="s">
        <v>29</v>
      </c>
      <c r="K30" s="573"/>
      <c r="L30" s="938"/>
      <c r="M30" s="939"/>
      <c r="N30" s="24"/>
      <c r="O30" s="25"/>
      <c r="P30" s="1066"/>
      <c r="Q30" s="1068"/>
      <c r="R30" s="22"/>
      <c r="S30" s="690"/>
      <c r="T30" s="383"/>
      <c r="U30" s="896"/>
      <c r="X30" s="1063"/>
      <c r="Y30" s="1063"/>
      <c r="Z30" s="616"/>
    </row>
    <row r="31" spans="1:26" ht="46.5" customHeight="1" thickBot="1" x14ac:dyDescent="0.25">
      <c r="A31" s="32"/>
      <c r="C31" s="23"/>
      <c r="D31" s="23"/>
      <c r="E31" s="471" t="s">
        <v>324</v>
      </c>
      <c r="F31" s="29"/>
      <c r="G31" s="516"/>
      <c r="H31" s="516"/>
      <c r="I31" s="700" t="s">
        <v>346</v>
      </c>
      <c r="J31" s="517" t="s">
        <v>210</v>
      </c>
      <c r="K31" s="572"/>
      <c r="L31" s="524" t="s">
        <v>348</v>
      </c>
      <c r="M31" s="525"/>
      <c r="N31" s="102"/>
      <c r="O31" s="25"/>
      <c r="P31" s="33"/>
      <c r="Q31" s="529" t="s">
        <v>610</v>
      </c>
      <c r="S31" s="97" t="s">
        <v>436</v>
      </c>
      <c r="T31" s="576"/>
      <c r="U31" s="569"/>
      <c r="V31" s="569"/>
      <c r="W31" s="569"/>
      <c r="X31" s="1069" t="s">
        <v>211</v>
      </c>
      <c r="Y31" s="1070"/>
      <c r="Z31" s="616"/>
    </row>
    <row r="32" spans="1:26" ht="36.75" customHeight="1" thickBot="1" x14ac:dyDescent="0.25">
      <c r="A32" s="34"/>
      <c r="E32" s="477" t="str">
        <f>X35</f>
        <v>-</v>
      </c>
      <c r="F32" s="29"/>
      <c r="G32" s="518"/>
      <c r="H32" s="518"/>
      <c r="I32" s="519"/>
      <c r="J32" s="520"/>
      <c r="K32" s="573"/>
      <c r="L32" s="526"/>
      <c r="M32" s="527"/>
      <c r="N32" s="24"/>
      <c r="O32" s="25"/>
      <c r="P32" s="33"/>
      <c r="Q32" s="746"/>
      <c r="S32" s="575" t="s">
        <v>270</v>
      </c>
      <c r="T32" s="575" t="s">
        <v>267</v>
      </c>
      <c r="U32" s="576" t="s">
        <v>212</v>
      </c>
      <c r="V32" s="610" t="s">
        <v>289</v>
      </c>
      <c r="W32" s="573"/>
      <c r="X32" s="104" t="s">
        <v>617</v>
      </c>
      <c r="Y32" s="105"/>
      <c r="Z32" s="35"/>
    </row>
    <row r="33" spans="1:26" ht="18" customHeight="1" x14ac:dyDescent="0.2">
      <c r="A33" s="34"/>
      <c r="G33" s="514" t="s">
        <v>2</v>
      </c>
      <c r="H33" s="514" t="s">
        <v>2</v>
      </c>
      <c r="I33" s="521" t="s">
        <v>1</v>
      </c>
      <c r="J33" s="514" t="s">
        <v>1</v>
      </c>
      <c r="L33" s="1071" t="s">
        <v>305</v>
      </c>
      <c r="M33" s="1071"/>
      <c r="N33" s="1031"/>
      <c r="O33" s="25"/>
      <c r="P33" s="33"/>
      <c r="S33" s="560" t="s">
        <v>2</v>
      </c>
      <c r="T33" s="560" t="s">
        <v>2</v>
      </c>
      <c r="U33" s="573" t="s">
        <v>1</v>
      </c>
      <c r="V33" s="573" t="s">
        <v>1</v>
      </c>
      <c r="W33" s="573"/>
      <c r="X33" s="1072" t="s">
        <v>614</v>
      </c>
      <c r="Y33" s="1073"/>
      <c r="Z33" s="35"/>
    </row>
    <row r="34" spans="1:26" ht="15.75" customHeight="1" thickBot="1" x14ac:dyDescent="0.25">
      <c r="A34" s="34"/>
      <c r="G34" s="522" t="s">
        <v>326</v>
      </c>
      <c r="H34" s="522" t="s">
        <v>328</v>
      </c>
      <c r="I34" s="521" t="s">
        <v>330</v>
      </c>
      <c r="J34" s="522" t="s">
        <v>332</v>
      </c>
      <c r="L34" s="1031"/>
      <c r="M34" s="1031"/>
      <c r="N34" s="1031"/>
      <c r="O34" s="612"/>
      <c r="P34" s="33"/>
      <c r="S34" s="560" t="s">
        <v>34</v>
      </c>
      <c r="T34" s="560" t="s">
        <v>35</v>
      </c>
      <c r="U34" s="573" t="s">
        <v>36</v>
      </c>
      <c r="V34" s="573" t="s">
        <v>37</v>
      </c>
      <c r="W34" s="572"/>
      <c r="X34" s="1074"/>
      <c r="Y34" s="1075"/>
      <c r="Z34" s="35"/>
    </row>
    <row r="35" spans="1:26" ht="48.75" customHeight="1" thickBot="1" x14ac:dyDescent="0.25">
      <c r="A35" s="34"/>
      <c r="G35" s="523"/>
      <c r="H35" s="518"/>
      <c r="I35" s="513"/>
      <c r="J35" s="520"/>
      <c r="L35" s="514" t="s">
        <v>213</v>
      </c>
      <c r="M35" s="514" t="s">
        <v>349</v>
      </c>
      <c r="N35" s="514" t="s">
        <v>449</v>
      </c>
      <c r="O35" s="612"/>
      <c r="P35" s="33"/>
      <c r="S35" s="500"/>
      <c r="T35" s="500"/>
      <c r="U35" s="697" t="s">
        <v>612</v>
      </c>
      <c r="V35" s="101" t="s">
        <v>615</v>
      </c>
      <c r="W35" s="573"/>
      <c r="X35" s="482" t="str">
        <f>IF(OR(S36=0,S36="-"),"-",Q29*(S36-T36)/100)</f>
        <v>-</v>
      </c>
      <c r="Y35" s="103"/>
      <c r="Z35" s="21"/>
    </row>
    <row r="36" spans="1:26" ht="18.75" customHeight="1" x14ac:dyDescent="0.2">
      <c r="A36" s="34"/>
      <c r="L36" s="521"/>
      <c r="M36" s="521" t="s">
        <v>1</v>
      </c>
      <c r="N36" s="521"/>
      <c r="O36" s="612"/>
      <c r="P36" s="33"/>
      <c r="S36" s="1067">
        <v>0</v>
      </c>
      <c r="T36" s="1080">
        <v>0</v>
      </c>
      <c r="U36" s="887" t="str">
        <f>IF(OR(S36=0,S36="-"),"-",Q29*(100-S36)/100)</f>
        <v>-</v>
      </c>
      <c r="V36" s="917" t="str">
        <f>IF(OR(T36=0,T36="-"),"-",Q29*T36/100)</f>
        <v>-</v>
      </c>
      <c r="W36" s="24"/>
      <c r="X36" s="1076" t="s">
        <v>437</v>
      </c>
      <c r="Y36" s="1077"/>
      <c r="Z36" s="1078"/>
    </row>
    <row r="37" spans="1:26" ht="18" customHeight="1" thickBot="1" x14ac:dyDescent="0.25">
      <c r="A37" s="34"/>
      <c r="L37" s="521" t="s">
        <v>30</v>
      </c>
      <c r="M37" s="521" t="s">
        <v>31</v>
      </c>
      <c r="N37" s="521" t="s">
        <v>32</v>
      </c>
      <c r="O37" s="612"/>
      <c r="P37" s="33"/>
      <c r="S37" s="1068"/>
      <c r="T37" s="1081"/>
      <c r="U37" s="888"/>
      <c r="V37" s="918"/>
      <c r="X37" s="1079"/>
      <c r="Y37" s="1079"/>
      <c r="Z37" s="1078"/>
    </row>
    <row r="38" spans="1:26" ht="30.75" customHeight="1" thickBot="1" x14ac:dyDescent="0.25">
      <c r="A38" s="34"/>
      <c r="L38" s="517"/>
      <c r="M38" s="528" t="s">
        <v>426</v>
      </c>
      <c r="N38" s="517"/>
      <c r="O38" s="630"/>
      <c r="P38" s="33"/>
      <c r="S38" s="747" t="s">
        <v>613</v>
      </c>
      <c r="T38" s="747" t="s">
        <v>338</v>
      </c>
      <c r="U38" s="748" t="s">
        <v>616</v>
      </c>
      <c r="V38" s="529" t="s">
        <v>339</v>
      </c>
      <c r="W38" s="29"/>
      <c r="X38" s="905" t="s">
        <v>214</v>
      </c>
      <c r="Y38" s="1082" t="s">
        <v>618</v>
      </c>
      <c r="Z38" s="909" t="s">
        <v>619</v>
      </c>
    </row>
    <row r="39" spans="1:26" ht="19.5" customHeight="1" x14ac:dyDescent="0.2">
      <c r="A39" s="34"/>
      <c r="L39" s="893"/>
      <c r="M39" s="895"/>
      <c r="N39" s="897"/>
      <c r="O39" s="25"/>
      <c r="P39" s="33"/>
      <c r="S39" s="899"/>
      <c r="T39" s="901"/>
      <c r="U39" s="903"/>
      <c r="V39" s="911"/>
      <c r="W39" s="29"/>
      <c r="X39" s="906"/>
      <c r="Y39" s="1083"/>
      <c r="Z39" s="910"/>
    </row>
    <row r="40" spans="1:26" ht="18" customHeight="1" thickBot="1" x14ac:dyDescent="0.25">
      <c r="A40" s="34"/>
      <c r="L40" s="894"/>
      <c r="M40" s="896"/>
      <c r="N40" s="898"/>
      <c r="O40" s="25"/>
      <c r="P40" s="33"/>
      <c r="S40" s="900"/>
      <c r="T40" s="902"/>
      <c r="U40" s="904"/>
      <c r="V40" s="912"/>
      <c r="W40" s="29"/>
      <c r="X40" s="549"/>
      <c r="Y40" s="611" t="s">
        <v>1</v>
      </c>
      <c r="Z40" s="551"/>
    </row>
    <row r="41" spans="1:26" ht="32.25" customHeight="1" thickBot="1" x14ac:dyDescent="0.25">
      <c r="A41" s="34"/>
      <c r="C41" s="58"/>
      <c r="D41" s="28"/>
      <c r="E41" s="28"/>
      <c r="F41" s="28"/>
      <c r="G41" s="28"/>
      <c r="H41" s="28"/>
      <c r="I41" s="28"/>
      <c r="J41" s="28"/>
      <c r="K41" s="28"/>
      <c r="L41" s="529" t="s">
        <v>299</v>
      </c>
      <c r="M41" s="530" t="s">
        <v>334</v>
      </c>
      <c r="N41" s="529" t="s">
        <v>336</v>
      </c>
      <c r="O41" s="36"/>
      <c r="P41" s="33"/>
      <c r="W41" s="29"/>
      <c r="X41" s="549" t="s">
        <v>596</v>
      </c>
      <c r="Y41" s="550" t="s">
        <v>215</v>
      </c>
      <c r="Z41" s="551" t="s">
        <v>216</v>
      </c>
    </row>
    <row r="42" spans="1:26" ht="28.5" thickBot="1" x14ac:dyDescent="0.25">
      <c r="A42" s="34"/>
      <c r="C42" s="569"/>
      <c r="D42" s="569"/>
      <c r="E42" s="569"/>
      <c r="F42" s="569"/>
      <c r="G42" s="58"/>
      <c r="H42" s="569"/>
      <c r="I42" s="569"/>
      <c r="J42" s="569"/>
      <c r="K42" s="569"/>
      <c r="L42" s="531"/>
      <c r="M42" s="513"/>
      <c r="N42" s="532"/>
      <c r="O42" s="612"/>
      <c r="P42" s="33"/>
      <c r="W42" s="29"/>
      <c r="X42" s="505"/>
      <c r="Y42" s="457" t="s">
        <v>614</v>
      </c>
      <c r="Z42" s="507"/>
    </row>
    <row r="43" spans="1:26" ht="18" customHeight="1" x14ac:dyDescent="0.2">
      <c r="A43" s="34"/>
      <c r="C43" s="569"/>
      <c r="D43" s="569"/>
      <c r="E43" s="569"/>
      <c r="O43" s="25"/>
      <c r="P43" s="33"/>
      <c r="W43" s="29"/>
      <c r="X43" s="1088" t="s">
        <v>544</v>
      </c>
      <c r="Y43" s="887" t="str">
        <f>IF(OR(S36=0,S36="-"),"-",Q29*(S36-T36)/100)</f>
        <v>-</v>
      </c>
      <c r="Z43" s="1090" t="s">
        <v>544</v>
      </c>
    </row>
    <row r="44" spans="1:26" s="28" customFormat="1" ht="14.5" thickBot="1" x14ac:dyDescent="0.25">
      <c r="A44" s="37"/>
      <c r="C44" s="569"/>
      <c r="D44" s="569"/>
      <c r="E44" s="569"/>
      <c r="F44" s="20"/>
      <c r="G44" s="20"/>
      <c r="H44" s="20"/>
      <c r="I44" s="20"/>
      <c r="J44" s="20"/>
      <c r="K44" s="20"/>
      <c r="L44" s="20"/>
      <c r="M44" s="20"/>
      <c r="N44" s="20"/>
      <c r="O44" s="25"/>
      <c r="P44" s="40"/>
      <c r="S44" s="20"/>
      <c r="T44" s="20"/>
      <c r="U44" s="20"/>
      <c r="V44" s="20"/>
      <c r="W44" s="29"/>
      <c r="X44" s="1089"/>
      <c r="Y44" s="888"/>
      <c r="Z44" s="1091"/>
    </row>
    <row r="45" spans="1:26" ht="28.5" thickBot="1" x14ac:dyDescent="0.25">
      <c r="A45" s="34"/>
      <c r="C45" s="10"/>
      <c r="D45" s="569"/>
      <c r="E45" s="10"/>
      <c r="G45" s="100"/>
      <c r="H45" s="41"/>
      <c r="I45" s="41"/>
      <c r="O45" s="25"/>
      <c r="P45" s="33"/>
      <c r="X45" s="749" t="s">
        <v>620</v>
      </c>
      <c r="Y45" s="521" t="s">
        <v>621</v>
      </c>
      <c r="Z45" s="750" t="s">
        <v>623</v>
      </c>
    </row>
    <row r="46" spans="1:26" ht="33" customHeight="1" thickBot="1" x14ac:dyDescent="0.25">
      <c r="A46" s="44"/>
      <c r="B46" s="45"/>
      <c r="C46" s="45"/>
      <c r="D46" s="45"/>
      <c r="E46" s="45"/>
      <c r="F46" s="45"/>
      <c r="G46" s="11"/>
      <c r="H46" s="11"/>
      <c r="I46" s="11"/>
      <c r="J46" s="11"/>
      <c r="K46" s="11"/>
      <c r="L46" s="1092"/>
      <c r="M46" s="1093"/>
      <c r="N46" s="45"/>
      <c r="O46" s="46"/>
      <c r="P46" s="106"/>
      <c r="Q46" s="608"/>
      <c r="R46" s="608"/>
      <c r="S46" s="608"/>
      <c r="T46" s="608"/>
      <c r="U46" s="608"/>
      <c r="V46" s="608"/>
      <c r="W46" s="167"/>
      <c r="X46" s="751"/>
      <c r="Y46" s="513"/>
      <c r="Z46" s="752"/>
    </row>
    <row r="47" spans="1:26" x14ac:dyDescent="0.2">
      <c r="G47" s="569"/>
      <c r="H47" s="569"/>
      <c r="I47" s="569"/>
      <c r="J47" s="569"/>
      <c r="K47" s="569"/>
      <c r="P47" s="41"/>
      <c r="Q47" s="41"/>
      <c r="S47" s="41"/>
      <c r="T47" s="41"/>
      <c r="U47" s="41"/>
      <c r="V47" s="41"/>
      <c r="W47" s="41"/>
      <c r="X47" s="41"/>
      <c r="Y47" s="492"/>
    </row>
    <row r="48" spans="1:26" x14ac:dyDescent="0.2">
      <c r="G48" s="569"/>
      <c r="H48" s="569"/>
      <c r="I48" s="569"/>
      <c r="J48" s="569"/>
      <c r="K48" s="569"/>
      <c r="L48" s="1031"/>
      <c r="M48" s="1031"/>
      <c r="N48" s="1031"/>
    </row>
    <row r="49" spans="7:26" ht="44.25" customHeight="1" x14ac:dyDescent="0.2">
      <c r="I49" s="10"/>
      <c r="L49" s="1031"/>
      <c r="M49" s="1031"/>
      <c r="N49" s="1031"/>
      <c r="Y49" s="6"/>
      <c r="Z49" s="6"/>
    </row>
    <row r="50" spans="7:26" ht="18" customHeight="1" x14ac:dyDescent="0.2">
      <c r="G50" s="10"/>
      <c r="H50" s="10"/>
      <c r="I50" s="10"/>
      <c r="J50" s="10"/>
      <c r="K50" s="10"/>
      <c r="P50" s="41"/>
      <c r="S50" s="543"/>
      <c r="T50" s="543"/>
      <c r="U50" s="543"/>
      <c r="V50" s="543"/>
      <c r="W50" s="61"/>
      <c r="X50" s="543"/>
      <c r="Y50" s="6"/>
      <c r="Z50" s="6"/>
    </row>
    <row r="51" spans="7:26" ht="18.75" customHeight="1" x14ac:dyDescent="0.2">
      <c r="P51" s="543"/>
      <c r="Q51" s="61"/>
      <c r="R51" s="61"/>
      <c r="S51" s="543"/>
      <c r="T51" s="543"/>
      <c r="U51" s="543"/>
      <c r="V51" s="543"/>
      <c r="W51" s="61"/>
      <c r="X51" s="543"/>
      <c r="Y51" s="6"/>
      <c r="Z51" s="6"/>
    </row>
    <row r="52" spans="7:26" ht="36.75" customHeight="1" x14ac:dyDescent="0.2">
      <c r="L52" s="1032"/>
      <c r="M52" s="1032"/>
      <c r="N52" s="1032"/>
      <c r="O52" s="569"/>
    </row>
    <row r="53" spans="7:26" x14ac:dyDescent="0.2">
      <c r="L53" s="569"/>
      <c r="M53" s="569"/>
      <c r="N53" s="569"/>
      <c r="O53" s="569"/>
    </row>
    <row r="54" spans="7:26" x14ac:dyDescent="0.2">
      <c r="L54" s="569"/>
      <c r="M54" s="569"/>
      <c r="N54" s="569"/>
      <c r="O54" s="569"/>
    </row>
    <row r="55" spans="7:26" x14ac:dyDescent="0.2">
      <c r="L55" s="569"/>
      <c r="M55" s="569"/>
      <c r="N55" s="569"/>
      <c r="O55" s="569"/>
    </row>
    <row r="56" spans="7:26" x14ac:dyDescent="0.2">
      <c r="L56" s="10"/>
      <c r="M56" s="10"/>
      <c r="N56" s="10"/>
      <c r="O56" s="10"/>
      <c r="W56" s="43"/>
    </row>
    <row r="57" spans="7:26" ht="18" customHeight="1" x14ac:dyDescent="0.2">
      <c r="L57" s="569"/>
      <c r="M57" s="569"/>
      <c r="N57" s="569"/>
      <c r="O57" s="569"/>
      <c r="Q57" s="43"/>
      <c r="R57" s="41"/>
      <c r="S57" s="41"/>
      <c r="T57" s="41"/>
    </row>
    <row r="58" spans="7:26" ht="20.25" customHeight="1" x14ac:dyDescent="0.2">
      <c r="R58" s="41"/>
      <c r="S58" s="41"/>
      <c r="T58" s="41"/>
    </row>
    <row r="59" spans="7:26" ht="46.5" customHeight="1" x14ac:dyDescent="0.2"/>
  </sheetData>
  <mergeCells count="78">
    <mergeCell ref="X43:X44"/>
    <mergeCell ref="Y43:Y44"/>
    <mergeCell ref="Z43:Z44"/>
    <mergeCell ref="L46:M46"/>
    <mergeCell ref="L48:N49"/>
    <mergeCell ref="L52:N52"/>
    <mergeCell ref="L39:L40"/>
    <mergeCell ref="M39:M40"/>
    <mergeCell ref="N39:N40"/>
    <mergeCell ref="S39:S40"/>
    <mergeCell ref="T39:T40"/>
    <mergeCell ref="U39:U40"/>
    <mergeCell ref="S36:S37"/>
    <mergeCell ref="T36:T37"/>
    <mergeCell ref="U36:U37"/>
    <mergeCell ref="V36:V37"/>
    <mergeCell ref="X36:Z37"/>
    <mergeCell ref="X38:X39"/>
    <mergeCell ref="Y38:Y39"/>
    <mergeCell ref="Z38:Z39"/>
    <mergeCell ref="V39:V40"/>
    <mergeCell ref="Q29:Q30"/>
    <mergeCell ref="U29:U30"/>
    <mergeCell ref="X29:Y30"/>
    <mergeCell ref="X31:Y31"/>
    <mergeCell ref="L33:N34"/>
    <mergeCell ref="X33:Y34"/>
    <mergeCell ref="P29:P30"/>
    <mergeCell ref="A29:A30"/>
    <mergeCell ref="C29:C30"/>
    <mergeCell ref="D29:D30"/>
    <mergeCell ref="E29:E30"/>
    <mergeCell ref="L29:M30"/>
    <mergeCell ref="S23:Z26"/>
    <mergeCell ref="I25:I26"/>
    <mergeCell ref="A27:A28"/>
    <mergeCell ref="P27:P28"/>
    <mergeCell ref="L28:N28"/>
    <mergeCell ref="X28:Z28"/>
    <mergeCell ref="B19:C19"/>
    <mergeCell ref="D19:E19"/>
    <mergeCell ref="K19:L19"/>
    <mergeCell ref="Q19:R19"/>
    <mergeCell ref="B20:C20"/>
    <mergeCell ref="D20:E20"/>
    <mergeCell ref="K20:L20"/>
    <mergeCell ref="Q20:R20"/>
    <mergeCell ref="B17:C17"/>
    <mergeCell ref="D17:E17"/>
    <mergeCell ref="K17:L17"/>
    <mergeCell ref="Q17:R17"/>
    <mergeCell ref="B18:C18"/>
    <mergeCell ref="D18:E18"/>
    <mergeCell ref="K18:L18"/>
    <mergeCell ref="Q18:R18"/>
    <mergeCell ref="B15:C15"/>
    <mergeCell ref="D15:E15"/>
    <mergeCell ref="K15:L15"/>
    <mergeCell ref="Q15:R15"/>
    <mergeCell ref="B16:C16"/>
    <mergeCell ref="D16:E16"/>
    <mergeCell ref="K16:L16"/>
    <mergeCell ref="Q16:R16"/>
    <mergeCell ref="B12:C12"/>
    <mergeCell ref="D12:E12"/>
    <mergeCell ref="K12:L12"/>
    <mergeCell ref="D13:E14"/>
    <mergeCell ref="F13:F14"/>
    <mergeCell ref="G13:G14"/>
    <mergeCell ref="I13:I14"/>
    <mergeCell ref="A7:C9"/>
    <mergeCell ref="D7:I9"/>
    <mergeCell ref="J7:J9"/>
    <mergeCell ref="S7:S9"/>
    <mergeCell ref="B10:C10"/>
    <mergeCell ref="D10:E10"/>
    <mergeCell ref="K10:L10"/>
    <mergeCell ref="K7:R9"/>
  </mergeCells>
  <phoneticPr fontId="4"/>
  <dataValidations count="1">
    <dataValidation type="list" allowBlank="1" showInputMessage="1" showErrorMessage="1" sqref="A29:A30" xr:uid="{B6583C41-E2B1-4564-AD35-A106043EDB0A}">
      <formula1>"水域,大気"</formula1>
    </dataValidation>
  </dataValidations>
  <printOptions horizontalCentered="1" verticalCentered="1"/>
  <pageMargins left="0.31496062992125984" right="0.23622047244094491" top="0.59055118110236227" bottom="0.43307086614173229" header="0.35433070866141736" footer="0.51181102362204722"/>
  <pageSetup paperSize="9" scale="4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E216E-3F8B-47A7-AC64-A7B2CC395B81}">
  <sheetPr>
    <pageSetUpPr fitToPage="1"/>
  </sheetPr>
  <dimension ref="A1:Z51"/>
  <sheetViews>
    <sheetView view="pageBreakPreview" zoomScale="60" zoomScaleNormal="75" workbookViewId="0">
      <selection activeCell="B5" sqref="B5"/>
    </sheetView>
  </sheetViews>
  <sheetFormatPr defaultColWidth="9.09765625" defaultRowHeight="14" x14ac:dyDescent="0.2"/>
  <cols>
    <col min="1" max="1" width="6" style="100" customWidth="1"/>
    <col min="2" max="2" width="20.8984375" style="100" customWidth="1"/>
    <col min="3" max="4" width="16.69921875" style="100" customWidth="1"/>
    <col min="5" max="5" width="14.69921875" style="100" customWidth="1"/>
    <col min="6" max="6" width="14.09765625" style="100" customWidth="1"/>
    <col min="7" max="7" width="10.8984375" style="100" customWidth="1"/>
    <col min="8" max="8" width="13.69921875" style="100" customWidth="1"/>
    <col min="9" max="9" width="8.8984375" style="100" customWidth="1"/>
    <col min="10" max="12" width="12.69921875" style="100" customWidth="1"/>
    <col min="13" max="13" width="12.3984375" style="100" customWidth="1"/>
    <col min="14" max="14" width="12.59765625" style="100" customWidth="1"/>
    <col min="15" max="15" width="13.09765625" style="100" customWidth="1"/>
    <col min="16" max="16" width="10.8984375" style="100" customWidth="1"/>
    <col min="17" max="18" width="11.19921875" style="100" customWidth="1"/>
    <col min="19" max="19" width="13.69921875" style="100" customWidth="1"/>
    <col min="20" max="20" width="11.3984375" style="100" customWidth="1"/>
    <col min="21" max="21" width="10.8984375" style="100" customWidth="1"/>
    <col min="22" max="22" width="14.3984375" style="100" customWidth="1"/>
    <col min="23" max="24" width="15.3984375" style="100" customWidth="1"/>
    <col min="25" max="25" width="10.69921875" style="100" customWidth="1"/>
    <col min="26" max="27" width="13.69921875" style="100" customWidth="1"/>
    <col min="28" max="16384" width="9.09765625" style="100"/>
  </cols>
  <sheetData>
    <row r="1" spans="1:26" ht="16.5" x14ac:dyDescent="0.2">
      <c r="A1" s="1" t="s">
        <v>125</v>
      </c>
    </row>
    <row r="2" spans="1:26" x14ac:dyDescent="0.2">
      <c r="A2" s="121" t="s">
        <v>271</v>
      </c>
    </row>
    <row r="3" spans="1:26" x14ac:dyDescent="0.2">
      <c r="A3" s="121" t="s">
        <v>702</v>
      </c>
    </row>
    <row r="4" spans="1:26" x14ac:dyDescent="0.2">
      <c r="A4" s="121"/>
    </row>
    <row r="5" spans="1:26" x14ac:dyDescent="0.2">
      <c r="A5" s="121"/>
    </row>
    <row r="6" spans="1:26" ht="14.5" thickBot="1" x14ac:dyDescent="0.25">
      <c r="A6" s="100" t="s">
        <v>139</v>
      </c>
    </row>
    <row r="7" spans="1:26" x14ac:dyDescent="0.2">
      <c r="A7" s="122" t="s">
        <v>180</v>
      </c>
      <c r="B7" s="123" t="s">
        <v>555</v>
      </c>
      <c r="C7" s="124"/>
      <c r="D7" s="123" t="s">
        <v>557</v>
      </c>
      <c r="E7" s="123"/>
      <c r="F7" s="123"/>
      <c r="G7" s="123"/>
      <c r="H7" s="124"/>
      <c r="I7" s="123" t="s">
        <v>126</v>
      </c>
      <c r="J7" s="123"/>
      <c r="K7" s="123"/>
      <c r="L7" s="123"/>
      <c r="M7" s="123"/>
      <c r="N7" s="123"/>
      <c r="O7" s="123"/>
      <c r="P7" s="124"/>
      <c r="Q7" s="123" t="s">
        <v>127</v>
      </c>
      <c r="R7" s="123"/>
      <c r="S7" s="123"/>
      <c r="T7" s="123"/>
      <c r="U7" s="123"/>
      <c r="V7" s="123"/>
      <c r="W7" s="123"/>
      <c r="X7" s="123"/>
      <c r="Y7" s="123"/>
      <c r="Z7" s="125"/>
    </row>
    <row r="8" spans="1:26" s="224" customFormat="1" ht="46.5" customHeight="1" x14ac:dyDescent="0.2">
      <c r="A8" s="126" t="s">
        <v>128</v>
      </c>
      <c r="B8" s="234" t="s">
        <v>665</v>
      </c>
      <c r="C8" s="235" t="s">
        <v>666</v>
      </c>
      <c r="D8" s="234" t="s">
        <v>166</v>
      </c>
      <c r="E8" s="234" t="s">
        <v>288</v>
      </c>
      <c r="F8" s="236" t="s">
        <v>196</v>
      </c>
      <c r="G8" s="236" t="s">
        <v>167</v>
      </c>
      <c r="H8" s="235" t="s">
        <v>168</v>
      </c>
      <c r="I8" s="234" t="s">
        <v>181</v>
      </c>
      <c r="J8" s="236" t="s">
        <v>182</v>
      </c>
      <c r="K8" s="17" t="s">
        <v>355</v>
      </c>
      <c r="L8" s="236" t="s">
        <v>356</v>
      </c>
      <c r="M8" s="236" t="s">
        <v>440</v>
      </c>
      <c r="N8" s="236" t="s">
        <v>129</v>
      </c>
      <c r="O8" s="236" t="s">
        <v>130</v>
      </c>
      <c r="P8" s="660" t="s">
        <v>131</v>
      </c>
      <c r="Q8" s="722" t="s">
        <v>539</v>
      </c>
      <c r="R8" s="203" t="s">
        <v>132</v>
      </c>
      <c r="S8" s="17" t="s">
        <v>133</v>
      </c>
      <c r="T8" s="17" t="s">
        <v>134</v>
      </c>
      <c r="U8" s="236" t="s">
        <v>452</v>
      </c>
      <c r="V8" s="236" t="s">
        <v>453</v>
      </c>
      <c r="W8" s="17" t="s">
        <v>183</v>
      </c>
      <c r="X8" s="236" t="s">
        <v>454</v>
      </c>
      <c r="Y8" s="236" t="s">
        <v>444</v>
      </c>
      <c r="Z8" s="127" t="s">
        <v>455</v>
      </c>
    </row>
    <row r="9" spans="1:26" s="41" customFormat="1" ht="28" x14ac:dyDescent="0.2">
      <c r="A9" s="128"/>
      <c r="B9" s="237"/>
      <c r="C9" s="238" t="s">
        <v>531</v>
      </c>
      <c r="D9" s="239"/>
      <c r="E9" s="239" t="s">
        <v>53</v>
      </c>
      <c r="F9" s="240" t="s">
        <v>136</v>
      </c>
      <c r="G9" s="241" t="s">
        <v>476</v>
      </c>
      <c r="H9" s="242" t="s">
        <v>476</v>
      </c>
      <c r="I9" s="239" t="s">
        <v>137</v>
      </c>
      <c r="J9" s="240" t="s">
        <v>184</v>
      </c>
      <c r="K9" s="129" t="s">
        <v>137</v>
      </c>
      <c r="L9" s="240" t="s">
        <v>137</v>
      </c>
      <c r="M9" s="240" t="s">
        <v>138</v>
      </c>
      <c r="N9" s="241" t="s">
        <v>530</v>
      </c>
      <c r="O9" s="249"/>
      <c r="P9" s="661"/>
      <c r="Q9" s="723"/>
      <c r="R9" s="204" t="s">
        <v>51</v>
      </c>
      <c r="S9" s="129" t="s">
        <v>51</v>
      </c>
      <c r="T9" s="129" t="s">
        <v>51</v>
      </c>
      <c r="U9" s="240" t="s">
        <v>53</v>
      </c>
      <c r="V9" s="240" t="s">
        <v>53</v>
      </c>
      <c r="W9" s="129" t="s">
        <v>51</v>
      </c>
      <c r="X9" s="240"/>
      <c r="Y9" s="249"/>
      <c r="Z9" s="130" t="s">
        <v>51</v>
      </c>
    </row>
    <row r="10" spans="1:26" s="208" customFormat="1" x14ac:dyDescent="0.2">
      <c r="A10" s="131"/>
      <c r="B10" s="243" t="s">
        <v>169</v>
      </c>
      <c r="C10" s="244" t="s">
        <v>170</v>
      </c>
      <c r="D10" s="243" t="s">
        <v>171</v>
      </c>
      <c r="E10" s="243" t="s">
        <v>172</v>
      </c>
      <c r="F10" s="245" t="s">
        <v>173</v>
      </c>
      <c r="G10" s="245" t="s">
        <v>174</v>
      </c>
      <c r="H10" s="244" t="s">
        <v>175</v>
      </c>
      <c r="I10" s="243" t="s">
        <v>176</v>
      </c>
      <c r="J10" s="245" t="s">
        <v>177</v>
      </c>
      <c r="K10" s="132" t="s">
        <v>178</v>
      </c>
      <c r="L10" s="245" t="s">
        <v>370</v>
      </c>
      <c r="M10" s="245" t="s">
        <v>369</v>
      </c>
      <c r="N10" s="245" t="s">
        <v>368</v>
      </c>
      <c r="O10" s="245" t="s">
        <v>367</v>
      </c>
      <c r="P10" s="662" t="s">
        <v>366</v>
      </c>
      <c r="Q10" s="724"/>
      <c r="R10" s="205" t="s">
        <v>365</v>
      </c>
      <c r="S10" s="132" t="s">
        <v>364</v>
      </c>
      <c r="T10" s="132" t="s">
        <v>363</v>
      </c>
      <c r="U10" s="245" t="s">
        <v>362</v>
      </c>
      <c r="V10" s="245" t="s">
        <v>361</v>
      </c>
      <c r="W10" s="132" t="s">
        <v>360</v>
      </c>
      <c r="X10" s="245" t="s">
        <v>359</v>
      </c>
      <c r="Y10" s="245" t="s">
        <v>358</v>
      </c>
      <c r="Z10" s="133" t="s">
        <v>357</v>
      </c>
    </row>
    <row r="11" spans="1:26" s="224" customFormat="1" ht="36" customHeight="1" thickBot="1" x14ac:dyDescent="0.25">
      <c r="A11" s="134"/>
      <c r="B11" s="246"/>
      <c r="C11" s="247"/>
      <c r="D11" s="246"/>
      <c r="E11" s="246"/>
      <c r="F11" s="248"/>
      <c r="G11" s="248"/>
      <c r="H11" s="247" t="s">
        <v>190</v>
      </c>
      <c r="I11" s="246"/>
      <c r="J11" s="248"/>
      <c r="K11" s="223" t="s">
        <v>532</v>
      </c>
      <c r="L11" s="248"/>
      <c r="M11" s="248"/>
      <c r="N11" s="248"/>
      <c r="O11" s="248"/>
      <c r="P11" s="663"/>
      <c r="Q11" s="726"/>
      <c r="R11" s="206" t="s">
        <v>371</v>
      </c>
      <c r="S11" s="225" t="s">
        <v>372</v>
      </c>
      <c r="T11" s="222" t="s">
        <v>373</v>
      </c>
      <c r="U11" s="248"/>
      <c r="V11" s="248"/>
      <c r="W11" s="222" t="s">
        <v>374</v>
      </c>
      <c r="X11" s="248"/>
      <c r="Y11" s="248"/>
      <c r="Z11" s="63" t="s">
        <v>375</v>
      </c>
    </row>
    <row r="12" spans="1:26" ht="30.75" customHeight="1" x14ac:dyDescent="0.2">
      <c r="A12" s="135">
        <v>1</v>
      </c>
      <c r="B12" s="202" t="s">
        <v>479</v>
      </c>
      <c r="C12" s="136">
        <v>2000</v>
      </c>
      <c r="D12" s="202" t="s">
        <v>481</v>
      </c>
      <c r="E12" s="147">
        <v>40</v>
      </c>
      <c r="F12" s="250">
        <v>92.1</v>
      </c>
      <c r="G12" s="251">
        <v>3750</v>
      </c>
      <c r="H12" s="252">
        <v>1550</v>
      </c>
      <c r="I12" s="253">
        <v>2</v>
      </c>
      <c r="J12" s="254">
        <v>500</v>
      </c>
      <c r="K12" s="250">
        <f>J12*4/(I12^2*3.14)</f>
        <v>159.2356687898089</v>
      </c>
      <c r="L12" s="254">
        <v>3.2</v>
      </c>
      <c r="M12" s="254">
        <v>5</v>
      </c>
      <c r="N12" s="254">
        <v>98100</v>
      </c>
      <c r="O12" s="254">
        <v>1.2</v>
      </c>
      <c r="P12" s="657">
        <f>IF(I12&lt;=5,0.3,IF(I12&lt;9,0.8,1))</f>
        <v>0.3</v>
      </c>
      <c r="Q12" s="258" t="s">
        <v>542</v>
      </c>
      <c r="R12" s="255">
        <f>0.3*F12*(H12/(101.3*10^3-H12))^0.68*I12^1.73*(K12-L12)^0.51*M12^0.5*O12*P12</f>
        <v>57.103041701514869</v>
      </c>
      <c r="S12" s="256">
        <f>0.041*F12*C12*(H12/N12)</f>
        <v>119.3262996941896</v>
      </c>
      <c r="T12" s="257">
        <f>R12+S12</f>
        <v>176.42934139570445</v>
      </c>
      <c r="U12" s="251">
        <v>50</v>
      </c>
      <c r="V12" s="259">
        <v>25</v>
      </c>
      <c r="W12" s="257">
        <f>IF(Q12="処理あり",T12*(100-U12)/100,"-")</f>
        <v>88.214670697852227</v>
      </c>
      <c r="X12" s="260" t="s">
        <v>486</v>
      </c>
      <c r="Y12" s="261" t="s">
        <v>486</v>
      </c>
      <c r="Z12" s="257">
        <f>IF(Q12="処理あり",T12*(U12-V12)/100,"-")</f>
        <v>44.107335348926114</v>
      </c>
    </row>
    <row r="13" spans="1:26" ht="30.75" customHeight="1" x14ac:dyDescent="0.2">
      <c r="A13" s="137">
        <v>2</v>
      </c>
      <c r="B13" s="212" t="s">
        <v>479</v>
      </c>
      <c r="C13" s="138">
        <v>2000</v>
      </c>
      <c r="D13" s="212" t="s">
        <v>483</v>
      </c>
      <c r="E13" s="148">
        <v>45</v>
      </c>
      <c r="F13" s="262">
        <v>106.2</v>
      </c>
      <c r="G13" s="263">
        <f>1.33*10^3</f>
        <v>1330</v>
      </c>
      <c r="H13" s="264">
        <v>532</v>
      </c>
      <c r="I13" s="265">
        <v>10</v>
      </c>
      <c r="J13" s="266">
        <v>500</v>
      </c>
      <c r="K13" s="262">
        <f>J13*4/(I13^2*3.14)</f>
        <v>6.369426751592357</v>
      </c>
      <c r="L13" s="266">
        <v>3.2</v>
      </c>
      <c r="M13" s="266">
        <v>5</v>
      </c>
      <c r="N13" s="266">
        <f>9.81*10^4</f>
        <v>98100</v>
      </c>
      <c r="O13" s="266">
        <v>1.2</v>
      </c>
      <c r="P13" s="658">
        <f>IF(I13&lt;=5,0.3,IF(I13&lt;9,0.8,1))</f>
        <v>1</v>
      </c>
      <c r="Q13" s="258" t="s">
        <v>541</v>
      </c>
      <c r="R13" s="267">
        <f>0.3*F13*(H13/(101.3*10^3-H13))^0.68*I13^1.73*(K13-L13)^0.51*M13^0.5*O13*P13</f>
        <v>233.76134745943355</v>
      </c>
      <c r="S13" s="268">
        <f>0.041*F13*C13*(H13/N13)</f>
        <v>47.225981651376159</v>
      </c>
      <c r="T13" s="269">
        <f t="shared" ref="T13:T14" si="0">R13+S13</f>
        <v>280.9873291108097</v>
      </c>
      <c r="U13" s="263" t="s">
        <v>535</v>
      </c>
      <c r="V13" s="270" t="s">
        <v>535</v>
      </c>
      <c r="W13" s="269" t="str">
        <f>IF(Q13="処理あり",T13*(100-U13)/100,"-")</f>
        <v>-</v>
      </c>
      <c r="X13" s="271" t="s">
        <v>486</v>
      </c>
      <c r="Y13" s="272" t="s">
        <v>486</v>
      </c>
      <c r="Z13" s="269" t="str">
        <f>IF(Q13="処理あり",T13*(U13-V13)/100,"-")</f>
        <v>-</v>
      </c>
    </row>
    <row r="14" spans="1:26" ht="30.75" customHeight="1" x14ac:dyDescent="0.2">
      <c r="A14" s="137">
        <v>3</v>
      </c>
      <c r="B14" s="212" t="s">
        <v>479</v>
      </c>
      <c r="C14" s="138">
        <v>2000</v>
      </c>
      <c r="D14" s="212" t="s">
        <v>485</v>
      </c>
      <c r="E14" s="148">
        <v>15</v>
      </c>
      <c r="F14" s="262">
        <v>78.099999999999994</v>
      </c>
      <c r="G14" s="263">
        <v>13300</v>
      </c>
      <c r="H14" s="264">
        <v>2390</v>
      </c>
      <c r="I14" s="265">
        <v>10</v>
      </c>
      <c r="J14" s="266">
        <v>500</v>
      </c>
      <c r="K14" s="262">
        <f>J14*4/(I14^2*3.14)</f>
        <v>6.369426751592357</v>
      </c>
      <c r="L14" s="266">
        <v>3.2</v>
      </c>
      <c r="M14" s="266">
        <v>5</v>
      </c>
      <c r="N14" s="266">
        <v>98100</v>
      </c>
      <c r="O14" s="266">
        <v>1.2</v>
      </c>
      <c r="P14" s="659">
        <f>IF(I14&lt;=5,0.3,IF(I14&lt;9,0.8,1))</f>
        <v>1</v>
      </c>
      <c r="Q14" s="258" t="s">
        <v>541</v>
      </c>
      <c r="R14" s="267">
        <f>0.3*F14*(H14/(101.3*10^3-H14))^0.68*I14^1.73*(K14-L14)^0.51*M14^0.5*O14*P14</f>
        <v>483.59960673625477</v>
      </c>
      <c r="S14" s="268">
        <f>0.041*F14*C14*(H14/N14)</f>
        <v>156.02485219164117</v>
      </c>
      <c r="T14" s="269">
        <f t="shared" si="0"/>
        <v>639.62445892789594</v>
      </c>
      <c r="U14" s="263" t="s">
        <v>535</v>
      </c>
      <c r="V14" s="270" t="s">
        <v>535</v>
      </c>
      <c r="W14" s="269" t="str">
        <f>IF(Q14="処理あり",T14*(100-U14)/100,"-")</f>
        <v>-</v>
      </c>
      <c r="X14" s="271" t="s">
        <v>486</v>
      </c>
      <c r="Y14" s="272" t="s">
        <v>486</v>
      </c>
      <c r="Z14" s="269" t="str">
        <f>IF(Q14="処理あり",T14*(U14-V14)/100,"-")</f>
        <v>-</v>
      </c>
    </row>
    <row r="15" spans="1:26" ht="30.75" customHeight="1" x14ac:dyDescent="0.2">
      <c r="A15" s="137">
        <v>4</v>
      </c>
      <c r="B15" s="727"/>
      <c r="C15" s="138"/>
      <c r="D15" s="727"/>
      <c r="E15" s="148"/>
      <c r="F15" s="262"/>
      <c r="G15" s="263"/>
      <c r="H15" s="264"/>
      <c r="I15" s="265"/>
      <c r="J15" s="266"/>
      <c r="K15" s="262"/>
      <c r="L15" s="266"/>
      <c r="M15" s="266"/>
      <c r="N15" s="266"/>
      <c r="O15" s="266"/>
      <c r="P15" s="659"/>
      <c r="Q15" s="258"/>
      <c r="R15" s="267"/>
      <c r="S15" s="268"/>
      <c r="T15" s="269"/>
      <c r="U15" s="263" t="s">
        <v>535</v>
      </c>
      <c r="V15" s="729" t="s">
        <v>535</v>
      </c>
      <c r="W15" s="269" t="str">
        <f>IF(Q15="処理あり",T15*(100-U15)/100,"-")</f>
        <v>-</v>
      </c>
      <c r="X15" s="728" t="s">
        <v>486</v>
      </c>
      <c r="Y15" s="272" t="s">
        <v>486</v>
      </c>
      <c r="Z15" s="269" t="str">
        <f>IF(Q15="処理あり",T15*(U15-V15)/100,"-")</f>
        <v>-</v>
      </c>
    </row>
    <row r="16" spans="1:26" ht="16.5" customHeight="1" thickBot="1" x14ac:dyDescent="0.25">
      <c r="A16" s="141"/>
      <c r="B16" s="209"/>
      <c r="C16" s="142"/>
      <c r="D16" s="209"/>
      <c r="E16" s="151"/>
      <c r="F16" s="153"/>
      <c r="G16" s="152"/>
      <c r="H16" s="142"/>
      <c r="I16" s="156"/>
      <c r="J16" s="157"/>
      <c r="K16" s="154"/>
      <c r="L16" s="154"/>
      <c r="M16" s="157"/>
      <c r="N16" s="157"/>
      <c r="O16" s="154"/>
      <c r="P16" s="155"/>
      <c r="Q16" s="211"/>
      <c r="R16" s="151"/>
      <c r="S16" s="160"/>
      <c r="T16" s="159"/>
      <c r="U16" s="152"/>
      <c r="V16" s="210"/>
      <c r="W16" s="159"/>
      <c r="X16" s="209"/>
      <c r="Y16" s="143"/>
      <c r="Z16" s="159"/>
    </row>
    <row r="17" spans="1:23" x14ac:dyDescent="0.2">
      <c r="H17" s="100" t="s">
        <v>477</v>
      </c>
    </row>
    <row r="20" spans="1:23" x14ac:dyDescent="0.2">
      <c r="L20" s="217"/>
    </row>
    <row r="23" spans="1:23" ht="14.5" thickBot="1" x14ac:dyDescent="0.25">
      <c r="A23" s="100" t="s">
        <v>140</v>
      </c>
    </row>
    <row r="24" spans="1:23" x14ac:dyDescent="0.2">
      <c r="A24" s="122" t="s">
        <v>180</v>
      </c>
      <c r="B24" s="123" t="s">
        <v>667</v>
      </c>
      <c r="C24" s="123"/>
      <c r="D24" s="124"/>
      <c r="E24" s="123" t="s">
        <v>668</v>
      </c>
      <c r="F24" s="123"/>
      <c r="G24" s="123"/>
      <c r="H24" s="123"/>
      <c r="I24" s="123"/>
      <c r="J24" s="161" t="s">
        <v>189</v>
      </c>
      <c r="K24" s="123"/>
      <c r="L24" s="124"/>
      <c r="M24" s="123" t="s">
        <v>127</v>
      </c>
      <c r="N24" s="123"/>
      <c r="O24" s="123"/>
      <c r="P24" s="123"/>
      <c r="Q24" s="123"/>
      <c r="R24" s="123"/>
      <c r="S24" s="123"/>
      <c r="T24" s="123"/>
      <c r="U24" s="123"/>
      <c r="V24" s="123"/>
      <c r="W24" s="125"/>
    </row>
    <row r="25" spans="1:23" ht="70" x14ac:dyDescent="0.2">
      <c r="A25" s="126" t="s">
        <v>128</v>
      </c>
      <c r="B25" s="234" t="s">
        <v>665</v>
      </c>
      <c r="C25" s="782" t="s">
        <v>669</v>
      </c>
      <c r="D25" s="783"/>
      <c r="E25" s="234" t="s">
        <v>186</v>
      </c>
      <c r="F25" s="234" t="s">
        <v>458</v>
      </c>
      <c r="G25" s="236" t="s">
        <v>145</v>
      </c>
      <c r="H25" s="236" t="s">
        <v>182</v>
      </c>
      <c r="I25" s="273" t="s">
        <v>187</v>
      </c>
      <c r="J25" s="282" t="s">
        <v>146</v>
      </c>
      <c r="K25" s="283" t="s">
        <v>147</v>
      </c>
      <c r="L25" s="284" t="s">
        <v>376</v>
      </c>
      <c r="M25" s="722" t="s">
        <v>539</v>
      </c>
      <c r="N25" s="203" t="s">
        <v>132</v>
      </c>
      <c r="O25" s="17" t="s">
        <v>133</v>
      </c>
      <c r="P25" s="17" t="s">
        <v>457</v>
      </c>
      <c r="Q25" s="17" t="s">
        <v>134</v>
      </c>
      <c r="R25" s="236" t="s">
        <v>452</v>
      </c>
      <c r="S25" s="236" t="s">
        <v>453</v>
      </c>
      <c r="T25" s="17" t="s">
        <v>183</v>
      </c>
      <c r="U25" s="236" t="s">
        <v>454</v>
      </c>
      <c r="V25" s="236" t="s">
        <v>445</v>
      </c>
      <c r="W25" s="127" t="s">
        <v>456</v>
      </c>
    </row>
    <row r="26" spans="1:23" s="41" customFormat="1" ht="16.5" x14ac:dyDescent="0.2">
      <c r="A26" s="128"/>
      <c r="B26" s="237"/>
      <c r="C26" s="784" t="s">
        <v>533</v>
      </c>
      <c r="D26" s="785"/>
      <c r="E26" s="239"/>
      <c r="F26" s="239" t="s">
        <v>53</v>
      </c>
      <c r="G26" s="241" t="s">
        <v>476</v>
      </c>
      <c r="H26" s="240" t="s">
        <v>184</v>
      </c>
      <c r="I26" s="274" t="s">
        <v>185</v>
      </c>
      <c r="J26" s="285"/>
      <c r="K26" s="286"/>
      <c r="L26" s="287"/>
      <c r="M26" s="723"/>
      <c r="N26" s="204" t="s">
        <v>51</v>
      </c>
      <c r="O26" s="129" t="s">
        <v>51</v>
      </c>
      <c r="P26" s="129" t="s">
        <v>51</v>
      </c>
      <c r="Q26" s="129" t="s">
        <v>51</v>
      </c>
      <c r="R26" s="240" t="s">
        <v>53</v>
      </c>
      <c r="S26" s="240" t="s">
        <v>53</v>
      </c>
      <c r="T26" s="129" t="s">
        <v>51</v>
      </c>
      <c r="U26" s="240"/>
      <c r="V26" s="249"/>
      <c r="W26" s="130" t="s">
        <v>51</v>
      </c>
    </row>
    <row r="27" spans="1:23" x14ac:dyDescent="0.2">
      <c r="A27" s="131"/>
      <c r="B27" s="243" t="s">
        <v>148</v>
      </c>
      <c r="C27" s="275" t="s">
        <v>149</v>
      </c>
      <c r="D27" s="276" t="s">
        <v>536</v>
      </c>
      <c r="E27" s="243" t="s">
        <v>150</v>
      </c>
      <c r="F27" s="243" t="s">
        <v>151</v>
      </c>
      <c r="G27" s="245" t="s">
        <v>152</v>
      </c>
      <c r="H27" s="245" t="s">
        <v>153</v>
      </c>
      <c r="I27" s="275" t="s">
        <v>154</v>
      </c>
      <c r="J27" s="288" t="s">
        <v>155</v>
      </c>
      <c r="K27" s="289" t="s">
        <v>193</v>
      </c>
      <c r="L27" s="290" t="s">
        <v>156</v>
      </c>
      <c r="M27" s="724"/>
      <c r="N27" s="205" t="s">
        <v>157</v>
      </c>
      <c r="O27" s="132" t="s">
        <v>158</v>
      </c>
      <c r="P27" s="132" t="s">
        <v>159</v>
      </c>
      <c r="Q27" s="132" t="s">
        <v>160</v>
      </c>
      <c r="R27" s="245" t="s">
        <v>161</v>
      </c>
      <c r="S27" s="245" t="s">
        <v>162</v>
      </c>
      <c r="T27" s="132" t="s">
        <v>163</v>
      </c>
      <c r="U27" s="245" t="s">
        <v>164</v>
      </c>
      <c r="V27" s="245" t="s">
        <v>165</v>
      </c>
      <c r="W27" s="133" t="s">
        <v>192</v>
      </c>
    </row>
    <row r="28" spans="1:23" s="20" customFormat="1" ht="49.5" customHeight="1" thickBot="1" x14ac:dyDescent="0.25">
      <c r="A28" s="144"/>
      <c r="B28" s="277"/>
      <c r="C28" s="278" t="s">
        <v>534</v>
      </c>
      <c r="D28" s="279" t="s">
        <v>543</v>
      </c>
      <c r="E28" s="277"/>
      <c r="F28" s="277"/>
      <c r="G28" s="280"/>
      <c r="H28" s="280"/>
      <c r="I28" s="281"/>
      <c r="J28" s="291"/>
      <c r="K28" s="292"/>
      <c r="L28" s="293"/>
      <c r="M28" s="725"/>
      <c r="N28" s="27" t="s">
        <v>194</v>
      </c>
      <c r="O28" s="76" t="s">
        <v>179</v>
      </c>
      <c r="P28" s="76" t="s">
        <v>537</v>
      </c>
      <c r="Q28" s="222" t="s">
        <v>195</v>
      </c>
      <c r="R28" s="248"/>
      <c r="S28" s="248"/>
      <c r="T28" s="222" t="s">
        <v>263</v>
      </c>
      <c r="U28" s="248"/>
      <c r="V28" s="248"/>
      <c r="W28" s="63" t="s">
        <v>264</v>
      </c>
    </row>
    <row r="29" spans="1:23" ht="30" customHeight="1" x14ac:dyDescent="0.2">
      <c r="A29" s="297">
        <v>1</v>
      </c>
      <c r="B29" s="260" t="s">
        <v>487</v>
      </c>
      <c r="C29" s="298">
        <v>1500</v>
      </c>
      <c r="D29" s="252">
        <v>1420</v>
      </c>
      <c r="E29" s="299" t="s">
        <v>484</v>
      </c>
      <c r="F29" s="300">
        <v>0.7</v>
      </c>
      <c r="G29" s="251">
        <v>13300</v>
      </c>
      <c r="H29" s="251"/>
      <c r="I29" s="259"/>
      <c r="J29" s="301"/>
      <c r="K29" s="302">
        <v>2.5046999999999999E-3</v>
      </c>
      <c r="L29" s="303">
        <v>3.1541E-3</v>
      </c>
      <c r="M29" s="304" t="s">
        <v>540</v>
      </c>
      <c r="N29" s="304">
        <f>I29*J29</f>
        <v>0</v>
      </c>
      <c r="O29" s="305">
        <f t="shared" ref="O29:P32" si="1">C29*K29</f>
        <v>3.75705</v>
      </c>
      <c r="P29" s="306">
        <f t="shared" si="1"/>
        <v>4.4788220000000001</v>
      </c>
      <c r="Q29" s="307">
        <f>N29+O29+P29</f>
        <v>8.2358720000000005</v>
      </c>
      <c r="R29" s="304">
        <v>50</v>
      </c>
      <c r="S29" s="306">
        <v>25</v>
      </c>
      <c r="T29" s="307">
        <f>IF(M29="処理あり",Q29*(100-R29)/100,"-")</f>
        <v>4.1179360000000003</v>
      </c>
      <c r="U29" s="308" t="s">
        <v>535</v>
      </c>
      <c r="V29" s="309" t="s">
        <v>486</v>
      </c>
      <c r="W29" s="307">
        <f>IF(M29="処理あり",Q29*(R29-S29)/100,"-")</f>
        <v>2.0589680000000001</v>
      </c>
    </row>
    <row r="30" spans="1:23" ht="30" customHeight="1" x14ac:dyDescent="0.2">
      <c r="A30" s="310">
        <v>1</v>
      </c>
      <c r="B30" s="271" t="s">
        <v>487</v>
      </c>
      <c r="C30" s="311">
        <v>1500</v>
      </c>
      <c r="D30" s="264">
        <v>1420</v>
      </c>
      <c r="E30" s="312" t="s">
        <v>480</v>
      </c>
      <c r="F30" s="313">
        <v>9.1</v>
      </c>
      <c r="G30" s="263">
        <v>3750</v>
      </c>
      <c r="H30" s="263"/>
      <c r="I30" s="270"/>
      <c r="J30" s="314"/>
      <c r="K30" s="315">
        <v>1.0992099999999999E-2</v>
      </c>
      <c r="L30" s="316">
        <v>1.3841900000000001E-2</v>
      </c>
      <c r="M30" s="317" t="s">
        <v>541</v>
      </c>
      <c r="N30" s="317">
        <f>I30*J30</f>
        <v>0</v>
      </c>
      <c r="O30" s="318">
        <f t="shared" si="1"/>
        <v>16.488149999999997</v>
      </c>
      <c r="P30" s="319">
        <f t="shared" si="1"/>
        <v>19.655498000000001</v>
      </c>
      <c r="Q30" s="320">
        <f t="shared" ref="Q30:Q32" si="2">N30+O30+P30</f>
        <v>36.143647999999999</v>
      </c>
      <c r="R30" s="317" t="s">
        <v>535</v>
      </c>
      <c r="S30" s="319" t="s">
        <v>535</v>
      </c>
      <c r="T30" s="320" t="str">
        <f>IF(M30="処理あり",Q30*(100-R30)/100,"-")</f>
        <v>-</v>
      </c>
      <c r="U30" s="321" t="s">
        <v>486</v>
      </c>
      <c r="V30" s="322" t="s">
        <v>486</v>
      </c>
      <c r="W30" s="320" t="str">
        <f>IF(M30="処理あり",Q30*(R30-S30)/100,"-")</f>
        <v>-</v>
      </c>
    </row>
    <row r="31" spans="1:23" ht="30" customHeight="1" x14ac:dyDescent="0.2">
      <c r="A31" s="310">
        <v>1</v>
      </c>
      <c r="B31" s="271" t="s">
        <v>487</v>
      </c>
      <c r="C31" s="311">
        <v>1500</v>
      </c>
      <c r="D31" s="264">
        <v>1420</v>
      </c>
      <c r="E31" s="312" t="s">
        <v>482</v>
      </c>
      <c r="F31" s="313">
        <v>6.1</v>
      </c>
      <c r="G31" s="263">
        <v>1330</v>
      </c>
      <c r="H31" s="263"/>
      <c r="I31" s="270"/>
      <c r="J31" s="314"/>
      <c r="K31" s="315">
        <v>1.8550999999999999E-3</v>
      </c>
      <c r="L31" s="316">
        <v>2.3360999999999998E-3</v>
      </c>
      <c r="M31" s="317" t="s">
        <v>541</v>
      </c>
      <c r="N31" s="317">
        <f>I31*J31</f>
        <v>0</v>
      </c>
      <c r="O31" s="318">
        <f t="shared" si="1"/>
        <v>2.7826499999999998</v>
      </c>
      <c r="P31" s="319">
        <f t="shared" si="1"/>
        <v>3.3172619999999999</v>
      </c>
      <c r="Q31" s="320">
        <f t="shared" si="2"/>
        <v>6.0999119999999998</v>
      </c>
      <c r="R31" s="317" t="s">
        <v>535</v>
      </c>
      <c r="S31" s="319" t="s">
        <v>535</v>
      </c>
      <c r="T31" s="320" t="str">
        <f>IF(M31="処理あり",Q31*(100-R31)/100,"-")</f>
        <v>-</v>
      </c>
      <c r="U31" s="321" t="s">
        <v>486</v>
      </c>
      <c r="V31" s="322" t="s">
        <v>486</v>
      </c>
      <c r="W31" s="320" t="str">
        <f>IF(M31="処理あり",Q31*(R31-S31)/100,"-")</f>
        <v>-</v>
      </c>
    </row>
    <row r="32" spans="1:23" ht="30" customHeight="1" x14ac:dyDescent="0.2">
      <c r="A32" s="323">
        <v>1</v>
      </c>
      <c r="B32" s="324" t="s">
        <v>487</v>
      </c>
      <c r="C32" s="325">
        <v>1500</v>
      </c>
      <c r="D32" s="326">
        <v>1420</v>
      </c>
      <c r="E32" s="327" t="s">
        <v>488</v>
      </c>
      <c r="F32" s="328">
        <v>1.4</v>
      </c>
      <c r="G32" s="329">
        <v>1330</v>
      </c>
      <c r="H32" s="329"/>
      <c r="I32" s="330"/>
      <c r="J32" s="314"/>
      <c r="K32" s="315">
        <v>4.7899999999999999E-4</v>
      </c>
      <c r="L32" s="316">
        <v>6.0320000000000003E-4</v>
      </c>
      <c r="M32" s="331" t="s">
        <v>541</v>
      </c>
      <c r="N32" s="331">
        <f>I32*J32</f>
        <v>0</v>
      </c>
      <c r="O32" s="332">
        <f t="shared" si="1"/>
        <v>0.71850000000000003</v>
      </c>
      <c r="P32" s="333">
        <f t="shared" si="1"/>
        <v>0.85654400000000008</v>
      </c>
      <c r="Q32" s="334">
        <f t="shared" si="2"/>
        <v>1.5750440000000001</v>
      </c>
      <c r="R32" s="331" t="s">
        <v>535</v>
      </c>
      <c r="S32" s="333" t="s">
        <v>535</v>
      </c>
      <c r="T32" s="334" t="str">
        <f>IF(M32="処理あり",Q32*(100-R32)/100,"-")</f>
        <v>-</v>
      </c>
      <c r="U32" s="335" t="s">
        <v>486</v>
      </c>
      <c r="V32" s="336" t="s">
        <v>486</v>
      </c>
      <c r="W32" s="334" t="str">
        <f>IF(M32="処理あり",Q32*(R32-S32)/100,"-")</f>
        <v>-</v>
      </c>
    </row>
    <row r="33" spans="1:23" ht="17.5" customHeight="1" thickBot="1" x14ac:dyDescent="0.25">
      <c r="A33" s="337"/>
      <c r="B33" s="338"/>
      <c r="C33" s="339"/>
      <c r="D33" s="340"/>
      <c r="E33" s="341"/>
      <c r="F33" s="342"/>
      <c r="G33" s="343"/>
      <c r="H33" s="343"/>
      <c r="I33" s="344"/>
      <c r="J33" s="345"/>
      <c r="K33" s="346"/>
      <c r="L33" s="347"/>
      <c r="M33" s="348"/>
      <c r="N33" s="348"/>
      <c r="O33" s="349"/>
      <c r="P33" s="350"/>
      <c r="Q33" s="351"/>
      <c r="R33" s="348"/>
      <c r="S33" s="350"/>
      <c r="T33" s="351"/>
      <c r="U33" s="352"/>
      <c r="V33" s="353"/>
      <c r="W33" s="351"/>
    </row>
    <row r="34" spans="1:23" ht="40.5" customHeight="1" x14ac:dyDescent="0.2">
      <c r="I34" s="354"/>
    </row>
    <row r="36" spans="1:23" ht="14.5" thickBot="1" x14ac:dyDescent="0.25">
      <c r="A36" s="100" t="s">
        <v>141</v>
      </c>
    </row>
    <row r="37" spans="1:23" x14ac:dyDescent="0.2">
      <c r="A37" s="122" t="s">
        <v>180</v>
      </c>
      <c r="B37" s="123" t="s">
        <v>555</v>
      </c>
      <c r="C37" s="123"/>
      <c r="D37" s="123"/>
      <c r="E37" s="161" t="s">
        <v>556</v>
      </c>
      <c r="F37" s="123"/>
      <c r="G37" s="123"/>
      <c r="H37" s="124"/>
      <c r="I37" s="145" t="s">
        <v>127</v>
      </c>
      <c r="J37" s="123"/>
      <c r="K37" s="123"/>
      <c r="L37" s="123"/>
      <c r="M37" s="123"/>
      <c r="N37" s="123"/>
      <c r="O37" s="123"/>
      <c r="P37" s="123"/>
      <c r="Q37" s="123"/>
      <c r="R37" s="123"/>
      <c r="S37" s="123"/>
      <c r="T37" s="123"/>
      <c r="U37" s="123"/>
      <c r="V37" s="123"/>
      <c r="W37" s="125"/>
    </row>
    <row r="38" spans="1:23" ht="42" customHeight="1" x14ac:dyDescent="0.2">
      <c r="A38" s="126" t="s">
        <v>128</v>
      </c>
      <c r="B38" s="234" t="s">
        <v>665</v>
      </c>
      <c r="C38" s="236" t="s">
        <v>670</v>
      </c>
      <c r="D38" s="273" t="s">
        <v>671</v>
      </c>
      <c r="E38" s="786" t="s">
        <v>188</v>
      </c>
      <c r="F38" s="787"/>
      <c r="G38" s="782" t="s">
        <v>144</v>
      </c>
      <c r="H38" s="783"/>
      <c r="I38" s="788" t="s">
        <v>446</v>
      </c>
      <c r="J38" s="789"/>
      <c r="K38" s="879" t="s">
        <v>134</v>
      </c>
      <c r="L38" s="880"/>
      <c r="M38" s="782" t="s">
        <v>268</v>
      </c>
      <c r="N38" s="787"/>
      <c r="O38" s="782" t="s">
        <v>265</v>
      </c>
      <c r="P38" s="787"/>
      <c r="Q38" s="798" t="s">
        <v>183</v>
      </c>
      <c r="R38" s="799"/>
      <c r="S38" s="782" t="s">
        <v>135</v>
      </c>
      <c r="T38" s="787"/>
      <c r="U38" s="236" t="s">
        <v>446</v>
      </c>
      <c r="V38" s="800" t="s">
        <v>427</v>
      </c>
      <c r="W38" s="801"/>
    </row>
    <row r="39" spans="1:23" x14ac:dyDescent="0.2">
      <c r="A39" s="128"/>
      <c r="B39" s="237"/>
      <c r="C39" s="240" t="s">
        <v>51</v>
      </c>
      <c r="D39" s="274" t="s">
        <v>51</v>
      </c>
      <c r="E39" s="790"/>
      <c r="F39" s="791"/>
      <c r="G39" s="784" t="s">
        <v>53</v>
      </c>
      <c r="H39" s="785"/>
      <c r="I39" s="794"/>
      <c r="J39" s="795"/>
      <c r="K39" s="877" t="s">
        <v>51</v>
      </c>
      <c r="L39" s="878"/>
      <c r="M39" s="784" t="s">
        <v>53</v>
      </c>
      <c r="N39" s="791"/>
      <c r="O39" s="784" t="s">
        <v>53</v>
      </c>
      <c r="P39" s="791"/>
      <c r="Q39" s="792" t="s">
        <v>51</v>
      </c>
      <c r="R39" s="793"/>
      <c r="S39" s="784"/>
      <c r="T39" s="791"/>
      <c r="U39" s="249"/>
      <c r="V39" s="802" t="s">
        <v>51</v>
      </c>
      <c r="W39" s="803"/>
    </row>
    <row r="40" spans="1:23" x14ac:dyDescent="0.2">
      <c r="A40" s="131"/>
      <c r="B40" s="243" t="s">
        <v>3</v>
      </c>
      <c r="C40" s="245" t="s">
        <v>4</v>
      </c>
      <c r="D40" s="275" t="s">
        <v>5</v>
      </c>
      <c r="E40" s="806" t="s">
        <v>6</v>
      </c>
      <c r="F40" s="805"/>
      <c r="G40" s="804" t="s">
        <v>7</v>
      </c>
      <c r="H40" s="807"/>
      <c r="I40" s="810"/>
      <c r="J40" s="811"/>
      <c r="K40" s="875" t="s">
        <v>8</v>
      </c>
      <c r="L40" s="876"/>
      <c r="M40" s="804" t="s">
        <v>9</v>
      </c>
      <c r="N40" s="805"/>
      <c r="O40" s="804" t="s">
        <v>39</v>
      </c>
      <c r="P40" s="805"/>
      <c r="Q40" s="808" t="s">
        <v>40</v>
      </c>
      <c r="R40" s="809"/>
      <c r="S40" s="804" t="s">
        <v>41</v>
      </c>
      <c r="T40" s="805"/>
      <c r="U40" s="245" t="s">
        <v>45</v>
      </c>
      <c r="V40" s="796" t="s">
        <v>46</v>
      </c>
      <c r="W40" s="797"/>
    </row>
    <row r="41" spans="1:23" s="20" customFormat="1" ht="36" customHeight="1" thickBot="1" x14ac:dyDescent="0.25">
      <c r="A41" s="146"/>
      <c r="B41" s="294"/>
      <c r="C41" s="295"/>
      <c r="D41" s="296"/>
      <c r="E41" s="812"/>
      <c r="F41" s="813"/>
      <c r="G41" s="814"/>
      <c r="H41" s="815"/>
      <c r="I41" s="820"/>
      <c r="J41" s="821"/>
      <c r="K41" s="818" t="s">
        <v>191</v>
      </c>
      <c r="L41" s="819"/>
      <c r="M41" s="814"/>
      <c r="N41" s="813"/>
      <c r="O41" s="814"/>
      <c r="P41" s="813"/>
      <c r="Q41" s="816" t="s">
        <v>142</v>
      </c>
      <c r="R41" s="817"/>
      <c r="S41" s="814"/>
      <c r="T41" s="813"/>
      <c r="U41" s="295"/>
      <c r="V41" s="868" t="s">
        <v>143</v>
      </c>
      <c r="W41" s="869"/>
    </row>
    <row r="42" spans="1:23" ht="30.75" customHeight="1" thickBot="1" x14ac:dyDescent="0.25">
      <c r="A42" s="297">
        <v>1</v>
      </c>
      <c r="B42" s="260" t="s">
        <v>489</v>
      </c>
      <c r="C42" s="251">
        <v>3300</v>
      </c>
      <c r="D42" s="259">
        <v>2800</v>
      </c>
      <c r="E42" s="822" t="s">
        <v>481</v>
      </c>
      <c r="F42" s="823"/>
      <c r="G42" s="824">
        <v>45</v>
      </c>
      <c r="H42" s="825"/>
      <c r="I42" s="829" t="s">
        <v>541</v>
      </c>
      <c r="J42" s="830"/>
      <c r="K42" s="881">
        <f>(C42-D42)*G42/100</f>
        <v>225</v>
      </c>
      <c r="L42" s="882"/>
      <c r="M42" s="824">
        <v>50</v>
      </c>
      <c r="N42" s="826"/>
      <c r="O42" s="824">
        <v>25</v>
      </c>
      <c r="P42" s="826"/>
      <c r="Q42" s="827" t="str">
        <f>IF(I42="処理あり",K42*(100-M42)/100,"-")</f>
        <v>-</v>
      </c>
      <c r="R42" s="828"/>
      <c r="S42" s="870" t="s">
        <v>535</v>
      </c>
      <c r="T42" s="823"/>
      <c r="U42" s="261" t="s">
        <v>535</v>
      </c>
      <c r="V42" s="827" t="str">
        <f>IF(I42="処理あり",K42*(M42-O42)/100,"-")</f>
        <v>-</v>
      </c>
      <c r="W42" s="828"/>
    </row>
    <row r="43" spans="1:23" ht="30.75" customHeight="1" x14ac:dyDescent="0.2">
      <c r="A43" s="310">
        <v>2</v>
      </c>
      <c r="B43" s="271"/>
      <c r="C43" s="263"/>
      <c r="D43" s="270"/>
      <c r="E43" s="831"/>
      <c r="F43" s="832"/>
      <c r="G43" s="833"/>
      <c r="H43" s="834"/>
      <c r="I43" s="829"/>
      <c r="J43" s="830"/>
      <c r="K43" s="883"/>
      <c r="L43" s="884"/>
      <c r="M43" s="835"/>
      <c r="N43" s="836"/>
      <c r="O43" s="835"/>
      <c r="P43" s="836"/>
      <c r="Q43" s="837" t="str">
        <f>IF(I43="処理あり",K43*(100-M43)/100,"-")</f>
        <v>-</v>
      </c>
      <c r="R43" s="838"/>
      <c r="S43" s="865"/>
      <c r="T43" s="866"/>
      <c r="U43" s="743"/>
      <c r="V43" s="837" t="str">
        <f>IF(I43="処理あり",K43*(M43-O43)/100,"-")</f>
        <v>-</v>
      </c>
      <c r="W43" s="838"/>
    </row>
    <row r="44" spans="1:23" ht="30.75" customHeight="1" x14ac:dyDescent="0.2">
      <c r="A44" s="137">
        <v>3</v>
      </c>
      <c r="B44" s="212"/>
      <c r="C44" s="149"/>
      <c r="D44" s="213"/>
      <c r="E44" s="839"/>
      <c r="F44" s="840"/>
      <c r="G44" s="841"/>
      <c r="H44" s="842"/>
      <c r="I44" s="829"/>
      <c r="J44" s="830"/>
      <c r="K44" s="883"/>
      <c r="L44" s="884"/>
      <c r="M44" s="843"/>
      <c r="N44" s="844"/>
      <c r="O44" s="845"/>
      <c r="P44" s="846"/>
      <c r="Q44" s="843" t="str">
        <f>IF(I44="処理あり",K44*(100-M44)/100,"-")</f>
        <v>-</v>
      </c>
      <c r="R44" s="846"/>
      <c r="S44" s="829"/>
      <c r="T44" s="867"/>
      <c r="U44" s="744"/>
      <c r="V44" s="843" t="str">
        <f>IF(I44="処理あり",K44*(M44-O44)/100,"-")</f>
        <v>-</v>
      </c>
      <c r="W44" s="846"/>
    </row>
    <row r="45" spans="1:23" ht="30.75" customHeight="1" x14ac:dyDescent="0.2">
      <c r="A45" s="139">
        <v>4</v>
      </c>
      <c r="B45" s="140"/>
      <c r="C45" s="150"/>
      <c r="D45" s="158"/>
      <c r="E45" s="839"/>
      <c r="F45" s="840"/>
      <c r="G45" s="841"/>
      <c r="H45" s="842"/>
      <c r="I45" s="829"/>
      <c r="J45" s="830"/>
      <c r="K45" s="855"/>
      <c r="L45" s="856"/>
      <c r="M45" s="851"/>
      <c r="N45" s="852"/>
      <c r="O45" s="853"/>
      <c r="P45" s="854"/>
      <c r="Q45" s="851" t="str">
        <f>IF(I45="処理あり",K45*(100-M45)/100,"-")</f>
        <v>-</v>
      </c>
      <c r="R45" s="854"/>
      <c r="S45" s="863"/>
      <c r="T45" s="864"/>
      <c r="U45" s="745"/>
      <c r="V45" s="851" t="str">
        <f>IF(I45="処理あり",K45*(M45-O45)/100,"-")</f>
        <v>-</v>
      </c>
      <c r="W45" s="854"/>
    </row>
    <row r="46" spans="1:23" ht="16.5" customHeight="1" thickBot="1" x14ac:dyDescent="0.25">
      <c r="A46" s="141"/>
      <c r="B46" s="209"/>
      <c r="C46" s="152"/>
      <c r="D46" s="210"/>
      <c r="E46" s="857"/>
      <c r="F46" s="848"/>
      <c r="G46" s="858"/>
      <c r="H46" s="859"/>
      <c r="I46" s="871"/>
      <c r="J46" s="872"/>
      <c r="K46" s="873"/>
      <c r="L46" s="874"/>
      <c r="M46" s="858"/>
      <c r="N46" s="860"/>
      <c r="O46" s="858"/>
      <c r="P46" s="860"/>
      <c r="Q46" s="861"/>
      <c r="R46" s="862"/>
      <c r="S46" s="847"/>
      <c r="T46" s="848"/>
      <c r="U46" s="143"/>
      <c r="V46" s="849"/>
      <c r="W46" s="850"/>
    </row>
    <row r="51" spans="12:23" x14ac:dyDescent="0.2">
      <c r="L51" s="742"/>
      <c r="T51" s="742"/>
      <c r="W51" s="742"/>
    </row>
  </sheetData>
  <mergeCells count="83">
    <mergeCell ref="I46:J46"/>
    <mergeCell ref="K46:L46"/>
    <mergeCell ref="K40:L40"/>
    <mergeCell ref="K39:L39"/>
    <mergeCell ref="K38:L38"/>
    <mergeCell ref="K42:L42"/>
    <mergeCell ref="K43:L43"/>
    <mergeCell ref="K44:L44"/>
    <mergeCell ref="S43:T43"/>
    <mergeCell ref="V43:W43"/>
    <mergeCell ref="S44:T44"/>
    <mergeCell ref="V44:W44"/>
    <mergeCell ref="S41:T41"/>
    <mergeCell ref="V41:W41"/>
    <mergeCell ref="S42:T42"/>
    <mergeCell ref="V42:W42"/>
    <mergeCell ref="S46:T46"/>
    <mergeCell ref="V46:W46"/>
    <mergeCell ref="E45:F45"/>
    <mergeCell ref="G45:H45"/>
    <mergeCell ref="M45:N45"/>
    <mergeCell ref="O45:P45"/>
    <mergeCell ref="Q45:R45"/>
    <mergeCell ref="K45:L45"/>
    <mergeCell ref="E46:F46"/>
    <mergeCell ref="G46:H46"/>
    <mergeCell ref="M46:N46"/>
    <mergeCell ref="O46:P46"/>
    <mergeCell ref="Q46:R46"/>
    <mergeCell ref="S45:T45"/>
    <mergeCell ref="V45:W45"/>
    <mergeCell ref="I45:J45"/>
    <mergeCell ref="E44:F44"/>
    <mergeCell ref="G44:H44"/>
    <mergeCell ref="M44:N44"/>
    <mergeCell ref="O44:P44"/>
    <mergeCell ref="Q44:R44"/>
    <mergeCell ref="I44:J44"/>
    <mergeCell ref="E43:F43"/>
    <mergeCell ref="G43:H43"/>
    <mergeCell ref="M43:N43"/>
    <mergeCell ref="O43:P43"/>
    <mergeCell ref="Q43:R43"/>
    <mergeCell ref="I43:J43"/>
    <mergeCell ref="E42:F42"/>
    <mergeCell ref="G42:H42"/>
    <mergeCell ref="M42:N42"/>
    <mergeCell ref="O42:P42"/>
    <mergeCell ref="Q42:R42"/>
    <mergeCell ref="I42:J42"/>
    <mergeCell ref="E41:F41"/>
    <mergeCell ref="G41:H41"/>
    <mergeCell ref="M41:N41"/>
    <mergeCell ref="O41:P41"/>
    <mergeCell ref="Q41:R41"/>
    <mergeCell ref="K41:L41"/>
    <mergeCell ref="I41:J41"/>
    <mergeCell ref="E40:F40"/>
    <mergeCell ref="G40:H40"/>
    <mergeCell ref="M40:N40"/>
    <mergeCell ref="O40:P40"/>
    <mergeCell ref="Q40:R40"/>
    <mergeCell ref="I40:J40"/>
    <mergeCell ref="V40:W40"/>
    <mergeCell ref="O38:P38"/>
    <mergeCell ref="Q38:R38"/>
    <mergeCell ref="S38:T38"/>
    <mergeCell ref="V38:W38"/>
    <mergeCell ref="S39:T39"/>
    <mergeCell ref="V39:W39"/>
    <mergeCell ref="S40:T40"/>
    <mergeCell ref="E39:F39"/>
    <mergeCell ref="G39:H39"/>
    <mergeCell ref="M39:N39"/>
    <mergeCell ref="O39:P39"/>
    <mergeCell ref="Q39:R39"/>
    <mergeCell ref="I39:J39"/>
    <mergeCell ref="C25:D25"/>
    <mergeCell ref="C26:D26"/>
    <mergeCell ref="E38:F38"/>
    <mergeCell ref="G38:H38"/>
    <mergeCell ref="M38:N38"/>
    <mergeCell ref="I38:J38"/>
  </mergeCells>
  <phoneticPr fontId="4"/>
  <conditionalFormatting sqref="T12:T16">
    <cfRule type="expression" dxfId="5" priority="6">
      <formula>$Q12="処理あり"</formula>
    </cfRule>
  </conditionalFormatting>
  <conditionalFormatting sqref="U12:Z16">
    <cfRule type="expression" dxfId="4" priority="5">
      <formula>$Q12="処理なし"</formula>
    </cfRule>
  </conditionalFormatting>
  <conditionalFormatting sqref="Q29:Q33">
    <cfRule type="expression" dxfId="3" priority="4">
      <formula>$M29="処理あり"</formula>
    </cfRule>
  </conditionalFormatting>
  <conditionalFormatting sqref="R29:W33">
    <cfRule type="expression" dxfId="2" priority="3">
      <formula>$M29="処理なし"</formula>
    </cfRule>
  </conditionalFormatting>
  <conditionalFormatting sqref="M42:W45">
    <cfRule type="expression" dxfId="1" priority="2">
      <formula>$I42="処理なし"</formula>
    </cfRule>
  </conditionalFormatting>
  <conditionalFormatting sqref="K42:L46">
    <cfRule type="expression" dxfId="0" priority="1">
      <formula>$I42="処理あり"</formula>
    </cfRule>
  </conditionalFormatting>
  <dataValidations count="1">
    <dataValidation type="list" allowBlank="1" showInputMessage="1" showErrorMessage="1" sqref="Q12:Q15 M29:M32 I42:I46" xr:uid="{B4EDD7D9-9AA0-4324-AE58-011FCD5FBC5B}">
      <formula1>"処理あり,処理なし"</formula1>
    </dataValidation>
  </dataValidations>
  <printOptions horizontalCentered="1" verticalCentered="1"/>
  <pageMargins left="0.31496062992125984" right="0.23622047244094491" top="0.59055118110236227" bottom="0.47244094488188981" header="0.51181102362204722" footer="0.51181102362204722"/>
  <pageSetup paperSize="9" scale="46"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04B968-2795-4926-8458-A6CEC1D34E59}">
  <sheetPr>
    <pageSetUpPr fitToPage="1"/>
  </sheetPr>
  <dimension ref="A1:AA55"/>
  <sheetViews>
    <sheetView view="pageBreakPreview" zoomScale="60" zoomScaleNormal="100" workbookViewId="0">
      <selection activeCell="B5" sqref="B5"/>
    </sheetView>
  </sheetViews>
  <sheetFormatPr defaultColWidth="9.09765625" defaultRowHeight="14" x14ac:dyDescent="0.2"/>
  <cols>
    <col min="1" max="1" width="16.59765625" style="20" customWidth="1"/>
    <col min="2" max="2" width="6.09765625" style="20" customWidth="1"/>
    <col min="3" max="3" width="12.59765625" style="20" customWidth="1"/>
    <col min="4" max="4" width="9.69921875" style="20" customWidth="1"/>
    <col min="5" max="5" width="11.296875" style="20" customWidth="1"/>
    <col min="6" max="6" width="7.296875" style="20" customWidth="1"/>
    <col min="7" max="7" width="13.59765625" style="20" customWidth="1"/>
    <col min="8" max="8" width="13.09765625" style="20" customWidth="1"/>
    <col min="9" max="9" width="11.69921875" style="20" customWidth="1"/>
    <col min="10" max="10" width="14.8984375" style="20" customWidth="1"/>
    <col min="11" max="11" width="13.3984375" style="20" customWidth="1"/>
    <col min="12" max="12" width="15" style="20" customWidth="1"/>
    <col min="13" max="13" width="15.8984375" style="20" customWidth="1"/>
    <col min="14" max="14" width="10" style="20" customWidth="1"/>
    <col min="15" max="15" width="9.8984375" style="20" customWidth="1"/>
    <col min="16" max="16" width="19.8984375" style="20" customWidth="1"/>
    <col min="17" max="17" width="11" style="20" customWidth="1"/>
    <col min="18" max="18" width="7.59765625" style="20" customWidth="1"/>
    <col min="19" max="19" width="15.09765625" style="20" customWidth="1"/>
    <col min="20" max="20" width="19.3984375" style="20" customWidth="1"/>
    <col min="21" max="21" width="15.8984375" style="20" customWidth="1"/>
    <col min="22" max="22" width="13.3984375" style="20" customWidth="1"/>
    <col min="23" max="23" width="8.59765625" style="20" customWidth="1"/>
    <col min="24" max="24" width="14.8984375" style="20" customWidth="1"/>
    <col min="25" max="25" width="22.09765625" style="20" customWidth="1"/>
    <col min="26" max="26" width="9.69921875" style="20" customWidth="1"/>
    <col min="27" max="27" width="8.3984375" style="20" customWidth="1"/>
    <col min="28" max="28" width="15.69921875" style="20" customWidth="1"/>
    <col min="29" max="16384" width="9.09765625" style="20"/>
  </cols>
  <sheetData>
    <row r="1" spans="1:27" ht="16.5" x14ac:dyDescent="0.2">
      <c r="A1" s="1" t="s">
        <v>262</v>
      </c>
    </row>
    <row r="2" spans="1:27" x14ac:dyDescent="0.2">
      <c r="A2" s="121" t="s">
        <v>672</v>
      </c>
    </row>
    <row r="3" spans="1:27" x14ac:dyDescent="0.2">
      <c r="A3" s="121" t="s">
        <v>703</v>
      </c>
    </row>
    <row r="4" spans="1:27" x14ac:dyDescent="0.2">
      <c r="A4" s="121"/>
    </row>
    <row r="5" spans="1:27" ht="9.75" customHeight="1" thickBot="1" x14ac:dyDescent="0.25"/>
    <row r="6" spans="1:27" ht="14.25" customHeight="1" x14ac:dyDescent="0.2">
      <c r="A6" s="64" t="s">
        <v>98</v>
      </c>
      <c r="B6" s="38"/>
      <c r="C6" s="38"/>
      <c r="D6" s="38"/>
      <c r="E6" s="38"/>
      <c r="F6" s="65" t="s">
        <v>468</v>
      </c>
      <c r="G6" s="39"/>
      <c r="H6" s="39"/>
      <c r="I6" s="38"/>
      <c r="J6" s="38"/>
      <c r="K6" s="38"/>
      <c r="L6" s="66"/>
      <c r="M6" s="410" t="s">
        <v>673</v>
      </c>
      <c r="N6" s="38"/>
      <c r="O6" s="38"/>
      <c r="P6" s="38"/>
      <c r="Q6" s="38"/>
      <c r="R6" s="66"/>
      <c r="S6" s="410" t="s">
        <v>272</v>
      </c>
      <c r="T6" s="38"/>
      <c r="U6" s="38"/>
      <c r="V6" s="38"/>
      <c r="W6" s="38"/>
      <c r="X6" s="38"/>
      <c r="Y6" s="38"/>
      <c r="Z6" s="983" t="s">
        <v>460</v>
      </c>
      <c r="AA6" s="984"/>
    </row>
    <row r="7" spans="1:27" ht="37" customHeight="1" x14ac:dyDescent="0.2">
      <c r="A7" s="37"/>
      <c r="B7" s="418"/>
      <c r="C7" s="418"/>
      <c r="D7" s="418"/>
      <c r="E7" s="419"/>
      <c r="F7" s="422"/>
      <c r="G7" s="418"/>
      <c r="H7" s="418"/>
      <c r="I7" s="418"/>
      <c r="J7" s="418"/>
      <c r="K7" s="28"/>
      <c r="L7" s="36"/>
      <c r="M7" s="426"/>
      <c r="N7" s="427"/>
      <c r="O7" s="427"/>
      <c r="P7" s="400"/>
      <c r="Q7" s="28"/>
      <c r="R7" s="36"/>
      <c r="S7" s="422"/>
      <c r="T7" s="418"/>
      <c r="U7" s="418"/>
      <c r="V7" s="418"/>
      <c r="W7" s="28"/>
      <c r="X7" s="28"/>
      <c r="Y7" s="28"/>
      <c r="Z7" s="985"/>
      <c r="AA7" s="986"/>
    </row>
    <row r="8" spans="1:27" ht="63" customHeight="1" x14ac:dyDescent="0.2">
      <c r="A8" s="398" t="s">
        <v>0</v>
      </c>
      <c r="B8" s="782" t="s">
        <v>467</v>
      </c>
      <c r="C8" s="787"/>
      <c r="D8" s="987" t="s">
        <v>101</v>
      </c>
      <c r="E8" s="988"/>
      <c r="F8" s="355" t="s">
        <v>102</v>
      </c>
      <c r="G8" s="356"/>
      <c r="H8" s="424" t="s">
        <v>466</v>
      </c>
      <c r="I8" s="424" t="s">
        <v>465</v>
      </c>
      <c r="J8" s="424" t="s">
        <v>103</v>
      </c>
      <c r="K8" s="396" t="s">
        <v>104</v>
      </c>
      <c r="L8" s="52" t="s">
        <v>469</v>
      </c>
      <c r="M8" s="428" t="s">
        <v>674</v>
      </c>
      <c r="N8" s="424" t="s">
        <v>464</v>
      </c>
      <c r="O8" s="424" t="s">
        <v>217</v>
      </c>
      <c r="P8" s="394" t="s">
        <v>675</v>
      </c>
      <c r="Q8" s="7" t="s">
        <v>676</v>
      </c>
      <c r="R8" s="75"/>
      <c r="S8" s="428" t="s">
        <v>463</v>
      </c>
      <c r="T8" s="424" t="s">
        <v>105</v>
      </c>
      <c r="U8" s="356" t="s">
        <v>106</v>
      </c>
      <c r="V8" s="424" t="s">
        <v>107</v>
      </c>
      <c r="W8" s="7" t="s">
        <v>462</v>
      </c>
      <c r="X8" s="6"/>
      <c r="Y8" s="7" t="s">
        <v>461</v>
      </c>
      <c r="Z8" s="86" t="s">
        <v>459</v>
      </c>
      <c r="AA8" s="82"/>
    </row>
    <row r="9" spans="1:27" x14ac:dyDescent="0.2">
      <c r="A9" s="398"/>
      <c r="B9" s="403"/>
      <c r="C9" s="404"/>
      <c r="D9" s="420"/>
      <c r="E9" s="420"/>
      <c r="F9" s="423"/>
      <c r="G9" s="404"/>
      <c r="H9" s="424" t="s">
        <v>1</v>
      </c>
      <c r="I9" s="424" t="s">
        <v>2</v>
      </c>
      <c r="J9" s="424"/>
      <c r="K9" s="396" t="s">
        <v>1</v>
      </c>
      <c r="L9" s="52" t="s">
        <v>1</v>
      </c>
      <c r="M9" s="428"/>
      <c r="N9" s="424" t="s">
        <v>1</v>
      </c>
      <c r="O9" s="424" t="s">
        <v>2</v>
      </c>
      <c r="P9" s="394" t="s">
        <v>1</v>
      </c>
      <c r="Q9" s="7" t="s">
        <v>1</v>
      </c>
      <c r="R9" s="75"/>
      <c r="S9" s="428"/>
      <c r="T9" s="424" t="s">
        <v>1</v>
      </c>
      <c r="U9" s="356" t="s">
        <v>2</v>
      </c>
      <c r="V9" s="424"/>
      <c r="W9" s="7" t="s">
        <v>1</v>
      </c>
      <c r="X9" s="6"/>
      <c r="Y9" s="7" t="s">
        <v>1</v>
      </c>
      <c r="Z9" s="86" t="s">
        <v>1</v>
      </c>
      <c r="AA9" s="82"/>
    </row>
    <row r="10" spans="1:27" ht="14.25" customHeight="1" x14ac:dyDescent="0.2">
      <c r="A10" s="398" t="s">
        <v>13</v>
      </c>
      <c r="B10" s="989" t="s">
        <v>14</v>
      </c>
      <c r="C10" s="990"/>
      <c r="D10" s="987" t="s">
        <v>89</v>
      </c>
      <c r="E10" s="988"/>
      <c r="F10" s="359" t="s">
        <v>15</v>
      </c>
      <c r="G10" s="360"/>
      <c r="H10" s="424" t="s">
        <v>16</v>
      </c>
      <c r="I10" s="424" t="s">
        <v>17</v>
      </c>
      <c r="J10" s="424" t="s">
        <v>18</v>
      </c>
      <c r="K10" s="396" t="s">
        <v>22</v>
      </c>
      <c r="L10" s="52" t="s">
        <v>23</v>
      </c>
      <c r="M10" s="428" t="s">
        <v>24</v>
      </c>
      <c r="N10" s="424" t="s">
        <v>19</v>
      </c>
      <c r="O10" s="424" t="s">
        <v>20</v>
      </c>
      <c r="P10" s="394" t="s">
        <v>21</v>
      </c>
      <c r="Q10" s="7" t="s">
        <v>25</v>
      </c>
      <c r="R10" s="75"/>
      <c r="S10" s="428" t="s">
        <v>197</v>
      </c>
      <c r="T10" s="424" t="s">
        <v>198</v>
      </c>
      <c r="U10" s="430" t="s">
        <v>199</v>
      </c>
      <c r="V10" s="424" t="s">
        <v>11</v>
      </c>
      <c r="W10" s="7" t="s">
        <v>12</v>
      </c>
      <c r="X10" s="6"/>
      <c r="Y10" s="7" t="s">
        <v>209</v>
      </c>
      <c r="Z10" s="86" t="s">
        <v>26</v>
      </c>
      <c r="AA10" s="82"/>
    </row>
    <row r="11" spans="1:27" ht="15" customHeight="1" x14ac:dyDescent="0.2">
      <c r="A11" s="398"/>
      <c r="B11" s="403"/>
      <c r="C11" s="404"/>
      <c r="D11" s="420"/>
      <c r="E11" s="420"/>
      <c r="F11" s="991"/>
      <c r="G11" s="992"/>
      <c r="H11" s="906"/>
      <c r="I11" s="906"/>
      <c r="J11" s="424"/>
      <c r="K11" s="997" t="s">
        <v>229</v>
      </c>
      <c r="L11" s="411" t="s">
        <v>90</v>
      </c>
      <c r="M11" s="429"/>
      <c r="N11" s="367"/>
      <c r="O11" s="367"/>
      <c r="P11" s="401" t="s">
        <v>91</v>
      </c>
      <c r="Q11" s="26" t="s">
        <v>44</v>
      </c>
      <c r="R11" s="85"/>
      <c r="S11" s="429"/>
      <c r="T11" s="367"/>
      <c r="U11" s="431"/>
      <c r="V11" s="367"/>
      <c r="W11" s="76" t="s">
        <v>218</v>
      </c>
      <c r="X11" s="6"/>
      <c r="Y11" s="26" t="s">
        <v>219</v>
      </c>
      <c r="Z11" s="87" t="s">
        <v>220</v>
      </c>
      <c r="AA11" s="84"/>
    </row>
    <row r="12" spans="1:27" ht="32.25" customHeight="1" thickBot="1" x14ac:dyDescent="0.25">
      <c r="A12" s="399"/>
      <c r="B12" s="392"/>
      <c r="C12" s="391"/>
      <c r="D12" s="421"/>
      <c r="E12" s="421"/>
      <c r="F12" s="993"/>
      <c r="G12" s="994"/>
      <c r="H12" s="995"/>
      <c r="I12" s="996"/>
      <c r="J12" s="425"/>
      <c r="K12" s="998"/>
      <c r="L12" s="52"/>
      <c r="M12" s="428"/>
      <c r="N12" s="424"/>
      <c r="O12" s="424"/>
      <c r="P12" s="165"/>
      <c r="Q12" s="415"/>
      <c r="R12" s="416"/>
      <c r="S12" s="428"/>
      <c r="T12" s="424"/>
      <c r="U12" s="403"/>
      <c r="V12" s="424"/>
      <c r="W12" s="401"/>
      <c r="X12" s="395"/>
      <c r="Y12" s="394"/>
      <c r="Z12" s="414"/>
      <c r="AA12" s="413"/>
    </row>
    <row r="13" spans="1:27" ht="36" customHeight="1" x14ac:dyDescent="0.2">
      <c r="A13" s="406" t="s">
        <v>490</v>
      </c>
      <c r="B13" s="999" t="s">
        <v>491</v>
      </c>
      <c r="C13" s="1000"/>
      <c r="D13" s="1001"/>
      <c r="E13" s="1002"/>
      <c r="F13" s="1003" t="s">
        <v>492</v>
      </c>
      <c r="G13" s="1004"/>
      <c r="H13" s="369">
        <v>10000</v>
      </c>
      <c r="I13" s="369">
        <v>100</v>
      </c>
      <c r="J13" s="369">
        <v>1</v>
      </c>
      <c r="K13" s="369">
        <f>H13*I13/100</f>
        <v>10000</v>
      </c>
      <c r="L13" s="371">
        <f>SUM(K13:K17)</f>
        <v>10000</v>
      </c>
      <c r="M13" s="432" t="s">
        <v>493</v>
      </c>
      <c r="N13" s="369">
        <v>45000</v>
      </c>
      <c r="O13" s="369">
        <v>20</v>
      </c>
      <c r="P13" s="369">
        <f>N13*O13*J13/100</f>
        <v>9000</v>
      </c>
      <c r="Q13" s="977">
        <f t="shared" ref="Q13:R13" si="0">SUM(P13:P17)</f>
        <v>9000</v>
      </c>
      <c r="R13" s="978">
        <f t="shared" si="0"/>
        <v>9000</v>
      </c>
      <c r="S13" s="432"/>
      <c r="T13" s="369"/>
      <c r="U13" s="433"/>
      <c r="V13" s="434"/>
      <c r="W13" s="1005">
        <f>T13*U13*J13/100</f>
        <v>0</v>
      </c>
      <c r="X13" s="1006"/>
      <c r="Y13" s="405">
        <f>SUM(W13:X17)</f>
        <v>0</v>
      </c>
      <c r="Z13" s="981">
        <f>L13-Q13-Y13</f>
        <v>1000</v>
      </c>
      <c r="AA13" s="982"/>
    </row>
    <row r="14" spans="1:27" ht="36" customHeight="1" x14ac:dyDescent="0.2">
      <c r="A14" s="375"/>
      <c r="B14" s="972"/>
      <c r="C14" s="972"/>
      <c r="D14" s="973"/>
      <c r="E14" s="974"/>
      <c r="F14" s="975"/>
      <c r="G14" s="976"/>
      <c r="H14" s="376"/>
      <c r="I14" s="376"/>
      <c r="J14" s="376"/>
      <c r="K14" s="753"/>
      <c r="L14" s="371"/>
      <c r="M14" s="435"/>
      <c r="N14" s="376"/>
      <c r="O14" s="376"/>
      <c r="P14" s="753"/>
      <c r="Q14" s="977"/>
      <c r="R14" s="978"/>
      <c r="S14" s="435"/>
      <c r="T14" s="376"/>
      <c r="U14" s="436"/>
      <c r="V14" s="437"/>
      <c r="W14" s="979"/>
      <c r="X14" s="980"/>
      <c r="Y14" s="438"/>
      <c r="Z14" s="981"/>
      <c r="AA14" s="982"/>
    </row>
    <row r="15" spans="1:27" ht="36" customHeight="1" x14ac:dyDescent="0.2">
      <c r="A15" s="162"/>
      <c r="B15" s="954"/>
      <c r="C15" s="954"/>
      <c r="D15" s="954"/>
      <c r="E15" s="955"/>
      <c r="F15" s="956"/>
      <c r="G15" s="957"/>
      <c r="H15" s="169"/>
      <c r="I15" s="169"/>
      <c r="J15" s="169"/>
      <c r="K15" s="753"/>
      <c r="L15" s="171"/>
      <c r="M15" s="117"/>
      <c r="N15" s="169"/>
      <c r="O15" s="169"/>
      <c r="P15" s="740"/>
      <c r="Q15" s="958"/>
      <c r="R15" s="959"/>
      <c r="S15" s="117"/>
      <c r="T15" s="169"/>
      <c r="U15" s="174"/>
      <c r="V15" s="118"/>
      <c r="W15" s="979"/>
      <c r="X15" s="980"/>
      <c r="Y15" s="175"/>
      <c r="Z15" s="962"/>
      <c r="AA15" s="963"/>
    </row>
    <row r="16" spans="1:27" ht="36" customHeight="1" x14ac:dyDescent="0.2">
      <c r="A16" s="162"/>
      <c r="B16" s="954"/>
      <c r="C16" s="954"/>
      <c r="D16" s="954"/>
      <c r="E16" s="955"/>
      <c r="F16" s="956"/>
      <c r="G16" s="957"/>
      <c r="H16" s="169"/>
      <c r="I16" s="169"/>
      <c r="J16" s="169"/>
      <c r="K16" s="753"/>
      <c r="L16" s="171"/>
      <c r="M16" s="117"/>
      <c r="N16" s="169"/>
      <c r="O16" s="169"/>
      <c r="P16" s="756"/>
      <c r="Q16" s="958"/>
      <c r="R16" s="959"/>
      <c r="S16" s="117"/>
      <c r="T16" s="169"/>
      <c r="U16" s="174"/>
      <c r="V16" s="118"/>
      <c r="W16" s="960"/>
      <c r="X16" s="961"/>
      <c r="Y16" s="175"/>
      <c r="Z16" s="962"/>
      <c r="AA16" s="963"/>
    </row>
    <row r="17" spans="1:27" ht="15.5" customHeight="1" thickBot="1" x14ac:dyDescent="0.25">
      <c r="A17" s="164"/>
      <c r="B17" s="964"/>
      <c r="C17" s="964"/>
      <c r="D17" s="964"/>
      <c r="E17" s="965"/>
      <c r="F17" s="966"/>
      <c r="G17" s="967"/>
      <c r="H17" s="172"/>
      <c r="I17" s="172"/>
      <c r="J17" s="172"/>
      <c r="K17" s="172"/>
      <c r="L17" s="173"/>
      <c r="M17" s="120"/>
      <c r="N17" s="172"/>
      <c r="O17" s="172"/>
      <c r="P17" s="412"/>
      <c r="Q17" s="968"/>
      <c r="R17" s="969"/>
      <c r="S17" s="120"/>
      <c r="T17" s="172"/>
      <c r="U17" s="412"/>
      <c r="V17" s="417"/>
      <c r="W17" s="970"/>
      <c r="X17" s="971"/>
      <c r="Y17" s="176"/>
      <c r="Z17" s="952"/>
      <c r="AA17" s="953"/>
    </row>
    <row r="18" spans="1:27" ht="19.5" customHeight="1" thickBot="1" x14ac:dyDescent="0.25">
      <c r="J18" s="41"/>
      <c r="K18" s="41"/>
      <c r="P18" s="56"/>
    </row>
    <row r="19" spans="1:27" s="28" customFormat="1" ht="18" customHeight="1" x14ac:dyDescent="0.2">
      <c r="A19" s="2" t="s">
        <v>80</v>
      </c>
      <c r="B19" s="3"/>
      <c r="C19" s="3"/>
      <c r="D19" s="3"/>
      <c r="E19" s="3"/>
      <c r="F19" s="3"/>
      <c r="G19" s="3"/>
      <c r="H19" s="3"/>
      <c r="I19" s="3"/>
      <c r="J19" s="3"/>
      <c r="K19" s="3"/>
      <c r="L19" s="3"/>
      <c r="M19" s="3"/>
      <c r="N19" s="38"/>
      <c r="O19" s="3"/>
      <c r="P19" s="4" t="s">
        <v>84</v>
      </c>
      <c r="Q19" s="3"/>
      <c r="R19" s="3"/>
      <c r="S19" s="3"/>
      <c r="T19" s="3"/>
      <c r="U19" s="3"/>
      <c r="V19" s="3"/>
      <c r="W19" s="3"/>
      <c r="X19" s="3"/>
      <c r="Y19" s="3"/>
      <c r="Z19" s="5"/>
    </row>
    <row r="20" spans="1:27" s="28" customFormat="1" ht="18" customHeight="1" thickBot="1" x14ac:dyDescent="0.25">
      <c r="A20" s="439"/>
      <c r="B20" s="440"/>
      <c r="C20" s="441" t="s">
        <v>291</v>
      </c>
      <c r="D20" s="440"/>
      <c r="E20" s="440"/>
      <c r="F20" s="442"/>
      <c r="G20" s="443" t="s">
        <v>295</v>
      </c>
      <c r="H20" s="442"/>
      <c r="I20" s="442"/>
      <c r="J20" s="442"/>
      <c r="K20" s="442"/>
      <c r="L20" s="442"/>
      <c r="M20" s="442"/>
      <c r="N20" s="758"/>
      <c r="O20" s="444"/>
      <c r="P20" s="445"/>
      <c r="Q20" s="440"/>
      <c r="R20" s="440"/>
      <c r="S20" s="940" t="s">
        <v>692</v>
      </c>
      <c r="T20" s="941"/>
      <c r="U20" s="941"/>
      <c r="V20" s="941"/>
      <c r="W20" s="941"/>
      <c r="X20" s="941"/>
      <c r="Y20" s="941"/>
      <c r="Z20" s="942"/>
    </row>
    <row r="21" spans="1:27" s="393" customFormat="1" ht="45.75" customHeight="1" thickBot="1" x14ac:dyDescent="0.25">
      <c r="A21" s="718" t="s">
        <v>10</v>
      </c>
      <c r="B21" s="446"/>
      <c r="C21" s="501" t="s">
        <v>323</v>
      </c>
      <c r="D21" s="501" t="s">
        <v>292</v>
      </c>
      <c r="E21" s="484" t="s">
        <v>96</v>
      </c>
      <c r="F21" s="446"/>
      <c r="G21" s="447"/>
      <c r="H21" s="448"/>
      <c r="I21" s="449">
        <f>IF(OR(G29=0,G29="-"),E26,"-")</f>
        <v>58</v>
      </c>
      <c r="J21" s="450"/>
      <c r="K21" s="450"/>
      <c r="L21" s="450"/>
      <c r="M21" s="450"/>
      <c r="N21" s="450"/>
      <c r="O21" s="451"/>
      <c r="P21" s="452"/>
      <c r="Q21" s="739" t="s">
        <v>433</v>
      </c>
      <c r="R21" s="446"/>
      <c r="S21" s="943"/>
      <c r="T21" s="943"/>
      <c r="U21" s="943"/>
      <c r="V21" s="943"/>
      <c r="W21" s="943"/>
      <c r="X21" s="943"/>
      <c r="Y21" s="943"/>
      <c r="Z21" s="944"/>
    </row>
    <row r="22" spans="1:27" s="393" customFormat="1" ht="16.5" customHeight="1" x14ac:dyDescent="0.2">
      <c r="A22" s="718"/>
      <c r="B22" s="446"/>
      <c r="C22" s="356" t="s">
        <v>293</v>
      </c>
      <c r="D22" s="356" t="s">
        <v>474</v>
      </c>
      <c r="E22" s="446" t="s">
        <v>1</v>
      </c>
      <c r="F22" s="453"/>
      <c r="G22" s="454"/>
      <c r="H22" s="455"/>
      <c r="I22" s="887" t="str">
        <f>IF(OR(G32=0,G32="-"),E29,"-")</f>
        <v>-</v>
      </c>
      <c r="J22" s="455"/>
      <c r="K22" s="455"/>
      <c r="L22" s="455"/>
      <c r="M22" s="455"/>
      <c r="N22" s="455"/>
      <c r="O22" s="456"/>
      <c r="P22" s="452"/>
      <c r="Q22" s="739" t="s">
        <v>1</v>
      </c>
      <c r="R22" s="446"/>
      <c r="S22" s="943"/>
      <c r="T22" s="943"/>
      <c r="U22" s="943"/>
      <c r="V22" s="943"/>
      <c r="W22" s="943"/>
      <c r="X22" s="943"/>
      <c r="Y22" s="943"/>
      <c r="Z22" s="944"/>
    </row>
    <row r="23" spans="1:27" s="393" customFormat="1" ht="14.5" thickBot="1" x14ac:dyDescent="0.25">
      <c r="A23" s="718" t="s">
        <v>65</v>
      </c>
      <c r="B23" s="446"/>
      <c r="C23" s="356" t="s">
        <v>66</v>
      </c>
      <c r="D23" s="356" t="s">
        <v>67</v>
      </c>
      <c r="E23" s="446" t="s">
        <v>68</v>
      </c>
      <c r="F23" s="453"/>
      <c r="G23" s="454"/>
      <c r="H23" s="455"/>
      <c r="I23" s="888"/>
      <c r="J23" s="455"/>
      <c r="K23" s="455"/>
      <c r="L23" s="466"/>
      <c r="M23" s="467"/>
      <c r="N23" s="467"/>
      <c r="O23" s="456"/>
      <c r="P23" s="452"/>
      <c r="Q23" s="739" t="s">
        <v>38</v>
      </c>
      <c r="R23" s="446"/>
      <c r="S23" s="943"/>
      <c r="T23" s="943"/>
      <c r="U23" s="943"/>
      <c r="V23" s="943"/>
      <c r="W23" s="943"/>
      <c r="X23" s="943"/>
      <c r="Y23" s="943"/>
      <c r="Z23" s="944"/>
    </row>
    <row r="24" spans="1:27" s="393" customFormat="1" ht="33" customHeight="1" thickBot="1" x14ac:dyDescent="0.25">
      <c r="A24" s="945" t="s">
        <v>42</v>
      </c>
      <c r="B24" s="446"/>
      <c r="C24" s="502"/>
      <c r="D24" s="502"/>
      <c r="E24" s="457" t="s">
        <v>343</v>
      </c>
      <c r="F24" s="455"/>
      <c r="G24" s="458" t="s">
        <v>297</v>
      </c>
      <c r="H24" s="468"/>
      <c r="I24" s="459"/>
      <c r="J24" s="460"/>
      <c r="K24" s="450"/>
      <c r="L24" s="467"/>
      <c r="M24" s="467"/>
      <c r="N24" s="467"/>
      <c r="O24" s="456"/>
      <c r="P24" s="947"/>
      <c r="Q24" s="908" t="s">
        <v>43</v>
      </c>
      <c r="R24" s="446"/>
      <c r="S24" s="461" t="s">
        <v>435</v>
      </c>
      <c r="T24" s="455"/>
      <c r="U24" s="455"/>
      <c r="V24" s="455"/>
      <c r="W24" s="455"/>
      <c r="X24" s="455"/>
      <c r="Y24" s="455"/>
      <c r="Z24" s="462"/>
    </row>
    <row r="25" spans="1:27" s="393" customFormat="1" ht="42.75" customHeight="1" thickBot="1" x14ac:dyDescent="0.25">
      <c r="A25" s="946"/>
      <c r="B25" s="446"/>
      <c r="C25" s="503"/>
      <c r="D25" s="503"/>
      <c r="E25" s="463"/>
      <c r="F25" s="464"/>
      <c r="G25" s="407" t="s">
        <v>312</v>
      </c>
      <c r="H25" s="407" t="s">
        <v>313</v>
      </c>
      <c r="I25" s="407" t="s">
        <v>97</v>
      </c>
      <c r="J25" s="514" t="s">
        <v>289</v>
      </c>
      <c r="K25" s="446"/>
      <c r="L25" s="949" t="s">
        <v>428</v>
      </c>
      <c r="M25" s="949"/>
      <c r="N25" s="923"/>
      <c r="O25" s="456"/>
      <c r="P25" s="948"/>
      <c r="Q25" s="951"/>
      <c r="R25" s="446"/>
      <c r="S25" s="447"/>
      <c r="T25" s="448"/>
      <c r="U25" s="449">
        <f>IF(OR(S33=0,S33="-"),Q26,"-")</f>
        <v>942</v>
      </c>
      <c r="V25" s="450"/>
      <c r="W25" s="450"/>
      <c r="X25" s="923"/>
      <c r="Y25" s="924"/>
      <c r="Z25" s="950"/>
    </row>
    <row r="26" spans="1:27" ht="18" customHeight="1" x14ac:dyDescent="0.2">
      <c r="A26" s="934" t="s">
        <v>113</v>
      </c>
      <c r="B26" s="455"/>
      <c r="C26" s="913">
        <v>580</v>
      </c>
      <c r="D26" s="913">
        <v>100</v>
      </c>
      <c r="E26" s="913">
        <f>C26*D26/1000</f>
        <v>58</v>
      </c>
      <c r="F26" s="464"/>
      <c r="G26" s="515" t="s">
        <v>2</v>
      </c>
      <c r="H26" s="408" t="s">
        <v>2</v>
      </c>
      <c r="I26" s="408" t="s">
        <v>1</v>
      </c>
      <c r="J26" s="408" t="s">
        <v>1</v>
      </c>
      <c r="K26" s="446"/>
      <c r="L26" s="936" t="s">
        <v>315</v>
      </c>
      <c r="M26" s="937"/>
      <c r="N26" s="454"/>
      <c r="O26" s="456"/>
      <c r="P26" s="932"/>
      <c r="Q26" s="913">
        <f>Z13-E26</f>
        <v>942</v>
      </c>
      <c r="R26" s="464"/>
      <c r="S26" s="689"/>
      <c r="T26" s="382"/>
      <c r="U26" s="895"/>
      <c r="V26" s="455"/>
      <c r="W26" s="455"/>
      <c r="X26" s="923" t="s">
        <v>429</v>
      </c>
      <c r="Y26" s="924"/>
      <c r="Z26" s="469"/>
    </row>
    <row r="27" spans="1:27" ht="18" customHeight="1" thickBot="1" x14ac:dyDescent="0.25">
      <c r="A27" s="935"/>
      <c r="B27" s="455"/>
      <c r="C27" s="914"/>
      <c r="D27" s="914"/>
      <c r="E27" s="914"/>
      <c r="F27" s="464"/>
      <c r="G27" s="515" t="s">
        <v>69</v>
      </c>
      <c r="H27" s="408" t="s">
        <v>70</v>
      </c>
      <c r="I27" s="408" t="s">
        <v>71</v>
      </c>
      <c r="J27" s="408" t="s">
        <v>72</v>
      </c>
      <c r="K27" s="446"/>
      <c r="L27" s="938"/>
      <c r="M27" s="939"/>
      <c r="N27" s="454"/>
      <c r="O27" s="456"/>
      <c r="P27" s="933"/>
      <c r="Q27" s="914"/>
      <c r="R27" s="464"/>
      <c r="S27" s="690"/>
      <c r="T27" s="383"/>
      <c r="U27" s="896"/>
      <c r="V27" s="455"/>
      <c r="W27" s="455"/>
      <c r="X27" s="924"/>
      <c r="Y27" s="924"/>
      <c r="Z27" s="469"/>
    </row>
    <row r="28" spans="1:27" ht="46.5" customHeight="1" thickBot="1" x14ac:dyDescent="0.25">
      <c r="A28" s="470"/>
      <c r="B28" s="455"/>
      <c r="C28" s="385"/>
      <c r="D28" s="385"/>
      <c r="E28" s="471" t="s">
        <v>294</v>
      </c>
      <c r="F28" s="464"/>
      <c r="G28" s="516"/>
      <c r="H28" s="516"/>
      <c r="I28" s="409" t="s">
        <v>298</v>
      </c>
      <c r="J28" s="517" t="s">
        <v>119</v>
      </c>
      <c r="K28" s="472"/>
      <c r="L28" s="524" t="s">
        <v>304</v>
      </c>
      <c r="M28" s="525"/>
      <c r="N28" s="474"/>
      <c r="O28" s="456"/>
      <c r="P28" s="475"/>
      <c r="Q28" s="530" t="s">
        <v>341</v>
      </c>
      <c r="R28" s="455"/>
      <c r="S28" s="458" t="s">
        <v>436</v>
      </c>
      <c r="T28" s="465"/>
      <c r="U28" s="450"/>
      <c r="V28" s="450"/>
      <c r="W28" s="450"/>
      <c r="X28" s="925" t="s">
        <v>320</v>
      </c>
      <c r="Y28" s="926"/>
      <c r="Z28" s="469"/>
    </row>
    <row r="29" spans="1:27" ht="36.75" customHeight="1" thickBot="1" x14ac:dyDescent="0.25">
      <c r="A29" s="476"/>
      <c r="B29" s="455"/>
      <c r="C29" s="455"/>
      <c r="D29" s="455"/>
      <c r="E29" s="477" t="str">
        <f>X32</f>
        <v>-</v>
      </c>
      <c r="F29" s="464"/>
      <c r="G29" s="518"/>
      <c r="H29" s="518"/>
      <c r="I29" s="519"/>
      <c r="J29" s="520"/>
      <c r="K29" s="446"/>
      <c r="L29" s="526"/>
      <c r="M29" s="527"/>
      <c r="N29" s="454"/>
      <c r="O29" s="456"/>
      <c r="P29" s="475"/>
      <c r="Q29" s="746"/>
      <c r="R29" s="455"/>
      <c r="S29" s="402" t="s">
        <v>316</v>
      </c>
      <c r="T29" s="402" t="s">
        <v>317</v>
      </c>
      <c r="U29" s="465" t="s">
        <v>318</v>
      </c>
      <c r="V29" s="484" t="s">
        <v>289</v>
      </c>
      <c r="W29" s="446"/>
      <c r="X29" s="479" t="s">
        <v>602</v>
      </c>
      <c r="Y29" s="480"/>
      <c r="Z29" s="481"/>
    </row>
    <row r="30" spans="1:27" ht="18" customHeight="1" x14ac:dyDescent="0.2">
      <c r="A30" s="476"/>
      <c r="B30" s="455"/>
      <c r="C30" s="455"/>
      <c r="D30" s="455"/>
      <c r="E30" s="455"/>
      <c r="F30" s="455"/>
      <c r="G30" s="514" t="s">
        <v>2</v>
      </c>
      <c r="H30" s="514" t="s">
        <v>2</v>
      </c>
      <c r="I30" s="521" t="s">
        <v>1</v>
      </c>
      <c r="J30" s="514" t="s">
        <v>1</v>
      </c>
      <c r="K30" s="455"/>
      <c r="L30" s="927" t="s">
        <v>306</v>
      </c>
      <c r="M30" s="927"/>
      <c r="N30" s="923"/>
      <c r="O30" s="456"/>
      <c r="P30" s="475"/>
      <c r="Q30" s="455"/>
      <c r="R30" s="455"/>
      <c r="S30" s="403" t="s">
        <v>2</v>
      </c>
      <c r="T30" s="403" t="s">
        <v>2</v>
      </c>
      <c r="U30" s="446" t="s">
        <v>1</v>
      </c>
      <c r="V30" s="446" t="s">
        <v>1</v>
      </c>
      <c r="W30" s="446"/>
      <c r="X30" s="928" t="s">
        <v>599</v>
      </c>
      <c r="Y30" s="929"/>
      <c r="Z30" s="481"/>
    </row>
    <row r="31" spans="1:27" ht="15.75" customHeight="1" thickBot="1" x14ac:dyDescent="0.25">
      <c r="A31" s="476"/>
      <c r="B31" s="455"/>
      <c r="C31" s="455"/>
      <c r="D31" s="455"/>
      <c r="E31" s="455"/>
      <c r="F31" s="455"/>
      <c r="G31" s="522" t="s">
        <v>300</v>
      </c>
      <c r="H31" s="522" t="s">
        <v>301</v>
      </c>
      <c r="I31" s="521" t="s">
        <v>302</v>
      </c>
      <c r="J31" s="522" t="s">
        <v>303</v>
      </c>
      <c r="K31" s="455"/>
      <c r="L31" s="923"/>
      <c r="M31" s="923"/>
      <c r="N31" s="923"/>
      <c r="O31" s="451"/>
      <c r="P31" s="475"/>
      <c r="Q31" s="455"/>
      <c r="R31" s="455"/>
      <c r="S31" s="403" t="s">
        <v>596</v>
      </c>
      <c r="T31" s="403" t="s">
        <v>215</v>
      </c>
      <c r="U31" s="446" t="s">
        <v>216</v>
      </c>
      <c r="V31" s="446" t="s">
        <v>261</v>
      </c>
      <c r="W31" s="472"/>
      <c r="X31" s="930"/>
      <c r="Y31" s="931"/>
      <c r="Z31" s="481"/>
    </row>
    <row r="32" spans="1:27" ht="48.75" customHeight="1" thickBot="1" x14ac:dyDescent="0.25">
      <c r="A32" s="476"/>
      <c r="B32" s="455"/>
      <c r="C32" s="455"/>
      <c r="D32" s="455"/>
      <c r="E32" s="455"/>
      <c r="F32" s="455"/>
      <c r="G32" s="523"/>
      <c r="H32" s="518"/>
      <c r="I32" s="513"/>
      <c r="J32" s="520"/>
      <c r="K32" s="455"/>
      <c r="L32" s="514" t="s">
        <v>307</v>
      </c>
      <c r="M32" s="514" t="s">
        <v>308</v>
      </c>
      <c r="N32" s="514" t="s">
        <v>447</v>
      </c>
      <c r="O32" s="451"/>
      <c r="P32" s="475"/>
      <c r="Q32" s="455"/>
      <c r="R32" s="455"/>
      <c r="S32" s="500"/>
      <c r="T32" s="500"/>
      <c r="U32" s="635" t="s">
        <v>597</v>
      </c>
      <c r="V32" s="473" t="s">
        <v>600</v>
      </c>
      <c r="W32" s="446"/>
      <c r="X32" s="482" t="str">
        <f>IF(OR(S33=0,S33="-"),"-",Q26*(S33-T33)/100)</f>
        <v>-</v>
      </c>
      <c r="Y32" s="478"/>
      <c r="Z32" s="462"/>
    </row>
    <row r="33" spans="1:26" ht="18.75" customHeight="1" x14ac:dyDescent="0.2">
      <c r="A33" s="476"/>
      <c r="B33" s="455"/>
      <c r="C33" s="455"/>
      <c r="D33" s="455"/>
      <c r="E33" s="455"/>
      <c r="F33" s="455"/>
      <c r="G33" s="455"/>
      <c r="H33" s="455"/>
      <c r="I33" s="455"/>
      <c r="J33" s="455"/>
      <c r="K33" s="455"/>
      <c r="L33" s="521"/>
      <c r="M33" s="521" t="s">
        <v>1</v>
      </c>
      <c r="N33" s="521"/>
      <c r="O33" s="451"/>
      <c r="P33" s="475"/>
      <c r="Q33" s="455"/>
      <c r="R33" s="455"/>
      <c r="S33" s="913">
        <v>0</v>
      </c>
      <c r="T33" s="915">
        <v>0</v>
      </c>
      <c r="U33" s="887" t="str">
        <f>IF(OR(S33=0,S33="-"),"-",Q26*(100-S33)/100)</f>
        <v>-</v>
      </c>
      <c r="V33" s="917" t="str">
        <f>IF(OR(T33=0,T33="-"),"-",Q26*T33/100)</f>
        <v>-</v>
      </c>
      <c r="W33" s="454"/>
      <c r="X33" s="919" t="s">
        <v>437</v>
      </c>
      <c r="Y33" s="920"/>
      <c r="Z33" s="921"/>
    </row>
    <row r="34" spans="1:26" ht="18" customHeight="1" thickBot="1" x14ac:dyDescent="0.25">
      <c r="A34" s="476"/>
      <c r="B34" s="455"/>
      <c r="C34" s="455"/>
      <c r="D34" s="455"/>
      <c r="E34" s="455"/>
      <c r="F34" s="455"/>
      <c r="G34" s="455"/>
      <c r="H34" s="455"/>
      <c r="I34" s="455"/>
      <c r="J34" s="455"/>
      <c r="K34" s="455"/>
      <c r="L34" s="521" t="s">
        <v>74</v>
      </c>
      <c r="M34" s="521" t="s">
        <v>75</v>
      </c>
      <c r="N34" s="521" t="s">
        <v>76</v>
      </c>
      <c r="O34" s="451"/>
      <c r="P34" s="475"/>
      <c r="Q34" s="455"/>
      <c r="R34" s="455"/>
      <c r="S34" s="914"/>
      <c r="T34" s="916"/>
      <c r="U34" s="888"/>
      <c r="V34" s="918"/>
      <c r="W34" s="455"/>
      <c r="X34" s="922"/>
      <c r="Y34" s="922"/>
      <c r="Z34" s="921"/>
    </row>
    <row r="35" spans="1:26" ht="30.75" customHeight="1" thickBot="1" x14ac:dyDescent="0.25">
      <c r="A35" s="476"/>
      <c r="B35" s="455"/>
      <c r="C35" s="455"/>
      <c r="D35" s="455"/>
      <c r="E35" s="455"/>
      <c r="F35" s="455"/>
      <c r="G35" s="455"/>
      <c r="H35" s="455"/>
      <c r="I35" s="455"/>
      <c r="J35" s="455"/>
      <c r="K35" s="455"/>
      <c r="L35" s="517"/>
      <c r="M35" s="528" t="s">
        <v>425</v>
      </c>
      <c r="N35" s="517"/>
      <c r="O35" s="483"/>
      <c r="P35" s="475"/>
      <c r="Q35" s="455"/>
      <c r="R35" s="455"/>
      <c r="S35" s="747" t="s">
        <v>598</v>
      </c>
      <c r="T35" s="747" t="s">
        <v>601</v>
      </c>
      <c r="U35" s="748" t="s">
        <v>342</v>
      </c>
      <c r="V35" s="529" t="s">
        <v>319</v>
      </c>
      <c r="W35" s="464"/>
      <c r="X35" s="905" t="s">
        <v>321</v>
      </c>
      <c r="Y35" s="907" t="s">
        <v>603</v>
      </c>
      <c r="Z35" s="909" t="s">
        <v>604</v>
      </c>
    </row>
    <row r="36" spans="1:26" ht="19.5" customHeight="1" x14ac:dyDescent="0.2">
      <c r="A36" s="476"/>
      <c r="B36" s="455"/>
      <c r="C36" s="455"/>
      <c r="D36" s="455"/>
      <c r="E36" s="455"/>
      <c r="F36" s="455"/>
      <c r="G36" s="455"/>
      <c r="H36" s="455"/>
      <c r="I36" s="455"/>
      <c r="J36" s="455"/>
      <c r="K36" s="455"/>
      <c r="L36" s="893"/>
      <c r="M36" s="895"/>
      <c r="N36" s="897"/>
      <c r="O36" s="456"/>
      <c r="P36" s="475"/>
      <c r="Q36" s="455"/>
      <c r="R36" s="455"/>
      <c r="S36" s="899"/>
      <c r="T36" s="901"/>
      <c r="U36" s="903"/>
      <c r="V36" s="911"/>
      <c r="W36" s="464"/>
      <c r="X36" s="906"/>
      <c r="Y36" s="908"/>
      <c r="Z36" s="910"/>
    </row>
    <row r="37" spans="1:26" ht="18" customHeight="1" thickBot="1" x14ac:dyDescent="0.25">
      <c r="A37" s="476"/>
      <c r="B37" s="455"/>
      <c r="C37" s="455"/>
      <c r="D37" s="455"/>
      <c r="E37" s="455"/>
      <c r="F37" s="455"/>
      <c r="G37" s="455"/>
      <c r="H37" s="455"/>
      <c r="I37" s="455"/>
      <c r="J37" s="455"/>
      <c r="K37" s="455"/>
      <c r="L37" s="894"/>
      <c r="M37" s="896"/>
      <c r="N37" s="898"/>
      <c r="O37" s="456"/>
      <c r="P37" s="475"/>
      <c r="Q37" s="455"/>
      <c r="R37" s="455"/>
      <c r="S37" s="900"/>
      <c r="T37" s="902"/>
      <c r="U37" s="904"/>
      <c r="V37" s="912"/>
      <c r="W37" s="464"/>
      <c r="X37" s="424"/>
      <c r="Y37" s="485" t="s">
        <v>1</v>
      </c>
      <c r="Z37" s="506"/>
    </row>
    <row r="38" spans="1:26" ht="35.25" customHeight="1" thickBot="1" x14ac:dyDescent="0.25">
      <c r="A38" s="476"/>
      <c r="B38" s="455"/>
      <c r="C38" s="486"/>
      <c r="D38" s="487"/>
      <c r="E38" s="487"/>
      <c r="F38" s="487"/>
      <c r="G38" s="487"/>
      <c r="H38" s="487"/>
      <c r="I38" s="487"/>
      <c r="J38" s="487"/>
      <c r="K38" s="487"/>
      <c r="L38" s="529" t="s">
        <v>309</v>
      </c>
      <c r="M38" s="530" t="s">
        <v>310</v>
      </c>
      <c r="N38" s="529" t="s">
        <v>311</v>
      </c>
      <c r="O38" s="488"/>
      <c r="P38" s="475"/>
      <c r="Q38" s="455"/>
      <c r="R38" s="455"/>
      <c r="S38" s="455"/>
      <c r="T38" s="455"/>
      <c r="U38" s="455"/>
      <c r="V38" s="455"/>
      <c r="W38" s="464"/>
      <c r="X38" s="424" t="s">
        <v>605</v>
      </c>
      <c r="Y38" s="485" t="s">
        <v>607</v>
      </c>
      <c r="Z38" s="506" t="s">
        <v>608</v>
      </c>
    </row>
    <row r="39" spans="1:26" ht="31.5" customHeight="1" thickBot="1" x14ac:dyDescent="0.25">
      <c r="A39" s="476"/>
      <c r="B39" s="455"/>
      <c r="C39" s="450"/>
      <c r="D39" s="450"/>
      <c r="E39" s="450"/>
      <c r="F39" s="450"/>
      <c r="G39" s="486"/>
      <c r="H39" s="450"/>
      <c r="I39" s="450"/>
      <c r="J39" s="450"/>
      <c r="K39" s="450"/>
      <c r="L39" s="531"/>
      <c r="M39" s="513"/>
      <c r="N39" s="532"/>
      <c r="O39" s="451"/>
      <c r="P39" s="475"/>
      <c r="Q39" s="455"/>
      <c r="R39" s="455"/>
      <c r="S39" s="455"/>
      <c r="T39" s="455"/>
      <c r="U39" s="455"/>
      <c r="V39" s="455"/>
      <c r="W39" s="464"/>
      <c r="X39" s="505"/>
      <c r="Y39" s="457" t="s">
        <v>599</v>
      </c>
      <c r="Z39" s="507"/>
    </row>
    <row r="40" spans="1:26" ht="18" customHeight="1" x14ac:dyDescent="0.2">
      <c r="A40" s="476"/>
      <c r="B40" s="455"/>
      <c r="C40" s="450"/>
      <c r="D40" s="450"/>
      <c r="E40" s="450"/>
      <c r="F40" s="455"/>
      <c r="G40" s="455"/>
      <c r="H40" s="455"/>
      <c r="I40" s="455"/>
      <c r="J40" s="455"/>
      <c r="K40" s="455"/>
      <c r="L40" s="455"/>
      <c r="M40" s="455"/>
      <c r="N40" s="455"/>
      <c r="O40" s="456"/>
      <c r="P40" s="475"/>
      <c r="Q40" s="455"/>
      <c r="R40" s="455"/>
      <c r="S40" s="455"/>
      <c r="T40" s="455"/>
      <c r="U40" s="455"/>
      <c r="V40" s="455"/>
      <c r="W40" s="464"/>
      <c r="X40" s="885" t="s">
        <v>544</v>
      </c>
      <c r="Y40" s="887" t="str">
        <f>IF(OR(S33=0,S33="-"),"-",Q26*(S33-T33)/100)</f>
        <v>-</v>
      </c>
      <c r="Z40" s="889" t="s">
        <v>544</v>
      </c>
    </row>
    <row r="41" spans="1:26" s="28" customFormat="1" ht="14.5" thickBot="1" x14ac:dyDescent="0.25">
      <c r="A41" s="489"/>
      <c r="B41" s="487"/>
      <c r="C41" s="450"/>
      <c r="D41" s="450"/>
      <c r="E41" s="450"/>
      <c r="F41" s="455"/>
      <c r="G41" s="455"/>
      <c r="H41" s="455"/>
      <c r="I41" s="455"/>
      <c r="J41" s="455"/>
      <c r="K41" s="455"/>
      <c r="L41" s="455"/>
      <c r="M41" s="455"/>
      <c r="N41" s="455"/>
      <c r="O41" s="456"/>
      <c r="P41" s="490"/>
      <c r="Q41" s="487"/>
      <c r="R41" s="487"/>
      <c r="S41" s="455"/>
      <c r="T41" s="455"/>
      <c r="U41" s="455"/>
      <c r="V41" s="455"/>
      <c r="W41" s="464"/>
      <c r="X41" s="886"/>
      <c r="Y41" s="888"/>
      <c r="Z41" s="890"/>
    </row>
    <row r="42" spans="1:26" ht="28.5" thickBot="1" x14ac:dyDescent="0.25">
      <c r="A42" s="476"/>
      <c r="B42" s="455"/>
      <c r="C42" s="491"/>
      <c r="D42" s="450"/>
      <c r="E42" s="491"/>
      <c r="F42" s="455"/>
      <c r="G42" s="461"/>
      <c r="H42" s="492"/>
      <c r="I42" s="492"/>
      <c r="J42" s="455"/>
      <c r="K42" s="455"/>
      <c r="L42" s="455"/>
      <c r="M42" s="455"/>
      <c r="N42" s="455"/>
      <c r="O42" s="456"/>
      <c r="P42" s="475"/>
      <c r="Q42" s="455"/>
      <c r="R42" s="455"/>
      <c r="S42" s="455"/>
      <c r="T42" s="455"/>
      <c r="U42" s="455"/>
      <c r="V42" s="455"/>
      <c r="W42" s="455"/>
      <c r="X42" s="749" t="s">
        <v>606</v>
      </c>
      <c r="Y42" s="521" t="s">
        <v>413</v>
      </c>
      <c r="Z42" s="750" t="s">
        <v>609</v>
      </c>
    </row>
    <row r="43" spans="1:26" ht="42.75" customHeight="1" thickBot="1" x14ac:dyDescent="0.25">
      <c r="A43" s="493"/>
      <c r="B43" s="494"/>
      <c r="C43" s="494"/>
      <c r="D43" s="494"/>
      <c r="E43" s="494"/>
      <c r="F43" s="494"/>
      <c r="G43" s="495"/>
      <c r="H43" s="495"/>
      <c r="I43" s="495"/>
      <c r="J43" s="495"/>
      <c r="K43" s="495"/>
      <c r="L43" s="891"/>
      <c r="M43" s="892"/>
      <c r="N43" s="494"/>
      <c r="O43" s="496"/>
      <c r="P43" s="497"/>
      <c r="Q43" s="498"/>
      <c r="R43" s="498"/>
      <c r="S43" s="498"/>
      <c r="T43" s="498"/>
      <c r="U43" s="498"/>
      <c r="V43" s="498"/>
      <c r="W43" s="499"/>
      <c r="X43" s="751"/>
      <c r="Y43" s="513"/>
      <c r="Z43" s="752"/>
    </row>
    <row r="44" spans="1:26" x14ac:dyDescent="0.2">
      <c r="A44" s="455"/>
      <c r="B44" s="455"/>
      <c r="C44" s="455"/>
      <c r="D44" s="455"/>
      <c r="E44" s="455"/>
      <c r="F44" s="455"/>
      <c r="G44" s="450"/>
      <c r="H44" s="450"/>
      <c r="I44" s="450"/>
      <c r="J44" s="450"/>
      <c r="K44" s="450"/>
      <c r="L44" s="455"/>
      <c r="M44" s="455"/>
      <c r="N44" s="455"/>
      <c r="O44" s="455"/>
      <c r="P44" s="492"/>
      <c r="Q44" s="492"/>
      <c r="R44" s="455"/>
      <c r="S44" s="492"/>
      <c r="T44" s="492"/>
      <c r="U44" s="492"/>
      <c r="V44" s="492"/>
      <c r="W44" s="492"/>
      <c r="X44" s="492"/>
      <c r="Y44" s="492"/>
      <c r="Z44" s="455"/>
    </row>
    <row r="45" spans="1:26" x14ac:dyDescent="0.2">
      <c r="A45" s="455"/>
      <c r="B45" s="455"/>
      <c r="C45" s="455"/>
      <c r="D45" s="455"/>
      <c r="E45" s="455"/>
      <c r="F45" s="455"/>
      <c r="G45" s="450"/>
      <c r="H45" s="450"/>
      <c r="I45" s="450"/>
      <c r="J45" s="450"/>
      <c r="K45" s="450"/>
      <c r="L45" s="466"/>
      <c r="M45" s="466"/>
      <c r="N45" s="466"/>
      <c r="O45" s="455"/>
      <c r="P45" s="455"/>
      <c r="Q45" s="455"/>
      <c r="R45" s="455"/>
      <c r="S45" s="455"/>
      <c r="T45" s="455"/>
      <c r="U45" s="455"/>
      <c r="V45" s="455"/>
      <c r="W45" s="455"/>
      <c r="X45" s="455"/>
      <c r="Y45" s="455"/>
      <c r="Z45" s="455"/>
    </row>
    <row r="46" spans="1:26" x14ac:dyDescent="0.2">
      <c r="I46" s="10"/>
      <c r="L46" s="397"/>
      <c r="M46" s="397"/>
      <c r="N46" s="397"/>
      <c r="Y46" s="6"/>
      <c r="Z46" s="6"/>
    </row>
    <row r="47" spans="1:26" ht="18" customHeight="1" x14ac:dyDescent="0.2">
      <c r="G47" s="10"/>
      <c r="H47" s="10"/>
      <c r="I47" s="10"/>
      <c r="J47" s="10"/>
      <c r="K47" s="10"/>
      <c r="P47" s="41"/>
      <c r="S47" s="390"/>
      <c r="T47" s="390"/>
      <c r="U47" s="390"/>
      <c r="V47" s="390"/>
      <c r="W47" s="61"/>
      <c r="X47" s="390"/>
      <c r="Y47" s="6"/>
      <c r="Z47" s="6"/>
    </row>
    <row r="48" spans="1:26" ht="18.75" customHeight="1" x14ac:dyDescent="0.2">
      <c r="P48" s="390"/>
      <c r="Q48" s="61"/>
      <c r="R48" s="61"/>
      <c r="S48" s="390"/>
      <c r="T48" s="390"/>
      <c r="U48" s="390"/>
      <c r="V48" s="390"/>
      <c r="W48" s="61"/>
      <c r="X48" s="390"/>
      <c r="Y48" s="6"/>
      <c r="Z48" s="6"/>
    </row>
    <row r="49" spans="12:23" x14ac:dyDescent="0.2">
      <c r="L49" s="400"/>
      <c r="M49" s="400"/>
      <c r="N49" s="400"/>
      <c r="O49" s="393"/>
    </row>
    <row r="50" spans="12:23" x14ac:dyDescent="0.2">
      <c r="L50" s="393"/>
      <c r="M50" s="393"/>
      <c r="N50" s="393"/>
      <c r="O50" s="393"/>
    </row>
    <row r="51" spans="12:23" x14ac:dyDescent="0.2">
      <c r="L51" s="393"/>
      <c r="M51" s="393"/>
      <c r="N51" s="393"/>
      <c r="O51" s="393"/>
    </row>
    <row r="52" spans="12:23" x14ac:dyDescent="0.2">
      <c r="L52" s="393"/>
      <c r="M52" s="393"/>
      <c r="N52" s="393"/>
      <c r="O52" s="393"/>
    </row>
    <row r="53" spans="12:23" x14ac:dyDescent="0.2">
      <c r="L53" s="10"/>
      <c r="M53" s="10"/>
      <c r="N53" s="10"/>
      <c r="O53" s="10"/>
      <c r="W53" s="43"/>
    </row>
    <row r="54" spans="12:23" ht="18" customHeight="1" x14ac:dyDescent="0.2">
      <c r="L54" s="393"/>
      <c r="M54" s="393"/>
      <c r="N54" s="393"/>
      <c r="O54" s="393"/>
      <c r="Q54" s="43"/>
      <c r="R54" s="41"/>
      <c r="S54" s="41"/>
      <c r="T54" s="41"/>
    </row>
    <row r="55" spans="12:23" ht="20.25" customHeight="1" x14ac:dyDescent="0.2">
      <c r="R55" s="41"/>
      <c r="S55" s="41"/>
      <c r="T55" s="41"/>
    </row>
  </sheetData>
  <mergeCells count="77">
    <mergeCell ref="Z13:AA13"/>
    <mergeCell ref="Z6:AA7"/>
    <mergeCell ref="B8:C8"/>
    <mergeCell ref="D8:E8"/>
    <mergeCell ref="B10:C10"/>
    <mergeCell ref="D10:E10"/>
    <mergeCell ref="F11:G12"/>
    <mergeCell ref="H11:H12"/>
    <mergeCell ref="I11:I12"/>
    <mergeCell ref="K11:K12"/>
    <mergeCell ref="B13:C13"/>
    <mergeCell ref="D13:E13"/>
    <mergeCell ref="F13:G13"/>
    <mergeCell ref="Q13:R13"/>
    <mergeCell ref="W13:X13"/>
    <mergeCell ref="Z15:AA15"/>
    <mergeCell ref="B14:C14"/>
    <mergeCell ref="D14:E14"/>
    <mergeCell ref="F14:G14"/>
    <mergeCell ref="Q14:R14"/>
    <mergeCell ref="W14:X14"/>
    <mergeCell ref="Z14:AA14"/>
    <mergeCell ref="B15:C15"/>
    <mergeCell ref="D15:E15"/>
    <mergeCell ref="F15:G15"/>
    <mergeCell ref="Q15:R15"/>
    <mergeCell ref="W15:X15"/>
    <mergeCell ref="Z17:AA17"/>
    <mergeCell ref="B16:C16"/>
    <mergeCell ref="D16:E16"/>
    <mergeCell ref="F16:G16"/>
    <mergeCell ref="Q16:R16"/>
    <mergeCell ref="W16:X16"/>
    <mergeCell ref="Z16:AA16"/>
    <mergeCell ref="B17:C17"/>
    <mergeCell ref="D17:E17"/>
    <mergeCell ref="F17:G17"/>
    <mergeCell ref="Q17:R17"/>
    <mergeCell ref="W17:X17"/>
    <mergeCell ref="S20:Z23"/>
    <mergeCell ref="I22:I23"/>
    <mergeCell ref="A24:A25"/>
    <mergeCell ref="P24:P25"/>
    <mergeCell ref="L25:N25"/>
    <mergeCell ref="X25:Z25"/>
    <mergeCell ref="Q24:Q25"/>
    <mergeCell ref="A26:A27"/>
    <mergeCell ref="C26:C27"/>
    <mergeCell ref="D26:D27"/>
    <mergeCell ref="E26:E27"/>
    <mergeCell ref="L26:M27"/>
    <mergeCell ref="Q26:Q27"/>
    <mergeCell ref="U26:U27"/>
    <mergeCell ref="X26:Y27"/>
    <mergeCell ref="X28:Y28"/>
    <mergeCell ref="L30:N31"/>
    <mergeCell ref="X30:Y31"/>
    <mergeCell ref="P26:P27"/>
    <mergeCell ref="S33:S34"/>
    <mergeCell ref="T33:T34"/>
    <mergeCell ref="U33:U34"/>
    <mergeCell ref="V33:V34"/>
    <mergeCell ref="X33:Z34"/>
    <mergeCell ref="X40:X41"/>
    <mergeCell ref="Y40:Y41"/>
    <mergeCell ref="Z40:Z41"/>
    <mergeCell ref="L43:M43"/>
    <mergeCell ref="L36:L37"/>
    <mergeCell ref="M36:M37"/>
    <mergeCell ref="N36:N37"/>
    <mergeCell ref="S36:S37"/>
    <mergeCell ref="T36:T37"/>
    <mergeCell ref="U36:U37"/>
    <mergeCell ref="X35:X36"/>
    <mergeCell ref="Y35:Y36"/>
    <mergeCell ref="Z35:Z36"/>
    <mergeCell ref="V36:V37"/>
  </mergeCells>
  <phoneticPr fontId="4"/>
  <dataValidations count="2">
    <dataValidation type="list" allowBlank="1" showInputMessage="1" showErrorMessage="1" sqref="A13" xr:uid="{2A5A6258-325A-4B5B-9654-7DE7CD1904A2}">
      <formula1>"反応,混合"</formula1>
    </dataValidation>
    <dataValidation type="list" allowBlank="1" showInputMessage="1" showErrorMessage="1" sqref="A26:A27" xr:uid="{7ED80141-B838-43D0-80E0-36682CF1A311}">
      <formula1>"水域,大気"</formula1>
    </dataValidation>
  </dataValidations>
  <printOptions horizontalCentered="1" verticalCentered="1"/>
  <pageMargins left="0.31496062992125984" right="0.23622047244094491" top="0.59055118110236227" bottom="0.43307086614173229" header="0.35433070866141736" footer="0.51181102362204722"/>
  <pageSetup paperSize="9" scale="46"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C4E87D-5A18-4426-B2F1-413E39A656E5}">
  <sheetPr>
    <pageSetUpPr fitToPage="1"/>
  </sheetPr>
  <dimension ref="A1:W50"/>
  <sheetViews>
    <sheetView view="pageBreakPreview" zoomScale="60" zoomScaleNormal="75" workbookViewId="0">
      <selection activeCell="B5" sqref="B5"/>
    </sheetView>
  </sheetViews>
  <sheetFormatPr defaultColWidth="9.09765625" defaultRowHeight="14" x14ac:dyDescent="0.2"/>
  <cols>
    <col min="1" max="1" width="16.59765625" style="20" customWidth="1"/>
    <col min="2" max="2" width="7.69921875" style="20" customWidth="1"/>
    <col min="3" max="3" width="12.59765625" style="20" customWidth="1"/>
    <col min="4" max="4" width="9.69921875" style="20" customWidth="1"/>
    <col min="5" max="5" width="11.296875" style="20" customWidth="1"/>
    <col min="6" max="6" width="14.59765625" style="20" customWidth="1"/>
    <col min="7" max="7" width="15.09765625" style="20" customWidth="1"/>
    <col min="8" max="8" width="14.3984375" style="20" customWidth="1"/>
    <col min="9" max="9" width="11.69921875" style="20" customWidth="1"/>
    <col min="10" max="10" width="14.8984375" style="20" customWidth="1"/>
    <col min="11" max="11" width="13.59765625" style="20" customWidth="1"/>
    <col min="12" max="12" width="15" style="20" customWidth="1"/>
    <col min="13" max="13" width="15.8984375" style="20" customWidth="1"/>
    <col min="14" max="14" width="11.8984375" style="20" customWidth="1"/>
    <col min="15" max="15" width="10.296875" style="20" customWidth="1"/>
    <col min="16" max="16" width="10.3984375" style="20" customWidth="1"/>
    <col min="17" max="17" width="10.09765625" style="20" customWidth="1"/>
    <col min="18" max="18" width="20.69921875" style="20" customWidth="1"/>
    <col min="19" max="19" width="18" style="20" customWidth="1"/>
    <col min="20" max="20" width="21.69921875" style="20" customWidth="1"/>
    <col min="21" max="21" width="17.69921875" style="20" customWidth="1"/>
    <col min="22" max="22" width="16.3984375" style="20" customWidth="1"/>
    <col min="23" max="23" width="6.3984375" style="20" customWidth="1"/>
    <col min="24" max="16384" width="9.09765625" style="20"/>
  </cols>
  <sheetData>
    <row r="1" spans="1:19" ht="16.5" x14ac:dyDescent="0.2">
      <c r="A1" s="1" t="s">
        <v>252</v>
      </c>
    </row>
    <row r="2" spans="1:19" x14ac:dyDescent="0.2">
      <c r="A2" s="121" t="s">
        <v>286</v>
      </c>
    </row>
    <row r="3" spans="1:19" x14ac:dyDescent="0.2">
      <c r="A3" s="121" t="s">
        <v>704</v>
      </c>
    </row>
    <row r="4" spans="1:19" x14ac:dyDescent="0.2">
      <c r="A4" s="121"/>
    </row>
    <row r="5" spans="1:19" ht="9.75" customHeight="1" thickBot="1" x14ac:dyDescent="0.25"/>
    <row r="6" spans="1:19" ht="17.25" customHeight="1" x14ac:dyDescent="0.2">
      <c r="A6" s="1008" t="s">
        <v>98</v>
      </c>
      <c r="B6" s="1009"/>
      <c r="C6" s="1010"/>
      <c r="D6" s="65" t="s">
        <v>468</v>
      </c>
      <c r="E6" s="39"/>
      <c r="F6" s="39"/>
      <c r="G6" s="38"/>
      <c r="H6" s="38"/>
      <c r="I6" s="66"/>
      <c r="J6" s="1014" t="s">
        <v>677</v>
      </c>
      <c r="K6" s="232" t="s">
        <v>272</v>
      </c>
      <c r="L6" s="38"/>
      <c r="M6" s="38"/>
      <c r="N6" s="38"/>
      <c r="O6" s="38"/>
      <c r="P6" s="38"/>
      <c r="Q6" s="38"/>
      <c r="R6" s="67"/>
      <c r="S6" s="1017" t="s">
        <v>99</v>
      </c>
    </row>
    <row r="7" spans="1:19" ht="29.25" customHeight="1" x14ac:dyDescent="0.2">
      <c r="A7" s="1011"/>
      <c r="B7" s="1012"/>
      <c r="C7" s="1013"/>
      <c r="D7" s="40"/>
      <c r="E7" s="28"/>
      <c r="F7" s="28"/>
      <c r="G7" s="28"/>
      <c r="H7" s="28"/>
      <c r="I7" s="36"/>
      <c r="J7" s="1015"/>
      <c r="K7" s="40"/>
      <c r="L7" s="231"/>
      <c r="M7" s="28"/>
      <c r="N7" s="28"/>
      <c r="O7" s="28"/>
      <c r="P7" s="28"/>
      <c r="Q7" s="28"/>
      <c r="R7" s="73"/>
      <c r="S7" s="1018"/>
    </row>
    <row r="8" spans="1:19" ht="17.25" customHeight="1" x14ac:dyDescent="0.2">
      <c r="A8" s="72"/>
      <c r="B8" s="49"/>
      <c r="C8" s="49"/>
      <c r="D8" s="55"/>
      <c r="E8" s="49"/>
      <c r="F8" s="49"/>
      <c r="G8" s="49"/>
      <c r="H8" s="49"/>
      <c r="I8" s="71"/>
      <c r="J8" s="1016"/>
      <c r="K8" s="55"/>
      <c r="L8" s="70"/>
      <c r="M8" s="49"/>
      <c r="N8" s="49"/>
      <c r="O8" s="49"/>
      <c r="P8" s="49"/>
      <c r="Q8" s="49"/>
      <c r="R8" s="74"/>
      <c r="S8" s="620"/>
    </row>
    <row r="9" spans="1:19" ht="57" customHeight="1" x14ac:dyDescent="0.2">
      <c r="A9" s="229" t="s">
        <v>0</v>
      </c>
      <c r="B9" s="782" t="s">
        <v>100</v>
      </c>
      <c r="C9" s="783"/>
      <c r="D9" s="355" t="s">
        <v>102</v>
      </c>
      <c r="E9" s="356"/>
      <c r="F9" s="241" t="s">
        <v>56</v>
      </c>
      <c r="G9" s="241" t="s">
        <v>200</v>
      </c>
      <c r="H9" s="215" t="s">
        <v>201</v>
      </c>
      <c r="I9" s="52" t="s">
        <v>469</v>
      </c>
      <c r="J9" s="53" t="s">
        <v>678</v>
      </c>
      <c r="K9" s="359" t="s">
        <v>58</v>
      </c>
      <c r="L9" s="363"/>
      <c r="M9" s="241" t="s">
        <v>257</v>
      </c>
      <c r="N9" s="241" t="s">
        <v>255</v>
      </c>
      <c r="O9" s="241" t="s">
        <v>256</v>
      </c>
      <c r="P9" s="7" t="s">
        <v>287</v>
      </c>
      <c r="Q9" s="8"/>
      <c r="R9" s="216" t="s">
        <v>274</v>
      </c>
      <c r="S9" s="670" t="s">
        <v>108</v>
      </c>
    </row>
    <row r="10" spans="1:19" x14ac:dyDescent="0.2">
      <c r="A10" s="229"/>
      <c r="B10" s="357"/>
      <c r="C10" s="358"/>
      <c r="D10" s="359"/>
      <c r="E10" s="360"/>
      <c r="F10" s="241" t="s">
        <v>1</v>
      </c>
      <c r="G10" s="241" t="s">
        <v>2</v>
      </c>
      <c r="H10" s="215" t="s">
        <v>1</v>
      </c>
      <c r="I10" s="52" t="s">
        <v>1</v>
      </c>
      <c r="J10" s="53" t="s">
        <v>1</v>
      </c>
      <c r="K10" s="364"/>
      <c r="L10" s="358"/>
      <c r="M10" s="241" t="s">
        <v>1</v>
      </c>
      <c r="N10" s="241" t="s">
        <v>2</v>
      </c>
      <c r="O10" s="241"/>
      <c r="P10" s="7" t="s">
        <v>1</v>
      </c>
      <c r="Q10" s="8"/>
      <c r="R10" s="216" t="s">
        <v>1</v>
      </c>
      <c r="S10" s="86" t="s">
        <v>1</v>
      </c>
    </row>
    <row r="11" spans="1:19" ht="14.25" customHeight="1" x14ac:dyDescent="0.2">
      <c r="A11" s="229" t="s">
        <v>13</v>
      </c>
      <c r="B11" s="989" t="s">
        <v>14</v>
      </c>
      <c r="C11" s="988"/>
      <c r="D11" s="359" t="s">
        <v>15</v>
      </c>
      <c r="E11" s="360"/>
      <c r="F11" s="241" t="s">
        <v>16</v>
      </c>
      <c r="G11" s="241" t="s">
        <v>17</v>
      </c>
      <c r="H11" s="215" t="s">
        <v>18</v>
      </c>
      <c r="I11" s="52" t="s">
        <v>22</v>
      </c>
      <c r="J11" s="53" t="s">
        <v>23</v>
      </c>
      <c r="K11" s="359" t="s">
        <v>234</v>
      </c>
      <c r="L11" s="360"/>
      <c r="M11" s="241" t="s">
        <v>116</v>
      </c>
      <c r="N11" s="241" t="s">
        <v>117</v>
      </c>
      <c r="O11" s="241" t="s">
        <v>118</v>
      </c>
      <c r="P11" s="7" t="s">
        <v>92</v>
      </c>
      <c r="Q11" s="8"/>
      <c r="R11" s="216" t="s">
        <v>93</v>
      </c>
      <c r="S11" s="86" t="s">
        <v>94</v>
      </c>
    </row>
    <row r="12" spans="1:19" ht="15" customHeight="1" x14ac:dyDescent="0.2">
      <c r="A12" s="229"/>
      <c r="B12" s="357"/>
      <c r="C12" s="358"/>
      <c r="D12" s="359"/>
      <c r="E12" s="360"/>
      <c r="F12" s="241"/>
      <c r="G12" s="241"/>
      <c r="H12" s="997" t="s">
        <v>202</v>
      </c>
      <c r="I12" s="233" t="s">
        <v>203</v>
      </c>
      <c r="J12" s="54"/>
      <c r="K12" s="365"/>
      <c r="L12" s="366"/>
      <c r="M12" s="367"/>
      <c r="N12" s="367"/>
      <c r="O12" s="367"/>
      <c r="P12" s="26" t="s">
        <v>254</v>
      </c>
      <c r="Q12" s="27"/>
      <c r="R12" s="63" t="s">
        <v>59</v>
      </c>
      <c r="S12" s="87" t="s">
        <v>253</v>
      </c>
    </row>
    <row r="13" spans="1:19" ht="49.5" customHeight="1" thickBot="1" x14ac:dyDescent="0.25">
      <c r="A13" s="230"/>
      <c r="B13" s="361"/>
      <c r="C13" s="246"/>
      <c r="D13" s="362"/>
      <c r="E13" s="246"/>
      <c r="F13" s="248"/>
      <c r="G13" s="248"/>
      <c r="H13" s="1007"/>
      <c r="I13" s="52"/>
      <c r="J13" s="53"/>
      <c r="K13" s="364"/>
      <c r="L13" s="358"/>
      <c r="M13" s="241"/>
      <c r="N13" s="241"/>
      <c r="O13" s="241"/>
      <c r="P13" s="228"/>
      <c r="Q13" s="227"/>
      <c r="R13" s="216"/>
      <c r="S13" s="671"/>
    </row>
    <row r="14" spans="1:19" ht="36" customHeight="1" x14ac:dyDescent="0.2">
      <c r="A14" s="368" t="s">
        <v>251</v>
      </c>
      <c r="B14" s="999" t="s">
        <v>494</v>
      </c>
      <c r="C14" s="1019"/>
      <c r="D14" s="1003" t="s">
        <v>495</v>
      </c>
      <c r="E14" s="1004"/>
      <c r="F14" s="369">
        <v>24500</v>
      </c>
      <c r="G14" s="370">
        <v>4.3</v>
      </c>
      <c r="H14" s="369">
        <f>F14*G14/100</f>
        <v>1053.5</v>
      </c>
      <c r="I14" s="371">
        <f>SUM(H14:H18)</f>
        <v>1053.5</v>
      </c>
      <c r="J14" s="372">
        <v>0</v>
      </c>
      <c r="K14" s="1003" t="s">
        <v>496</v>
      </c>
      <c r="L14" s="1004"/>
      <c r="M14" s="369">
        <v>20000</v>
      </c>
      <c r="N14" s="370">
        <v>4.3</v>
      </c>
      <c r="O14" s="373" t="s">
        <v>497</v>
      </c>
      <c r="P14" s="1005">
        <f>M14*N14/100</f>
        <v>860</v>
      </c>
      <c r="Q14" s="1006"/>
      <c r="R14" s="374">
        <f>SUM(P14:Q18)</f>
        <v>860</v>
      </c>
      <c r="S14" s="679">
        <f>I14-R14</f>
        <v>193.5</v>
      </c>
    </row>
    <row r="15" spans="1:19" ht="36" customHeight="1" x14ac:dyDescent="0.2">
      <c r="A15" s="375"/>
      <c r="B15" s="972"/>
      <c r="C15" s="1002"/>
      <c r="D15" s="975"/>
      <c r="E15" s="976"/>
      <c r="F15" s="376"/>
      <c r="G15" s="436"/>
      <c r="H15" s="754"/>
      <c r="I15" s="741"/>
      <c r="J15" s="380"/>
      <c r="K15" s="975"/>
      <c r="L15" s="976"/>
      <c r="M15" s="376"/>
      <c r="N15" s="376"/>
      <c r="O15" s="377"/>
      <c r="P15" s="979">
        <f>M15*N15/100</f>
        <v>0</v>
      </c>
      <c r="Q15" s="980"/>
      <c r="R15" s="374"/>
      <c r="S15" s="672"/>
    </row>
    <row r="16" spans="1:19" ht="36" customHeight="1" x14ac:dyDescent="0.2">
      <c r="A16" s="378"/>
      <c r="B16" s="973"/>
      <c r="C16" s="974"/>
      <c r="D16" s="975"/>
      <c r="E16" s="976"/>
      <c r="F16" s="376"/>
      <c r="G16" s="436"/>
      <c r="H16" s="754"/>
      <c r="I16" s="741"/>
      <c r="J16" s="380"/>
      <c r="K16" s="975"/>
      <c r="L16" s="976"/>
      <c r="M16" s="376"/>
      <c r="N16" s="376"/>
      <c r="O16" s="377"/>
      <c r="P16" s="979">
        <f>M16*N16/100</f>
        <v>0</v>
      </c>
      <c r="Q16" s="980"/>
      <c r="R16" s="381"/>
      <c r="S16" s="673"/>
    </row>
    <row r="17" spans="1:23" ht="36" customHeight="1" x14ac:dyDescent="0.2">
      <c r="A17" s="162"/>
      <c r="B17" s="954"/>
      <c r="C17" s="955"/>
      <c r="D17" s="956"/>
      <c r="E17" s="957"/>
      <c r="F17" s="169"/>
      <c r="G17" s="174"/>
      <c r="H17" s="754"/>
      <c r="I17" s="741"/>
      <c r="J17" s="380"/>
      <c r="K17" s="956"/>
      <c r="L17" s="957"/>
      <c r="M17" s="169"/>
      <c r="N17" s="169"/>
      <c r="O17" s="116"/>
      <c r="P17" s="960">
        <f>M17*N17/100</f>
        <v>0</v>
      </c>
      <c r="Q17" s="961"/>
      <c r="R17" s="219"/>
      <c r="S17" s="674"/>
    </row>
    <row r="18" spans="1:23" ht="15.5" customHeight="1" thickBot="1" x14ac:dyDescent="0.25">
      <c r="A18" s="164"/>
      <c r="B18" s="964"/>
      <c r="C18" s="965"/>
      <c r="D18" s="966"/>
      <c r="E18" s="967"/>
      <c r="F18" s="172"/>
      <c r="G18" s="172"/>
      <c r="H18" s="755"/>
      <c r="I18" s="173"/>
      <c r="J18" s="181"/>
      <c r="K18" s="966"/>
      <c r="L18" s="967"/>
      <c r="M18" s="172"/>
      <c r="N18" s="172"/>
      <c r="O18" s="119"/>
      <c r="P18" s="970"/>
      <c r="Q18" s="971"/>
      <c r="R18" s="220"/>
      <c r="S18" s="675"/>
    </row>
    <row r="19" spans="1:23" ht="19.5" customHeight="1" thickBot="1" x14ac:dyDescent="0.25">
      <c r="J19" s="41"/>
      <c r="K19" s="41"/>
    </row>
    <row r="20" spans="1:23" s="28" customFormat="1" ht="18" customHeight="1" x14ac:dyDescent="0.2">
      <c r="A20" s="2" t="s">
        <v>81</v>
      </c>
      <c r="B20" s="3"/>
      <c r="C20" s="3"/>
      <c r="D20" s="3"/>
      <c r="E20" s="3"/>
      <c r="F20" s="4" t="s">
        <v>207</v>
      </c>
      <c r="G20" s="3"/>
      <c r="H20" s="38"/>
      <c r="I20" s="3"/>
      <c r="J20" s="3"/>
      <c r="K20" s="3"/>
      <c r="L20" s="3"/>
      <c r="M20" s="3"/>
      <c r="N20" s="3"/>
      <c r="O20" s="3"/>
      <c r="P20" s="3"/>
      <c r="Q20" s="3"/>
      <c r="R20" s="3"/>
      <c r="S20" s="67"/>
    </row>
    <row r="21" spans="1:23" s="224" customFormat="1" ht="45.75" customHeight="1" x14ac:dyDescent="0.2">
      <c r="A21" s="718" t="s">
        <v>10</v>
      </c>
      <c r="B21" s="573"/>
      <c r="C21" s="782" t="s">
        <v>48</v>
      </c>
      <c r="D21" s="787"/>
      <c r="E21" s="573"/>
      <c r="F21" s="665" t="s">
        <v>110</v>
      </c>
      <c r="G21" s="542"/>
      <c r="H21" s="177"/>
      <c r="I21" s="177"/>
      <c r="J21" s="177"/>
      <c r="K21" s="177"/>
      <c r="L21" s="177"/>
      <c r="M21" s="177"/>
      <c r="N21" s="177"/>
      <c r="O21" s="177"/>
      <c r="P21" s="177"/>
      <c r="Q21" s="177"/>
      <c r="R21" s="667"/>
      <c r="S21" s="624"/>
      <c r="T21" s="20"/>
      <c r="U21" s="20"/>
      <c r="V21" s="20"/>
      <c r="W21" s="20"/>
    </row>
    <row r="22" spans="1:23" s="224" customFormat="1" ht="16.5" customHeight="1" x14ac:dyDescent="0.2">
      <c r="A22" s="718"/>
      <c r="B22" s="573"/>
      <c r="C22" s="989" t="s">
        <v>1</v>
      </c>
      <c r="D22" s="990"/>
      <c r="E22" s="573"/>
      <c r="F22" s="577" t="s">
        <v>1</v>
      </c>
      <c r="G22" s="573"/>
      <c r="H22" s="676"/>
      <c r="I22" s="676"/>
      <c r="J22" s="676"/>
      <c r="K22" s="676"/>
      <c r="L22" s="676"/>
      <c r="M22" s="676"/>
      <c r="N22" s="676"/>
      <c r="O22" s="676"/>
      <c r="P22" s="676"/>
      <c r="Q22" s="676"/>
      <c r="R22" s="664"/>
      <c r="S22" s="624"/>
      <c r="T22" s="20"/>
      <c r="U22" s="20"/>
      <c r="V22" s="20"/>
      <c r="W22" s="20"/>
    </row>
    <row r="23" spans="1:23" s="224" customFormat="1" x14ac:dyDescent="0.2">
      <c r="A23" s="718" t="s">
        <v>60</v>
      </c>
      <c r="B23" s="573"/>
      <c r="C23" s="989" t="s">
        <v>61</v>
      </c>
      <c r="D23" s="990"/>
      <c r="E23" s="573"/>
      <c r="F23" s="577" t="s">
        <v>62</v>
      </c>
      <c r="G23" s="573"/>
      <c r="H23" s="676"/>
      <c r="I23" s="676"/>
      <c r="J23" s="676"/>
      <c r="K23" s="676"/>
      <c r="L23" s="676"/>
      <c r="M23" s="676"/>
      <c r="N23" s="676"/>
      <c r="O23" s="676"/>
      <c r="P23" s="676"/>
      <c r="Q23" s="676"/>
      <c r="R23" s="664"/>
      <c r="S23" s="624"/>
      <c r="T23" s="20"/>
      <c r="U23" s="20"/>
      <c r="V23" s="20"/>
      <c r="W23" s="20"/>
    </row>
    <row r="24" spans="1:23" s="224" customFormat="1" ht="23.25" customHeight="1" x14ac:dyDescent="0.2">
      <c r="A24" s="1025" t="s">
        <v>42</v>
      </c>
      <c r="B24" s="573"/>
      <c r="C24" s="560"/>
      <c r="D24" s="561"/>
      <c r="E24" s="573"/>
      <c r="F24" s="666" t="s">
        <v>258</v>
      </c>
      <c r="G24" s="573"/>
      <c r="H24" s="676"/>
      <c r="I24" s="676"/>
      <c r="J24" s="676"/>
      <c r="K24" s="676"/>
      <c r="L24" s="676"/>
      <c r="M24" s="676"/>
      <c r="N24" s="676"/>
      <c r="O24" s="676"/>
      <c r="P24" s="676"/>
      <c r="Q24" s="676"/>
      <c r="R24" s="664"/>
      <c r="S24" s="624"/>
      <c r="T24" s="20"/>
      <c r="U24" s="20"/>
      <c r="V24" s="20"/>
      <c r="W24" s="20"/>
    </row>
    <row r="25" spans="1:23" s="224" customFormat="1" ht="28.5" customHeight="1" thickBot="1" x14ac:dyDescent="0.25">
      <c r="A25" s="1026"/>
      <c r="B25" s="573"/>
      <c r="C25" s="560"/>
      <c r="D25" s="277"/>
      <c r="E25" s="573"/>
      <c r="F25" s="577"/>
      <c r="G25" s="573"/>
      <c r="H25" s="18" t="s">
        <v>111</v>
      </c>
      <c r="I25" s="669"/>
      <c r="J25" s="669"/>
      <c r="K25" s="669"/>
      <c r="L25" s="669"/>
      <c r="M25" s="669"/>
      <c r="N25" s="669"/>
      <c r="O25" s="677"/>
      <c r="P25" s="668"/>
      <c r="Q25" s="668"/>
      <c r="R25" s="668"/>
      <c r="S25" s="624"/>
      <c r="V25" s="217"/>
      <c r="W25" s="218"/>
    </row>
    <row r="26" spans="1:23" ht="18" customHeight="1" x14ac:dyDescent="0.2">
      <c r="A26" s="1020" t="s">
        <v>112</v>
      </c>
      <c r="B26" s="664"/>
      <c r="C26" s="1021">
        <v>0</v>
      </c>
      <c r="D26" s="1022"/>
      <c r="E26" s="664"/>
      <c r="F26" s="1027">
        <f>S14</f>
        <v>193.5</v>
      </c>
      <c r="G26" s="22"/>
      <c r="H26" s="384"/>
      <c r="I26" s="385"/>
      <c r="J26" s="385"/>
      <c r="K26" s="1033">
        <f>IF(OR(H33=0,H33="-"),F26,"-")</f>
        <v>193.5</v>
      </c>
      <c r="L26" s="664"/>
      <c r="M26" s="664"/>
      <c r="N26" s="664"/>
      <c r="O26" s="677"/>
      <c r="P26" s="677"/>
      <c r="Q26" s="677"/>
      <c r="R26" s="668"/>
      <c r="S26" s="21"/>
      <c r="V26" s="217"/>
      <c r="W26" s="218"/>
    </row>
    <row r="27" spans="1:23" ht="18" customHeight="1" thickBot="1" x14ac:dyDescent="0.25">
      <c r="A27" s="935"/>
      <c r="B27" s="664"/>
      <c r="C27" s="1023"/>
      <c r="D27" s="1024"/>
      <c r="E27" s="664"/>
      <c r="F27" s="1028"/>
      <c r="G27" s="22"/>
      <c r="H27" s="386"/>
      <c r="I27" s="387"/>
      <c r="J27" s="387"/>
      <c r="K27" s="1034"/>
      <c r="L27" s="664"/>
      <c r="M27" s="664"/>
      <c r="N27" s="664"/>
      <c r="O27" s="677"/>
      <c r="P27" s="677"/>
      <c r="Q27" s="677"/>
      <c r="R27" s="668"/>
      <c r="S27" s="21"/>
      <c r="V27" s="218"/>
      <c r="W27" s="218"/>
    </row>
    <row r="28" spans="1:23" ht="27.75" customHeight="1" x14ac:dyDescent="0.2">
      <c r="A28" s="32"/>
      <c r="B28" s="664"/>
      <c r="C28" s="664"/>
      <c r="D28" s="664"/>
      <c r="E28" s="664"/>
      <c r="F28" s="33"/>
      <c r="G28" s="664"/>
      <c r="H28" s="97" t="s">
        <v>472</v>
      </c>
      <c r="I28" s="576"/>
      <c r="J28" s="576"/>
      <c r="K28" s="669"/>
      <c r="L28" s="669"/>
      <c r="M28" s="669"/>
      <c r="N28" s="669"/>
      <c r="O28" s="677"/>
      <c r="P28" s="677"/>
      <c r="Q28" s="677"/>
      <c r="R28" s="668"/>
      <c r="S28" s="21"/>
      <c r="T28" s="224"/>
      <c r="U28" s="224"/>
      <c r="V28" s="217"/>
      <c r="W28" s="218"/>
    </row>
    <row r="29" spans="1:23" ht="36.75" customHeight="1" x14ac:dyDescent="0.2">
      <c r="A29" s="34"/>
      <c r="B29" s="664"/>
      <c r="C29" s="664"/>
      <c r="D29" s="664"/>
      <c r="E29" s="664"/>
      <c r="F29" s="33"/>
      <c r="G29" s="664"/>
      <c r="H29" s="606" t="s">
        <v>269</v>
      </c>
      <c r="I29" s="606" t="s">
        <v>266</v>
      </c>
      <c r="J29" s="607"/>
      <c r="K29" s="606" t="s">
        <v>114</v>
      </c>
      <c r="L29" s="606" t="s">
        <v>289</v>
      </c>
      <c r="M29" s="607"/>
      <c r="N29" s="606" t="s">
        <v>213</v>
      </c>
      <c r="O29" s="607"/>
      <c r="P29" s="606" t="s">
        <v>434</v>
      </c>
      <c r="Q29" s="607"/>
      <c r="R29" s="606" t="s">
        <v>448</v>
      </c>
      <c r="S29" s="21"/>
      <c r="T29" s="224"/>
      <c r="U29" s="224"/>
      <c r="V29" s="226"/>
      <c r="W29" s="217"/>
    </row>
    <row r="30" spans="1:23" ht="18" customHeight="1" x14ac:dyDescent="0.2">
      <c r="A30" s="34"/>
      <c r="B30" s="664"/>
      <c r="C30" s="664"/>
      <c r="D30" s="664"/>
      <c r="E30" s="664"/>
      <c r="F30" s="33"/>
      <c r="G30" s="664"/>
      <c r="H30" s="604" t="s">
        <v>2</v>
      </c>
      <c r="I30" s="604" t="s">
        <v>2</v>
      </c>
      <c r="J30" s="605"/>
      <c r="K30" s="604" t="s">
        <v>1</v>
      </c>
      <c r="L30" s="604" t="s">
        <v>1</v>
      </c>
      <c r="M30" s="605"/>
      <c r="N30" s="604"/>
      <c r="O30" s="680"/>
      <c r="P30" s="604" t="s">
        <v>1</v>
      </c>
      <c r="Q30" s="605"/>
      <c r="R30" s="604"/>
      <c r="S30" s="21"/>
      <c r="T30" s="224"/>
      <c r="U30" s="224"/>
      <c r="V30" s="62"/>
      <c r="W30" s="217"/>
    </row>
    <row r="31" spans="1:23" ht="15.75" customHeight="1" x14ac:dyDescent="0.2">
      <c r="A31" s="34"/>
      <c r="B31" s="664"/>
      <c r="C31" s="664"/>
      <c r="D31" s="664"/>
      <c r="E31" s="664"/>
      <c r="F31" s="33"/>
      <c r="G31" s="664"/>
      <c r="H31" s="604" t="s">
        <v>64</v>
      </c>
      <c r="I31" s="604" t="s">
        <v>65</v>
      </c>
      <c r="J31" s="605"/>
      <c r="K31" s="604" t="s">
        <v>66</v>
      </c>
      <c r="L31" s="604" t="s">
        <v>67</v>
      </c>
      <c r="M31" s="605"/>
      <c r="N31" s="604" t="s">
        <v>68</v>
      </c>
      <c r="O31" s="605"/>
      <c r="P31" s="604" t="s">
        <v>69</v>
      </c>
      <c r="Q31" s="605"/>
      <c r="R31" s="604" t="s">
        <v>70</v>
      </c>
      <c r="S31" s="21"/>
      <c r="T31" s="224"/>
      <c r="U31" s="10"/>
      <c r="V31" s="221"/>
      <c r="W31" s="217"/>
    </row>
    <row r="32" spans="1:23" ht="48.75" customHeight="1" thickBot="1" x14ac:dyDescent="0.25">
      <c r="A32" s="34"/>
      <c r="B32" s="664"/>
      <c r="C32" s="664"/>
      <c r="D32" s="664"/>
      <c r="E32" s="664"/>
      <c r="F32" s="33"/>
      <c r="G32" s="664"/>
      <c r="H32" s="388"/>
      <c r="I32" s="388"/>
      <c r="J32" s="389"/>
      <c r="K32" s="584" t="s">
        <v>77</v>
      </c>
      <c r="L32" s="584" t="s">
        <v>78</v>
      </c>
      <c r="M32" s="585"/>
      <c r="N32" s="388"/>
      <c r="O32" s="680"/>
      <c r="P32" s="584" t="s">
        <v>259</v>
      </c>
      <c r="Q32" s="585"/>
      <c r="R32" s="388"/>
      <c r="S32" s="21"/>
      <c r="T32" s="10"/>
      <c r="U32" s="224"/>
      <c r="V32" s="62"/>
    </row>
    <row r="33" spans="1:23" ht="18.75" customHeight="1" x14ac:dyDescent="0.2">
      <c r="A33" s="34"/>
      <c r="B33" s="664"/>
      <c r="C33" s="664"/>
      <c r="D33" s="664"/>
      <c r="E33" s="664"/>
      <c r="F33" s="33"/>
      <c r="G33" s="664"/>
      <c r="H33" s="590"/>
      <c r="I33" s="592"/>
      <c r="J33" s="593"/>
      <c r="K33" s="566"/>
      <c r="L33" s="596"/>
      <c r="M33" s="597"/>
      <c r="N33" s="600"/>
      <c r="O33" s="601"/>
      <c r="P33" s="586"/>
      <c r="Q33" s="587"/>
      <c r="R33" s="1029"/>
      <c r="S33" s="21"/>
      <c r="T33" s="224"/>
      <c r="V33" s="231"/>
      <c r="W33" s="214"/>
    </row>
    <row r="34" spans="1:23" ht="18" customHeight="1" thickBot="1" x14ac:dyDescent="0.25">
      <c r="A34" s="34"/>
      <c r="B34" s="664"/>
      <c r="C34" s="664"/>
      <c r="D34" s="664"/>
      <c r="E34" s="664"/>
      <c r="F34" s="33"/>
      <c r="G34" s="664"/>
      <c r="H34" s="591"/>
      <c r="I34" s="594"/>
      <c r="J34" s="595"/>
      <c r="K34" s="567"/>
      <c r="L34" s="598"/>
      <c r="M34" s="599"/>
      <c r="N34" s="602"/>
      <c r="O34" s="603"/>
      <c r="P34" s="588"/>
      <c r="Q34" s="589"/>
      <c r="R34" s="1030"/>
      <c r="S34" s="21"/>
      <c r="V34" s="214"/>
      <c r="W34" s="214"/>
    </row>
    <row r="35" spans="1:23" ht="30.75" customHeight="1" x14ac:dyDescent="0.2">
      <c r="A35" s="34"/>
      <c r="B35" s="664"/>
      <c r="C35" s="664"/>
      <c r="D35" s="664"/>
      <c r="E35" s="664"/>
      <c r="F35" s="33"/>
      <c r="G35" s="664"/>
      <c r="H35" s="664"/>
      <c r="I35" s="664"/>
      <c r="J35" s="664"/>
      <c r="K35" s="664"/>
      <c r="L35" s="664"/>
      <c r="M35" s="664"/>
      <c r="N35" s="664"/>
      <c r="O35" s="568"/>
      <c r="P35" s="669"/>
      <c r="Q35" s="669"/>
      <c r="R35" s="669"/>
      <c r="S35" s="21"/>
      <c r="V35" s="224"/>
      <c r="W35" s="224"/>
    </row>
    <row r="36" spans="1:23" ht="14.5" thickBot="1" x14ac:dyDescent="0.25">
      <c r="A36" s="44"/>
      <c r="B36" s="45"/>
      <c r="C36" s="544"/>
      <c r="D36" s="11"/>
      <c r="E36" s="544"/>
      <c r="F36" s="47"/>
      <c r="G36" s="45"/>
      <c r="H36" s="45"/>
      <c r="I36" s="45"/>
      <c r="J36" s="45"/>
      <c r="K36" s="45"/>
      <c r="L36" s="45"/>
      <c r="M36" s="45"/>
      <c r="N36" s="45"/>
      <c r="O36" s="45"/>
      <c r="P36" s="45"/>
      <c r="Q36" s="45"/>
      <c r="R36" s="45"/>
      <c r="S36" s="48"/>
    </row>
    <row r="37" spans="1:23" x14ac:dyDescent="0.2">
      <c r="A37" s="664"/>
      <c r="B37" s="664"/>
      <c r="C37" s="664"/>
      <c r="D37" s="664"/>
      <c r="E37" s="664"/>
      <c r="F37" s="664"/>
      <c r="G37" s="669"/>
      <c r="H37" s="669"/>
      <c r="I37" s="669"/>
      <c r="J37" s="669"/>
      <c r="K37" s="669"/>
      <c r="L37" s="664"/>
      <c r="M37" s="664"/>
      <c r="P37" s="217"/>
      <c r="Q37" s="218"/>
      <c r="R37" s="218"/>
      <c r="S37" s="218"/>
      <c r="T37" s="218"/>
      <c r="U37" s="218"/>
      <c r="V37" s="218"/>
      <c r="W37" s="218"/>
    </row>
    <row r="38" spans="1:23" x14ac:dyDescent="0.2">
      <c r="G38" s="224"/>
      <c r="H38" s="224"/>
      <c r="I38" s="224"/>
      <c r="J38" s="224"/>
      <c r="K38" s="224"/>
      <c r="P38" s="41"/>
      <c r="Q38" s="41"/>
      <c r="S38" s="41"/>
      <c r="T38" s="41"/>
      <c r="U38" s="41"/>
      <c r="V38" s="41"/>
      <c r="W38" s="41"/>
    </row>
    <row r="39" spans="1:23" x14ac:dyDescent="0.2">
      <c r="G39" s="224"/>
      <c r="H39" s="224"/>
      <c r="I39" s="224"/>
      <c r="J39" s="224"/>
      <c r="K39" s="224"/>
      <c r="L39" s="1031"/>
      <c r="M39" s="1031"/>
      <c r="N39" s="1031"/>
    </row>
    <row r="40" spans="1:23" ht="44.25" customHeight="1" x14ac:dyDescent="0.2">
      <c r="I40" s="10"/>
      <c r="L40" s="1031"/>
      <c r="M40" s="1031"/>
      <c r="N40" s="1031"/>
      <c r="W40" s="6"/>
    </row>
    <row r="41" spans="1:23" ht="18" customHeight="1" x14ac:dyDescent="0.2">
      <c r="G41" s="10"/>
      <c r="H41" s="10"/>
      <c r="I41" s="10"/>
      <c r="J41" s="10"/>
      <c r="K41" s="10"/>
      <c r="P41" s="41"/>
      <c r="S41" s="207"/>
      <c r="T41" s="207"/>
      <c r="U41" s="61"/>
      <c r="V41" s="207"/>
      <c r="W41" s="6"/>
    </row>
    <row r="42" spans="1:23" ht="18.75" customHeight="1" x14ac:dyDescent="0.2">
      <c r="P42" s="207"/>
      <c r="Q42" s="61"/>
      <c r="R42" s="61"/>
      <c r="S42" s="207"/>
      <c r="T42" s="207"/>
      <c r="U42" s="61"/>
      <c r="V42" s="207"/>
      <c r="W42" s="6"/>
    </row>
    <row r="43" spans="1:23" ht="36.75" customHeight="1" x14ac:dyDescent="0.2">
      <c r="L43" s="1032"/>
      <c r="M43" s="1032"/>
      <c r="N43" s="1032"/>
      <c r="O43" s="224"/>
    </row>
    <row r="44" spans="1:23" x14ac:dyDescent="0.2">
      <c r="L44" s="224"/>
      <c r="M44" s="224"/>
      <c r="N44" s="224"/>
      <c r="O44" s="224"/>
    </row>
    <row r="45" spans="1:23" x14ac:dyDescent="0.2">
      <c r="L45" s="224"/>
      <c r="M45" s="224"/>
      <c r="N45" s="224"/>
      <c r="O45" s="224"/>
    </row>
    <row r="46" spans="1:23" x14ac:dyDescent="0.2">
      <c r="L46" s="224"/>
      <c r="M46" s="224"/>
      <c r="N46" s="224"/>
      <c r="O46" s="224"/>
    </row>
    <row r="47" spans="1:23" x14ac:dyDescent="0.2">
      <c r="L47" s="10"/>
      <c r="M47" s="10"/>
      <c r="N47" s="10"/>
      <c r="O47" s="10"/>
      <c r="U47" s="43"/>
    </row>
    <row r="48" spans="1:23" ht="18" customHeight="1" x14ac:dyDescent="0.2">
      <c r="L48" s="224"/>
      <c r="M48" s="224"/>
      <c r="N48" s="224"/>
      <c r="O48" s="224"/>
      <c r="Q48" s="43"/>
      <c r="R48" s="41"/>
      <c r="S48" s="41"/>
    </row>
    <row r="49" spans="18:19" ht="20.25" customHeight="1" x14ac:dyDescent="0.2">
      <c r="R49" s="41"/>
      <c r="S49" s="41"/>
    </row>
    <row r="50" spans="18:19" ht="46.5" customHeight="1" x14ac:dyDescent="0.2"/>
  </sheetData>
  <mergeCells count="37">
    <mergeCell ref="F26:F27"/>
    <mergeCell ref="R33:R34"/>
    <mergeCell ref="L39:N40"/>
    <mergeCell ref="L43:N43"/>
    <mergeCell ref="K26:K27"/>
    <mergeCell ref="A26:A27"/>
    <mergeCell ref="C26:D27"/>
    <mergeCell ref="B18:C18"/>
    <mergeCell ref="D18:E18"/>
    <mergeCell ref="C22:D22"/>
    <mergeCell ref="C23:D23"/>
    <mergeCell ref="A24:A25"/>
    <mergeCell ref="K18:L18"/>
    <mergeCell ref="P18:Q18"/>
    <mergeCell ref="C21:D21"/>
    <mergeCell ref="B16:C16"/>
    <mergeCell ref="D16:E16"/>
    <mergeCell ref="K16:L16"/>
    <mergeCell ref="P16:Q16"/>
    <mergeCell ref="B17:C17"/>
    <mergeCell ref="D17:E17"/>
    <mergeCell ref="K17:L17"/>
    <mergeCell ref="P17:Q17"/>
    <mergeCell ref="B14:C14"/>
    <mergeCell ref="D14:E14"/>
    <mergeCell ref="K14:L14"/>
    <mergeCell ref="P14:Q14"/>
    <mergeCell ref="B15:C15"/>
    <mergeCell ref="D15:E15"/>
    <mergeCell ref="K15:L15"/>
    <mergeCell ref="P15:Q15"/>
    <mergeCell ref="H12:H13"/>
    <mergeCell ref="A6:C7"/>
    <mergeCell ref="J6:J8"/>
    <mergeCell ref="S6:S7"/>
    <mergeCell ref="B9:C9"/>
    <mergeCell ref="B11:C11"/>
  </mergeCells>
  <phoneticPr fontId="4"/>
  <dataValidations count="1">
    <dataValidation type="list" allowBlank="1" showInputMessage="1" showErrorMessage="1" sqref="A26:A27" xr:uid="{2DB70CB4-55FB-48ED-89EE-11C31E8D760D}">
      <formula1>"水域,大気"</formula1>
    </dataValidation>
  </dataValidations>
  <printOptions horizontalCentered="1" verticalCentered="1"/>
  <pageMargins left="0.31496062992125984" right="0.23622047244094491" top="0.59055118110236227" bottom="0.43307086614173229" header="0.35433070866141736" footer="0.51181102362204722"/>
  <pageSetup paperSize="9" scale="62"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2A8CE-D385-4543-B01E-9C52E3AD5209}">
  <sheetPr>
    <pageSetUpPr fitToPage="1"/>
  </sheetPr>
  <dimension ref="A1:Z58"/>
  <sheetViews>
    <sheetView view="pageBreakPreview" zoomScale="60" zoomScaleNormal="85" workbookViewId="0">
      <selection activeCell="B5" sqref="B5"/>
    </sheetView>
  </sheetViews>
  <sheetFormatPr defaultColWidth="9.09765625" defaultRowHeight="14" x14ac:dyDescent="0.2"/>
  <cols>
    <col min="1" max="1" width="16.59765625" style="20" customWidth="1"/>
    <col min="2" max="2" width="6.3984375" style="20" customWidth="1"/>
    <col min="3" max="3" width="12.59765625" style="20" customWidth="1"/>
    <col min="4" max="4" width="9.69921875" style="20" customWidth="1"/>
    <col min="5" max="5" width="11.296875" style="20" customWidth="1"/>
    <col min="6" max="6" width="10" style="20" customWidth="1"/>
    <col min="7" max="7" width="15.09765625" style="20" customWidth="1"/>
    <col min="8" max="8" width="14.3984375" style="20" customWidth="1"/>
    <col min="9" max="9" width="11.69921875" style="20" customWidth="1"/>
    <col min="10" max="10" width="14.8984375" style="20" customWidth="1"/>
    <col min="11" max="11" width="8.3984375" style="20" customWidth="1"/>
    <col min="12" max="12" width="16.296875" style="20" customWidth="1"/>
    <col min="13" max="13" width="15.8984375" style="20" customWidth="1"/>
    <col min="14" max="14" width="9.3984375" style="20" customWidth="1"/>
    <col min="15" max="15" width="8.59765625" style="20" customWidth="1"/>
    <col min="16" max="16" width="19.69921875" style="20" customWidth="1"/>
    <col min="17" max="17" width="11" style="20" customWidth="1"/>
    <col min="18" max="18" width="10" style="20" customWidth="1"/>
    <col min="19" max="19" width="19.59765625" style="20" customWidth="1"/>
    <col min="20" max="20" width="15.3984375" style="20" customWidth="1"/>
    <col min="21" max="21" width="15.8984375" style="20" customWidth="1"/>
    <col min="22" max="22" width="14.09765625" style="20" customWidth="1"/>
    <col min="23" max="23" width="9.69921875" style="20" customWidth="1"/>
    <col min="24" max="24" width="16.3984375" style="20" customWidth="1"/>
    <col min="25" max="25" width="15" style="20" customWidth="1"/>
    <col min="26" max="26" width="9.296875" style="20" customWidth="1"/>
    <col min="27" max="16384" width="9.09765625" style="20"/>
  </cols>
  <sheetData>
    <row r="1" spans="1:24" ht="16.5" x14ac:dyDescent="0.2">
      <c r="A1" s="1" t="s">
        <v>249</v>
      </c>
    </row>
    <row r="2" spans="1:24" x14ac:dyDescent="0.2">
      <c r="A2" s="121" t="s">
        <v>285</v>
      </c>
    </row>
    <row r="3" spans="1:24" x14ac:dyDescent="0.2">
      <c r="A3" s="121" t="s">
        <v>705</v>
      </c>
    </row>
    <row r="4" spans="1:24" x14ac:dyDescent="0.2">
      <c r="A4" s="121"/>
    </row>
    <row r="5" spans="1:24" x14ac:dyDescent="0.2">
      <c r="A5" s="121"/>
    </row>
    <row r="6" spans="1:24" ht="9.75" customHeight="1" thickBot="1" x14ac:dyDescent="0.25"/>
    <row r="7" spans="1:24" ht="14.25" customHeight="1" x14ac:dyDescent="0.2">
      <c r="A7" s="1008" t="s">
        <v>98</v>
      </c>
      <c r="B7" s="1009"/>
      <c r="C7" s="1010"/>
      <c r="D7" s="1038" t="s">
        <v>468</v>
      </c>
      <c r="E7" s="1039"/>
      <c r="F7" s="1039"/>
      <c r="G7" s="1039"/>
      <c r="H7" s="1039"/>
      <c r="I7" s="1040"/>
      <c r="J7" s="1014" t="s">
        <v>677</v>
      </c>
      <c r="K7" s="618" t="s">
        <v>272</v>
      </c>
      <c r="L7" s="38"/>
      <c r="M7" s="38"/>
      <c r="N7" s="38"/>
      <c r="O7" s="38"/>
      <c r="P7" s="38"/>
      <c r="Q7" s="89"/>
      <c r="R7" s="90"/>
      <c r="S7" s="1017" t="s">
        <v>99</v>
      </c>
      <c r="T7" s="582"/>
      <c r="W7" s="569"/>
      <c r="X7" s="569"/>
    </row>
    <row r="8" spans="1:24" x14ac:dyDescent="0.2">
      <c r="A8" s="1011"/>
      <c r="B8" s="1012"/>
      <c r="C8" s="1013"/>
      <c r="D8" s="1041"/>
      <c r="E8" s="1042"/>
      <c r="F8" s="1042"/>
      <c r="G8" s="1042"/>
      <c r="H8" s="1042"/>
      <c r="I8" s="1043"/>
      <c r="J8" s="1015"/>
      <c r="K8" s="40"/>
      <c r="L8" s="28"/>
      <c r="M8" s="28"/>
      <c r="N8" s="28"/>
      <c r="O8" s="28"/>
      <c r="P8" s="28"/>
      <c r="Q8" s="543"/>
      <c r="R8" s="545"/>
      <c r="S8" s="1018"/>
      <c r="T8" s="582"/>
      <c r="W8" s="569"/>
      <c r="X8" s="569"/>
    </row>
    <row r="9" spans="1:24" ht="30.75" customHeight="1" x14ac:dyDescent="0.2">
      <c r="A9" s="1035"/>
      <c r="B9" s="1036"/>
      <c r="C9" s="1037"/>
      <c r="D9" s="1044"/>
      <c r="E9" s="1045"/>
      <c r="F9" s="1045"/>
      <c r="G9" s="1045"/>
      <c r="H9" s="1045"/>
      <c r="I9" s="1046"/>
      <c r="J9" s="1016"/>
      <c r="K9" s="55"/>
      <c r="L9" s="49"/>
      <c r="M9" s="49"/>
      <c r="N9" s="49"/>
      <c r="O9" s="49"/>
      <c r="P9" s="49"/>
      <c r="Q9" s="91"/>
      <c r="R9" s="92"/>
      <c r="S9" s="1047"/>
      <c r="T9" s="582"/>
      <c r="W9" s="569"/>
      <c r="X9" s="569"/>
    </row>
    <row r="10" spans="1:24" ht="57" customHeight="1" x14ac:dyDescent="0.2">
      <c r="A10" s="578" t="s">
        <v>0</v>
      </c>
      <c r="B10" s="782" t="s">
        <v>100</v>
      </c>
      <c r="C10" s="783"/>
      <c r="D10" s="991" t="s">
        <v>102</v>
      </c>
      <c r="E10" s="990"/>
      <c r="F10" s="549" t="s">
        <v>56</v>
      </c>
      <c r="G10" s="549" t="s">
        <v>200</v>
      </c>
      <c r="H10" s="611" t="s">
        <v>201</v>
      </c>
      <c r="I10" s="52" t="s">
        <v>469</v>
      </c>
      <c r="J10" s="508" t="s">
        <v>678</v>
      </c>
      <c r="K10" s="991" t="s">
        <v>58</v>
      </c>
      <c r="L10" s="990"/>
      <c r="M10" s="549" t="s">
        <v>441</v>
      </c>
      <c r="N10" s="549" t="s">
        <v>255</v>
      </c>
      <c r="O10" s="549" t="s">
        <v>256</v>
      </c>
      <c r="P10" s="611" t="s">
        <v>287</v>
      </c>
      <c r="Q10" s="7" t="s">
        <v>274</v>
      </c>
      <c r="R10" s="82"/>
      <c r="S10" s="50" t="s">
        <v>108</v>
      </c>
      <c r="T10" s="623"/>
      <c r="W10" s="569"/>
      <c r="X10" s="569"/>
    </row>
    <row r="11" spans="1:24" x14ac:dyDescent="0.2">
      <c r="A11" s="578"/>
      <c r="B11" s="703"/>
      <c r="C11" s="704"/>
      <c r="D11" s="562"/>
      <c r="E11" s="561"/>
      <c r="F11" s="549" t="s">
        <v>1</v>
      </c>
      <c r="G11" s="549" t="s">
        <v>2</v>
      </c>
      <c r="H11" s="611" t="s">
        <v>1</v>
      </c>
      <c r="I11" s="52" t="s">
        <v>1</v>
      </c>
      <c r="J11" s="508" t="s">
        <v>1</v>
      </c>
      <c r="K11" s="562"/>
      <c r="L11" s="561"/>
      <c r="M11" s="549" t="s">
        <v>1</v>
      </c>
      <c r="N11" s="549" t="s">
        <v>2</v>
      </c>
      <c r="O11" s="549"/>
      <c r="P11" s="611" t="s">
        <v>1</v>
      </c>
      <c r="Q11" s="7" t="s">
        <v>1</v>
      </c>
      <c r="R11" s="82"/>
      <c r="S11" s="50" t="s">
        <v>1</v>
      </c>
      <c r="T11" s="623"/>
      <c r="W11" s="569"/>
      <c r="X11" s="569"/>
    </row>
    <row r="12" spans="1:24" ht="14.25" customHeight="1" x14ac:dyDescent="0.2">
      <c r="A12" s="578" t="s">
        <v>13</v>
      </c>
      <c r="B12" s="989" t="s">
        <v>14</v>
      </c>
      <c r="C12" s="988"/>
      <c r="D12" s="991" t="s">
        <v>15</v>
      </c>
      <c r="E12" s="990"/>
      <c r="F12" s="549" t="s">
        <v>16</v>
      </c>
      <c r="G12" s="549" t="s">
        <v>17</v>
      </c>
      <c r="H12" s="611" t="s">
        <v>18</v>
      </c>
      <c r="I12" s="52" t="s">
        <v>22</v>
      </c>
      <c r="J12" s="508" t="s">
        <v>23</v>
      </c>
      <c r="K12" s="991" t="s">
        <v>24</v>
      </c>
      <c r="L12" s="990"/>
      <c r="M12" s="549" t="s">
        <v>19</v>
      </c>
      <c r="N12" s="549" t="s">
        <v>20</v>
      </c>
      <c r="O12" s="549" t="s">
        <v>21</v>
      </c>
      <c r="P12" s="611" t="s">
        <v>25</v>
      </c>
      <c r="Q12" s="7" t="s">
        <v>197</v>
      </c>
      <c r="R12" s="82"/>
      <c r="S12" s="50" t="s">
        <v>198</v>
      </c>
      <c r="T12" s="623"/>
      <c r="W12" s="569"/>
      <c r="X12" s="569"/>
    </row>
    <row r="13" spans="1:24" ht="15" customHeight="1" x14ac:dyDescent="0.2">
      <c r="A13" s="578"/>
      <c r="B13" s="703"/>
      <c r="C13" s="704"/>
      <c r="D13" s="991"/>
      <c r="E13" s="990"/>
      <c r="F13" s="906"/>
      <c r="G13" s="906"/>
      <c r="H13" s="564" t="s">
        <v>202</v>
      </c>
      <c r="I13" s="1049" t="s">
        <v>203</v>
      </c>
      <c r="J13" s="509"/>
      <c r="K13" s="365"/>
      <c r="L13" s="638"/>
      <c r="M13" s="367"/>
      <c r="N13" s="367"/>
      <c r="O13" s="367"/>
      <c r="P13" s="564" t="s">
        <v>204</v>
      </c>
      <c r="Q13" s="26" t="s">
        <v>205</v>
      </c>
      <c r="R13" s="84"/>
      <c r="S13" s="51" t="s">
        <v>206</v>
      </c>
      <c r="T13" s="628"/>
      <c r="W13" s="10"/>
      <c r="X13" s="10"/>
    </row>
    <row r="14" spans="1:24" ht="32.25" customHeight="1" thickBot="1" x14ac:dyDescent="0.25">
      <c r="A14" s="579"/>
      <c r="B14" s="421"/>
      <c r="C14" s="702"/>
      <c r="D14" s="1048"/>
      <c r="E14" s="813"/>
      <c r="F14" s="995"/>
      <c r="G14" s="995"/>
      <c r="H14" s="225"/>
      <c r="I14" s="1050"/>
      <c r="J14" s="508"/>
      <c r="K14" s="562"/>
      <c r="L14" s="561"/>
      <c r="M14" s="549"/>
      <c r="N14" s="549"/>
      <c r="O14" s="549"/>
      <c r="P14" s="564"/>
      <c r="Q14" s="631"/>
      <c r="R14" s="88"/>
      <c r="S14" s="50"/>
      <c r="T14" s="623"/>
      <c r="W14" s="10"/>
      <c r="X14" s="10"/>
    </row>
    <row r="15" spans="1:24" ht="36" customHeight="1" x14ac:dyDescent="0.2">
      <c r="A15" s="113" t="s">
        <v>250</v>
      </c>
      <c r="B15" s="1051" t="s">
        <v>498</v>
      </c>
      <c r="C15" s="1052"/>
      <c r="D15" s="1053" t="s">
        <v>499</v>
      </c>
      <c r="E15" s="1054"/>
      <c r="F15" s="168">
        <v>2800</v>
      </c>
      <c r="G15" s="369">
        <v>100</v>
      </c>
      <c r="H15" s="369">
        <f>F15*G15/100</f>
        <v>2800</v>
      </c>
      <c r="I15" s="371">
        <f>SUM(H15:H19)</f>
        <v>2800</v>
      </c>
      <c r="J15" s="372">
        <v>0</v>
      </c>
      <c r="K15" s="1003" t="s">
        <v>500</v>
      </c>
      <c r="L15" s="1004"/>
      <c r="M15" s="369">
        <v>1700</v>
      </c>
      <c r="N15" s="369">
        <v>100</v>
      </c>
      <c r="O15" s="565" t="s">
        <v>497</v>
      </c>
      <c r="P15" s="510">
        <f>M15*N15/100</f>
        <v>1700</v>
      </c>
      <c r="Q15" s="981">
        <f>SUM(P15:P19)</f>
        <v>1900</v>
      </c>
      <c r="R15" s="982"/>
      <c r="S15" s="511">
        <f>I15-Q15</f>
        <v>900</v>
      </c>
      <c r="T15" s="476"/>
    </row>
    <row r="16" spans="1:24" ht="36" customHeight="1" x14ac:dyDescent="0.2">
      <c r="A16" s="163"/>
      <c r="B16" s="1055"/>
      <c r="C16" s="1056"/>
      <c r="D16" s="956"/>
      <c r="E16" s="957"/>
      <c r="F16" s="169"/>
      <c r="G16" s="376"/>
      <c r="H16" s="753"/>
      <c r="I16" s="379"/>
      <c r="J16" s="372"/>
      <c r="K16" s="975" t="s">
        <v>501</v>
      </c>
      <c r="L16" s="976"/>
      <c r="M16" s="376">
        <v>1000</v>
      </c>
      <c r="N16" s="376">
        <v>20</v>
      </c>
      <c r="O16" s="437" t="s">
        <v>497</v>
      </c>
      <c r="P16" s="512">
        <f>M16*N16/100</f>
        <v>200</v>
      </c>
      <c r="Q16" s="981"/>
      <c r="R16" s="982"/>
      <c r="S16" s="511"/>
      <c r="T16" s="476"/>
    </row>
    <row r="17" spans="1:26" ht="36" customHeight="1" x14ac:dyDescent="0.2">
      <c r="A17" s="162"/>
      <c r="B17" s="954"/>
      <c r="C17" s="955"/>
      <c r="D17" s="956"/>
      <c r="E17" s="957"/>
      <c r="F17" s="169"/>
      <c r="G17" s="169"/>
      <c r="H17" s="753"/>
      <c r="I17" s="379"/>
      <c r="J17" s="180"/>
      <c r="K17" s="956"/>
      <c r="L17" s="957"/>
      <c r="M17" s="169"/>
      <c r="N17" s="169"/>
      <c r="O17" s="118"/>
      <c r="P17" s="512"/>
      <c r="Q17" s="962"/>
      <c r="R17" s="963"/>
      <c r="S17" s="183"/>
      <c r="T17" s="34"/>
    </row>
    <row r="18" spans="1:26" ht="36" customHeight="1" x14ac:dyDescent="0.2">
      <c r="A18" s="162"/>
      <c r="B18" s="954"/>
      <c r="C18" s="955"/>
      <c r="D18" s="956"/>
      <c r="E18" s="957"/>
      <c r="F18" s="169"/>
      <c r="G18" s="169"/>
      <c r="H18" s="756"/>
      <c r="I18" s="379"/>
      <c r="J18" s="180"/>
      <c r="K18" s="956"/>
      <c r="L18" s="957"/>
      <c r="M18" s="169"/>
      <c r="N18" s="169"/>
      <c r="O18" s="118"/>
      <c r="P18" s="757"/>
      <c r="Q18" s="962"/>
      <c r="R18" s="963"/>
      <c r="S18" s="183"/>
      <c r="T18" s="34"/>
    </row>
    <row r="19" spans="1:26" ht="14.5" customHeight="1" thickBot="1" x14ac:dyDescent="0.25">
      <c r="A19" s="164"/>
      <c r="B19" s="964"/>
      <c r="C19" s="965"/>
      <c r="D19" s="966"/>
      <c r="E19" s="967"/>
      <c r="F19" s="172"/>
      <c r="G19" s="172"/>
      <c r="H19" s="172"/>
      <c r="I19" s="173"/>
      <c r="J19" s="181"/>
      <c r="K19" s="966"/>
      <c r="L19" s="967"/>
      <c r="M19" s="172"/>
      <c r="N19" s="172"/>
      <c r="O19" s="636"/>
      <c r="P19" s="184"/>
      <c r="Q19" s="952"/>
      <c r="R19" s="953"/>
      <c r="S19" s="185"/>
      <c r="T19" s="34"/>
    </row>
    <row r="20" spans="1:26" ht="19.5" customHeight="1" thickBot="1" x14ac:dyDescent="0.25">
      <c r="J20" s="41"/>
      <c r="K20" s="41"/>
      <c r="P20" s="56"/>
    </row>
    <row r="21" spans="1:26" s="28" customFormat="1" ht="18" customHeight="1" x14ac:dyDescent="0.2">
      <c r="A21" s="2" t="s">
        <v>80</v>
      </c>
      <c r="B21" s="3"/>
      <c r="C21" s="3"/>
      <c r="D21" s="3"/>
      <c r="E21" s="3"/>
      <c r="F21" s="3"/>
      <c r="G21" s="3"/>
      <c r="H21" s="3"/>
      <c r="I21" s="3"/>
      <c r="J21" s="3"/>
      <c r="K21" s="3"/>
      <c r="L21" s="3"/>
      <c r="M21" s="3"/>
      <c r="N21" s="3"/>
      <c r="O21" s="3"/>
      <c r="P21" s="4" t="s">
        <v>84</v>
      </c>
      <c r="Q21" s="3"/>
      <c r="R21" s="3"/>
      <c r="S21" s="3"/>
      <c r="T21" s="3"/>
      <c r="U21" s="3"/>
      <c r="V21" s="3"/>
      <c r="W21" s="3"/>
      <c r="X21" s="3"/>
      <c r="Y21" s="3"/>
      <c r="Z21" s="5"/>
    </row>
    <row r="22" spans="1:26" s="28" customFormat="1" ht="18" customHeight="1" thickBot="1" x14ac:dyDescent="0.25">
      <c r="A22" s="12"/>
      <c r="B22" s="13"/>
      <c r="C22" s="93" t="s">
        <v>291</v>
      </c>
      <c r="D22" s="13"/>
      <c r="E22" s="13"/>
      <c r="F22" s="14"/>
      <c r="G22" s="94" t="s">
        <v>295</v>
      </c>
      <c r="H22" s="14"/>
      <c r="I22" s="14"/>
      <c r="J22" s="14"/>
      <c r="K22" s="14"/>
      <c r="L22" s="14"/>
      <c r="M22" s="14"/>
      <c r="N22" s="14"/>
      <c r="O22" s="15"/>
      <c r="P22" s="16"/>
      <c r="Q22" s="13"/>
      <c r="R22" s="13"/>
      <c r="S22" s="1057" t="s">
        <v>693</v>
      </c>
      <c r="T22" s="1058"/>
      <c r="U22" s="1058"/>
      <c r="V22" s="1058"/>
      <c r="W22" s="1058"/>
      <c r="X22" s="1058"/>
      <c r="Y22" s="1058"/>
      <c r="Z22" s="1059"/>
    </row>
    <row r="23" spans="1:26" s="569" customFormat="1" ht="45.75" customHeight="1" thickBot="1" x14ac:dyDescent="0.25">
      <c r="A23" s="718" t="s">
        <v>10</v>
      </c>
      <c r="B23" s="573"/>
      <c r="C23" s="501" t="s">
        <v>323</v>
      </c>
      <c r="D23" s="501" t="s">
        <v>292</v>
      </c>
      <c r="E23" s="610" t="s">
        <v>96</v>
      </c>
      <c r="F23" s="573"/>
      <c r="G23" s="95"/>
      <c r="H23" s="96"/>
      <c r="I23" s="449">
        <f>IF(OR(G31=0,G31="-"),E28,"-")</f>
        <v>0</v>
      </c>
      <c r="O23" s="612"/>
      <c r="P23" s="577"/>
      <c r="Q23" s="560" t="s">
        <v>433</v>
      </c>
      <c r="R23" s="573"/>
      <c r="S23" s="1060"/>
      <c r="T23" s="1060"/>
      <c r="U23" s="1060"/>
      <c r="V23" s="1060"/>
      <c r="W23" s="1060"/>
      <c r="X23" s="1060"/>
      <c r="Y23" s="1060"/>
      <c r="Z23" s="1061"/>
    </row>
    <row r="24" spans="1:26" s="569" customFormat="1" ht="16.5" customHeight="1" x14ac:dyDescent="0.2">
      <c r="A24" s="718"/>
      <c r="B24" s="573"/>
      <c r="C24" s="356" t="s">
        <v>293</v>
      </c>
      <c r="D24" s="356" t="s">
        <v>474</v>
      </c>
      <c r="E24" s="573" t="s">
        <v>1</v>
      </c>
      <c r="F24" s="22"/>
      <c r="G24" s="24"/>
      <c r="H24" s="20"/>
      <c r="I24" s="887" t="str">
        <f>IF(OR(G34=0,G34="-"),E31,"-")</f>
        <v>-</v>
      </c>
      <c r="J24" s="20"/>
      <c r="K24" s="20"/>
      <c r="L24" s="20"/>
      <c r="M24" s="20"/>
      <c r="N24" s="20"/>
      <c r="O24" s="25"/>
      <c r="P24" s="577"/>
      <c r="Q24" s="560" t="s">
        <v>1</v>
      </c>
      <c r="R24" s="573"/>
      <c r="S24" s="1060"/>
      <c r="T24" s="1060"/>
      <c r="U24" s="1060"/>
      <c r="V24" s="1060"/>
      <c r="W24" s="1060"/>
      <c r="X24" s="1060"/>
      <c r="Y24" s="1060"/>
      <c r="Z24" s="1061"/>
    </row>
    <row r="25" spans="1:26" s="569" customFormat="1" ht="14.5" thickBot="1" x14ac:dyDescent="0.25">
      <c r="A25" s="718" t="s">
        <v>60</v>
      </c>
      <c r="B25" s="573"/>
      <c r="C25" s="356" t="s">
        <v>61</v>
      </c>
      <c r="D25" s="356" t="s">
        <v>62</v>
      </c>
      <c r="E25" s="573" t="s">
        <v>63</v>
      </c>
      <c r="F25" s="22"/>
      <c r="G25" s="24"/>
      <c r="H25" s="20"/>
      <c r="I25" s="888"/>
      <c r="J25" s="20"/>
      <c r="K25" s="20"/>
      <c r="L25" s="570"/>
      <c r="M25" s="615"/>
      <c r="N25" s="615"/>
      <c r="O25" s="25"/>
      <c r="P25" s="577"/>
      <c r="Q25" s="560" t="s">
        <v>33</v>
      </c>
      <c r="R25" s="573"/>
      <c r="S25" s="1060"/>
      <c r="T25" s="1060"/>
      <c r="U25" s="1060"/>
      <c r="V25" s="1060"/>
      <c r="W25" s="1060"/>
      <c r="X25" s="1060"/>
      <c r="Y25" s="1060"/>
      <c r="Z25" s="1061"/>
    </row>
    <row r="26" spans="1:26" s="569" customFormat="1" ht="32.25" customHeight="1" thickBot="1" x14ac:dyDescent="0.25">
      <c r="A26" s="945" t="s">
        <v>42</v>
      </c>
      <c r="B26" s="573"/>
      <c r="C26" s="502"/>
      <c r="D26" s="502"/>
      <c r="E26" s="564" t="s">
        <v>345</v>
      </c>
      <c r="F26" s="20"/>
      <c r="G26" s="97" t="s">
        <v>297</v>
      </c>
      <c r="H26" s="617"/>
      <c r="I26" s="111"/>
      <c r="J26" s="98"/>
      <c r="L26" s="615"/>
      <c r="M26" s="615"/>
      <c r="N26" s="615"/>
      <c r="O26" s="25"/>
      <c r="P26" s="947"/>
      <c r="Q26" s="549" t="s">
        <v>43</v>
      </c>
      <c r="R26" s="573"/>
      <c r="S26" s="100" t="s">
        <v>435</v>
      </c>
      <c r="T26" s="20"/>
      <c r="U26" s="20"/>
      <c r="V26" s="20"/>
      <c r="W26" s="20"/>
      <c r="X26" s="20"/>
      <c r="Y26" s="20"/>
      <c r="Z26" s="21"/>
    </row>
    <row r="27" spans="1:26" s="569" customFormat="1" ht="42.75" customHeight="1" thickBot="1" x14ac:dyDescent="0.25">
      <c r="A27" s="946"/>
      <c r="B27" s="573"/>
      <c r="C27" s="503"/>
      <c r="D27" s="503"/>
      <c r="E27" s="99"/>
      <c r="F27" s="29"/>
      <c r="G27" s="606" t="s">
        <v>312</v>
      </c>
      <c r="H27" s="606" t="s">
        <v>313</v>
      </c>
      <c r="I27" s="606" t="s">
        <v>97</v>
      </c>
      <c r="J27" s="514" t="s">
        <v>289</v>
      </c>
      <c r="K27" s="573"/>
      <c r="L27" s="1062" t="s">
        <v>428</v>
      </c>
      <c r="M27" s="1062"/>
      <c r="N27" s="1031"/>
      <c r="O27" s="25"/>
      <c r="P27" s="948"/>
      <c r="Q27" s="504"/>
      <c r="R27" s="573"/>
      <c r="S27" s="95"/>
      <c r="T27" s="96"/>
      <c r="U27" s="449">
        <f>IF(OR(S35=0,S35="-"),Q28,"-")</f>
        <v>900</v>
      </c>
      <c r="X27" s="1031" t="s">
        <v>478</v>
      </c>
      <c r="Y27" s="1063"/>
      <c r="Z27" s="1064"/>
    </row>
    <row r="28" spans="1:26" ht="18" customHeight="1" x14ac:dyDescent="0.2">
      <c r="A28" s="1020" t="s">
        <v>113</v>
      </c>
      <c r="B28" s="455"/>
      <c r="C28" s="913"/>
      <c r="D28" s="913"/>
      <c r="E28" s="913">
        <f>C28*D28/1000</f>
        <v>0</v>
      </c>
      <c r="F28" s="29"/>
      <c r="G28" s="515" t="s">
        <v>2</v>
      </c>
      <c r="H28" s="604" t="s">
        <v>2</v>
      </c>
      <c r="I28" s="604" t="s">
        <v>1</v>
      </c>
      <c r="J28" s="604" t="s">
        <v>1</v>
      </c>
      <c r="K28" s="573"/>
      <c r="L28" s="936" t="s">
        <v>315</v>
      </c>
      <c r="M28" s="937"/>
      <c r="N28" s="24"/>
      <c r="O28" s="25"/>
      <c r="P28" s="1065"/>
      <c r="Q28" s="1067">
        <v>900</v>
      </c>
      <c r="R28" s="22"/>
      <c r="S28" s="689"/>
      <c r="T28" s="382"/>
      <c r="U28" s="895"/>
      <c r="X28" s="1031" t="s">
        <v>429</v>
      </c>
      <c r="Y28" s="1063"/>
      <c r="Z28" s="616"/>
    </row>
    <row r="29" spans="1:26" ht="18" customHeight="1" thickBot="1" x14ac:dyDescent="0.25">
      <c r="A29" s="935"/>
      <c r="B29" s="455"/>
      <c r="C29" s="914"/>
      <c r="D29" s="914"/>
      <c r="E29" s="914"/>
      <c r="F29" s="29"/>
      <c r="G29" s="515" t="s">
        <v>64</v>
      </c>
      <c r="H29" s="604" t="s">
        <v>65</v>
      </c>
      <c r="I29" s="604" t="s">
        <v>66</v>
      </c>
      <c r="J29" s="604" t="s">
        <v>67</v>
      </c>
      <c r="K29" s="573"/>
      <c r="L29" s="938"/>
      <c r="M29" s="939"/>
      <c r="N29" s="24"/>
      <c r="O29" s="25"/>
      <c r="P29" s="1066"/>
      <c r="Q29" s="1068"/>
      <c r="R29" s="22"/>
      <c r="S29" s="690"/>
      <c r="T29" s="383"/>
      <c r="U29" s="896"/>
      <c r="X29" s="1063"/>
      <c r="Y29" s="1063"/>
      <c r="Z29" s="616"/>
    </row>
    <row r="30" spans="1:26" ht="46.5" customHeight="1" thickBot="1" x14ac:dyDescent="0.25">
      <c r="A30" s="470"/>
      <c r="B30" s="455"/>
      <c r="C30" s="385"/>
      <c r="D30" s="385"/>
      <c r="E30" s="471" t="s">
        <v>325</v>
      </c>
      <c r="F30" s="29"/>
      <c r="G30" s="516"/>
      <c r="H30" s="516"/>
      <c r="I30" s="584" t="s">
        <v>347</v>
      </c>
      <c r="J30" s="517" t="s">
        <v>78</v>
      </c>
      <c r="K30" s="572"/>
      <c r="L30" s="524" t="s">
        <v>442</v>
      </c>
      <c r="M30" s="525"/>
      <c r="N30" s="102"/>
      <c r="O30" s="25"/>
      <c r="P30" s="475"/>
      <c r="Q30" s="529" t="s">
        <v>611</v>
      </c>
      <c r="S30" s="97" t="s">
        <v>436</v>
      </c>
      <c r="T30" s="576"/>
      <c r="U30" s="569"/>
      <c r="V30" s="569"/>
      <c r="W30" s="569"/>
      <c r="X30" s="1069" t="s">
        <v>320</v>
      </c>
      <c r="Y30" s="1070"/>
      <c r="Z30" s="616"/>
    </row>
    <row r="31" spans="1:26" ht="36.75" customHeight="1" thickBot="1" x14ac:dyDescent="0.25">
      <c r="A31" s="476"/>
      <c r="B31" s="455"/>
      <c r="C31" s="455"/>
      <c r="D31" s="455"/>
      <c r="E31" s="477" t="str">
        <f>X34</f>
        <v>-</v>
      </c>
      <c r="F31" s="29"/>
      <c r="G31" s="518"/>
      <c r="H31" s="518"/>
      <c r="I31" s="519"/>
      <c r="J31" s="520"/>
      <c r="K31" s="573"/>
      <c r="L31" s="526"/>
      <c r="M31" s="527"/>
      <c r="N31" s="24"/>
      <c r="O31" s="25"/>
      <c r="P31" s="475"/>
      <c r="Q31" s="746"/>
      <c r="S31" s="575" t="s">
        <v>316</v>
      </c>
      <c r="T31" s="575" t="s">
        <v>317</v>
      </c>
      <c r="U31" s="576" t="s">
        <v>318</v>
      </c>
      <c r="V31" s="610" t="s">
        <v>289</v>
      </c>
      <c r="W31" s="573"/>
      <c r="X31" s="104" t="s">
        <v>617</v>
      </c>
      <c r="Y31" s="105"/>
      <c r="Z31" s="35"/>
    </row>
    <row r="32" spans="1:26" ht="18" customHeight="1" x14ac:dyDescent="0.2">
      <c r="A32" s="34"/>
      <c r="G32" s="514" t="s">
        <v>2</v>
      </c>
      <c r="H32" s="514" t="s">
        <v>2</v>
      </c>
      <c r="I32" s="521" t="s">
        <v>1</v>
      </c>
      <c r="J32" s="514" t="s">
        <v>1</v>
      </c>
      <c r="L32" s="1071" t="s">
        <v>306</v>
      </c>
      <c r="M32" s="1071"/>
      <c r="N32" s="1031"/>
      <c r="O32" s="25"/>
      <c r="P32" s="33"/>
      <c r="S32" s="560" t="s">
        <v>2</v>
      </c>
      <c r="T32" s="560" t="s">
        <v>2</v>
      </c>
      <c r="U32" s="573" t="s">
        <v>1</v>
      </c>
      <c r="V32" s="573" t="s">
        <v>1</v>
      </c>
      <c r="W32" s="573"/>
      <c r="X32" s="1072" t="s">
        <v>614</v>
      </c>
      <c r="Y32" s="1073"/>
      <c r="Z32" s="35"/>
    </row>
    <row r="33" spans="1:26" ht="15.75" customHeight="1" thickBot="1" x14ac:dyDescent="0.25">
      <c r="A33" s="34"/>
      <c r="G33" s="522" t="s">
        <v>327</v>
      </c>
      <c r="H33" s="522" t="s">
        <v>329</v>
      </c>
      <c r="I33" s="521" t="s">
        <v>331</v>
      </c>
      <c r="J33" s="522" t="s">
        <v>333</v>
      </c>
      <c r="L33" s="1031"/>
      <c r="M33" s="1031"/>
      <c r="N33" s="1031"/>
      <c r="O33" s="612"/>
      <c r="P33" s="33"/>
      <c r="S33" s="560" t="s">
        <v>34</v>
      </c>
      <c r="T33" s="560" t="s">
        <v>35</v>
      </c>
      <c r="U33" s="573" t="s">
        <v>36</v>
      </c>
      <c r="V33" s="573" t="s">
        <v>37</v>
      </c>
      <c r="W33" s="572"/>
      <c r="X33" s="1074"/>
      <c r="Y33" s="1075"/>
      <c r="Z33" s="35"/>
    </row>
    <row r="34" spans="1:26" ht="48.75" customHeight="1" thickBot="1" x14ac:dyDescent="0.25">
      <c r="A34" s="34"/>
      <c r="G34" s="523"/>
      <c r="H34" s="518"/>
      <c r="I34" s="513"/>
      <c r="J34" s="520"/>
      <c r="L34" s="514" t="s">
        <v>307</v>
      </c>
      <c r="M34" s="514" t="s">
        <v>350</v>
      </c>
      <c r="N34" s="514" t="s">
        <v>449</v>
      </c>
      <c r="O34" s="612"/>
      <c r="P34" s="33"/>
      <c r="S34" s="500"/>
      <c r="T34" s="500"/>
      <c r="U34" s="651" t="s">
        <v>612</v>
      </c>
      <c r="V34" s="101" t="s">
        <v>615</v>
      </c>
      <c r="W34" s="573"/>
      <c r="X34" s="482" t="str">
        <f>IF(OR(S35=0,S35="-"),"-",Q28*(S35-T35)/100)</f>
        <v>-</v>
      </c>
      <c r="Y34" s="103"/>
      <c r="Z34" s="21"/>
    </row>
    <row r="35" spans="1:26" ht="18.75" customHeight="1" x14ac:dyDescent="0.2">
      <c r="A35" s="34"/>
      <c r="L35" s="521"/>
      <c r="M35" s="521" t="s">
        <v>1</v>
      </c>
      <c r="N35" s="521"/>
      <c r="O35" s="612"/>
      <c r="P35" s="33"/>
      <c r="S35" s="1067"/>
      <c r="T35" s="1080"/>
      <c r="U35" s="887" t="str">
        <f>IF(OR(S35=0,S35="-"),"-",Q28*(100-S35)/100)</f>
        <v>-</v>
      </c>
      <c r="V35" s="917" t="str">
        <f>IF(OR(T35=0,T35="-"),"-",Q28*T35/100)</f>
        <v>-</v>
      </c>
      <c r="W35" s="24"/>
      <c r="X35" s="1076" t="s">
        <v>437</v>
      </c>
      <c r="Y35" s="1077"/>
      <c r="Z35" s="1078"/>
    </row>
    <row r="36" spans="1:26" ht="18" customHeight="1" thickBot="1" x14ac:dyDescent="0.25">
      <c r="A36" s="34"/>
      <c r="L36" s="521" t="s">
        <v>69</v>
      </c>
      <c r="M36" s="521" t="s">
        <v>70</v>
      </c>
      <c r="N36" s="521" t="s">
        <v>71</v>
      </c>
      <c r="O36" s="612"/>
      <c r="P36" s="33"/>
      <c r="S36" s="1068"/>
      <c r="T36" s="1081"/>
      <c r="U36" s="888"/>
      <c r="V36" s="918"/>
      <c r="X36" s="1079"/>
      <c r="Y36" s="1079"/>
      <c r="Z36" s="1078"/>
    </row>
    <row r="37" spans="1:26" ht="30.75" customHeight="1" thickBot="1" x14ac:dyDescent="0.25">
      <c r="A37" s="34"/>
      <c r="L37" s="517"/>
      <c r="M37" s="528" t="s">
        <v>426</v>
      </c>
      <c r="N37" s="517"/>
      <c r="O37" s="630"/>
      <c r="P37" s="33"/>
      <c r="S37" s="747" t="s">
        <v>613</v>
      </c>
      <c r="T37" s="747" t="s">
        <v>338</v>
      </c>
      <c r="U37" s="748" t="s">
        <v>310</v>
      </c>
      <c r="V37" s="529" t="s">
        <v>340</v>
      </c>
      <c r="W37" s="29"/>
      <c r="X37" s="905" t="s">
        <v>321</v>
      </c>
      <c r="Y37" s="1082" t="s">
        <v>618</v>
      </c>
      <c r="Z37" s="909" t="s">
        <v>619</v>
      </c>
    </row>
    <row r="38" spans="1:26" ht="19.5" customHeight="1" x14ac:dyDescent="0.2">
      <c r="A38" s="34"/>
      <c r="L38" s="893"/>
      <c r="M38" s="895"/>
      <c r="N38" s="897"/>
      <c r="O38" s="25"/>
      <c r="P38" s="33"/>
      <c r="S38" s="899"/>
      <c r="T38" s="1086"/>
      <c r="U38" s="903"/>
      <c r="V38" s="1084"/>
      <c r="W38" s="29"/>
      <c r="X38" s="906"/>
      <c r="Y38" s="1083"/>
      <c r="Z38" s="910"/>
    </row>
    <row r="39" spans="1:26" ht="18" customHeight="1" thickBot="1" x14ac:dyDescent="0.25">
      <c r="A39" s="34"/>
      <c r="L39" s="894"/>
      <c r="M39" s="896"/>
      <c r="N39" s="898"/>
      <c r="O39" s="25"/>
      <c r="P39" s="33"/>
      <c r="S39" s="900"/>
      <c r="T39" s="1087"/>
      <c r="U39" s="904"/>
      <c r="V39" s="1085"/>
      <c r="W39" s="29"/>
      <c r="X39" s="549"/>
      <c r="Y39" s="611" t="s">
        <v>1</v>
      </c>
      <c r="Z39" s="551"/>
    </row>
    <row r="40" spans="1:26" ht="32.25" customHeight="1" thickBot="1" x14ac:dyDescent="0.25">
      <c r="A40" s="34"/>
      <c r="C40" s="58"/>
      <c r="D40" s="28"/>
      <c r="E40" s="28"/>
      <c r="F40" s="28"/>
      <c r="G40" s="28"/>
      <c r="H40" s="28"/>
      <c r="I40" s="28"/>
      <c r="J40" s="28"/>
      <c r="K40" s="28"/>
      <c r="L40" s="529" t="s">
        <v>300</v>
      </c>
      <c r="M40" s="530" t="s">
        <v>335</v>
      </c>
      <c r="N40" s="529" t="s">
        <v>337</v>
      </c>
      <c r="O40" s="36"/>
      <c r="P40" s="33"/>
      <c r="W40" s="29"/>
      <c r="X40" s="549" t="s">
        <v>596</v>
      </c>
      <c r="Y40" s="611" t="s">
        <v>215</v>
      </c>
      <c r="Z40" s="551" t="s">
        <v>216</v>
      </c>
    </row>
    <row r="41" spans="1:26" ht="28.5" thickBot="1" x14ac:dyDescent="0.25">
      <c r="A41" s="34"/>
      <c r="C41" s="569"/>
      <c r="D41" s="569"/>
      <c r="E41" s="569"/>
      <c r="F41" s="569"/>
      <c r="G41" s="58"/>
      <c r="H41" s="569"/>
      <c r="I41" s="569"/>
      <c r="J41" s="569"/>
      <c r="K41" s="569"/>
      <c r="L41" s="531"/>
      <c r="M41" s="513"/>
      <c r="N41" s="532"/>
      <c r="O41" s="612"/>
      <c r="P41" s="33"/>
      <c r="W41" s="29"/>
      <c r="X41" s="505"/>
      <c r="Y41" s="645" t="s">
        <v>614</v>
      </c>
      <c r="Z41" s="507"/>
    </row>
    <row r="42" spans="1:26" ht="18" customHeight="1" x14ac:dyDescent="0.2">
      <c r="A42" s="34"/>
      <c r="C42" s="569"/>
      <c r="D42" s="569"/>
      <c r="E42" s="569"/>
      <c r="O42" s="25"/>
      <c r="P42" s="33"/>
      <c r="W42" s="29"/>
      <c r="X42" s="1088" t="s">
        <v>544</v>
      </c>
      <c r="Y42" s="887" t="str">
        <f>IF(OR(S35=0,S35="-"),"-",Q28*(S35-T35)/100)</f>
        <v>-</v>
      </c>
      <c r="Z42" s="1090" t="s">
        <v>544</v>
      </c>
    </row>
    <row r="43" spans="1:26" s="28" customFormat="1" ht="14.5" thickBot="1" x14ac:dyDescent="0.25">
      <c r="A43" s="37"/>
      <c r="C43" s="569"/>
      <c r="D43" s="569"/>
      <c r="E43" s="569"/>
      <c r="F43" s="20"/>
      <c r="G43" s="20"/>
      <c r="H43" s="20"/>
      <c r="I43" s="20"/>
      <c r="J43" s="20"/>
      <c r="K43" s="20"/>
      <c r="L43" s="20"/>
      <c r="M43" s="20"/>
      <c r="N43" s="20"/>
      <c r="O43" s="25"/>
      <c r="P43" s="40"/>
      <c r="S43" s="20"/>
      <c r="T43" s="20"/>
      <c r="U43" s="20"/>
      <c r="V43" s="20"/>
      <c r="W43" s="29"/>
      <c r="X43" s="1089"/>
      <c r="Y43" s="888"/>
      <c r="Z43" s="1091"/>
    </row>
    <row r="44" spans="1:26" ht="28.5" thickBot="1" x14ac:dyDescent="0.25">
      <c r="A44" s="34"/>
      <c r="C44" s="10"/>
      <c r="D44" s="569"/>
      <c r="E44" s="10"/>
      <c r="G44" s="100"/>
      <c r="H44" s="41"/>
      <c r="I44" s="41"/>
      <c r="O44" s="25"/>
      <c r="P44" s="33"/>
      <c r="X44" s="749" t="s">
        <v>620</v>
      </c>
      <c r="Y44" s="521" t="s">
        <v>622</v>
      </c>
      <c r="Z44" s="750" t="s">
        <v>623</v>
      </c>
    </row>
    <row r="45" spans="1:26" ht="33" customHeight="1" thickBot="1" x14ac:dyDescent="0.25">
      <c r="A45" s="44"/>
      <c r="B45" s="45"/>
      <c r="C45" s="45"/>
      <c r="D45" s="45"/>
      <c r="E45" s="45"/>
      <c r="F45" s="45"/>
      <c r="G45" s="11"/>
      <c r="H45" s="11"/>
      <c r="I45" s="11"/>
      <c r="J45" s="11"/>
      <c r="K45" s="11"/>
      <c r="L45" s="1092"/>
      <c r="M45" s="1093"/>
      <c r="N45" s="45"/>
      <c r="O45" s="46"/>
      <c r="P45" s="106"/>
      <c r="Q45" s="608"/>
      <c r="R45" s="608"/>
      <c r="S45" s="608"/>
      <c r="T45" s="608"/>
      <c r="U45" s="608"/>
      <c r="V45" s="608"/>
      <c r="W45" s="167"/>
      <c r="X45" s="751"/>
      <c r="Y45" s="513"/>
      <c r="Z45" s="752"/>
    </row>
    <row r="46" spans="1:26" x14ac:dyDescent="0.2">
      <c r="G46" s="569"/>
      <c r="H46" s="569"/>
      <c r="I46" s="569"/>
      <c r="J46" s="569"/>
      <c r="K46" s="569"/>
      <c r="P46" s="41"/>
      <c r="Q46" s="41"/>
      <c r="S46" s="41"/>
      <c r="T46" s="41"/>
      <c r="U46" s="41"/>
      <c r="V46" s="41"/>
      <c r="W46" s="41"/>
      <c r="X46" s="41"/>
      <c r="Y46" s="41"/>
    </row>
    <row r="47" spans="1:26" x14ac:dyDescent="0.2">
      <c r="G47" s="569"/>
      <c r="H47" s="569"/>
      <c r="I47" s="569"/>
      <c r="J47" s="569"/>
      <c r="K47" s="569"/>
      <c r="L47" s="1031"/>
      <c r="M47" s="1031"/>
      <c r="N47" s="1031"/>
    </row>
    <row r="48" spans="1:26" ht="44.25" customHeight="1" x14ac:dyDescent="0.2">
      <c r="I48" s="10"/>
      <c r="L48" s="1031"/>
      <c r="M48" s="1031"/>
      <c r="N48" s="1031"/>
      <c r="Y48" s="6"/>
      <c r="Z48" s="6"/>
    </row>
    <row r="49" spans="7:26" ht="18" customHeight="1" x14ac:dyDescent="0.2">
      <c r="G49" s="10"/>
      <c r="H49" s="10"/>
      <c r="I49" s="10"/>
      <c r="J49" s="10"/>
      <c r="K49" s="10"/>
      <c r="P49" s="41"/>
      <c r="S49" s="543"/>
      <c r="T49" s="543"/>
      <c r="U49" s="543"/>
      <c r="V49" s="543"/>
      <c r="W49" s="61"/>
      <c r="X49" s="543"/>
      <c r="Y49" s="6"/>
      <c r="Z49" s="6"/>
    </row>
    <row r="50" spans="7:26" ht="18.75" customHeight="1" x14ac:dyDescent="0.2">
      <c r="P50" s="543"/>
      <c r="Q50" s="61"/>
      <c r="R50" s="61"/>
      <c r="S50" s="543"/>
      <c r="T50" s="543"/>
      <c r="U50" s="543"/>
      <c r="V50" s="543"/>
      <c r="W50" s="61"/>
      <c r="X50" s="543"/>
      <c r="Y50" s="6"/>
      <c r="Z50" s="6"/>
    </row>
    <row r="51" spans="7:26" ht="36.75" customHeight="1" x14ac:dyDescent="0.2">
      <c r="L51" s="1032"/>
      <c r="M51" s="1032"/>
      <c r="N51" s="1032"/>
      <c r="O51" s="569"/>
    </row>
    <row r="52" spans="7:26" x14ac:dyDescent="0.2">
      <c r="L52" s="569"/>
      <c r="M52" s="569"/>
      <c r="N52" s="569"/>
      <c r="O52" s="569"/>
    </row>
    <row r="53" spans="7:26" x14ac:dyDescent="0.2">
      <c r="L53" s="569"/>
      <c r="M53" s="569"/>
      <c r="N53" s="569"/>
      <c r="O53" s="569"/>
    </row>
    <row r="54" spans="7:26" x14ac:dyDescent="0.2">
      <c r="L54" s="569"/>
      <c r="M54" s="569"/>
      <c r="N54" s="569"/>
      <c r="O54" s="569"/>
    </row>
    <row r="55" spans="7:26" x14ac:dyDescent="0.2">
      <c r="L55" s="10"/>
      <c r="M55" s="10"/>
      <c r="N55" s="10"/>
      <c r="O55" s="10"/>
      <c r="W55" s="43"/>
    </row>
    <row r="56" spans="7:26" ht="18" customHeight="1" x14ac:dyDescent="0.2">
      <c r="L56" s="569"/>
      <c r="M56" s="569"/>
      <c r="N56" s="569"/>
      <c r="O56" s="569"/>
      <c r="Q56" s="43"/>
      <c r="R56" s="41"/>
      <c r="S56" s="41"/>
      <c r="T56" s="41"/>
    </row>
    <row r="57" spans="7:26" ht="20.25" customHeight="1" x14ac:dyDescent="0.2">
      <c r="R57" s="41"/>
      <c r="S57" s="41"/>
      <c r="T57" s="41"/>
    </row>
    <row r="58" spans="7:26" ht="46.5" customHeight="1" x14ac:dyDescent="0.2"/>
  </sheetData>
  <mergeCells count="73">
    <mergeCell ref="X42:X43"/>
    <mergeCell ref="Y42:Y43"/>
    <mergeCell ref="Z42:Z43"/>
    <mergeCell ref="L45:M45"/>
    <mergeCell ref="L47:N48"/>
    <mergeCell ref="L51:N51"/>
    <mergeCell ref="L38:L39"/>
    <mergeCell ref="M38:M39"/>
    <mergeCell ref="N38:N39"/>
    <mergeCell ref="S38:S39"/>
    <mergeCell ref="X37:X38"/>
    <mergeCell ref="Y37:Y38"/>
    <mergeCell ref="Z37:Z38"/>
    <mergeCell ref="V38:V39"/>
    <mergeCell ref="T38:T39"/>
    <mergeCell ref="U38:U39"/>
    <mergeCell ref="X30:Y30"/>
    <mergeCell ref="L32:N33"/>
    <mergeCell ref="X32:Y33"/>
    <mergeCell ref="V35:V36"/>
    <mergeCell ref="X35:Z36"/>
    <mergeCell ref="S35:S36"/>
    <mergeCell ref="T35:T36"/>
    <mergeCell ref="U35:U36"/>
    <mergeCell ref="A26:A27"/>
    <mergeCell ref="P26:P27"/>
    <mergeCell ref="L27:N27"/>
    <mergeCell ref="X27:Z27"/>
    <mergeCell ref="A28:A29"/>
    <mergeCell ref="C28:C29"/>
    <mergeCell ref="D28:D29"/>
    <mergeCell ref="E28:E29"/>
    <mergeCell ref="L28:M29"/>
    <mergeCell ref="P28:P29"/>
    <mergeCell ref="Q28:Q29"/>
    <mergeCell ref="U28:U29"/>
    <mergeCell ref="X28:Y29"/>
    <mergeCell ref="B19:C19"/>
    <mergeCell ref="D19:E19"/>
    <mergeCell ref="K19:L19"/>
    <mergeCell ref="Q19:R19"/>
    <mergeCell ref="S22:Z25"/>
    <mergeCell ref="I24:I25"/>
    <mergeCell ref="B17:C17"/>
    <mergeCell ref="D17:E17"/>
    <mergeCell ref="K17:L17"/>
    <mergeCell ref="Q17:R17"/>
    <mergeCell ref="B18:C18"/>
    <mergeCell ref="D18:E18"/>
    <mergeCell ref="K18:L18"/>
    <mergeCell ref="Q18:R18"/>
    <mergeCell ref="B15:C15"/>
    <mergeCell ref="D15:E15"/>
    <mergeCell ref="K15:L15"/>
    <mergeCell ref="Q15:R15"/>
    <mergeCell ref="B16:C16"/>
    <mergeCell ref="D16:E16"/>
    <mergeCell ref="K16:L16"/>
    <mergeCell ref="Q16:R16"/>
    <mergeCell ref="B12:C12"/>
    <mergeCell ref="D12:E12"/>
    <mergeCell ref="K12:L12"/>
    <mergeCell ref="D13:E14"/>
    <mergeCell ref="F13:F14"/>
    <mergeCell ref="G13:G14"/>
    <mergeCell ref="I13:I14"/>
    <mergeCell ref="A7:C9"/>
    <mergeCell ref="D7:I9"/>
    <mergeCell ref="J7:J9"/>
    <mergeCell ref="S7:S9"/>
    <mergeCell ref="B10:C10"/>
    <mergeCell ref="D10:E10"/>
    <mergeCell ref="K10:L10"/>
  </mergeCells>
  <phoneticPr fontId="4"/>
  <dataValidations count="1">
    <dataValidation type="list" allowBlank="1" showInputMessage="1" showErrorMessage="1" sqref="A28:A29" xr:uid="{27202E89-A958-4031-8B0F-D51A1E6524D5}">
      <formula1>"水域,大気"</formula1>
    </dataValidation>
  </dataValidations>
  <printOptions horizontalCentered="1" verticalCentered="1"/>
  <pageMargins left="0.31496062992125984" right="0.23622047244094491" top="0.59055118110236227" bottom="0.43307086614173229" header="0.35433070866141736" footer="0.51181102362204722"/>
  <pageSetup paperSize="9" scale="46"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C669E-0476-48E7-9D36-2DB88BFBBE84}">
  <sheetPr>
    <pageSetUpPr fitToPage="1"/>
  </sheetPr>
  <dimension ref="A1:Z58"/>
  <sheetViews>
    <sheetView view="pageBreakPreview" zoomScale="60" zoomScaleNormal="100" workbookViewId="0">
      <selection activeCell="B5" sqref="B5"/>
    </sheetView>
  </sheetViews>
  <sheetFormatPr defaultColWidth="9.09765625" defaultRowHeight="14" x14ac:dyDescent="0.2"/>
  <cols>
    <col min="1" max="1" width="16.59765625" style="20" customWidth="1"/>
    <col min="2" max="2" width="6.3984375" style="20" customWidth="1"/>
    <col min="3" max="3" width="12.59765625" style="20" customWidth="1"/>
    <col min="4" max="4" width="9.69921875" style="20" customWidth="1"/>
    <col min="5" max="5" width="11.296875" style="20" customWidth="1"/>
    <col min="6" max="6" width="10" style="20" customWidth="1"/>
    <col min="7" max="7" width="15.09765625" style="20" customWidth="1"/>
    <col min="8" max="8" width="14.3984375" style="20" customWidth="1"/>
    <col min="9" max="9" width="11.69921875" style="20" customWidth="1"/>
    <col min="10" max="10" width="14.8984375" style="20" customWidth="1"/>
    <col min="11" max="11" width="8.3984375" style="20" customWidth="1"/>
    <col min="12" max="12" width="18" style="20" customWidth="1"/>
    <col min="13" max="13" width="15.8984375" style="20" customWidth="1"/>
    <col min="14" max="14" width="9.3984375" style="20" customWidth="1"/>
    <col min="15" max="15" width="8.69921875" style="20" customWidth="1"/>
    <col min="16" max="16" width="19.69921875" style="20" customWidth="1"/>
    <col min="17" max="17" width="11" style="20" customWidth="1"/>
    <col min="18" max="18" width="9.8984375" style="20" customWidth="1"/>
    <col min="19" max="19" width="19.59765625" style="20" customWidth="1"/>
    <col min="20" max="20" width="15.69921875" style="20" customWidth="1"/>
    <col min="21" max="21" width="15.8984375" style="20" customWidth="1"/>
    <col min="22" max="22" width="13.296875" style="20" customWidth="1"/>
    <col min="23" max="23" width="9.69921875" style="20" customWidth="1"/>
    <col min="24" max="24" width="16.3984375" style="20" customWidth="1"/>
    <col min="25" max="25" width="13.59765625" style="20" customWidth="1"/>
    <col min="26" max="26" width="9.296875" style="20" customWidth="1"/>
    <col min="27" max="16384" width="9.09765625" style="20"/>
  </cols>
  <sheetData>
    <row r="1" spans="1:24" ht="16.5" x14ac:dyDescent="0.2">
      <c r="A1" s="1" t="s">
        <v>49</v>
      </c>
    </row>
    <row r="2" spans="1:24" x14ac:dyDescent="0.2">
      <c r="A2" s="121" t="s">
        <v>284</v>
      </c>
    </row>
    <row r="3" spans="1:24" x14ac:dyDescent="0.2">
      <c r="A3" s="121" t="s">
        <v>706</v>
      </c>
    </row>
    <row r="4" spans="1:24" x14ac:dyDescent="0.2">
      <c r="A4" s="121"/>
    </row>
    <row r="5" spans="1:24" x14ac:dyDescent="0.2">
      <c r="A5" s="121"/>
    </row>
    <row r="6" spans="1:24" ht="9.75" customHeight="1" thickBot="1" x14ac:dyDescent="0.25"/>
    <row r="7" spans="1:24" ht="14.25" customHeight="1" x14ac:dyDescent="0.2">
      <c r="A7" s="1094" t="s">
        <v>98</v>
      </c>
      <c r="B7" s="1095"/>
      <c r="C7" s="1096"/>
      <c r="D7" s="1038" t="s">
        <v>468</v>
      </c>
      <c r="E7" s="1039"/>
      <c r="F7" s="1039"/>
      <c r="G7" s="1039"/>
      <c r="H7" s="1039"/>
      <c r="I7" s="1040"/>
      <c r="J7" s="1103" t="s">
        <v>677</v>
      </c>
      <c r="K7" s="618" t="s">
        <v>272</v>
      </c>
      <c r="L7" s="38"/>
      <c r="M7" s="38"/>
      <c r="N7" s="38"/>
      <c r="O7" s="38"/>
      <c r="P7" s="38"/>
      <c r="Q7" s="89"/>
      <c r="R7" s="90"/>
      <c r="S7" s="1017" t="s">
        <v>99</v>
      </c>
      <c r="T7" s="582"/>
      <c r="W7" s="569"/>
      <c r="X7" s="569"/>
    </row>
    <row r="8" spans="1:24" x14ac:dyDescent="0.2">
      <c r="A8" s="1097"/>
      <c r="B8" s="1098"/>
      <c r="C8" s="1099"/>
      <c r="D8" s="1041"/>
      <c r="E8" s="1042"/>
      <c r="F8" s="1042"/>
      <c r="G8" s="1042"/>
      <c r="H8" s="1042"/>
      <c r="I8" s="1043"/>
      <c r="J8" s="1104"/>
      <c r="K8" s="40"/>
      <c r="L8" s="28"/>
      <c r="M8" s="28"/>
      <c r="N8" s="28"/>
      <c r="O8" s="28"/>
      <c r="P8" s="28"/>
      <c r="Q8" s="543"/>
      <c r="R8" s="545"/>
      <c r="S8" s="1106"/>
      <c r="T8" s="582"/>
      <c r="W8" s="569"/>
      <c r="X8" s="569"/>
    </row>
    <row r="9" spans="1:24" ht="30.75" customHeight="1" x14ac:dyDescent="0.2">
      <c r="A9" s="1100"/>
      <c r="B9" s="1101"/>
      <c r="C9" s="1102"/>
      <c r="D9" s="1044"/>
      <c r="E9" s="1045"/>
      <c r="F9" s="1045"/>
      <c r="G9" s="1045"/>
      <c r="H9" s="1045"/>
      <c r="I9" s="1046"/>
      <c r="J9" s="1105"/>
      <c r="K9" s="55"/>
      <c r="L9" s="49"/>
      <c r="M9" s="49"/>
      <c r="N9" s="49"/>
      <c r="O9" s="49"/>
      <c r="P9" s="49"/>
      <c r="Q9" s="91"/>
      <c r="R9" s="92"/>
      <c r="S9" s="1107"/>
      <c r="T9" s="582"/>
      <c r="W9" s="569"/>
      <c r="X9" s="569"/>
    </row>
    <row r="10" spans="1:24" ht="57" customHeight="1" x14ac:dyDescent="0.2">
      <c r="A10" s="769" t="s">
        <v>0</v>
      </c>
      <c r="B10" s="782" t="s">
        <v>100</v>
      </c>
      <c r="C10" s="783"/>
      <c r="D10" s="991" t="s">
        <v>102</v>
      </c>
      <c r="E10" s="990"/>
      <c r="F10" s="549" t="s">
        <v>56</v>
      </c>
      <c r="G10" s="549" t="s">
        <v>200</v>
      </c>
      <c r="H10" s="611" t="s">
        <v>201</v>
      </c>
      <c r="I10" s="52" t="s">
        <v>470</v>
      </c>
      <c r="J10" s="508" t="s">
        <v>678</v>
      </c>
      <c r="K10" s="991" t="s">
        <v>58</v>
      </c>
      <c r="L10" s="990"/>
      <c r="M10" s="549" t="s">
        <v>257</v>
      </c>
      <c r="N10" s="549" t="s">
        <v>255</v>
      </c>
      <c r="O10" s="549" t="s">
        <v>256</v>
      </c>
      <c r="P10" s="611" t="s">
        <v>287</v>
      </c>
      <c r="Q10" s="7" t="s">
        <v>274</v>
      </c>
      <c r="R10" s="82"/>
      <c r="S10" s="50" t="s">
        <v>108</v>
      </c>
      <c r="T10" s="623"/>
      <c r="W10" s="569"/>
      <c r="X10" s="569"/>
    </row>
    <row r="11" spans="1:24" x14ac:dyDescent="0.2">
      <c r="A11" s="769"/>
      <c r="B11" s="558"/>
      <c r="C11" s="559"/>
      <c r="D11" s="562"/>
      <c r="E11" s="561"/>
      <c r="F11" s="549" t="s">
        <v>1</v>
      </c>
      <c r="G11" s="549" t="s">
        <v>2</v>
      </c>
      <c r="H11" s="611" t="s">
        <v>1</v>
      </c>
      <c r="I11" s="52" t="s">
        <v>1</v>
      </c>
      <c r="J11" s="508" t="s">
        <v>1</v>
      </c>
      <c r="K11" s="562"/>
      <c r="L11" s="561"/>
      <c r="M11" s="549" t="s">
        <v>1</v>
      </c>
      <c r="N11" s="549" t="s">
        <v>2</v>
      </c>
      <c r="O11" s="549"/>
      <c r="P11" s="611" t="s">
        <v>1</v>
      </c>
      <c r="Q11" s="7" t="s">
        <v>1</v>
      </c>
      <c r="R11" s="82"/>
      <c r="S11" s="50" t="s">
        <v>1</v>
      </c>
      <c r="T11" s="623"/>
      <c r="W11" s="569"/>
      <c r="X11" s="569"/>
    </row>
    <row r="12" spans="1:24" ht="14.25" customHeight="1" x14ac:dyDescent="0.2">
      <c r="A12" s="769" t="s">
        <v>13</v>
      </c>
      <c r="B12" s="989" t="s">
        <v>14</v>
      </c>
      <c r="C12" s="988"/>
      <c r="D12" s="991" t="s">
        <v>15</v>
      </c>
      <c r="E12" s="990"/>
      <c r="F12" s="549" t="s">
        <v>16</v>
      </c>
      <c r="G12" s="549" t="s">
        <v>17</v>
      </c>
      <c r="H12" s="611" t="s">
        <v>18</v>
      </c>
      <c r="I12" s="52" t="s">
        <v>22</v>
      </c>
      <c r="J12" s="508" t="s">
        <v>23</v>
      </c>
      <c r="K12" s="991" t="s">
        <v>24</v>
      </c>
      <c r="L12" s="990"/>
      <c r="M12" s="549" t="s">
        <v>19</v>
      </c>
      <c r="N12" s="549" t="s">
        <v>20</v>
      </c>
      <c r="O12" s="549" t="s">
        <v>21</v>
      </c>
      <c r="P12" s="611" t="s">
        <v>25</v>
      </c>
      <c r="Q12" s="7" t="s">
        <v>197</v>
      </c>
      <c r="R12" s="82"/>
      <c r="S12" s="50" t="s">
        <v>198</v>
      </c>
      <c r="T12" s="623"/>
      <c r="W12" s="569"/>
      <c r="X12" s="569"/>
    </row>
    <row r="13" spans="1:24" ht="15" customHeight="1" x14ac:dyDescent="0.2">
      <c r="A13" s="769"/>
      <c r="B13" s="558"/>
      <c r="C13" s="559"/>
      <c r="D13" s="991"/>
      <c r="E13" s="990"/>
      <c r="F13" s="906"/>
      <c r="G13" s="906"/>
      <c r="H13" s="564" t="s">
        <v>202</v>
      </c>
      <c r="I13" s="1049" t="s">
        <v>203</v>
      </c>
      <c r="J13" s="509"/>
      <c r="K13" s="365"/>
      <c r="L13" s="638"/>
      <c r="M13" s="367"/>
      <c r="N13" s="367"/>
      <c r="O13" s="367"/>
      <c r="P13" s="564" t="s">
        <v>204</v>
      </c>
      <c r="Q13" s="26" t="s">
        <v>205</v>
      </c>
      <c r="R13" s="84"/>
      <c r="S13" s="51" t="s">
        <v>206</v>
      </c>
      <c r="T13" s="628"/>
      <c r="W13" s="10"/>
      <c r="X13" s="10"/>
    </row>
    <row r="14" spans="1:24" ht="32.25" customHeight="1" thickBot="1" x14ac:dyDescent="0.25">
      <c r="A14" s="770"/>
      <c r="B14" s="421"/>
      <c r="C14" s="548"/>
      <c r="D14" s="1048"/>
      <c r="E14" s="813"/>
      <c r="F14" s="995"/>
      <c r="G14" s="995"/>
      <c r="H14" s="225"/>
      <c r="I14" s="1050"/>
      <c r="J14" s="508"/>
      <c r="K14" s="562"/>
      <c r="L14" s="561"/>
      <c r="M14" s="549"/>
      <c r="N14" s="549"/>
      <c r="O14" s="549"/>
      <c r="P14" s="564"/>
      <c r="Q14" s="631"/>
      <c r="R14" s="88"/>
      <c r="S14" s="50"/>
      <c r="T14" s="623"/>
      <c r="W14" s="10"/>
      <c r="X14" s="10"/>
    </row>
    <row r="15" spans="1:24" ht="36" customHeight="1" x14ac:dyDescent="0.2">
      <c r="A15" s="113" t="s">
        <v>124</v>
      </c>
      <c r="B15" s="1051" t="s">
        <v>491</v>
      </c>
      <c r="C15" s="1108"/>
      <c r="D15" s="1053" t="s">
        <v>502</v>
      </c>
      <c r="E15" s="1054"/>
      <c r="F15" s="168">
        <v>15140</v>
      </c>
      <c r="G15" s="369">
        <v>50</v>
      </c>
      <c r="H15" s="369">
        <f>F15*G15/100</f>
        <v>7570</v>
      </c>
      <c r="I15" s="371">
        <f>SUM(H15:H19)</f>
        <v>7570</v>
      </c>
      <c r="J15" s="372">
        <v>0</v>
      </c>
      <c r="K15" s="1003" t="s">
        <v>503</v>
      </c>
      <c r="L15" s="1004"/>
      <c r="M15" s="369">
        <v>200</v>
      </c>
      <c r="N15" s="369">
        <v>50</v>
      </c>
      <c r="O15" s="565" t="s">
        <v>497</v>
      </c>
      <c r="P15" s="510">
        <f>M15*N15/100</f>
        <v>100</v>
      </c>
      <c r="Q15" s="981">
        <f>SUM(P15:P19)</f>
        <v>100</v>
      </c>
      <c r="R15" s="982"/>
      <c r="S15" s="511">
        <f>I15-Q15</f>
        <v>7470</v>
      </c>
      <c r="T15" s="476"/>
    </row>
    <row r="16" spans="1:24" ht="36" customHeight="1" x14ac:dyDescent="0.2">
      <c r="A16" s="163"/>
      <c r="B16" s="1055"/>
      <c r="C16" s="1055"/>
      <c r="D16" s="956"/>
      <c r="E16" s="957"/>
      <c r="F16" s="169"/>
      <c r="G16" s="174"/>
      <c r="H16" s="754"/>
      <c r="I16" s="738"/>
      <c r="J16" s="179"/>
      <c r="K16" s="956"/>
      <c r="L16" s="957"/>
      <c r="M16" s="169"/>
      <c r="N16" s="169"/>
      <c r="O16" s="118"/>
      <c r="P16" s="673"/>
      <c r="Q16" s="1109"/>
      <c r="R16" s="1110"/>
      <c r="S16" s="182"/>
      <c r="T16" s="34"/>
    </row>
    <row r="17" spans="1:26" ht="36" customHeight="1" x14ac:dyDescent="0.2">
      <c r="A17" s="162"/>
      <c r="B17" s="954"/>
      <c r="C17" s="954"/>
      <c r="D17" s="956"/>
      <c r="E17" s="957"/>
      <c r="F17" s="169"/>
      <c r="G17" s="174"/>
      <c r="H17" s="754"/>
      <c r="I17" s="733"/>
      <c r="J17" s="180"/>
      <c r="K17" s="956"/>
      <c r="L17" s="957"/>
      <c r="M17" s="169"/>
      <c r="N17" s="169"/>
      <c r="O17" s="118"/>
      <c r="P17" s="673"/>
      <c r="Q17" s="962"/>
      <c r="R17" s="963"/>
      <c r="S17" s="183"/>
      <c r="T17" s="34"/>
    </row>
    <row r="18" spans="1:26" ht="36" customHeight="1" x14ac:dyDescent="0.2">
      <c r="A18" s="162"/>
      <c r="B18" s="954"/>
      <c r="C18" s="954"/>
      <c r="D18" s="956"/>
      <c r="E18" s="957"/>
      <c r="F18" s="169"/>
      <c r="G18" s="174"/>
      <c r="H18" s="754"/>
      <c r="I18" s="733"/>
      <c r="J18" s="180"/>
      <c r="K18" s="956"/>
      <c r="L18" s="957"/>
      <c r="M18" s="169"/>
      <c r="N18" s="169"/>
      <c r="O18" s="118"/>
      <c r="P18" s="673"/>
      <c r="Q18" s="962"/>
      <c r="R18" s="963"/>
      <c r="S18" s="183"/>
      <c r="T18" s="34"/>
    </row>
    <row r="19" spans="1:26" ht="15.5" customHeight="1" thickBot="1" x14ac:dyDescent="0.25">
      <c r="A19" s="164"/>
      <c r="B19" s="964"/>
      <c r="C19" s="964"/>
      <c r="D19" s="966"/>
      <c r="E19" s="967"/>
      <c r="F19" s="172"/>
      <c r="G19" s="172"/>
      <c r="H19" s="755"/>
      <c r="I19" s="173"/>
      <c r="J19" s="181"/>
      <c r="K19" s="966"/>
      <c r="L19" s="967"/>
      <c r="M19" s="172"/>
      <c r="N19" s="172"/>
      <c r="O19" s="636"/>
      <c r="P19" s="675"/>
      <c r="Q19" s="952"/>
      <c r="R19" s="953"/>
      <c r="S19" s="185"/>
      <c r="T19" s="34"/>
    </row>
    <row r="20" spans="1:26" ht="19.5" customHeight="1" thickBot="1" x14ac:dyDescent="0.25">
      <c r="J20" s="41"/>
      <c r="K20" s="41"/>
      <c r="P20" s="56"/>
    </row>
    <row r="21" spans="1:26" s="28" customFormat="1" ht="18" customHeight="1" x14ac:dyDescent="0.2">
      <c r="A21" s="2" t="s">
        <v>207</v>
      </c>
      <c r="B21" s="3"/>
      <c r="C21" s="3"/>
      <c r="D21" s="3"/>
      <c r="E21" s="3"/>
      <c r="F21" s="3"/>
      <c r="G21" s="3"/>
      <c r="H21" s="3"/>
      <c r="I21" s="3"/>
      <c r="J21" s="3"/>
      <c r="K21" s="3"/>
      <c r="L21" s="3"/>
      <c r="M21" s="3"/>
      <c r="N21" s="3"/>
      <c r="O21" s="3"/>
      <c r="P21" s="4" t="s">
        <v>81</v>
      </c>
      <c r="Q21" s="3"/>
      <c r="R21" s="3"/>
      <c r="S21" s="3"/>
      <c r="T21" s="3"/>
      <c r="U21" s="3"/>
      <c r="V21" s="3"/>
      <c r="W21" s="3"/>
      <c r="X21" s="3"/>
      <c r="Y21" s="3"/>
      <c r="Z21" s="5"/>
    </row>
    <row r="22" spans="1:26" s="28" customFormat="1" ht="18" customHeight="1" thickBot="1" x14ac:dyDescent="0.25">
      <c r="A22" s="12"/>
      <c r="B22" s="13"/>
      <c r="C22" s="93" t="s">
        <v>208</v>
      </c>
      <c r="D22" s="13"/>
      <c r="E22" s="13"/>
      <c r="F22" s="14"/>
      <c r="G22" s="94" t="s">
        <v>111</v>
      </c>
      <c r="H22" s="14"/>
      <c r="I22" s="14"/>
      <c r="J22" s="14"/>
      <c r="K22" s="14"/>
      <c r="L22" s="14"/>
      <c r="M22" s="14"/>
      <c r="N22" s="14"/>
      <c r="O22" s="15"/>
      <c r="P22" s="16"/>
      <c r="Q22" s="533"/>
      <c r="R22" s="13"/>
      <c r="S22" s="1057" t="s">
        <v>694</v>
      </c>
      <c r="T22" s="1058"/>
      <c r="U22" s="1058"/>
      <c r="V22" s="1058"/>
      <c r="W22" s="1058"/>
      <c r="X22" s="1058"/>
      <c r="Y22" s="1058"/>
      <c r="Z22" s="1059"/>
    </row>
    <row r="23" spans="1:26" s="569" customFormat="1" ht="45.75" customHeight="1" thickBot="1" x14ac:dyDescent="0.25">
      <c r="A23" s="718" t="s">
        <v>10</v>
      </c>
      <c r="B23" s="573"/>
      <c r="C23" s="501" t="s">
        <v>322</v>
      </c>
      <c r="D23" s="501" t="s">
        <v>122</v>
      </c>
      <c r="E23" s="610" t="s">
        <v>110</v>
      </c>
      <c r="F23" s="573"/>
      <c r="G23" s="95"/>
      <c r="H23" s="96"/>
      <c r="I23" s="449">
        <f>IF(OR(G31=0,G31="-"),E28,"-")</f>
        <v>0</v>
      </c>
      <c r="O23" s="612"/>
      <c r="P23" s="577"/>
      <c r="Q23" s="560" t="s">
        <v>433</v>
      </c>
      <c r="R23" s="573"/>
      <c r="S23" s="1060"/>
      <c r="T23" s="1060"/>
      <c r="U23" s="1060"/>
      <c r="V23" s="1060"/>
      <c r="W23" s="1060"/>
      <c r="X23" s="1060"/>
      <c r="Y23" s="1060"/>
      <c r="Z23" s="1061"/>
    </row>
    <row r="24" spans="1:26" s="569" customFormat="1" ht="16.5" customHeight="1" x14ac:dyDescent="0.2">
      <c r="A24" s="718"/>
      <c r="B24" s="573"/>
      <c r="C24" s="356" t="s">
        <v>47</v>
      </c>
      <c r="D24" s="356" t="s">
        <v>475</v>
      </c>
      <c r="E24" s="573" t="s">
        <v>1</v>
      </c>
      <c r="F24" s="22"/>
      <c r="G24" s="24"/>
      <c r="H24" s="20"/>
      <c r="I24" s="887" t="str">
        <f>IF(OR(G34=0,G34="-"),E31,"-")</f>
        <v>-</v>
      </c>
      <c r="J24" s="20"/>
      <c r="K24" s="20"/>
      <c r="L24" s="20"/>
      <c r="M24" s="20"/>
      <c r="N24" s="20"/>
      <c r="O24" s="25"/>
      <c r="P24" s="577"/>
      <c r="Q24" s="560" t="s">
        <v>1</v>
      </c>
      <c r="R24" s="573"/>
      <c r="S24" s="1060"/>
      <c r="T24" s="1060"/>
      <c r="U24" s="1060"/>
      <c r="V24" s="1060"/>
      <c r="W24" s="1060"/>
      <c r="X24" s="1060"/>
      <c r="Y24" s="1060"/>
      <c r="Z24" s="1061"/>
    </row>
    <row r="25" spans="1:26" s="569" customFormat="1" ht="14.5" thickBot="1" x14ac:dyDescent="0.25">
      <c r="A25" s="718" t="s">
        <v>199</v>
      </c>
      <c r="B25" s="573"/>
      <c r="C25" s="356" t="s">
        <v>11</v>
      </c>
      <c r="D25" s="356" t="s">
        <v>12</v>
      </c>
      <c r="E25" s="573" t="s">
        <v>209</v>
      </c>
      <c r="F25" s="22"/>
      <c r="G25" s="24"/>
      <c r="H25" s="20"/>
      <c r="I25" s="888"/>
      <c r="J25" s="20"/>
      <c r="K25" s="20"/>
      <c r="L25" s="570"/>
      <c r="M25" s="615"/>
      <c r="N25" s="615"/>
      <c r="O25" s="25"/>
      <c r="P25" s="577"/>
      <c r="Q25" s="560" t="s">
        <v>33</v>
      </c>
      <c r="R25" s="573"/>
      <c r="S25" s="1060"/>
      <c r="T25" s="1060"/>
      <c r="U25" s="1060"/>
      <c r="V25" s="1060"/>
      <c r="W25" s="1060"/>
      <c r="X25" s="1060"/>
      <c r="Y25" s="1060"/>
      <c r="Z25" s="1061"/>
    </row>
    <row r="26" spans="1:26" s="569" customFormat="1" ht="32.25" customHeight="1" thickBot="1" x14ac:dyDescent="0.25">
      <c r="A26" s="945" t="s">
        <v>42</v>
      </c>
      <c r="B26" s="573"/>
      <c r="C26" s="502"/>
      <c r="D26" s="502"/>
      <c r="E26" s="564" t="s">
        <v>344</v>
      </c>
      <c r="F26" s="20"/>
      <c r="G26" s="97" t="s">
        <v>296</v>
      </c>
      <c r="H26" s="617"/>
      <c r="I26" s="111"/>
      <c r="J26" s="98"/>
      <c r="L26" s="615"/>
      <c r="M26" s="615"/>
      <c r="N26" s="615"/>
      <c r="O26" s="25"/>
      <c r="P26" s="1111"/>
      <c r="Q26" s="549" t="s">
        <v>43</v>
      </c>
      <c r="R26" s="573"/>
      <c r="S26" s="100" t="s">
        <v>435</v>
      </c>
      <c r="T26" s="20"/>
      <c r="U26" s="20"/>
      <c r="V26" s="20"/>
      <c r="W26" s="20"/>
      <c r="X26" s="20"/>
      <c r="Y26" s="20"/>
      <c r="Z26" s="21"/>
    </row>
    <row r="27" spans="1:26" s="569" customFormat="1" ht="42.75" customHeight="1" thickBot="1" x14ac:dyDescent="0.25">
      <c r="A27" s="946"/>
      <c r="B27" s="573"/>
      <c r="C27" s="503"/>
      <c r="D27" s="503"/>
      <c r="E27" s="99"/>
      <c r="F27" s="29"/>
      <c r="G27" s="606" t="s">
        <v>269</v>
      </c>
      <c r="H27" s="606" t="s">
        <v>266</v>
      </c>
      <c r="I27" s="606" t="s">
        <v>114</v>
      </c>
      <c r="J27" s="514" t="s">
        <v>289</v>
      </c>
      <c r="K27" s="573"/>
      <c r="L27" s="1062" t="s">
        <v>430</v>
      </c>
      <c r="M27" s="1062"/>
      <c r="N27" s="1031"/>
      <c r="O27" s="25"/>
      <c r="P27" s="1112"/>
      <c r="Q27" s="504"/>
      <c r="R27" s="573"/>
      <c r="S27" s="95"/>
      <c r="T27" s="96"/>
      <c r="U27" s="449">
        <f>IF(OR(S35=0,S35="-"),Q28,"-")</f>
        <v>7470</v>
      </c>
      <c r="X27" s="1031"/>
      <c r="Y27" s="1063"/>
      <c r="Z27" s="1064"/>
    </row>
    <row r="28" spans="1:26" ht="18" customHeight="1" x14ac:dyDescent="0.2">
      <c r="A28" s="934" t="s">
        <v>113</v>
      </c>
      <c r="C28" s="1067"/>
      <c r="D28" s="1067"/>
      <c r="E28" s="913">
        <f>C28*D28/1000</f>
        <v>0</v>
      </c>
      <c r="F28" s="29"/>
      <c r="G28" s="515" t="s">
        <v>2</v>
      </c>
      <c r="H28" s="604" t="s">
        <v>2</v>
      </c>
      <c r="I28" s="604" t="s">
        <v>1</v>
      </c>
      <c r="J28" s="604" t="s">
        <v>1</v>
      </c>
      <c r="K28" s="573"/>
      <c r="L28" s="936" t="s">
        <v>314</v>
      </c>
      <c r="M28" s="937"/>
      <c r="N28" s="24"/>
      <c r="O28" s="25"/>
      <c r="P28" s="1065"/>
      <c r="Q28" s="913">
        <v>7470</v>
      </c>
      <c r="R28" s="453"/>
      <c r="S28" s="689"/>
      <c r="T28" s="382"/>
      <c r="U28" s="895"/>
      <c r="X28" s="1031" t="s">
        <v>429</v>
      </c>
      <c r="Y28" s="1063"/>
      <c r="Z28" s="616"/>
    </row>
    <row r="29" spans="1:26" ht="18" customHeight="1" thickBot="1" x14ac:dyDescent="0.25">
      <c r="A29" s="935"/>
      <c r="C29" s="1068"/>
      <c r="D29" s="1068"/>
      <c r="E29" s="914"/>
      <c r="F29" s="29"/>
      <c r="G29" s="515" t="s">
        <v>26</v>
      </c>
      <c r="H29" s="604" t="s">
        <v>27</v>
      </c>
      <c r="I29" s="604" t="s">
        <v>28</v>
      </c>
      <c r="J29" s="604" t="s">
        <v>29</v>
      </c>
      <c r="K29" s="573"/>
      <c r="L29" s="938"/>
      <c r="M29" s="939"/>
      <c r="N29" s="24"/>
      <c r="O29" s="25"/>
      <c r="P29" s="1066"/>
      <c r="Q29" s="914"/>
      <c r="R29" s="453"/>
      <c r="S29" s="690"/>
      <c r="T29" s="383"/>
      <c r="U29" s="896"/>
      <c r="X29" s="1063"/>
      <c r="Y29" s="1063"/>
      <c r="Z29" s="616"/>
    </row>
    <row r="30" spans="1:26" ht="46.5" customHeight="1" thickBot="1" x14ac:dyDescent="0.25">
      <c r="A30" s="32"/>
      <c r="C30" s="23"/>
      <c r="D30" s="23"/>
      <c r="E30" s="471" t="s">
        <v>324</v>
      </c>
      <c r="F30" s="29"/>
      <c r="G30" s="516"/>
      <c r="H30" s="516"/>
      <c r="I30" s="584" t="s">
        <v>346</v>
      </c>
      <c r="J30" s="517" t="s">
        <v>210</v>
      </c>
      <c r="K30" s="572"/>
      <c r="L30" s="524" t="s">
        <v>348</v>
      </c>
      <c r="M30" s="525"/>
      <c r="N30" s="102"/>
      <c r="O30" s="25"/>
      <c r="P30" s="33"/>
      <c r="Q30" s="529" t="s">
        <v>610</v>
      </c>
      <c r="S30" s="97" t="s">
        <v>436</v>
      </c>
      <c r="T30" s="576"/>
      <c r="U30" s="569"/>
      <c r="V30" s="569"/>
      <c r="W30" s="569"/>
      <c r="X30" s="1069" t="s">
        <v>211</v>
      </c>
      <c r="Y30" s="1070"/>
      <c r="Z30" s="616"/>
    </row>
    <row r="31" spans="1:26" ht="36.75" customHeight="1" thickBot="1" x14ac:dyDescent="0.25">
      <c r="A31" s="34"/>
      <c r="E31" s="477" t="str">
        <f>X34</f>
        <v>-</v>
      </c>
      <c r="F31" s="29"/>
      <c r="G31" s="518"/>
      <c r="H31" s="518"/>
      <c r="I31" s="519"/>
      <c r="J31" s="520"/>
      <c r="K31" s="573"/>
      <c r="L31" s="526"/>
      <c r="M31" s="527"/>
      <c r="N31" s="24"/>
      <c r="O31" s="25"/>
      <c r="P31" s="33"/>
      <c r="Q31" s="746"/>
      <c r="S31" s="575" t="s">
        <v>270</v>
      </c>
      <c r="T31" s="575" t="s">
        <v>267</v>
      </c>
      <c r="U31" s="576" t="s">
        <v>212</v>
      </c>
      <c r="V31" s="610" t="s">
        <v>289</v>
      </c>
      <c r="W31" s="573"/>
      <c r="X31" s="104" t="s">
        <v>617</v>
      </c>
      <c r="Y31" s="105"/>
      <c r="Z31" s="35"/>
    </row>
    <row r="32" spans="1:26" ht="18" customHeight="1" x14ac:dyDescent="0.2">
      <c r="A32" s="34"/>
      <c r="G32" s="514" t="s">
        <v>2</v>
      </c>
      <c r="H32" s="514" t="s">
        <v>2</v>
      </c>
      <c r="I32" s="521" t="s">
        <v>1</v>
      </c>
      <c r="J32" s="514" t="s">
        <v>1</v>
      </c>
      <c r="L32" s="1071" t="s">
        <v>305</v>
      </c>
      <c r="M32" s="1071"/>
      <c r="N32" s="1031"/>
      <c r="O32" s="25"/>
      <c r="P32" s="33"/>
      <c r="S32" s="560" t="s">
        <v>2</v>
      </c>
      <c r="T32" s="560" t="s">
        <v>2</v>
      </c>
      <c r="U32" s="573" t="s">
        <v>1</v>
      </c>
      <c r="V32" s="573" t="s">
        <v>1</v>
      </c>
      <c r="W32" s="573"/>
      <c r="X32" s="1072" t="s">
        <v>614</v>
      </c>
      <c r="Y32" s="1073"/>
      <c r="Z32" s="35"/>
    </row>
    <row r="33" spans="1:26" ht="15.75" customHeight="1" thickBot="1" x14ac:dyDescent="0.25">
      <c r="A33" s="34"/>
      <c r="G33" s="522" t="s">
        <v>326</v>
      </c>
      <c r="H33" s="522" t="s">
        <v>328</v>
      </c>
      <c r="I33" s="521" t="s">
        <v>330</v>
      </c>
      <c r="J33" s="522" t="s">
        <v>332</v>
      </c>
      <c r="L33" s="1031"/>
      <c r="M33" s="1031"/>
      <c r="N33" s="1031"/>
      <c r="O33" s="612"/>
      <c r="P33" s="33"/>
      <c r="S33" s="560" t="s">
        <v>34</v>
      </c>
      <c r="T33" s="560" t="s">
        <v>35</v>
      </c>
      <c r="U33" s="573" t="s">
        <v>36</v>
      </c>
      <c r="V33" s="573" t="s">
        <v>37</v>
      </c>
      <c r="W33" s="572"/>
      <c r="X33" s="1074"/>
      <c r="Y33" s="1075"/>
      <c r="Z33" s="35"/>
    </row>
    <row r="34" spans="1:26" ht="48.75" customHeight="1" thickBot="1" x14ac:dyDescent="0.25">
      <c r="A34" s="34"/>
      <c r="G34" s="523"/>
      <c r="H34" s="518"/>
      <c r="I34" s="513"/>
      <c r="J34" s="520"/>
      <c r="L34" s="514" t="s">
        <v>213</v>
      </c>
      <c r="M34" s="514" t="s">
        <v>349</v>
      </c>
      <c r="N34" s="514" t="s">
        <v>449</v>
      </c>
      <c r="O34" s="612"/>
      <c r="P34" s="33"/>
      <c r="S34" s="500"/>
      <c r="T34" s="500"/>
      <c r="U34" s="651" t="s">
        <v>612</v>
      </c>
      <c r="V34" s="101" t="s">
        <v>615</v>
      </c>
      <c r="W34" s="573"/>
      <c r="X34" s="482" t="str">
        <f>IF(OR(S35=0,S35="-"),"-",Q28*(S35-T35)/100)</f>
        <v>-</v>
      </c>
      <c r="Y34" s="103"/>
      <c r="Z34" s="21"/>
    </row>
    <row r="35" spans="1:26" ht="18.75" customHeight="1" x14ac:dyDescent="0.2">
      <c r="A35" s="34"/>
      <c r="L35" s="521"/>
      <c r="M35" s="521" t="s">
        <v>1</v>
      </c>
      <c r="N35" s="521"/>
      <c r="O35" s="612"/>
      <c r="P35" s="33"/>
      <c r="S35" s="1067"/>
      <c r="T35" s="1080"/>
      <c r="U35" s="887" t="str">
        <f>IF(OR(S35=0,S35="-"),"-",Q28*(100-S35)/100)</f>
        <v>-</v>
      </c>
      <c r="V35" s="917" t="str">
        <f>IF(OR(T35=0,T35="-"),"-",Q28*T35/100)</f>
        <v>-</v>
      </c>
      <c r="W35" s="24"/>
      <c r="X35" s="1076" t="s">
        <v>437</v>
      </c>
      <c r="Y35" s="1077"/>
      <c r="Z35" s="1078"/>
    </row>
    <row r="36" spans="1:26" ht="18" customHeight="1" thickBot="1" x14ac:dyDescent="0.25">
      <c r="A36" s="34"/>
      <c r="L36" s="521" t="s">
        <v>30</v>
      </c>
      <c r="M36" s="521" t="s">
        <v>31</v>
      </c>
      <c r="N36" s="521" t="s">
        <v>32</v>
      </c>
      <c r="O36" s="612"/>
      <c r="P36" s="33"/>
      <c r="S36" s="1068"/>
      <c r="T36" s="1081"/>
      <c r="U36" s="888"/>
      <c r="V36" s="918"/>
      <c r="X36" s="1079"/>
      <c r="Y36" s="1079"/>
      <c r="Z36" s="1078"/>
    </row>
    <row r="37" spans="1:26" ht="30.75" customHeight="1" thickBot="1" x14ac:dyDescent="0.25">
      <c r="A37" s="34"/>
      <c r="L37" s="517"/>
      <c r="M37" s="528" t="s">
        <v>426</v>
      </c>
      <c r="N37" s="517"/>
      <c r="O37" s="630"/>
      <c r="P37" s="33"/>
      <c r="S37" s="747" t="s">
        <v>613</v>
      </c>
      <c r="T37" s="747" t="s">
        <v>338</v>
      </c>
      <c r="U37" s="748" t="s">
        <v>616</v>
      </c>
      <c r="V37" s="529" t="s">
        <v>339</v>
      </c>
      <c r="W37" s="29"/>
      <c r="X37" s="905" t="s">
        <v>214</v>
      </c>
      <c r="Y37" s="1082" t="s">
        <v>618</v>
      </c>
      <c r="Z37" s="909" t="s">
        <v>619</v>
      </c>
    </row>
    <row r="38" spans="1:26" ht="19.5" customHeight="1" x14ac:dyDescent="0.2">
      <c r="A38" s="34"/>
      <c r="L38" s="893"/>
      <c r="M38" s="895"/>
      <c r="N38" s="897"/>
      <c r="O38" s="25"/>
      <c r="P38" s="33"/>
      <c r="S38" s="899"/>
      <c r="T38" s="1086"/>
      <c r="U38" s="903"/>
      <c r="V38" s="1084"/>
      <c r="W38" s="29"/>
      <c r="X38" s="906"/>
      <c r="Y38" s="1083"/>
      <c r="Z38" s="910"/>
    </row>
    <row r="39" spans="1:26" ht="18" customHeight="1" thickBot="1" x14ac:dyDescent="0.25">
      <c r="A39" s="34"/>
      <c r="L39" s="894"/>
      <c r="M39" s="896"/>
      <c r="N39" s="898"/>
      <c r="O39" s="25"/>
      <c r="P39" s="33"/>
      <c r="S39" s="900"/>
      <c r="T39" s="1087"/>
      <c r="U39" s="904"/>
      <c r="V39" s="1085"/>
      <c r="W39" s="29"/>
      <c r="X39" s="549"/>
      <c r="Y39" s="611" t="s">
        <v>1</v>
      </c>
      <c r="Z39" s="551"/>
    </row>
    <row r="40" spans="1:26" ht="32.25" customHeight="1" thickBot="1" x14ac:dyDescent="0.25">
      <c r="A40" s="34"/>
      <c r="C40" s="58"/>
      <c r="D40" s="28"/>
      <c r="E40" s="28"/>
      <c r="F40" s="28"/>
      <c r="G40" s="28"/>
      <c r="H40" s="28"/>
      <c r="I40" s="28"/>
      <c r="J40" s="28"/>
      <c r="K40" s="28"/>
      <c r="L40" s="529" t="s">
        <v>299</v>
      </c>
      <c r="M40" s="530" t="s">
        <v>334</v>
      </c>
      <c r="N40" s="529" t="s">
        <v>336</v>
      </c>
      <c r="O40" s="36"/>
      <c r="P40" s="33"/>
      <c r="W40" s="29"/>
      <c r="X40" s="549" t="s">
        <v>596</v>
      </c>
      <c r="Y40" s="611" t="s">
        <v>215</v>
      </c>
      <c r="Z40" s="551" t="s">
        <v>216</v>
      </c>
    </row>
    <row r="41" spans="1:26" ht="28.5" thickBot="1" x14ac:dyDescent="0.25">
      <c r="A41" s="34"/>
      <c r="C41" s="569"/>
      <c r="D41" s="569"/>
      <c r="E41" s="569"/>
      <c r="F41" s="569"/>
      <c r="G41" s="58"/>
      <c r="H41" s="569"/>
      <c r="I41" s="569"/>
      <c r="J41" s="569"/>
      <c r="K41" s="569"/>
      <c r="L41" s="531"/>
      <c r="M41" s="513"/>
      <c r="N41" s="532"/>
      <c r="O41" s="612"/>
      <c r="P41" s="33"/>
      <c r="W41" s="29"/>
      <c r="X41" s="505"/>
      <c r="Y41" s="645" t="s">
        <v>614</v>
      </c>
      <c r="Z41" s="507"/>
    </row>
    <row r="42" spans="1:26" ht="18" customHeight="1" x14ac:dyDescent="0.2">
      <c r="A42" s="34"/>
      <c r="C42" s="569"/>
      <c r="D42" s="569"/>
      <c r="E42" s="569"/>
      <c r="M42" s="455"/>
      <c r="O42" s="25"/>
      <c r="P42" s="33"/>
      <c r="W42" s="29"/>
      <c r="X42" s="1088" t="s">
        <v>544</v>
      </c>
      <c r="Y42" s="887" t="str">
        <f>IF(OR(S35=0,S35="-"),"-",Q28*(S35-T35)/100)</f>
        <v>-</v>
      </c>
      <c r="Z42" s="1090" t="s">
        <v>544</v>
      </c>
    </row>
    <row r="43" spans="1:26" s="28" customFormat="1" ht="14.5" thickBot="1" x14ac:dyDescent="0.25">
      <c r="A43" s="37"/>
      <c r="C43" s="569"/>
      <c r="D43" s="569"/>
      <c r="E43" s="569"/>
      <c r="F43" s="20"/>
      <c r="G43" s="20"/>
      <c r="H43" s="20"/>
      <c r="I43" s="20"/>
      <c r="J43" s="20"/>
      <c r="K43" s="20"/>
      <c r="L43" s="20"/>
      <c r="M43" s="20"/>
      <c r="N43" s="20"/>
      <c r="O43" s="25"/>
      <c r="P43" s="40"/>
      <c r="S43" s="20"/>
      <c r="T43" s="20"/>
      <c r="U43" s="20"/>
      <c r="V43" s="20"/>
      <c r="W43" s="29"/>
      <c r="X43" s="1089"/>
      <c r="Y43" s="888"/>
      <c r="Z43" s="1091"/>
    </row>
    <row r="44" spans="1:26" ht="28.5" thickBot="1" x14ac:dyDescent="0.25">
      <c r="A44" s="34"/>
      <c r="C44" s="10"/>
      <c r="D44" s="569"/>
      <c r="E44" s="10"/>
      <c r="G44" s="100"/>
      <c r="H44" s="41"/>
      <c r="I44" s="41"/>
      <c r="O44" s="25"/>
      <c r="P44" s="33"/>
      <c r="X44" s="749" t="s">
        <v>620</v>
      </c>
      <c r="Y44" s="521" t="s">
        <v>621</v>
      </c>
      <c r="Z44" s="750" t="s">
        <v>623</v>
      </c>
    </row>
    <row r="45" spans="1:26" ht="33" customHeight="1" thickBot="1" x14ac:dyDescent="0.25">
      <c r="A45" s="44"/>
      <c r="B45" s="45"/>
      <c r="C45" s="45"/>
      <c r="D45" s="45"/>
      <c r="E45" s="45"/>
      <c r="F45" s="45"/>
      <c r="G45" s="11"/>
      <c r="H45" s="11"/>
      <c r="I45" s="11"/>
      <c r="J45" s="11"/>
      <c r="K45" s="11"/>
      <c r="L45" s="1092"/>
      <c r="M45" s="1093"/>
      <c r="N45" s="45"/>
      <c r="O45" s="46"/>
      <c r="P45" s="106"/>
      <c r="Q45" s="608"/>
      <c r="R45" s="608"/>
      <c r="S45" s="608"/>
      <c r="T45" s="608"/>
      <c r="U45" s="608"/>
      <c r="V45" s="608"/>
      <c r="W45" s="167"/>
      <c r="X45" s="751"/>
      <c r="Y45" s="513"/>
      <c r="Z45" s="752"/>
    </row>
    <row r="46" spans="1:26" x14ac:dyDescent="0.2">
      <c r="G46" s="569"/>
      <c r="H46" s="569"/>
      <c r="I46" s="569"/>
      <c r="J46" s="569"/>
      <c r="K46" s="569"/>
      <c r="P46" s="41"/>
      <c r="Q46" s="41"/>
      <c r="S46" s="41"/>
      <c r="T46" s="41"/>
      <c r="U46" s="41"/>
      <c r="V46" s="41"/>
      <c r="W46" s="41"/>
      <c r="X46" s="41"/>
      <c r="Y46" s="41"/>
    </row>
    <row r="47" spans="1:26" x14ac:dyDescent="0.2">
      <c r="G47" s="569"/>
      <c r="H47" s="569"/>
      <c r="I47" s="569"/>
      <c r="J47" s="569"/>
      <c r="K47" s="569"/>
      <c r="L47" s="1031"/>
      <c r="M47" s="1031"/>
      <c r="N47" s="1031"/>
    </row>
    <row r="48" spans="1:26" ht="44.25" customHeight="1" x14ac:dyDescent="0.2">
      <c r="I48" s="10"/>
      <c r="L48" s="1031"/>
      <c r="M48" s="1031"/>
      <c r="N48" s="1031"/>
      <c r="Y48" s="6"/>
      <c r="Z48" s="6"/>
    </row>
    <row r="49" spans="7:26" ht="18" customHeight="1" x14ac:dyDescent="0.2">
      <c r="G49" s="10"/>
      <c r="H49" s="10"/>
      <c r="I49" s="10"/>
      <c r="J49" s="10"/>
      <c r="K49" s="10"/>
      <c r="P49" s="41"/>
      <c r="S49" s="543"/>
      <c r="T49" s="543"/>
      <c r="U49" s="543"/>
      <c r="V49" s="543"/>
      <c r="W49" s="61"/>
      <c r="X49" s="543"/>
      <c r="Y49" s="6"/>
      <c r="Z49" s="6"/>
    </row>
    <row r="50" spans="7:26" ht="18.75" customHeight="1" x14ac:dyDescent="0.2">
      <c r="P50" s="543"/>
      <c r="Q50" s="61"/>
      <c r="R50" s="61"/>
      <c r="S50" s="543"/>
      <c r="T50" s="543"/>
      <c r="U50" s="543"/>
      <c r="V50" s="543"/>
      <c r="W50" s="61"/>
      <c r="X50" s="543"/>
      <c r="Y50" s="6"/>
      <c r="Z50" s="6"/>
    </row>
    <row r="51" spans="7:26" ht="36.75" customHeight="1" x14ac:dyDescent="0.2">
      <c r="L51" s="1032"/>
      <c r="M51" s="1032"/>
      <c r="N51" s="1032"/>
      <c r="O51" s="569"/>
    </row>
    <row r="52" spans="7:26" x14ac:dyDescent="0.2">
      <c r="L52" s="569"/>
      <c r="M52" s="569"/>
      <c r="N52" s="569"/>
      <c r="O52" s="569"/>
    </row>
    <row r="53" spans="7:26" x14ac:dyDescent="0.2">
      <c r="L53" s="569"/>
      <c r="M53" s="569"/>
      <c r="N53" s="569"/>
      <c r="O53" s="569"/>
    </row>
    <row r="54" spans="7:26" x14ac:dyDescent="0.2">
      <c r="L54" s="569"/>
      <c r="M54" s="569"/>
      <c r="N54" s="569"/>
      <c r="O54" s="569"/>
    </row>
    <row r="55" spans="7:26" x14ac:dyDescent="0.2">
      <c r="L55" s="10"/>
      <c r="M55" s="10"/>
      <c r="N55" s="10"/>
      <c r="O55" s="10"/>
      <c r="W55" s="43"/>
    </row>
    <row r="56" spans="7:26" ht="18" customHeight="1" x14ac:dyDescent="0.2">
      <c r="L56" s="569"/>
      <c r="M56" s="569"/>
      <c r="N56" s="569"/>
      <c r="O56" s="569"/>
      <c r="Q56" s="43"/>
      <c r="R56" s="41"/>
      <c r="S56" s="41"/>
      <c r="T56" s="41"/>
    </row>
    <row r="57" spans="7:26" ht="20.25" customHeight="1" x14ac:dyDescent="0.2">
      <c r="R57" s="41"/>
      <c r="S57" s="41"/>
      <c r="T57" s="41"/>
    </row>
    <row r="58" spans="7:26" ht="46.5" customHeight="1" x14ac:dyDescent="0.2"/>
  </sheetData>
  <mergeCells count="73">
    <mergeCell ref="X42:X43"/>
    <mergeCell ref="Y42:Y43"/>
    <mergeCell ref="Z42:Z43"/>
    <mergeCell ref="L45:M45"/>
    <mergeCell ref="L47:N48"/>
    <mergeCell ref="L51:N51"/>
    <mergeCell ref="L38:L39"/>
    <mergeCell ref="M38:M39"/>
    <mergeCell ref="N38:N39"/>
    <mergeCell ref="S38:S39"/>
    <mergeCell ref="X37:X38"/>
    <mergeCell ref="Y37:Y38"/>
    <mergeCell ref="Z37:Z38"/>
    <mergeCell ref="V38:V39"/>
    <mergeCell ref="T38:T39"/>
    <mergeCell ref="U38:U39"/>
    <mergeCell ref="X30:Y30"/>
    <mergeCell ref="L32:N33"/>
    <mergeCell ref="X32:Y33"/>
    <mergeCell ref="V35:V36"/>
    <mergeCell ref="X35:Z36"/>
    <mergeCell ref="S35:S36"/>
    <mergeCell ref="T35:T36"/>
    <mergeCell ref="U35:U36"/>
    <mergeCell ref="A26:A27"/>
    <mergeCell ref="P26:P27"/>
    <mergeCell ref="L27:N27"/>
    <mergeCell ref="X27:Z27"/>
    <mergeCell ref="A28:A29"/>
    <mergeCell ref="C28:C29"/>
    <mergeCell ref="D28:D29"/>
    <mergeCell ref="E28:E29"/>
    <mergeCell ref="L28:M29"/>
    <mergeCell ref="P28:P29"/>
    <mergeCell ref="Q28:Q29"/>
    <mergeCell ref="U28:U29"/>
    <mergeCell ref="X28:Y29"/>
    <mergeCell ref="B19:C19"/>
    <mergeCell ref="D19:E19"/>
    <mergeCell ref="K19:L19"/>
    <mergeCell ref="Q19:R19"/>
    <mergeCell ref="S22:Z25"/>
    <mergeCell ref="I24:I25"/>
    <mergeCell ref="B17:C17"/>
    <mergeCell ref="D17:E17"/>
    <mergeCell ref="K17:L17"/>
    <mergeCell ref="Q17:R17"/>
    <mergeCell ref="B18:C18"/>
    <mergeCell ref="D18:E18"/>
    <mergeCell ref="K18:L18"/>
    <mergeCell ref="Q18:R18"/>
    <mergeCell ref="B15:C15"/>
    <mergeCell ref="D15:E15"/>
    <mergeCell ref="K15:L15"/>
    <mergeCell ref="Q15:R15"/>
    <mergeCell ref="B16:C16"/>
    <mergeCell ref="D16:E16"/>
    <mergeCell ref="K16:L16"/>
    <mergeCell ref="Q16:R16"/>
    <mergeCell ref="B12:C12"/>
    <mergeCell ref="D12:E12"/>
    <mergeCell ref="K12:L12"/>
    <mergeCell ref="D13:E14"/>
    <mergeCell ref="F13:F14"/>
    <mergeCell ref="G13:G14"/>
    <mergeCell ref="I13:I14"/>
    <mergeCell ref="A7:C9"/>
    <mergeCell ref="D7:I9"/>
    <mergeCell ref="J7:J9"/>
    <mergeCell ref="S7:S9"/>
    <mergeCell ref="B10:C10"/>
    <mergeCell ref="D10:E10"/>
    <mergeCell ref="K10:L10"/>
  </mergeCells>
  <phoneticPr fontId="4"/>
  <dataValidations count="1">
    <dataValidation type="list" allowBlank="1" showInputMessage="1" showErrorMessage="1" sqref="A28:A29" xr:uid="{C5841B27-5612-4F63-A2C6-F0BE188B6E7E}">
      <formula1>"水域,大気"</formula1>
    </dataValidation>
  </dataValidations>
  <printOptions horizontalCentered="1" verticalCentered="1"/>
  <pageMargins left="0.31496062992125984" right="0.23622047244094491" top="0.59055118110236227" bottom="0.43307086614173229" header="0.35433070866141736" footer="0.51181102362204722"/>
  <pageSetup paperSize="9" scale="4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3C42E5-582C-4856-9675-195BA6C28322}">
  <sheetPr>
    <pageSetUpPr fitToPage="1"/>
  </sheetPr>
  <dimension ref="A1:AM50"/>
  <sheetViews>
    <sheetView view="pageBreakPreview" zoomScale="60" zoomScaleNormal="75" workbookViewId="0">
      <selection activeCell="B5" sqref="B5"/>
    </sheetView>
  </sheetViews>
  <sheetFormatPr defaultColWidth="9.09765625" defaultRowHeight="14" x14ac:dyDescent="0.2"/>
  <cols>
    <col min="1" max="1" width="16.59765625" style="20" customWidth="1"/>
    <col min="2" max="2" width="7.69921875" style="20" customWidth="1"/>
    <col min="3" max="3" width="12.59765625" style="20" customWidth="1"/>
    <col min="4" max="4" width="9.69921875" style="20" customWidth="1"/>
    <col min="5" max="5" width="11.296875" style="20" customWidth="1"/>
    <col min="6" max="6" width="14.59765625" style="20" customWidth="1"/>
    <col min="7" max="7" width="10.69921875" style="20" customWidth="1"/>
    <col min="8" max="8" width="14.3984375" style="20" customWidth="1"/>
    <col min="9" max="9" width="11.296875" style="20" customWidth="1"/>
    <col min="10" max="10" width="9.3984375" style="20" customWidth="1"/>
    <col min="11" max="11" width="16.69921875" style="20" customWidth="1"/>
    <col min="12" max="12" width="15" style="20" customWidth="1"/>
    <col min="13" max="13" width="15.8984375" style="20" customWidth="1"/>
    <col min="14" max="14" width="10.69921875" style="20" customWidth="1"/>
    <col min="15" max="15" width="9.69921875" style="20" customWidth="1"/>
    <col min="16" max="16" width="10.3984375" style="20" customWidth="1"/>
    <col min="17" max="17" width="11" style="20" customWidth="1"/>
    <col min="18" max="18" width="8.8984375" style="20" customWidth="1"/>
    <col min="19" max="19" width="16.59765625" style="20" customWidth="1"/>
    <col min="20" max="20" width="17.69921875" style="20" customWidth="1"/>
    <col min="21" max="21" width="12.69921875" style="20" customWidth="1"/>
    <col min="22" max="22" width="13.59765625" style="20" customWidth="1"/>
    <col min="23" max="23" width="3.09765625" style="20" customWidth="1"/>
    <col min="24" max="24" width="16.3984375" style="20" customWidth="1"/>
    <col min="25" max="25" width="20.69921875" style="20" customWidth="1"/>
    <col min="26" max="26" width="9.69921875" style="20" customWidth="1"/>
    <col min="27" max="27" width="10.09765625" style="20" customWidth="1"/>
    <col min="28" max="16384" width="9.09765625" style="20"/>
  </cols>
  <sheetData>
    <row r="1" spans="1:39" ht="16.5" x14ac:dyDescent="0.2">
      <c r="A1" s="1" t="s">
        <v>82</v>
      </c>
    </row>
    <row r="2" spans="1:39" x14ac:dyDescent="0.2">
      <c r="A2" s="121" t="s">
        <v>281</v>
      </c>
    </row>
    <row r="3" spans="1:39" x14ac:dyDescent="0.2">
      <c r="A3" s="121" t="s">
        <v>706</v>
      </c>
    </row>
    <row r="4" spans="1:39" x14ac:dyDescent="0.2">
      <c r="A4" s="121"/>
    </row>
    <row r="5" spans="1:39" ht="9.75" customHeight="1" thickBot="1" x14ac:dyDescent="0.25"/>
    <row r="6" spans="1:39" ht="17.25" customHeight="1" x14ac:dyDescent="0.2">
      <c r="A6" s="774" t="s">
        <v>83</v>
      </c>
      <c r="B6" s="775"/>
      <c r="C6" s="775"/>
      <c r="D6" s="775"/>
      <c r="E6" s="775"/>
      <c r="F6" s="65" t="s">
        <v>468</v>
      </c>
      <c r="G6" s="39"/>
      <c r="H6" s="38"/>
      <c r="I6" s="38"/>
      <c r="J6" s="38"/>
      <c r="K6" s="66"/>
      <c r="L6" s="618" t="s">
        <v>677</v>
      </c>
      <c r="M6" s="38"/>
      <c r="N6" s="38"/>
      <c r="O6" s="38"/>
      <c r="P6" s="38"/>
      <c r="Q6" s="38"/>
      <c r="R6" s="66"/>
      <c r="S6" s="618" t="s">
        <v>282</v>
      </c>
      <c r="T6" s="38"/>
      <c r="U6" s="38"/>
      <c r="V6" s="38"/>
      <c r="W6" s="38"/>
      <c r="X6" s="38"/>
      <c r="Y6" s="67"/>
      <c r="Z6" s="983" t="s">
        <v>54</v>
      </c>
      <c r="AA6" s="1124"/>
    </row>
    <row r="7" spans="1:39" ht="29.25" customHeight="1" x14ac:dyDescent="0.2">
      <c r="A7" s="489"/>
      <c r="B7" s="487"/>
      <c r="C7" s="487"/>
      <c r="D7" s="487"/>
      <c r="E7" s="488"/>
      <c r="F7" s="40"/>
      <c r="G7" s="28"/>
      <c r="H7" s="28"/>
      <c r="I7" s="28"/>
      <c r="J7" s="28"/>
      <c r="K7" s="36"/>
      <c r="L7" s="68"/>
      <c r="M7" s="571"/>
      <c r="N7" s="571"/>
      <c r="O7" s="571"/>
      <c r="P7" s="571"/>
      <c r="Q7" s="28"/>
      <c r="R7" s="36"/>
      <c r="S7" s="40"/>
      <c r="T7" s="28"/>
      <c r="U7" s="28"/>
      <c r="V7" s="28"/>
      <c r="W7" s="28"/>
      <c r="X7" s="28"/>
      <c r="Y7" s="73"/>
      <c r="Z7" s="1125"/>
      <c r="AA7" s="1126"/>
    </row>
    <row r="8" spans="1:39" ht="3" customHeight="1" x14ac:dyDescent="0.2">
      <c r="A8" s="771"/>
      <c r="B8" s="772"/>
      <c r="C8" s="772"/>
      <c r="D8" s="772"/>
      <c r="E8" s="773"/>
      <c r="F8" s="55"/>
      <c r="G8" s="49"/>
      <c r="H8" s="49"/>
      <c r="I8" s="49"/>
      <c r="J8" s="49"/>
      <c r="K8" s="71"/>
      <c r="L8" s="69"/>
      <c r="M8" s="70"/>
      <c r="N8" s="70"/>
      <c r="O8" s="70"/>
      <c r="P8" s="70"/>
      <c r="Q8" s="49"/>
      <c r="R8" s="71"/>
      <c r="S8" s="55"/>
      <c r="T8" s="49"/>
      <c r="U8" s="49"/>
      <c r="V8" s="49"/>
      <c r="W8" s="49"/>
      <c r="X8" s="49"/>
      <c r="Y8" s="74"/>
      <c r="Z8" s="1127"/>
      <c r="AA8" s="1128"/>
    </row>
    <row r="9" spans="1:39" ht="57" customHeight="1" x14ac:dyDescent="0.2">
      <c r="A9" s="769" t="s">
        <v>52</v>
      </c>
      <c r="B9" s="782" t="s">
        <v>86</v>
      </c>
      <c r="C9" s="787"/>
      <c r="D9" s="987" t="s">
        <v>87</v>
      </c>
      <c r="E9" s="988"/>
      <c r="F9" s="627" t="s">
        <v>55</v>
      </c>
      <c r="G9" s="549" t="s">
        <v>56</v>
      </c>
      <c r="H9" s="549" t="s">
        <v>377</v>
      </c>
      <c r="I9" s="78" t="s">
        <v>88</v>
      </c>
      <c r="J9" s="78"/>
      <c r="K9" s="52" t="s">
        <v>469</v>
      </c>
      <c r="L9" s="627" t="s">
        <v>680</v>
      </c>
      <c r="M9" s="549" t="s">
        <v>385</v>
      </c>
      <c r="N9" s="549" t="s">
        <v>387</v>
      </c>
      <c r="O9" s="798" t="s">
        <v>682</v>
      </c>
      <c r="P9" s="799"/>
      <c r="Q9" s="798" t="s">
        <v>684</v>
      </c>
      <c r="R9" s="1129"/>
      <c r="S9" s="627" t="s">
        <v>58</v>
      </c>
      <c r="T9" s="549" t="s">
        <v>389</v>
      </c>
      <c r="U9" s="549" t="s">
        <v>391</v>
      </c>
      <c r="V9" s="549" t="s">
        <v>393</v>
      </c>
      <c r="W9" s="798" t="s">
        <v>395</v>
      </c>
      <c r="X9" s="799"/>
      <c r="Y9" s="216" t="s">
        <v>283</v>
      </c>
      <c r="Z9" s="1130" t="s">
        <v>57</v>
      </c>
      <c r="AA9" s="1131"/>
    </row>
    <row r="10" spans="1:39" x14ac:dyDescent="0.2">
      <c r="A10" s="769"/>
      <c r="B10" s="560"/>
      <c r="C10" s="561"/>
      <c r="D10" s="558"/>
      <c r="E10" s="558"/>
      <c r="F10" s="627"/>
      <c r="G10" s="549" t="s">
        <v>1</v>
      </c>
      <c r="H10" s="549" t="s">
        <v>2</v>
      </c>
      <c r="I10" s="78" t="s">
        <v>1</v>
      </c>
      <c r="J10" s="78"/>
      <c r="K10" s="52" t="s">
        <v>1</v>
      </c>
      <c r="L10" s="627"/>
      <c r="M10" s="549" t="s">
        <v>51</v>
      </c>
      <c r="N10" s="549" t="s">
        <v>53</v>
      </c>
      <c r="O10" s="1132" t="s">
        <v>51</v>
      </c>
      <c r="P10" s="1133"/>
      <c r="Q10" s="1132" t="s">
        <v>51</v>
      </c>
      <c r="R10" s="1134"/>
      <c r="S10" s="627"/>
      <c r="T10" s="549" t="s">
        <v>51</v>
      </c>
      <c r="U10" s="549" t="s">
        <v>53</v>
      </c>
      <c r="V10" s="549"/>
      <c r="W10" s="1132" t="s">
        <v>51</v>
      </c>
      <c r="X10" s="1133"/>
      <c r="Y10" s="216" t="s">
        <v>51</v>
      </c>
      <c r="Z10" s="1125" t="s">
        <v>51</v>
      </c>
      <c r="AA10" s="1126"/>
    </row>
    <row r="11" spans="1:39" ht="14.25" customHeight="1" x14ac:dyDescent="0.2">
      <c r="A11" s="769" t="s">
        <v>13</v>
      </c>
      <c r="B11" s="989" t="s">
        <v>14</v>
      </c>
      <c r="C11" s="990"/>
      <c r="D11" s="987" t="s">
        <v>89</v>
      </c>
      <c r="E11" s="988"/>
      <c r="F11" s="627" t="s">
        <v>15</v>
      </c>
      <c r="G11" s="549" t="s">
        <v>16</v>
      </c>
      <c r="H11" s="549" t="s">
        <v>17</v>
      </c>
      <c r="I11" s="78" t="s">
        <v>230</v>
      </c>
      <c r="J11" s="78"/>
      <c r="K11" s="52" t="s">
        <v>231</v>
      </c>
      <c r="L11" s="627" t="s">
        <v>233</v>
      </c>
      <c r="M11" s="549" t="s">
        <v>378</v>
      </c>
      <c r="N11" s="549" t="s">
        <v>116</v>
      </c>
      <c r="O11" s="1132" t="s">
        <v>379</v>
      </c>
      <c r="P11" s="1133"/>
      <c r="Q11" s="1132" t="s">
        <v>118</v>
      </c>
      <c r="R11" s="1134"/>
      <c r="S11" s="627" t="s">
        <v>92</v>
      </c>
      <c r="T11" s="549" t="s">
        <v>380</v>
      </c>
      <c r="U11" s="549" t="s">
        <v>94</v>
      </c>
      <c r="V11" s="549" t="s">
        <v>60</v>
      </c>
      <c r="W11" s="1132" t="s">
        <v>61</v>
      </c>
      <c r="X11" s="1133"/>
      <c r="Y11" s="216" t="s">
        <v>62</v>
      </c>
      <c r="Z11" s="1125" t="s">
        <v>381</v>
      </c>
      <c r="AA11" s="1126"/>
    </row>
    <row r="12" spans="1:39" ht="15" customHeight="1" x14ac:dyDescent="0.2">
      <c r="A12" s="769"/>
      <c r="B12" s="560"/>
      <c r="C12" s="561"/>
      <c r="D12" s="558"/>
      <c r="E12" s="558"/>
      <c r="F12" s="1144"/>
      <c r="G12" s="906"/>
      <c r="H12" s="906"/>
      <c r="I12" s="76" t="s">
        <v>229</v>
      </c>
      <c r="J12" s="76"/>
      <c r="K12" s="619" t="s">
        <v>232</v>
      </c>
      <c r="L12" s="429"/>
      <c r="M12" s="367"/>
      <c r="N12" s="367"/>
      <c r="O12" s="1146" t="s">
        <v>383</v>
      </c>
      <c r="P12" s="1147"/>
      <c r="Q12" s="1146" t="s">
        <v>120</v>
      </c>
      <c r="R12" s="1150"/>
      <c r="S12" s="429"/>
      <c r="T12" s="367"/>
      <c r="U12" s="367"/>
      <c r="V12" s="367"/>
      <c r="W12" s="1146" t="s">
        <v>397</v>
      </c>
      <c r="X12" s="1147"/>
      <c r="Y12" s="63" t="s">
        <v>398</v>
      </c>
      <c r="Z12" s="1135" t="s">
        <v>400</v>
      </c>
      <c r="AA12" s="1136"/>
    </row>
    <row r="13" spans="1:39" ht="49.5" customHeight="1" thickBot="1" x14ac:dyDescent="0.25">
      <c r="A13" s="770"/>
      <c r="B13" s="546"/>
      <c r="C13" s="547"/>
      <c r="D13" s="421"/>
      <c r="E13" s="421"/>
      <c r="F13" s="1145"/>
      <c r="G13" s="995"/>
      <c r="H13" s="995"/>
      <c r="I13" s="77"/>
      <c r="J13" s="107"/>
      <c r="K13" s="52"/>
      <c r="L13" s="627"/>
      <c r="M13" s="549"/>
      <c r="N13" s="549"/>
      <c r="O13" s="1148"/>
      <c r="P13" s="1149"/>
      <c r="Q13" s="1148"/>
      <c r="R13" s="1151"/>
      <c r="S13" s="627"/>
      <c r="T13" s="549"/>
      <c r="U13" s="549"/>
      <c r="V13" s="549"/>
      <c r="W13" s="1146"/>
      <c r="X13" s="1147"/>
      <c r="Y13" s="216"/>
      <c r="Z13" s="1135"/>
      <c r="AA13" s="1136"/>
    </row>
    <row r="14" spans="1:39" ht="36" customHeight="1" x14ac:dyDescent="0.2">
      <c r="A14" s="113" t="s">
        <v>124</v>
      </c>
      <c r="B14" s="1051" t="s">
        <v>504</v>
      </c>
      <c r="C14" s="1108"/>
      <c r="D14" s="1137" t="s">
        <v>505</v>
      </c>
      <c r="E14" s="1056"/>
      <c r="F14" s="432" t="s">
        <v>502</v>
      </c>
      <c r="G14" s="369">
        <v>15140</v>
      </c>
      <c r="H14" s="369">
        <v>20</v>
      </c>
      <c r="I14" s="977">
        <f>G14*H14/100</f>
        <v>3028</v>
      </c>
      <c r="J14" s="1138"/>
      <c r="K14" s="371">
        <f>SUM(I14:J18)</f>
        <v>3028</v>
      </c>
      <c r="L14" s="432" t="s">
        <v>506</v>
      </c>
      <c r="M14" s="369">
        <v>3028</v>
      </c>
      <c r="N14" s="369">
        <v>60</v>
      </c>
      <c r="O14" s="1139">
        <f>M14*N14/100</f>
        <v>1816.8</v>
      </c>
      <c r="P14" s="1140"/>
      <c r="Q14" s="1139">
        <f>SUM(O14:P18)</f>
        <v>1816.8</v>
      </c>
      <c r="R14" s="1141"/>
      <c r="S14" s="432" t="s">
        <v>507</v>
      </c>
      <c r="T14" s="369"/>
      <c r="U14" s="369"/>
      <c r="V14" s="565" t="s">
        <v>497</v>
      </c>
      <c r="W14" s="1005">
        <v>1211</v>
      </c>
      <c r="X14" s="1006"/>
      <c r="Y14" s="557">
        <f>SUM(W14:X18)</f>
        <v>1211</v>
      </c>
      <c r="Z14" s="1142">
        <f>K14-Q14-Y14</f>
        <v>0.20000000000004547</v>
      </c>
      <c r="AA14" s="1143"/>
      <c r="AB14" s="455"/>
      <c r="AC14" s="455"/>
      <c r="AD14" s="455"/>
      <c r="AE14" s="455"/>
      <c r="AF14" s="455"/>
      <c r="AG14" s="455"/>
      <c r="AH14" s="455"/>
      <c r="AI14" s="455"/>
      <c r="AJ14" s="455"/>
      <c r="AK14" s="455"/>
      <c r="AL14" s="455"/>
      <c r="AM14" s="455"/>
    </row>
    <row r="15" spans="1:39" ht="36" customHeight="1" x14ac:dyDescent="0.2">
      <c r="A15" s="163"/>
      <c r="B15" s="1055"/>
      <c r="C15" s="1055"/>
      <c r="D15" s="954"/>
      <c r="E15" s="955"/>
      <c r="F15" s="117"/>
      <c r="G15" s="169"/>
      <c r="H15" s="169"/>
      <c r="I15" s="1157"/>
      <c r="J15" s="1158"/>
      <c r="K15" s="170"/>
      <c r="L15" s="759"/>
      <c r="M15" s="737"/>
      <c r="N15" s="174"/>
      <c r="O15" s="1153"/>
      <c r="P15" s="1153"/>
      <c r="Q15" s="1159"/>
      <c r="R15" s="1160"/>
      <c r="S15" s="117"/>
      <c r="T15" s="169"/>
      <c r="U15" s="169"/>
      <c r="V15" s="118"/>
      <c r="W15" s="1155"/>
      <c r="X15" s="1156"/>
      <c r="Y15" s="581"/>
      <c r="Z15" s="1109"/>
      <c r="AA15" s="1110"/>
    </row>
    <row r="16" spans="1:39" ht="36" customHeight="1" x14ac:dyDescent="0.2">
      <c r="A16" s="162"/>
      <c r="B16" s="954"/>
      <c r="C16" s="954"/>
      <c r="D16" s="954"/>
      <c r="E16" s="955"/>
      <c r="F16" s="117"/>
      <c r="G16" s="169"/>
      <c r="H16" s="174"/>
      <c r="I16" s="1152"/>
      <c r="J16" s="1152"/>
      <c r="K16" s="733"/>
      <c r="L16" s="117"/>
      <c r="M16" s="169"/>
      <c r="N16" s="174"/>
      <c r="O16" s="1153"/>
      <c r="P16" s="1153"/>
      <c r="Q16" s="1154"/>
      <c r="R16" s="959"/>
      <c r="S16" s="117"/>
      <c r="T16" s="169"/>
      <c r="U16" s="169"/>
      <c r="V16" s="118"/>
      <c r="W16" s="1155"/>
      <c r="X16" s="1156"/>
      <c r="Y16" s="555"/>
      <c r="Z16" s="962"/>
      <c r="AA16" s="963"/>
    </row>
    <row r="17" spans="1:27" ht="36" customHeight="1" x14ac:dyDescent="0.2">
      <c r="A17" s="162"/>
      <c r="B17" s="954"/>
      <c r="C17" s="954"/>
      <c r="D17" s="954"/>
      <c r="E17" s="955"/>
      <c r="F17" s="117"/>
      <c r="G17" s="169"/>
      <c r="H17" s="174"/>
      <c r="I17" s="1152"/>
      <c r="J17" s="1152"/>
      <c r="K17" s="733"/>
      <c r="L17" s="117"/>
      <c r="M17" s="169"/>
      <c r="N17" s="174"/>
      <c r="O17" s="1153"/>
      <c r="P17" s="1153"/>
      <c r="Q17" s="1154"/>
      <c r="R17" s="959"/>
      <c r="S17" s="117"/>
      <c r="T17" s="169"/>
      <c r="U17" s="169"/>
      <c r="V17" s="118"/>
      <c r="W17" s="1155"/>
      <c r="X17" s="1156"/>
      <c r="Y17" s="555"/>
      <c r="Z17" s="962"/>
      <c r="AA17" s="963"/>
    </row>
    <row r="18" spans="1:27" ht="16.5" customHeight="1" thickBot="1" x14ac:dyDescent="0.25">
      <c r="A18" s="164"/>
      <c r="B18" s="964"/>
      <c r="C18" s="964"/>
      <c r="D18" s="964"/>
      <c r="E18" s="965"/>
      <c r="F18" s="120"/>
      <c r="G18" s="172"/>
      <c r="H18" s="172"/>
      <c r="I18" s="968"/>
      <c r="J18" s="1161"/>
      <c r="K18" s="173"/>
      <c r="L18" s="120"/>
      <c r="M18" s="172"/>
      <c r="N18" s="172"/>
      <c r="O18" s="968"/>
      <c r="P18" s="1161"/>
      <c r="Q18" s="968"/>
      <c r="R18" s="969"/>
      <c r="S18" s="120"/>
      <c r="T18" s="172"/>
      <c r="U18" s="172"/>
      <c r="V18" s="636"/>
      <c r="W18" s="970"/>
      <c r="X18" s="971"/>
      <c r="Y18" s="553"/>
      <c r="Z18" s="952"/>
      <c r="AA18" s="953"/>
    </row>
    <row r="19" spans="1:27" ht="19.5" customHeight="1" thickBot="1" x14ac:dyDescent="0.25">
      <c r="J19" s="41"/>
      <c r="K19" s="41"/>
      <c r="T19" s="178"/>
      <c r="U19" s="178"/>
      <c r="V19" s="178"/>
    </row>
    <row r="20" spans="1:27" s="28" customFormat="1" ht="18" customHeight="1" x14ac:dyDescent="0.2">
      <c r="A20" s="2" t="s">
        <v>84</v>
      </c>
      <c r="B20" s="3"/>
      <c r="C20" s="3"/>
      <c r="D20" s="3"/>
      <c r="E20" s="3"/>
      <c r="F20" s="4" t="s">
        <v>80</v>
      </c>
      <c r="G20" s="3"/>
      <c r="H20" s="38"/>
      <c r="I20" s="3"/>
      <c r="J20" s="3"/>
      <c r="K20" s="3"/>
      <c r="L20" s="3"/>
      <c r="M20" s="3"/>
      <c r="N20" s="3"/>
      <c r="O20" s="3"/>
      <c r="P20" s="3"/>
      <c r="Q20" s="3"/>
      <c r="R20" s="3"/>
      <c r="S20" s="5"/>
      <c r="T20" s="178"/>
      <c r="U20" s="178"/>
      <c r="V20" s="178"/>
    </row>
    <row r="21" spans="1:27" s="569" customFormat="1" ht="45.75" customHeight="1" x14ac:dyDescent="0.2">
      <c r="A21" s="719" t="s">
        <v>10</v>
      </c>
      <c r="B21" s="649"/>
      <c r="C21" s="782" t="s">
        <v>85</v>
      </c>
      <c r="D21" s="787"/>
      <c r="E21" s="649"/>
      <c r="F21" s="665" t="s">
        <v>96</v>
      </c>
      <c r="G21" s="649"/>
      <c r="H21" s="676"/>
      <c r="I21" s="676"/>
      <c r="J21" s="676"/>
      <c r="K21" s="676"/>
      <c r="L21" s="676"/>
      <c r="M21" s="676"/>
      <c r="N21" s="676"/>
      <c r="O21" s="676"/>
      <c r="P21" s="676"/>
      <c r="Q21" s="676"/>
      <c r="R21" s="676"/>
      <c r="S21" s="642"/>
      <c r="T21" s="178"/>
      <c r="U21" s="178"/>
      <c r="V21" s="178"/>
      <c r="W21" s="178"/>
      <c r="X21" s="178"/>
      <c r="Y21" s="20"/>
      <c r="Z21" s="20"/>
    </row>
    <row r="22" spans="1:27" s="569" customFormat="1" ht="16.5" customHeight="1" x14ac:dyDescent="0.2">
      <c r="A22" s="719"/>
      <c r="B22" s="649"/>
      <c r="C22" s="989" t="s">
        <v>1</v>
      </c>
      <c r="D22" s="990"/>
      <c r="E22" s="649"/>
      <c r="F22" s="647" t="s">
        <v>1</v>
      </c>
      <c r="G22" s="649"/>
      <c r="H22" s="676"/>
      <c r="I22" s="676"/>
      <c r="J22" s="676"/>
      <c r="K22" s="676"/>
      <c r="L22" s="676"/>
      <c r="M22" s="676"/>
      <c r="N22" s="676"/>
      <c r="O22" s="676"/>
      <c r="P22" s="676"/>
      <c r="Q22" s="676"/>
      <c r="R22" s="676"/>
      <c r="S22" s="642"/>
      <c r="T22" s="178"/>
      <c r="U22" s="178"/>
      <c r="V22" s="178"/>
      <c r="W22" s="178"/>
      <c r="X22" s="178"/>
      <c r="Y22" s="20"/>
      <c r="Z22" s="20"/>
    </row>
    <row r="23" spans="1:27" s="569" customFormat="1" x14ac:dyDescent="0.2">
      <c r="A23" s="719" t="s">
        <v>64</v>
      </c>
      <c r="B23" s="649"/>
      <c r="C23" s="989" t="s">
        <v>65</v>
      </c>
      <c r="D23" s="990"/>
      <c r="E23" s="649"/>
      <c r="F23" s="647" t="s">
        <v>66</v>
      </c>
      <c r="G23" s="649"/>
      <c r="H23" s="676"/>
      <c r="I23" s="676"/>
      <c r="J23" s="676"/>
      <c r="K23" s="676"/>
      <c r="L23" s="676"/>
      <c r="M23" s="676"/>
      <c r="N23" s="676"/>
      <c r="O23" s="676"/>
      <c r="P23" s="676"/>
      <c r="Q23" s="676"/>
      <c r="R23" s="676"/>
      <c r="S23" s="642"/>
      <c r="T23" s="178"/>
      <c r="U23" s="178"/>
      <c r="V23" s="178"/>
      <c r="W23" s="178"/>
      <c r="X23" s="178"/>
      <c r="Y23" s="20"/>
      <c r="Z23" s="20"/>
    </row>
    <row r="24" spans="1:27" s="569" customFormat="1" ht="23.25" customHeight="1" x14ac:dyDescent="0.2">
      <c r="A24" s="1025" t="s">
        <v>42</v>
      </c>
      <c r="B24" s="649"/>
      <c r="C24" s="643"/>
      <c r="D24" s="644"/>
      <c r="E24" s="649"/>
      <c r="F24" s="666" t="s">
        <v>246</v>
      </c>
      <c r="G24" s="649"/>
      <c r="H24" s="676"/>
      <c r="I24" s="676"/>
      <c r="J24" s="676"/>
      <c r="K24" s="676"/>
      <c r="L24" s="676"/>
      <c r="M24" s="676"/>
      <c r="N24" s="676"/>
      <c r="O24" s="676"/>
      <c r="P24" s="676"/>
      <c r="Q24" s="676"/>
      <c r="R24" s="676"/>
      <c r="S24" s="642"/>
      <c r="T24" s="178"/>
      <c r="U24" s="178"/>
      <c r="V24" s="178"/>
      <c r="W24" s="178"/>
      <c r="X24" s="178"/>
      <c r="Y24" s="20"/>
      <c r="Z24" s="20"/>
    </row>
    <row r="25" spans="1:27" s="569" customFormat="1" ht="28.5" customHeight="1" thickBot="1" x14ac:dyDescent="0.25">
      <c r="A25" s="1026"/>
      <c r="B25" s="649"/>
      <c r="C25" s="643"/>
      <c r="D25" s="277"/>
      <c r="E25" s="649"/>
      <c r="F25" s="647"/>
      <c r="G25" s="649"/>
      <c r="H25" s="18" t="s">
        <v>95</v>
      </c>
      <c r="I25" s="678"/>
      <c r="J25" s="678"/>
      <c r="K25" s="678"/>
      <c r="L25" s="678"/>
      <c r="M25" s="678"/>
      <c r="N25" s="678"/>
      <c r="O25" s="677"/>
      <c r="P25" s="668"/>
      <c r="Q25" s="668"/>
      <c r="R25" s="668"/>
      <c r="S25" s="653"/>
      <c r="T25" s="652"/>
      <c r="U25" s="652"/>
      <c r="V25" s="652"/>
      <c r="W25" s="652"/>
      <c r="X25" s="652"/>
      <c r="Y25" s="615"/>
      <c r="Z25" s="615"/>
    </row>
    <row r="26" spans="1:27" ht="18" customHeight="1" x14ac:dyDescent="0.2">
      <c r="A26" s="1020" t="s">
        <v>50</v>
      </c>
      <c r="B26" s="664"/>
      <c r="C26" s="1021">
        <v>0</v>
      </c>
      <c r="D26" s="1022"/>
      <c r="E26" s="664"/>
      <c r="F26" s="1027">
        <f>Z14</f>
        <v>0.20000000000004547</v>
      </c>
      <c r="G26" s="464"/>
      <c r="H26" s="384"/>
      <c r="I26" s="385"/>
      <c r="J26" s="385"/>
      <c r="K26" s="1033">
        <f>IF(OR(H33=0,H33="-"),F26,"-")</f>
        <v>0.20000000000004547</v>
      </c>
      <c r="L26" s="664"/>
      <c r="M26" s="664"/>
      <c r="N26" s="664"/>
      <c r="O26" s="677"/>
      <c r="P26" s="668"/>
      <c r="Q26" s="668"/>
      <c r="R26" s="668"/>
      <c r="S26" s="653"/>
      <c r="T26" s="652"/>
      <c r="U26" s="652"/>
      <c r="V26" s="652"/>
      <c r="W26" s="652"/>
      <c r="X26" s="652"/>
      <c r="Y26" s="615"/>
      <c r="Z26" s="615"/>
    </row>
    <row r="27" spans="1:27" ht="18" customHeight="1" thickBot="1" x14ac:dyDescent="0.25">
      <c r="A27" s="935"/>
      <c r="B27" s="664"/>
      <c r="C27" s="1023"/>
      <c r="D27" s="1024"/>
      <c r="E27" s="664"/>
      <c r="F27" s="1028"/>
      <c r="G27" s="464"/>
      <c r="H27" s="386"/>
      <c r="I27" s="387"/>
      <c r="J27" s="387"/>
      <c r="K27" s="1034"/>
      <c r="L27" s="664"/>
      <c r="M27" s="664"/>
      <c r="N27" s="664"/>
      <c r="O27" s="668"/>
      <c r="P27" s="668"/>
      <c r="Q27" s="668"/>
      <c r="R27" s="668"/>
      <c r="S27" s="653"/>
      <c r="T27" s="652"/>
      <c r="U27" s="652"/>
      <c r="V27" s="652"/>
      <c r="W27" s="652"/>
      <c r="X27" s="652"/>
      <c r="Y27" s="615"/>
      <c r="Z27" s="615"/>
    </row>
    <row r="28" spans="1:27" ht="27.75" customHeight="1" x14ac:dyDescent="0.2">
      <c r="A28" s="32"/>
      <c r="B28" s="664"/>
      <c r="C28" s="664"/>
      <c r="D28" s="664"/>
      <c r="E28" s="664"/>
      <c r="F28" s="475"/>
      <c r="G28" s="683"/>
      <c r="H28" s="458" t="s">
        <v>472</v>
      </c>
      <c r="I28" s="655"/>
      <c r="J28" s="655"/>
      <c r="K28" s="684"/>
      <c r="L28" s="678"/>
      <c r="M28" s="678"/>
      <c r="N28" s="678"/>
      <c r="O28" s="677"/>
      <c r="P28" s="668"/>
      <c r="Q28" s="668"/>
      <c r="R28" s="682"/>
      <c r="S28" s="685"/>
      <c r="U28" s="569"/>
      <c r="V28" s="569"/>
      <c r="W28" s="569"/>
      <c r="X28" s="570"/>
      <c r="Y28" s="615"/>
      <c r="Z28" s="615"/>
    </row>
    <row r="29" spans="1:27" ht="36.75" customHeight="1" x14ac:dyDescent="0.2">
      <c r="A29" s="34"/>
      <c r="B29" s="664"/>
      <c r="C29" s="664"/>
      <c r="D29" s="664"/>
      <c r="E29" s="664"/>
      <c r="F29" s="33"/>
      <c r="G29" s="664"/>
      <c r="H29" s="606" t="s">
        <v>269</v>
      </c>
      <c r="I29" s="1115" t="s">
        <v>266</v>
      </c>
      <c r="J29" s="1116"/>
      <c r="K29" s="606" t="s">
        <v>97</v>
      </c>
      <c r="L29" s="1115" t="s">
        <v>289</v>
      </c>
      <c r="M29" s="1116"/>
      <c r="N29" s="1115" t="s">
        <v>213</v>
      </c>
      <c r="O29" s="1116"/>
      <c r="P29" s="1115" t="s">
        <v>402</v>
      </c>
      <c r="Q29" s="1116"/>
      <c r="R29" s="1117" t="s">
        <v>450</v>
      </c>
      <c r="S29" s="1162"/>
      <c r="U29" s="569"/>
      <c r="V29" s="569"/>
      <c r="W29" s="569"/>
      <c r="X29" s="554"/>
      <c r="Y29" s="570"/>
      <c r="Z29" s="570"/>
    </row>
    <row r="30" spans="1:27" ht="18" customHeight="1" x14ac:dyDescent="0.2">
      <c r="A30" s="34"/>
      <c r="B30" s="664"/>
      <c r="C30" s="664"/>
      <c r="D30" s="664"/>
      <c r="E30" s="664"/>
      <c r="F30" s="33"/>
      <c r="G30" s="664"/>
      <c r="H30" s="604" t="s">
        <v>2</v>
      </c>
      <c r="I30" s="1117" t="s">
        <v>2</v>
      </c>
      <c r="J30" s="1118"/>
      <c r="K30" s="604" t="s">
        <v>1</v>
      </c>
      <c r="L30" s="1117" t="s">
        <v>1</v>
      </c>
      <c r="M30" s="1118"/>
      <c r="N30" s="604"/>
      <c r="O30" s="680"/>
      <c r="P30" s="1117" t="s">
        <v>1</v>
      </c>
      <c r="Q30" s="1118"/>
      <c r="R30" s="1117"/>
      <c r="S30" s="1162"/>
      <c r="U30" s="569"/>
      <c r="V30" s="569"/>
      <c r="W30" s="569"/>
      <c r="X30" s="62"/>
      <c r="Y30" s="570"/>
      <c r="Z30" s="570"/>
    </row>
    <row r="31" spans="1:27" ht="15.75" customHeight="1" x14ac:dyDescent="0.2">
      <c r="A31" s="34"/>
      <c r="B31" s="664"/>
      <c r="C31" s="664"/>
      <c r="D31" s="664"/>
      <c r="E31" s="664"/>
      <c r="F31" s="33"/>
      <c r="G31" s="664"/>
      <c r="H31" s="604" t="s">
        <v>67</v>
      </c>
      <c r="I31" s="1117" t="s">
        <v>68</v>
      </c>
      <c r="J31" s="1118"/>
      <c r="K31" s="604" t="s">
        <v>69</v>
      </c>
      <c r="L31" s="1117" t="s">
        <v>70</v>
      </c>
      <c r="M31" s="1118"/>
      <c r="N31" s="1117" t="s">
        <v>71</v>
      </c>
      <c r="O31" s="1118"/>
      <c r="P31" s="1117" t="s">
        <v>72</v>
      </c>
      <c r="Q31" s="1118"/>
      <c r="R31" s="1117" t="s">
        <v>73</v>
      </c>
      <c r="S31" s="1162"/>
      <c r="U31" s="569"/>
      <c r="V31" s="569"/>
      <c r="W31" s="10"/>
      <c r="X31" s="614"/>
      <c r="Y31" s="570"/>
      <c r="Z31" s="570"/>
    </row>
    <row r="32" spans="1:27" ht="48.75" customHeight="1" thickBot="1" x14ac:dyDescent="0.25">
      <c r="A32" s="34"/>
      <c r="B32" s="664"/>
      <c r="C32" s="664"/>
      <c r="D32" s="664"/>
      <c r="E32" s="664"/>
      <c r="F32" s="33"/>
      <c r="G32" s="664"/>
      <c r="H32" s="388"/>
      <c r="I32" s="388"/>
      <c r="J32" s="389"/>
      <c r="K32" s="584" t="s">
        <v>243</v>
      </c>
      <c r="L32" s="1163" t="s">
        <v>244</v>
      </c>
      <c r="M32" s="1165"/>
      <c r="N32" s="388"/>
      <c r="O32" s="680"/>
      <c r="P32" s="1166" t="s">
        <v>245</v>
      </c>
      <c r="Q32" s="1167"/>
      <c r="R32" s="1163"/>
      <c r="S32" s="1164"/>
      <c r="U32" s="10"/>
      <c r="V32" s="10"/>
      <c r="W32" s="569"/>
      <c r="X32" s="62"/>
    </row>
    <row r="33" spans="1:26" ht="18.75" customHeight="1" x14ac:dyDescent="0.2">
      <c r="A33" s="34"/>
      <c r="B33" s="664"/>
      <c r="C33" s="664"/>
      <c r="D33" s="664"/>
      <c r="E33" s="664"/>
      <c r="F33" s="33"/>
      <c r="G33" s="664"/>
      <c r="H33" s="1113"/>
      <c r="I33" s="1121"/>
      <c r="J33" s="1122"/>
      <c r="K33" s="1119"/>
      <c r="L33" s="1179"/>
      <c r="M33" s="1180"/>
      <c r="N33" s="1172"/>
      <c r="O33" s="1173"/>
      <c r="P33" s="1175"/>
      <c r="Q33" s="1176"/>
      <c r="R33" s="1168"/>
      <c r="S33" s="1169"/>
      <c r="U33" s="569"/>
      <c r="V33" s="569"/>
      <c r="X33" s="571"/>
      <c r="Y33" s="609"/>
      <c r="Z33" s="609"/>
    </row>
    <row r="34" spans="1:26" ht="18" customHeight="1" thickBot="1" x14ac:dyDescent="0.25">
      <c r="A34" s="34"/>
      <c r="B34" s="664"/>
      <c r="C34" s="664"/>
      <c r="D34" s="664"/>
      <c r="E34" s="664"/>
      <c r="F34" s="33"/>
      <c r="G34" s="664"/>
      <c r="H34" s="1114"/>
      <c r="I34" s="894"/>
      <c r="J34" s="1123"/>
      <c r="K34" s="1120"/>
      <c r="L34" s="1181"/>
      <c r="M34" s="898"/>
      <c r="N34" s="1174"/>
      <c r="O34" s="1170"/>
      <c r="P34" s="1177"/>
      <c r="Q34" s="1178"/>
      <c r="R34" s="1170"/>
      <c r="S34" s="1171"/>
      <c r="X34" s="609"/>
      <c r="Y34" s="609"/>
      <c r="Z34" s="609"/>
    </row>
    <row r="35" spans="1:26" ht="30.75" customHeight="1" x14ac:dyDescent="0.2">
      <c r="A35" s="34"/>
      <c r="B35" s="664"/>
      <c r="C35" s="664"/>
      <c r="D35" s="664"/>
      <c r="E35" s="664"/>
      <c r="F35" s="33"/>
      <c r="G35" s="664"/>
      <c r="H35" s="664"/>
      <c r="I35" s="664"/>
      <c r="J35" s="664"/>
      <c r="K35" s="664"/>
      <c r="L35" s="664"/>
      <c r="M35" s="664"/>
      <c r="N35" s="664"/>
      <c r="O35" s="641"/>
      <c r="P35" s="678"/>
      <c r="Q35" s="678"/>
      <c r="R35" s="678"/>
      <c r="S35" s="654"/>
      <c r="X35" s="569"/>
      <c r="Y35" s="569"/>
      <c r="Z35" s="569"/>
    </row>
    <row r="36" spans="1:26" ht="14.5" thickBot="1" x14ac:dyDescent="0.25">
      <c r="A36" s="44"/>
      <c r="B36" s="45"/>
      <c r="C36" s="640"/>
      <c r="D36" s="11"/>
      <c r="E36" s="640"/>
      <c r="F36" s="47"/>
      <c r="G36" s="45"/>
      <c r="H36" s="45"/>
      <c r="I36" s="45"/>
      <c r="J36" s="45"/>
      <c r="K36" s="45"/>
      <c r="L36" s="45"/>
      <c r="M36" s="45"/>
      <c r="N36" s="45"/>
      <c r="O36" s="45"/>
      <c r="P36" s="45"/>
      <c r="Q36" s="45"/>
      <c r="R36" s="45"/>
      <c r="S36" s="48"/>
    </row>
    <row r="37" spans="1:26" x14ac:dyDescent="0.2">
      <c r="A37" s="59"/>
      <c r="B37" s="59"/>
      <c r="C37" s="59"/>
      <c r="D37" s="59"/>
      <c r="E37" s="59"/>
      <c r="F37" s="59"/>
      <c r="G37" s="60"/>
      <c r="H37" s="60"/>
      <c r="I37" s="60"/>
      <c r="J37" s="60"/>
      <c r="K37" s="60"/>
      <c r="L37" s="59"/>
      <c r="M37" s="59"/>
      <c r="P37" s="1031"/>
      <c r="Q37" s="1063"/>
      <c r="R37" s="1063"/>
      <c r="S37" s="1063"/>
      <c r="T37" s="1063"/>
      <c r="U37" s="1063"/>
      <c r="V37" s="1063"/>
      <c r="W37" s="1063"/>
      <c r="X37" s="1063"/>
      <c r="Y37" s="1063"/>
      <c r="Z37" s="1063"/>
    </row>
    <row r="38" spans="1:26" x14ac:dyDescent="0.2">
      <c r="G38" s="569"/>
      <c r="H38" s="569"/>
      <c r="I38" s="569"/>
      <c r="J38" s="569"/>
      <c r="K38" s="569"/>
      <c r="P38" s="41"/>
      <c r="Q38" s="41"/>
      <c r="S38" s="41"/>
      <c r="T38" s="41"/>
      <c r="U38" s="41"/>
      <c r="V38" s="41"/>
      <c r="W38" s="41"/>
      <c r="X38" s="41"/>
      <c r="Y38" s="41"/>
    </row>
    <row r="39" spans="1:26" x14ac:dyDescent="0.2">
      <c r="G39" s="569"/>
      <c r="H39" s="569"/>
      <c r="I39" s="569"/>
      <c r="J39" s="569"/>
      <c r="K39" s="569"/>
      <c r="L39" s="1031"/>
      <c r="M39" s="1031"/>
      <c r="N39" s="1031"/>
    </row>
    <row r="40" spans="1:26" ht="44.25" customHeight="1" x14ac:dyDescent="0.2">
      <c r="I40" s="10"/>
      <c r="L40" s="1031"/>
      <c r="M40" s="1031"/>
      <c r="N40" s="1031"/>
      <c r="Y40" s="6"/>
      <c r="Z40" s="6"/>
    </row>
    <row r="41" spans="1:26" ht="18" customHeight="1" x14ac:dyDescent="0.2">
      <c r="G41" s="10"/>
      <c r="H41" s="10"/>
      <c r="I41" s="10"/>
      <c r="J41" s="10"/>
      <c r="K41" s="10"/>
      <c r="P41" s="41"/>
      <c r="S41" s="543"/>
      <c r="T41" s="543"/>
      <c r="U41" s="543"/>
      <c r="V41" s="543"/>
      <c r="W41" s="61"/>
      <c r="X41" s="543"/>
      <c r="Y41" s="6"/>
      <c r="Z41" s="6"/>
    </row>
    <row r="42" spans="1:26" ht="18.75" customHeight="1" x14ac:dyDescent="0.2">
      <c r="P42" s="543"/>
      <c r="Q42" s="61"/>
      <c r="R42" s="61"/>
      <c r="S42" s="543"/>
      <c r="T42" s="543"/>
      <c r="U42" s="543"/>
      <c r="V42" s="543"/>
      <c r="W42" s="61"/>
      <c r="X42" s="543"/>
      <c r="Y42" s="6"/>
      <c r="Z42" s="6"/>
    </row>
    <row r="43" spans="1:26" ht="36.75" customHeight="1" x14ac:dyDescent="0.2">
      <c r="L43" s="1032"/>
      <c r="M43" s="1032"/>
      <c r="N43" s="1032"/>
      <c r="O43" s="569"/>
    </row>
    <row r="44" spans="1:26" x14ac:dyDescent="0.2">
      <c r="L44" s="569"/>
      <c r="M44" s="569"/>
      <c r="N44" s="569"/>
      <c r="O44" s="569"/>
    </row>
    <row r="45" spans="1:26" x14ac:dyDescent="0.2">
      <c r="L45" s="569"/>
      <c r="M45" s="569"/>
      <c r="N45" s="569"/>
      <c r="O45" s="569"/>
    </row>
    <row r="46" spans="1:26" x14ac:dyDescent="0.2">
      <c r="L46" s="569"/>
      <c r="M46" s="569"/>
      <c r="N46" s="569"/>
      <c r="O46" s="569"/>
    </row>
    <row r="47" spans="1:26" x14ac:dyDescent="0.2">
      <c r="L47" s="10"/>
      <c r="M47" s="10"/>
      <c r="N47" s="10"/>
      <c r="O47" s="10"/>
      <c r="W47" s="43"/>
    </row>
    <row r="48" spans="1:26" ht="18" customHeight="1" x14ac:dyDescent="0.2">
      <c r="L48" s="569"/>
      <c r="M48" s="569"/>
      <c r="N48" s="569"/>
      <c r="O48" s="569"/>
      <c r="Q48" s="43"/>
      <c r="R48" s="41"/>
      <c r="S48" s="41"/>
      <c r="T48" s="41"/>
    </row>
    <row r="49" spans="18:20" ht="20.25" customHeight="1" x14ac:dyDescent="0.2">
      <c r="R49" s="41"/>
      <c r="S49" s="41"/>
      <c r="T49" s="41"/>
    </row>
    <row r="50" spans="18:20" ht="46.5" customHeight="1" x14ac:dyDescent="0.2"/>
  </sheetData>
  <mergeCells count="94">
    <mergeCell ref="P37:Z37"/>
    <mergeCell ref="L39:N40"/>
    <mergeCell ref="L43:N43"/>
    <mergeCell ref="R33:S34"/>
    <mergeCell ref="N33:O34"/>
    <mergeCell ref="P33:Q34"/>
    <mergeCell ref="L33:M34"/>
    <mergeCell ref="N31:O31"/>
    <mergeCell ref="P31:Q31"/>
    <mergeCell ref="R31:S31"/>
    <mergeCell ref="R32:S32"/>
    <mergeCell ref="L31:M31"/>
    <mergeCell ref="L32:M32"/>
    <mergeCell ref="P32:Q32"/>
    <mergeCell ref="C22:D22"/>
    <mergeCell ref="C23:D23"/>
    <mergeCell ref="R30:S30"/>
    <mergeCell ref="A26:A27"/>
    <mergeCell ref="C26:D27"/>
    <mergeCell ref="L29:M29"/>
    <mergeCell ref="L30:M30"/>
    <mergeCell ref="F26:F27"/>
    <mergeCell ref="P30:Q30"/>
    <mergeCell ref="N29:O29"/>
    <mergeCell ref="P29:Q29"/>
    <mergeCell ref="R29:S29"/>
    <mergeCell ref="A24:A25"/>
    <mergeCell ref="W18:X18"/>
    <mergeCell ref="Z18:AA18"/>
    <mergeCell ref="B17:C17"/>
    <mergeCell ref="D17:E17"/>
    <mergeCell ref="I17:J17"/>
    <mergeCell ref="O17:P17"/>
    <mergeCell ref="Q17:R17"/>
    <mergeCell ref="W17:X17"/>
    <mergeCell ref="B18:C18"/>
    <mergeCell ref="D18:E18"/>
    <mergeCell ref="I18:J18"/>
    <mergeCell ref="O18:P18"/>
    <mergeCell ref="Q18:R18"/>
    <mergeCell ref="C21:D21"/>
    <mergeCell ref="Z15:AA15"/>
    <mergeCell ref="B16:C16"/>
    <mergeCell ref="D16:E16"/>
    <mergeCell ref="I16:J16"/>
    <mergeCell ref="O16:P16"/>
    <mergeCell ref="Q16:R16"/>
    <mergeCell ref="W16:X16"/>
    <mergeCell ref="Z16:AA16"/>
    <mergeCell ref="B15:C15"/>
    <mergeCell ref="D15:E15"/>
    <mergeCell ref="I15:J15"/>
    <mergeCell ref="O15:P15"/>
    <mergeCell ref="Q15:R15"/>
    <mergeCell ref="W15:X15"/>
    <mergeCell ref="Z17:AA17"/>
    <mergeCell ref="Z12:AA13"/>
    <mergeCell ref="B14:C14"/>
    <mergeCell ref="D14:E14"/>
    <mergeCell ref="I14:J14"/>
    <mergeCell ref="O14:P14"/>
    <mergeCell ref="Q14:R14"/>
    <mergeCell ref="W14:X14"/>
    <mergeCell ref="Z14:AA14"/>
    <mergeCell ref="F12:F13"/>
    <mergeCell ref="G12:G13"/>
    <mergeCell ref="H12:H13"/>
    <mergeCell ref="O12:P13"/>
    <mergeCell ref="Q12:R13"/>
    <mergeCell ref="W12:X13"/>
    <mergeCell ref="O10:P10"/>
    <mergeCell ref="Q10:R10"/>
    <mergeCell ref="W10:X10"/>
    <mergeCell ref="Z10:AA10"/>
    <mergeCell ref="B11:C11"/>
    <mergeCell ref="D11:E11"/>
    <mergeCell ref="O11:P11"/>
    <mergeCell ref="Q11:R11"/>
    <mergeCell ref="W11:X11"/>
    <mergeCell ref="Z11:AA11"/>
    <mergeCell ref="Z6:AA8"/>
    <mergeCell ref="B9:C9"/>
    <mergeCell ref="D9:E9"/>
    <mergeCell ref="O9:P9"/>
    <mergeCell ref="Q9:R9"/>
    <mergeCell ref="W9:X9"/>
    <mergeCell ref="Z9:AA9"/>
    <mergeCell ref="H33:H34"/>
    <mergeCell ref="I29:J29"/>
    <mergeCell ref="I30:J30"/>
    <mergeCell ref="I31:J31"/>
    <mergeCell ref="K26:K27"/>
    <mergeCell ref="K33:K34"/>
    <mergeCell ref="I33:J34"/>
  </mergeCells>
  <phoneticPr fontId="4"/>
  <dataValidations count="1">
    <dataValidation type="list" allowBlank="1" showInputMessage="1" showErrorMessage="1" sqref="A26:A27" xr:uid="{BF10E3AE-2646-4E46-A7F5-B6EC2F488ADF}">
      <formula1>"水域,大気"</formula1>
    </dataValidation>
  </dataValidations>
  <printOptions horizontalCentered="1" verticalCentered="1"/>
  <pageMargins left="0.31496062992125984" right="0.23622047244094491" top="0.59055118110236227" bottom="0.43307086614173229" header="0.35433070866141736" footer="0.51181102362204722"/>
  <pageSetup paperSize="9" scale="46"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FDE2B-60F7-4036-981D-CFA902582BA8}">
  <sheetPr>
    <pageSetUpPr fitToPage="1"/>
  </sheetPr>
  <dimension ref="A1:AB64"/>
  <sheetViews>
    <sheetView view="pageBreakPreview" zoomScale="60" zoomScaleNormal="100" workbookViewId="0">
      <selection activeCell="B5" sqref="B5"/>
    </sheetView>
  </sheetViews>
  <sheetFormatPr defaultColWidth="9.09765625" defaultRowHeight="14" x14ac:dyDescent="0.2"/>
  <cols>
    <col min="1" max="1" width="16.59765625" style="20" customWidth="1"/>
    <col min="2" max="2" width="6.3984375" style="20" customWidth="1"/>
    <col min="3" max="3" width="12.59765625" style="20" customWidth="1"/>
    <col min="4" max="4" width="9.69921875" style="20" customWidth="1"/>
    <col min="5" max="5" width="11.296875" style="20" customWidth="1"/>
    <col min="6" max="6" width="10" style="20" customWidth="1"/>
    <col min="7" max="7" width="15.09765625" style="20" customWidth="1"/>
    <col min="8" max="8" width="14.3984375" style="20" customWidth="1"/>
    <col min="9" max="9" width="11.69921875" style="20" customWidth="1"/>
    <col min="10" max="10" width="14.8984375" style="20" customWidth="1"/>
    <col min="11" max="11" width="8.3984375" style="20" customWidth="1"/>
    <col min="12" max="13" width="15.8984375" style="20" customWidth="1"/>
    <col min="14" max="14" width="9.3984375" style="20" customWidth="1"/>
    <col min="15" max="15" width="8.69921875" style="20" customWidth="1"/>
    <col min="16" max="16" width="19.69921875" style="20" customWidth="1"/>
    <col min="17" max="17" width="11" style="20" customWidth="1"/>
    <col min="18" max="18" width="9.8984375" style="20" customWidth="1"/>
    <col min="19" max="19" width="19.59765625" style="20" customWidth="1"/>
    <col min="20" max="20" width="14.59765625" style="20" customWidth="1"/>
    <col min="21" max="21" width="15.8984375" style="20" customWidth="1"/>
    <col min="22" max="22" width="13.09765625" style="20" customWidth="1"/>
    <col min="23" max="23" width="9.69921875" style="20" customWidth="1"/>
    <col min="24" max="24" width="16.3984375" style="20" customWidth="1"/>
    <col min="25" max="25" width="13.8984375" style="20" customWidth="1"/>
    <col min="26" max="26" width="9.296875" style="20" customWidth="1"/>
    <col min="27" max="27" width="10.296875" style="20" hidden="1" customWidth="1"/>
    <col min="28" max="28" width="10.8984375" style="20" hidden="1" customWidth="1"/>
    <col min="29" max="16384" width="9.09765625" style="20"/>
  </cols>
  <sheetData>
    <row r="1" spans="1:24" ht="16.5" x14ac:dyDescent="0.2">
      <c r="A1" s="1" t="s">
        <v>221</v>
      </c>
    </row>
    <row r="2" spans="1:24" x14ac:dyDescent="0.2">
      <c r="A2" s="121" t="s">
        <v>280</v>
      </c>
    </row>
    <row r="3" spans="1:24" x14ac:dyDescent="0.2">
      <c r="A3" s="121" t="s">
        <v>707</v>
      </c>
    </row>
    <row r="4" spans="1:24" x14ac:dyDescent="0.2">
      <c r="A4" s="121"/>
    </row>
    <row r="5" spans="1:24" x14ac:dyDescent="0.2">
      <c r="A5" s="121"/>
    </row>
    <row r="6" spans="1:24" ht="9.75" customHeight="1" thickBot="1" x14ac:dyDescent="0.25"/>
    <row r="7" spans="1:24" ht="14.25" customHeight="1" x14ac:dyDescent="0.2">
      <c r="A7" s="1094" t="s">
        <v>98</v>
      </c>
      <c r="B7" s="1095"/>
      <c r="C7" s="1096"/>
      <c r="D7" s="1038" t="s">
        <v>468</v>
      </c>
      <c r="E7" s="1039"/>
      <c r="F7" s="1039"/>
      <c r="G7" s="1039"/>
      <c r="H7" s="1039"/>
      <c r="I7" s="1040"/>
      <c r="J7" s="1103" t="s">
        <v>677</v>
      </c>
      <c r="K7" s="618" t="s">
        <v>272</v>
      </c>
      <c r="L7" s="38"/>
      <c r="M7" s="38"/>
      <c r="N7" s="38"/>
      <c r="O7" s="38"/>
      <c r="P7" s="38"/>
      <c r="Q7" s="89"/>
      <c r="R7" s="90"/>
      <c r="S7" s="1017" t="s">
        <v>99</v>
      </c>
      <c r="T7" s="582"/>
      <c r="W7" s="569"/>
      <c r="X7" s="569"/>
    </row>
    <row r="8" spans="1:24" x14ac:dyDescent="0.2">
      <c r="A8" s="1097"/>
      <c r="B8" s="1098"/>
      <c r="C8" s="1099"/>
      <c r="D8" s="1041"/>
      <c r="E8" s="1042"/>
      <c r="F8" s="1042"/>
      <c r="G8" s="1042"/>
      <c r="H8" s="1042"/>
      <c r="I8" s="1043"/>
      <c r="J8" s="1104"/>
      <c r="K8" s="40"/>
      <c r="L8" s="28"/>
      <c r="M8" s="28"/>
      <c r="N8" s="28"/>
      <c r="O8" s="28"/>
      <c r="P8" s="28"/>
      <c r="Q8" s="543"/>
      <c r="R8" s="545"/>
      <c r="S8" s="1106"/>
      <c r="T8" s="582"/>
      <c r="W8" s="569"/>
      <c r="X8" s="569"/>
    </row>
    <row r="9" spans="1:24" ht="30.75" customHeight="1" x14ac:dyDescent="0.2">
      <c r="A9" s="1100"/>
      <c r="B9" s="1101"/>
      <c r="C9" s="1102"/>
      <c r="D9" s="1044"/>
      <c r="E9" s="1045"/>
      <c r="F9" s="1045"/>
      <c r="G9" s="1045"/>
      <c r="H9" s="1045"/>
      <c r="I9" s="1046"/>
      <c r="J9" s="1105"/>
      <c r="K9" s="55"/>
      <c r="L9" s="49"/>
      <c r="M9" s="49"/>
      <c r="N9" s="49"/>
      <c r="O9" s="49"/>
      <c r="P9" s="49"/>
      <c r="Q9" s="91"/>
      <c r="R9" s="92"/>
      <c r="S9" s="1107"/>
      <c r="T9" s="582"/>
      <c r="W9" s="569"/>
      <c r="X9" s="569"/>
    </row>
    <row r="10" spans="1:24" ht="57" customHeight="1" x14ac:dyDescent="0.2">
      <c r="A10" s="769" t="s">
        <v>0</v>
      </c>
      <c r="B10" s="782" t="s">
        <v>100</v>
      </c>
      <c r="C10" s="783"/>
      <c r="D10" s="991" t="s">
        <v>102</v>
      </c>
      <c r="E10" s="990"/>
      <c r="F10" s="549" t="s">
        <v>56</v>
      </c>
      <c r="G10" s="549" t="s">
        <v>200</v>
      </c>
      <c r="H10" s="611" t="s">
        <v>201</v>
      </c>
      <c r="I10" s="52" t="s">
        <v>471</v>
      </c>
      <c r="J10" s="508" t="s">
        <v>678</v>
      </c>
      <c r="K10" s="991" t="s">
        <v>58</v>
      </c>
      <c r="L10" s="990"/>
      <c r="M10" s="549" t="s">
        <v>257</v>
      </c>
      <c r="N10" s="549" t="s">
        <v>255</v>
      </c>
      <c r="O10" s="549" t="s">
        <v>256</v>
      </c>
      <c r="P10" s="611" t="s">
        <v>287</v>
      </c>
      <c r="Q10" s="7" t="s">
        <v>274</v>
      </c>
      <c r="R10" s="82"/>
      <c r="S10" s="50" t="s">
        <v>108</v>
      </c>
      <c r="T10" s="623"/>
      <c r="W10" s="569"/>
      <c r="X10" s="569"/>
    </row>
    <row r="11" spans="1:24" x14ac:dyDescent="0.2">
      <c r="A11" s="769"/>
      <c r="B11" s="558"/>
      <c r="C11" s="559"/>
      <c r="D11" s="562"/>
      <c r="E11" s="561"/>
      <c r="F11" s="549" t="s">
        <v>1</v>
      </c>
      <c r="G11" s="549" t="s">
        <v>2</v>
      </c>
      <c r="H11" s="611" t="s">
        <v>1</v>
      </c>
      <c r="I11" s="52" t="s">
        <v>1</v>
      </c>
      <c r="J11" s="508" t="s">
        <v>1</v>
      </c>
      <c r="K11" s="562"/>
      <c r="L11" s="561"/>
      <c r="M11" s="549" t="s">
        <v>1</v>
      </c>
      <c r="N11" s="549" t="s">
        <v>2</v>
      </c>
      <c r="O11" s="549"/>
      <c r="P11" s="611" t="s">
        <v>1</v>
      </c>
      <c r="Q11" s="7" t="s">
        <v>1</v>
      </c>
      <c r="R11" s="82"/>
      <c r="S11" s="50" t="s">
        <v>1</v>
      </c>
      <c r="T11" s="623"/>
      <c r="W11" s="569"/>
      <c r="X11" s="569"/>
    </row>
    <row r="12" spans="1:24" ht="14.25" customHeight="1" x14ac:dyDescent="0.2">
      <c r="A12" s="769" t="s">
        <v>13</v>
      </c>
      <c r="B12" s="989" t="s">
        <v>14</v>
      </c>
      <c r="C12" s="988"/>
      <c r="D12" s="991" t="s">
        <v>15</v>
      </c>
      <c r="E12" s="990"/>
      <c r="F12" s="549" t="s">
        <v>16</v>
      </c>
      <c r="G12" s="549" t="s">
        <v>17</v>
      </c>
      <c r="H12" s="611" t="s">
        <v>18</v>
      </c>
      <c r="I12" s="52" t="s">
        <v>22</v>
      </c>
      <c r="J12" s="508" t="s">
        <v>23</v>
      </c>
      <c r="K12" s="991" t="s">
        <v>24</v>
      </c>
      <c r="L12" s="990"/>
      <c r="M12" s="549" t="s">
        <v>19</v>
      </c>
      <c r="N12" s="549" t="s">
        <v>20</v>
      </c>
      <c r="O12" s="549" t="s">
        <v>21</v>
      </c>
      <c r="P12" s="611" t="s">
        <v>25</v>
      </c>
      <c r="Q12" s="7" t="s">
        <v>197</v>
      </c>
      <c r="R12" s="82"/>
      <c r="S12" s="50" t="s">
        <v>198</v>
      </c>
      <c r="T12" s="623"/>
      <c r="W12" s="569"/>
      <c r="X12" s="569"/>
    </row>
    <row r="13" spans="1:24" ht="15" customHeight="1" x14ac:dyDescent="0.2">
      <c r="A13" s="769"/>
      <c r="B13" s="558"/>
      <c r="C13" s="559"/>
      <c r="D13" s="991"/>
      <c r="E13" s="990"/>
      <c r="F13" s="906"/>
      <c r="G13" s="906"/>
      <c r="H13" s="564" t="s">
        <v>202</v>
      </c>
      <c r="I13" s="1049" t="s">
        <v>203</v>
      </c>
      <c r="J13" s="509"/>
      <c r="K13" s="365"/>
      <c r="L13" s="638"/>
      <c r="M13" s="367"/>
      <c r="N13" s="367"/>
      <c r="O13" s="367"/>
      <c r="P13" s="564" t="s">
        <v>204</v>
      </c>
      <c r="Q13" s="26" t="s">
        <v>205</v>
      </c>
      <c r="R13" s="84"/>
      <c r="S13" s="51" t="s">
        <v>206</v>
      </c>
      <c r="T13" s="628"/>
      <c r="W13" s="10"/>
      <c r="X13" s="10"/>
    </row>
    <row r="14" spans="1:24" ht="32.25" customHeight="1" thickBot="1" x14ac:dyDescent="0.25">
      <c r="A14" s="770"/>
      <c r="B14" s="421"/>
      <c r="C14" s="548"/>
      <c r="D14" s="1048"/>
      <c r="E14" s="813"/>
      <c r="F14" s="995"/>
      <c r="G14" s="995"/>
      <c r="H14" s="225"/>
      <c r="I14" s="1050"/>
      <c r="J14" s="508"/>
      <c r="K14" s="562"/>
      <c r="L14" s="561"/>
      <c r="M14" s="549"/>
      <c r="N14" s="549"/>
      <c r="O14" s="549"/>
      <c r="P14" s="564"/>
      <c r="Q14" s="631"/>
      <c r="R14" s="88"/>
      <c r="S14" s="50"/>
      <c r="T14" s="623"/>
      <c r="W14" s="10"/>
      <c r="X14" s="10"/>
    </row>
    <row r="15" spans="1:24" ht="36" customHeight="1" x14ac:dyDescent="0.2">
      <c r="A15" s="113" t="s">
        <v>223</v>
      </c>
      <c r="B15" s="1051" t="s">
        <v>491</v>
      </c>
      <c r="C15" s="1108"/>
      <c r="D15" s="1053" t="s">
        <v>508</v>
      </c>
      <c r="E15" s="1054"/>
      <c r="F15" s="168">
        <v>8800</v>
      </c>
      <c r="G15" s="369">
        <v>40</v>
      </c>
      <c r="H15" s="369">
        <f>F15*G15/100</f>
        <v>3520</v>
      </c>
      <c r="I15" s="371">
        <f>SUM(H15:H19)</f>
        <v>3520</v>
      </c>
      <c r="J15" s="372">
        <v>0</v>
      </c>
      <c r="K15" s="1003" t="s">
        <v>509</v>
      </c>
      <c r="L15" s="1004"/>
      <c r="M15" s="369">
        <v>250</v>
      </c>
      <c r="N15" s="369">
        <v>40</v>
      </c>
      <c r="O15" s="565" t="s">
        <v>497</v>
      </c>
      <c r="P15" s="510">
        <f>M15*N15/100</f>
        <v>100</v>
      </c>
      <c r="Q15" s="981">
        <f>SUM(P15:P19)</f>
        <v>100</v>
      </c>
      <c r="R15" s="982"/>
      <c r="S15" s="511">
        <f>I15-Q15</f>
        <v>3420</v>
      </c>
      <c r="T15" s="34"/>
    </row>
    <row r="16" spans="1:24" ht="36" customHeight="1" x14ac:dyDescent="0.2">
      <c r="A16" s="163"/>
      <c r="B16" s="1055"/>
      <c r="C16" s="1055"/>
      <c r="D16" s="956"/>
      <c r="E16" s="957"/>
      <c r="F16" s="169"/>
      <c r="G16" s="174"/>
      <c r="H16" s="754"/>
      <c r="I16" s="738"/>
      <c r="J16" s="179"/>
      <c r="K16" s="956"/>
      <c r="L16" s="957"/>
      <c r="M16" s="169"/>
      <c r="N16" s="169"/>
      <c r="O16" s="118"/>
      <c r="P16" s="673"/>
      <c r="Q16" s="1109"/>
      <c r="R16" s="1110"/>
      <c r="S16" s="182"/>
      <c r="T16" s="34"/>
    </row>
    <row r="17" spans="1:28" ht="36" customHeight="1" x14ac:dyDescent="0.2">
      <c r="A17" s="162"/>
      <c r="B17" s="954"/>
      <c r="C17" s="954"/>
      <c r="D17" s="956"/>
      <c r="E17" s="957"/>
      <c r="F17" s="169"/>
      <c r="G17" s="174"/>
      <c r="H17" s="754"/>
      <c r="I17" s="733"/>
      <c r="J17" s="180"/>
      <c r="K17" s="956"/>
      <c r="L17" s="957"/>
      <c r="M17" s="169"/>
      <c r="N17" s="736"/>
      <c r="O17" s="760"/>
      <c r="P17" s="673"/>
      <c r="Q17" s="962"/>
      <c r="R17" s="963"/>
      <c r="S17" s="183"/>
      <c r="T17" s="34"/>
    </row>
    <row r="18" spans="1:28" ht="36" customHeight="1" x14ac:dyDescent="0.2">
      <c r="A18" s="162"/>
      <c r="B18" s="954"/>
      <c r="C18" s="954"/>
      <c r="D18" s="956"/>
      <c r="E18" s="957"/>
      <c r="F18" s="169"/>
      <c r="G18" s="169"/>
      <c r="H18" s="753"/>
      <c r="I18" s="171"/>
      <c r="J18" s="180"/>
      <c r="K18" s="956"/>
      <c r="L18" s="957"/>
      <c r="M18" s="169"/>
      <c r="N18" s="169"/>
      <c r="O18" s="118"/>
      <c r="P18" s="673"/>
      <c r="Q18" s="962"/>
      <c r="R18" s="963"/>
      <c r="S18" s="183"/>
      <c r="T18" s="34"/>
    </row>
    <row r="19" spans="1:28" ht="16.5" customHeight="1" thickBot="1" x14ac:dyDescent="0.25">
      <c r="A19" s="164"/>
      <c r="B19" s="964"/>
      <c r="C19" s="964"/>
      <c r="D19" s="966"/>
      <c r="E19" s="967"/>
      <c r="F19" s="172"/>
      <c r="G19" s="172"/>
      <c r="H19" s="172"/>
      <c r="I19" s="173"/>
      <c r="J19" s="181"/>
      <c r="K19" s="966"/>
      <c r="L19" s="967"/>
      <c r="M19" s="172"/>
      <c r="N19" s="172"/>
      <c r="O19" s="636"/>
      <c r="P19" s="675"/>
      <c r="Q19" s="952"/>
      <c r="R19" s="953"/>
      <c r="S19" s="185"/>
      <c r="T19" s="34"/>
    </row>
    <row r="20" spans="1:28" ht="19.5" customHeight="1" thickBot="1" x14ac:dyDescent="0.25">
      <c r="J20" s="41"/>
      <c r="K20" s="41"/>
      <c r="P20" s="56"/>
    </row>
    <row r="21" spans="1:28" s="28" customFormat="1" ht="18" customHeight="1" x14ac:dyDescent="0.2">
      <c r="A21" s="2" t="s">
        <v>207</v>
      </c>
      <c r="B21" s="3"/>
      <c r="C21" s="3"/>
      <c r="D21" s="3"/>
      <c r="E21" s="3"/>
      <c r="F21" s="3"/>
      <c r="G21" s="3"/>
      <c r="H21" s="3"/>
      <c r="I21" s="3"/>
      <c r="J21" s="3"/>
      <c r="K21" s="3"/>
      <c r="L21" s="3"/>
      <c r="M21" s="3"/>
      <c r="N21" s="3"/>
      <c r="O21" s="3"/>
      <c r="P21" s="4" t="s">
        <v>81</v>
      </c>
      <c r="Q21" s="3"/>
      <c r="R21" s="3"/>
      <c r="S21" s="3"/>
      <c r="T21" s="3"/>
      <c r="U21" s="3"/>
      <c r="V21" s="3"/>
      <c r="W21" s="3"/>
      <c r="X21" s="3"/>
      <c r="Y21" s="3"/>
      <c r="Z21" s="5"/>
      <c r="AA21" s="3"/>
      <c r="AB21" s="186"/>
    </row>
    <row r="22" spans="1:28" s="28" customFormat="1" ht="18" customHeight="1" thickBot="1" x14ac:dyDescent="0.25">
      <c r="A22" s="720"/>
      <c r="B22" s="13"/>
      <c r="C22" s="93" t="s">
        <v>208</v>
      </c>
      <c r="D22" s="13"/>
      <c r="E22" s="13"/>
      <c r="F22" s="14"/>
      <c r="G22" s="94" t="s">
        <v>111</v>
      </c>
      <c r="H22" s="14"/>
      <c r="I22" s="14"/>
      <c r="J22" s="14"/>
      <c r="K22" s="14"/>
      <c r="L22" s="14"/>
      <c r="M22" s="14"/>
      <c r="N22" s="14"/>
      <c r="O22" s="15"/>
      <c r="P22" s="16"/>
      <c r="Q22" s="533"/>
      <c r="R22" s="13"/>
      <c r="S22" s="1057" t="s">
        <v>695</v>
      </c>
      <c r="T22" s="1058"/>
      <c r="U22" s="1058"/>
      <c r="V22" s="1058"/>
      <c r="W22" s="1058"/>
      <c r="X22" s="1058"/>
      <c r="Y22" s="1058"/>
      <c r="Z22" s="1059"/>
      <c r="AA22" s="14"/>
      <c r="AB22" s="187"/>
    </row>
    <row r="23" spans="1:28" s="569" customFormat="1" ht="45.75" customHeight="1" thickBot="1" x14ac:dyDescent="0.25">
      <c r="A23" s="719" t="s">
        <v>10</v>
      </c>
      <c r="B23" s="573"/>
      <c r="C23" s="501" t="s">
        <v>322</v>
      </c>
      <c r="D23" s="501" t="s">
        <v>122</v>
      </c>
      <c r="E23" s="610" t="s">
        <v>110</v>
      </c>
      <c r="F23" s="573"/>
      <c r="G23" s="95"/>
      <c r="H23" s="96"/>
      <c r="I23" s="449">
        <f>IF(OR(G31=0,G31="-"),E28,"-")</f>
        <v>0</v>
      </c>
      <c r="O23" s="612"/>
      <c r="P23" s="577"/>
      <c r="Q23" s="730" t="s">
        <v>433</v>
      </c>
      <c r="R23" s="573"/>
      <c r="S23" s="1060"/>
      <c r="T23" s="1060"/>
      <c r="U23" s="1060"/>
      <c r="V23" s="1060"/>
      <c r="W23" s="1060"/>
      <c r="X23" s="1060"/>
      <c r="Y23" s="1060"/>
      <c r="Z23" s="1061"/>
      <c r="AB23" s="216"/>
    </row>
    <row r="24" spans="1:28" s="569" customFormat="1" ht="16.5" customHeight="1" x14ac:dyDescent="0.2">
      <c r="A24" s="719"/>
      <c r="B24" s="573"/>
      <c r="C24" s="356" t="s">
        <v>47</v>
      </c>
      <c r="D24" s="356" t="s">
        <v>475</v>
      </c>
      <c r="E24" s="573" t="s">
        <v>1</v>
      </c>
      <c r="F24" s="22"/>
      <c r="G24" s="24"/>
      <c r="H24" s="20"/>
      <c r="I24" s="887" t="str">
        <f>IF(OR(G34=0,G34="-"),E31,"-")</f>
        <v>-</v>
      </c>
      <c r="J24" s="20"/>
      <c r="K24" s="20"/>
      <c r="L24" s="20"/>
      <c r="M24" s="20"/>
      <c r="N24" s="20"/>
      <c r="O24" s="25"/>
      <c r="P24" s="577"/>
      <c r="Q24" s="730" t="s">
        <v>1</v>
      </c>
      <c r="R24" s="573"/>
      <c r="S24" s="1060"/>
      <c r="T24" s="1060"/>
      <c r="U24" s="1060"/>
      <c r="V24" s="1060"/>
      <c r="W24" s="1060"/>
      <c r="X24" s="1060"/>
      <c r="Y24" s="1060"/>
      <c r="Z24" s="1061"/>
      <c r="AB24" s="216"/>
    </row>
    <row r="25" spans="1:28" s="569" customFormat="1" ht="14.5" thickBot="1" x14ac:dyDescent="0.25">
      <c r="A25" s="719" t="s">
        <v>199</v>
      </c>
      <c r="B25" s="573"/>
      <c r="C25" s="356" t="s">
        <v>11</v>
      </c>
      <c r="D25" s="356" t="s">
        <v>12</v>
      </c>
      <c r="E25" s="573" t="s">
        <v>209</v>
      </c>
      <c r="F25" s="22"/>
      <c r="G25" s="24"/>
      <c r="H25" s="20"/>
      <c r="I25" s="888"/>
      <c r="J25" s="20"/>
      <c r="K25" s="20"/>
      <c r="L25" s="570"/>
      <c r="M25" s="615"/>
      <c r="N25" s="615"/>
      <c r="O25" s="25"/>
      <c r="P25" s="577"/>
      <c r="Q25" s="730" t="s">
        <v>33</v>
      </c>
      <c r="R25" s="573"/>
      <c r="S25" s="1060"/>
      <c r="T25" s="1060"/>
      <c r="U25" s="1060"/>
      <c r="V25" s="1060"/>
      <c r="W25" s="1060"/>
      <c r="X25" s="1060"/>
      <c r="Y25" s="1060"/>
      <c r="Z25" s="1061"/>
      <c r="AB25" s="216"/>
    </row>
    <row r="26" spans="1:28" s="569" customFormat="1" ht="32.25" customHeight="1" thickBot="1" x14ac:dyDescent="0.25">
      <c r="A26" s="945" t="s">
        <v>42</v>
      </c>
      <c r="B26" s="573"/>
      <c r="C26" s="502"/>
      <c r="D26" s="502"/>
      <c r="E26" s="564" t="s">
        <v>344</v>
      </c>
      <c r="F26" s="20"/>
      <c r="G26" s="97" t="s">
        <v>296</v>
      </c>
      <c r="H26" s="617"/>
      <c r="I26" s="111"/>
      <c r="J26" s="98"/>
      <c r="L26" s="615"/>
      <c r="M26" s="615"/>
      <c r="N26" s="615"/>
      <c r="O26" s="25"/>
      <c r="P26" s="947"/>
      <c r="Q26" s="731" t="s">
        <v>43</v>
      </c>
      <c r="R26" s="573"/>
      <c r="S26" s="100" t="s">
        <v>435</v>
      </c>
      <c r="T26" s="20"/>
      <c r="U26" s="20"/>
      <c r="V26" s="20"/>
      <c r="W26" s="20"/>
      <c r="X26" s="20"/>
      <c r="Y26" s="20"/>
      <c r="Z26" s="21"/>
      <c r="AA26" s="10"/>
      <c r="AB26" s="63"/>
    </row>
    <row r="27" spans="1:28" s="569" customFormat="1" ht="42.75" customHeight="1" thickBot="1" x14ac:dyDescent="0.25">
      <c r="A27" s="946"/>
      <c r="B27" s="573"/>
      <c r="C27" s="503"/>
      <c r="D27" s="503"/>
      <c r="E27" s="99"/>
      <c r="F27" s="29"/>
      <c r="G27" s="606" t="s">
        <v>269</v>
      </c>
      <c r="H27" s="606" t="s">
        <v>266</v>
      </c>
      <c r="I27" s="606" t="s">
        <v>114</v>
      </c>
      <c r="J27" s="514" t="s">
        <v>289</v>
      </c>
      <c r="K27" s="573"/>
      <c r="L27" s="1062" t="s">
        <v>430</v>
      </c>
      <c r="M27" s="1062"/>
      <c r="N27" s="1031"/>
      <c r="O27" s="25"/>
      <c r="P27" s="948"/>
      <c r="Q27" s="504"/>
      <c r="R27" s="573"/>
      <c r="S27" s="447"/>
      <c r="T27" s="448"/>
      <c r="U27" s="449">
        <f>IF(OR(S35=0,S35="-"),Q28,"-")</f>
        <v>3420</v>
      </c>
      <c r="X27" s="1031"/>
      <c r="Y27" s="1063"/>
      <c r="Z27" s="1064"/>
      <c r="AB27" s="216"/>
    </row>
    <row r="28" spans="1:28" ht="18" customHeight="1" x14ac:dyDescent="0.2">
      <c r="A28" s="934" t="s">
        <v>113</v>
      </c>
      <c r="C28" s="1067"/>
      <c r="D28" s="1067"/>
      <c r="E28" s="913">
        <f>C28*D28/1000</f>
        <v>0</v>
      </c>
      <c r="F28" s="29"/>
      <c r="G28" s="515" t="s">
        <v>2</v>
      </c>
      <c r="H28" s="604" t="s">
        <v>2</v>
      </c>
      <c r="I28" s="604" t="s">
        <v>1</v>
      </c>
      <c r="J28" s="604" t="s">
        <v>1</v>
      </c>
      <c r="K28" s="573"/>
      <c r="L28" s="936" t="s">
        <v>314</v>
      </c>
      <c r="M28" s="937"/>
      <c r="N28" s="24"/>
      <c r="O28" s="25"/>
      <c r="P28" s="1065"/>
      <c r="Q28" s="913">
        <v>3420</v>
      </c>
      <c r="R28" s="22"/>
      <c r="S28" s="689"/>
      <c r="T28" s="382"/>
      <c r="U28" s="895"/>
      <c r="X28" s="1031" t="s">
        <v>431</v>
      </c>
      <c r="Y28" s="1063"/>
      <c r="Z28" s="616"/>
      <c r="AA28" s="188"/>
      <c r="AB28" s="189"/>
    </row>
    <row r="29" spans="1:28" ht="18" customHeight="1" thickBot="1" x14ac:dyDescent="0.25">
      <c r="A29" s="935"/>
      <c r="C29" s="1068"/>
      <c r="D29" s="1068"/>
      <c r="E29" s="914"/>
      <c r="F29" s="29"/>
      <c r="G29" s="515" t="s">
        <v>26</v>
      </c>
      <c r="H29" s="604" t="s">
        <v>27</v>
      </c>
      <c r="I29" s="604" t="s">
        <v>28</v>
      </c>
      <c r="J29" s="604" t="s">
        <v>29</v>
      </c>
      <c r="K29" s="573"/>
      <c r="L29" s="938"/>
      <c r="M29" s="939"/>
      <c r="N29" s="24"/>
      <c r="O29" s="25"/>
      <c r="P29" s="1066"/>
      <c r="Q29" s="914"/>
      <c r="R29" s="22"/>
      <c r="S29" s="690"/>
      <c r="T29" s="383"/>
      <c r="U29" s="896"/>
      <c r="X29" s="1063"/>
      <c r="Y29" s="1063"/>
      <c r="Z29" s="616"/>
      <c r="AA29" s="190"/>
      <c r="AB29" s="191"/>
    </row>
    <row r="30" spans="1:28" ht="46.5" customHeight="1" thickBot="1" x14ac:dyDescent="0.25">
      <c r="A30" s="32"/>
      <c r="C30" s="23"/>
      <c r="D30" s="23"/>
      <c r="E30" s="471" t="s">
        <v>324</v>
      </c>
      <c r="F30" s="29"/>
      <c r="G30" s="516"/>
      <c r="H30" s="516"/>
      <c r="I30" s="584" t="s">
        <v>346</v>
      </c>
      <c r="J30" s="517" t="s">
        <v>210</v>
      </c>
      <c r="K30" s="572"/>
      <c r="L30" s="524" t="s">
        <v>348</v>
      </c>
      <c r="M30" s="525"/>
      <c r="N30" s="102"/>
      <c r="O30" s="25"/>
      <c r="P30" s="475"/>
      <c r="Q30" s="529" t="s">
        <v>610</v>
      </c>
      <c r="S30" s="97" t="s">
        <v>436</v>
      </c>
      <c r="T30" s="576"/>
      <c r="U30" s="569"/>
      <c r="V30" s="569"/>
      <c r="W30" s="569"/>
      <c r="X30" s="1069" t="s">
        <v>211</v>
      </c>
      <c r="Y30" s="1070"/>
      <c r="Z30" s="616"/>
      <c r="AA30" s="190"/>
      <c r="AB30" s="191"/>
    </row>
    <row r="31" spans="1:28" ht="36.75" customHeight="1" thickBot="1" x14ac:dyDescent="0.25">
      <c r="A31" s="34"/>
      <c r="E31" s="477" t="str">
        <f>X34</f>
        <v>-</v>
      </c>
      <c r="F31" s="29"/>
      <c r="G31" s="518"/>
      <c r="H31" s="518"/>
      <c r="I31" s="519"/>
      <c r="J31" s="520"/>
      <c r="K31" s="573"/>
      <c r="L31" s="526"/>
      <c r="M31" s="527"/>
      <c r="N31" s="24"/>
      <c r="O31" s="25"/>
      <c r="P31" s="475"/>
      <c r="Q31" s="746"/>
      <c r="S31" s="575" t="s">
        <v>270</v>
      </c>
      <c r="T31" s="575" t="s">
        <v>267</v>
      </c>
      <c r="U31" s="576" t="s">
        <v>212</v>
      </c>
      <c r="V31" s="610" t="s">
        <v>289</v>
      </c>
      <c r="W31" s="573"/>
      <c r="X31" s="104" t="s">
        <v>617</v>
      </c>
      <c r="Y31" s="105"/>
      <c r="Z31" s="35"/>
      <c r="AA31" s="190"/>
      <c r="AB31" s="191"/>
    </row>
    <row r="32" spans="1:28" ht="18" customHeight="1" x14ac:dyDescent="0.2">
      <c r="A32" s="34"/>
      <c r="G32" s="514" t="s">
        <v>2</v>
      </c>
      <c r="H32" s="514" t="s">
        <v>2</v>
      </c>
      <c r="I32" s="521" t="s">
        <v>1</v>
      </c>
      <c r="J32" s="514" t="s">
        <v>1</v>
      </c>
      <c r="L32" s="1071" t="s">
        <v>305</v>
      </c>
      <c r="M32" s="1071"/>
      <c r="N32" s="1031"/>
      <c r="O32" s="25"/>
      <c r="P32" s="33"/>
      <c r="S32" s="560" t="s">
        <v>2</v>
      </c>
      <c r="T32" s="560" t="s">
        <v>2</v>
      </c>
      <c r="U32" s="573" t="s">
        <v>1</v>
      </c>
      <c r="V32" s="573" t="s">
        <v>1</v>
      </c>
      <c r="W32" s="573"/>
      <c r="X32" s="1072" t="s">
        <v>614</v>
      </c>
      <c r="Y32" s="1073"/>
      <c r="Z32" s="35"/>
      <c r="AA32" s="190"/>
      <c r="AB32" s="191"/>
    </row>
    <row r="33" spans="1:28" ht="15.75" customHeight="1" thickBot="1" x14ac:dyDescent="0.25">
      <c r="A33" s="34"/>
      <c r="G33" s="522" t="s">
        <v>326</v>
      </c>
      <c r="H33" s="522" t="s">
        <v>328</v>
      </c>
      <c r="I33" s="521" t="s">
        <v>330</v>
      </c>
      <c r="J33" s="522" t="s">
        <v>332</v>
      </c>
      <c r="L33" s="1031"/>
      <c r="M33" s="1031"/>
      <c r="N33" s="1031"/>
      <c r="O33" s="612"/>
      <c r="P33" s="33"/>
      <c r="S33" s="560" t="s">
        <v>34</v>
      </c>
      <c r="T33" s="560" t="s">
        <v>35</v>
      </c>
      <c r="U33" s="573" t="s">
        <v>36</v>
      </c>
      <c r="V33" s="573" t="s">
        <v>37</v>
      </c>
      <c r="W33" s="572"/>
      <c r="X33" s="1074"/>
      <c r="Y33" s="1075"/>
      <c r="Z33" s="35"/>
      <c r="AA33" s="190"/>
      <c r="AB33" s="191"/>
    </row>
    <row r="34" spans="1:28" ht="48.75" customHeight="1" thickBot="1" x14ac:dyDescent="0.25">
      <c r="A34" s="34"/>
      <c r="G34" s="523"/>
      <c r="H34" s="518"/>
      <c r="I34" s="513"/>
      <c r="J34" s="520"/>
      <c r="L34" s="514" t="s">
        <v>213</v>
      </c>
      <c r="M34" s="514" t="s">
        <v>349</v>
      </c>
      <c r="N34" s="514" t="s">
        <v>449</v>
      </c>
      <c r="O34" s="612"/>
      <c r="P34" s="33"/>
      <c r="S34" s="500"/>
      <c r="T34" s="500"/>
      <c r="U34" s="646" t="s">
        <v>612</v>
      </c>
      <c r="V34" s="473" t="s">
        <v>615</v>
      </c>
      <c r="W34" s="573"/>
      <c r="X34" s="482" t="str">
        <f>IF(OR(S35=0,S35="-"),"-",Q28*(S35-T35)/100)</f>
        <v>-</v>
      </c>
      <c r="Y34" s="103"/>
      <c r="Z34" s="21"/>
      <c r="AA34" s="190"/>
      <c r="AB34" s="191"/>
    </row>
    <row r="35" spans="1:28" ht="18.75" customHeight="1" x14ac:dyDescent="0.2">
      <c r="A35" s="34"/>
      <c r="L35" s="521"/>
      <c r="M35" s="521" t="s">
        <v>1</v>
      </c>
      <c r="N35" s="521"/>
      <c r="O35" s="612"/>
      <c r="P35" s="33"/>
      <c r="S35" s="1067"/>
      <c r="T35" s="1080"/>
      <c r="U35" s="887" t="str">
        <f>IF(OR(S35=0,S35="-"),"-",Q28*(100-S35)/100)</f>
        <v>-</v>
      </c>
      <c r="V35" s="917" t="str">
        <f>IF(OR(T35=0,T35="-"),"-",Q28*T35/100)</f>
        <v>-</v>
      </c>
      <c r="W35" s="24"/>
      <c r="X35" s="1076" t="s">
        <v>437</v>
      </c>
      <c r="Y35" s="1077"/>
      <c r="Z35" s="1078"/>
      <c r="AA35" s="190"/>
      <c r="AB35" s="191"/>
    </row>
    <row r="36" spans="1:28" ht="18" customHeight="1" thickBot="1" x14ac:dyDescent="0.25">
      <c r="A36" s="34"/>
      <c r="L36" s="521" t="s">
        <v>30</v>
      </c>
      <c r="M36" s="521" t="s">
        <v>31</v>
      </c>
      <c r="N36" s="521" t="s">
        <v>32</v>
      </c>
      <c r="O36" s="612"/>
      <c r="P36" s="33"/>
      <c r="S36" s="1068"/>
      <c r="T36" s="1081"/>
      <c r="U36" s="888"/>
      <c r="V36" s="918"/>
      <c r="X36" s="1079"/>
      <c r="Y36" s="1079"/>
      <c r="Z36" s="1078"/>
      <c r="AA36" s="190"/>
      <c r="AB36" s="191"/>
    </row>
    <row r="37" spans="1:28" ht="30.75" customHeight="1" thickBot="1" x14ac:dyDescent="0.25">
      <c r="A37" s="34"/>
      <c r="L37" s="517"/>
      <c r="M37" s="528" t="s">
        <v>426</v>
      </c>
      <c r="N37" s="517"/>
      <c r="O37" s="630"/>
      <c r="P37" s="33"/>
      <c r="S37" s="747" t="s">
        <v>613</v>
      </c>
      <c r="T37" s="747" t="s">
        <v>338</v>
      </c>
      <c r="U37" s="735" t="s">
        <v>616</v>
      </c>
      <c r="V37" s="529" t="s">
        <v>339</v>
      </c>
      <c r="W37" s="29"/>
      <c r="X37" s="905" t="s">
        <v>214</v>
      </c>
      <c r="Y37" s="907" t="s">
        <v>618</v>
      </c>
      <c r="Z37" s="909" t="s">
        <v>619</v>
      </c>
      <c r="AA37" s="192"/>
      <c r="AB37" s="193"/>
    </row>
    <row r="38" spans="1:28" ht="19.5" customHeight="1" x14ac:dyDescent="0.2">
      <c r="A38" s="34"/>
      <c r="L38" s="893"/>
      <c r="M38" s="895"/>
      <c r="N38" s="897"/>
      <c r="O38" s="25"/>
      <c r="P38" s="33"/>
      <c r="S38" s="899"/>
      <c r="T38" s="1086"/>
      <c r="U38" s="903"/>
      <c r="V38" s="1084"/>
      <c r="W38" s="29"/>
      <c r="X38" s="906"/>
      <c r="Y38" s="908"/>
      <c r="Z38" s="910"/>
      <c r="AA38" s="574"/>
      <c r="AB38" s="216"/>
    </row>
    <row r="39" spans="1:28" ht="18" customHeight="1" thickBot="1" x14ac:dyDescent="0.25">
      <c r="A39" s="34"/>
      <c r="L39" s="894"/>
      <c r="M39" s="896"/>
      <c r="N39" s="898"/>
      <c r="O39" s="25"/>
      <c r="P39" s="33"/>
      <c r="S39" s="900"/>
      <c r="T39" s="1087"/>
      <c r="U39" s="904"/>
      <c r="V39" s="1085"/>
      <c r="W39" s="29"/>
      <c r="X39" s="549"/>
      <c r="Y39" s="550" t="s">
        <v>1</v>
      </c>
      <c r="Z39" s="551"/>
      <c r="AA39" s="574"/>
      <c r="AB39" s="216"/>
    </row>
    <row r="40" spans="1:28" ht="32.25" customHeight="1" thickBot="1" x14ac:dyDescent="0.25">
      <c r="A40" s="34"/>
      <c r="C40" s="58"/>
      <c r="D40" s="28"/>
      <c r="E40" s="28"/>
      <c r="F40" s="28"/>
      <c r="G40" s="28"/>
      <c r="H40" s="28"/>
      <c r="I40" s="28"/>
      <c r="J40" s="28"/>
      <c r="K40" s="28"/>
      <c r="L40" s="529" t="s">
        <v>299</v>
      </c>
      <c r="M40" s="530" t="s">
        <v>334</v>
      </c>
      <c r="N40" s="529" t="s">
        <v>336</v>
      </c>
      <c r="O40" s="36"/>
      <c r="P40" s="33"/>
      <c r="W40" s="29"/>
      <c r="X40" s="549" t="s">
        <v>596</v>
      </c>
      <c r="Y40" s="550" t="s">
        <v>215</v>
      </c>
      <c r="Z40" s="551" t="s">
        <v>216</v>
      </c>
      <c r="AA40" s="574"/>
      <c r="AB40" s="216"/>
    </row>
    <row r="41" spans="1:28" ht="28.5" thickBot="1" x14ac:dyDescent="0.25">
      <c r="A41" s="34"/>
      <c r="C41" s="569"/>
      <c r="D41" s="569"/>
      <c r="E41" s="569"/>
      <c r="F41" s="569"/>
      <c r="G41" s="58"/>
      <c r="H41" s="569"/>
      <c r="I41" s="569"/>
      <c r="J41" s="569"/>
      <c r="K41" s="569"/>
      <c r="L41" s="531"/>
      <c r="M41" s="513"/>
      <c r="N41" s="532"/>
      <c r="O41" s="612"/>
      <c r="P41" s="33"/>
      <c r="W41" s="29"/>
      <c r="X41" s="505"/>
      <c r="Y41" s="457" t="s">
        <v>614</v>
      </c>
      <c r="Z41" s="507"/>
      <c r="AB41" s="21"/>
    </row>
    <row r="42" spans="1:28" ht="18" customHeight="1" x14ac:dyDescent="0.2">
      <c r="A42" s="34"/>
      <c r="C42" s="569"/>
      <c r="D42" s="569"/>
      <c r="E42" s="569"/>
      <c r="O42" s="25"/>
      <c r="P42" s="33"/>
      <c r="W42" s="29"/>
      <c r="X42" s="1088" t="s">
        <v>544</v>
      </c>
      <c r="Y42" s="887" t="str">
        <f>IF(OR(S35=0,S35="-"),"-",Q28*(S35-T35)/100)</f>
        <v>-</v>
      </c>
      <c r="Z42" s="1090" t="s">
        <v>544</v>
      </c>
      <c r="AB42" s="21"/>
    </row>
    <row r="43" spans="1:28" s="28" customFormat="1" ht="14.5" thickBot="1" x14ac:dyDescent="0.25">
      <c r="A43" s="37"/>
      <c r="C43" s="569"/>
      <c r="D43" s="569"/>
      <c r="E43" s="569"/>
      <c r="F43" s="20"/>
      <c r="G43" s="20"/>
      <c r="H43" s="20"/>
      <c r="I43" s="20"/>
      <c r="J43" s="20"/>
      <c r="K43" s="20"/>
      <c r="L43" s="20"/>
      <c r="M43" s="20"/>
      <c r="N43" s="20"/>
      <c r="O43" s="25"/>
      <c r="P43" s="40"/>
      <c r="S43" s="20"/>
      <c r="T43" s="20"/>
      <c r="U43" s="20"/>
      <c r="V43" s="20"/>
      <c r="W43" s="29"/>
      <c r="X43" s="1089"/>
      <c r="Y43" s="888"/>
      <c r="Z43" s="1091"/>
      <c r="AB43" s="73"/>
    </row>
    <row r="44" spans="1:28" ht="28.5" thickBot="1" x14ac:dyDescent="0.25">
      <c r="A44" s="34"/>
      <c r="C44" s="10"/>
      <c r="D44" s="569"/>
      <c r="E44" s="10"/>
      <c r="G44" s="100"/>
      <c r="H44" s="41"/>
      <c r="I44" s="41"/>
      <c r="O44" s="25"/>
      <c r="P44" s="33"/>
      <c r="X44" s="749" t="s">
        <v>620</v>
      </c>
      <c r="Y44" s="521" t="s">
        <v>621</v>
      </c>
      <c r="Z44" s="750" t="s">
        <v>623</v>
      </c>
      <c r="AB44" s="21"/>
    </row>
    <row r="45" spans="1:28" ht="33" customHeight="1" thickBot="1" x14ac:dyDescent="0.25">
      <c r="A45" s="44"/>
      <c r="B45" s="45"/>
      <c r="C45" s="45"/>
      <c r="D45" s="45"/>
      <c r="E45" s="45"/>
      <c r="F45" s="45"/>
      <c r="G45" s="11"/>
      <c r="H45" s="11"/>
      <c r="I45" s="11"/>
      <c r="J45" s="11"/>
      <c r="K45" s="11"/>
      <c r="L45" s="1092"/>
      <c r="M45" s="1093"/>
      <c r="N45" s="45"/>
      <c r="O45" s="46"/>
      <c r="P45" s="106"/>
      <c r="Q45" s="608"/>
      <c r="R45" s="608"/>
      <c r="S45" s="608"/>
      <c r="T45" s="608"/>
      <c r="U45" s="608"/>
      <c r="V45" s="608"/>
      <c r="W45" s="167"/>
      <c r="X45" s="751"/>
      <c r="Y45" s="513"/>
      <c r="Z45" s="752"/>
      <c r="AB45" s="21"/>
    </row>
    <row r="46" spans="1:28" x14ac:dyDescent="0.2">
      <c r="G46" s="569"/>
      <c r="H46" s="569"/>
      <c r="I46" s="569"/>
      <c r="J46" s="569"/>
      <c r="K46" s="569"/>
      <c r="P46" s="41"/>
      <c r="Q46" s="41"/>
      <c r="S46" s="41"/>
      <c r="T46" s="41"/>
      <c r="U46" s="41"/>
      <c r="V46" s="41"/>
      <c r="W46" s="41"/>
      <c r="X46" s="41"/>
      <c r="Y46" s="41"/>
      <c r="AB46" s="21"/>
    </row>
    <row r="47" spans="1:28" x14ac:dyDescent="0.2">
      <c r="G47" s="569"/>
      <c r="H47" s="569"/>
      <c r="I47" s="569"/>
      <c r="J47" s="569"/>
      <c r="K47" s="569"/>
      <c r="L47" s="1031"/>
      <c r="M47" s="1031"/>
      <c r="N47" s="1031"/>
      <c r="AB47" s="21"/>
    </row>
    <row r="48" spans="1:28" ht="44.25" customHeight="1" x14ac:dyDescent="0.2">
      <c r="I48" s="10"/>
      <c r="L48" s="1031"/>
      <c r="M48" s="1031"/>
      <c r="N48" s="1031"/>
      <c r="Y48" s="6"/>
      <c r="Z48" s="6"/>
      <c r="AB48" s="21"/>
    </row>
    <row r="49" spans="7:28" ht="18" customHeight="1" x14ac:dyDescent="0.2">
      <c r="G49" s="10"/>
      <c r="H49" s="10"/>
      <c r="I49" s="10"/>
      <c r="J49" s="10"/>
      <c r="K49" s="10"/>
      <c r="P49" s="41"/>
      <c r="S49" s="543"/>
      <c r="T49" s="543"/>
      <c r="U49" s="543"/>
      <c r="V49" s="543"/>
      <c r="W49" s="61"/>
      <c r="X49" s="543"/>
      <c r="Y49" s="6"/>
      <c r="Z49" s="6"/>
      <c r="AB49" s="21"/>
    </row>
    <row r="50" spans="7:28" ht="18.75" customHeight="1" x14ac:dyDescent="0.2">
      <c r="P50" s="543"/>
      <c r="Q50" s="61"/>
      <c r="R50" s="61"/>
      <c r="S50" s="543"/>
      <c r="T50" s="543"/>
      <c r="U50" s="543"/>
      <c r="V50" s="543"/>
      <c r="W50" s="61"/>
      <c r="X50" s="543"/>
      <c r="Y50" s="6"/>
      <c r="Z50" s="6"/>
      <c r="AB50" s="21"/>
    </row>
    <row r="51" spans="7:28" ht="36.75" customHeight="1" x14ac:dyDescent="0.2">
      <c r="L51" s="1032"/>
      <c r="M51" s="1032"/>
      <c r="N51" s="1032"/>
      <c r="O51" s="569"/>
      <c r="AB51" s="21"/>
    </row>
    <row r="52" spans="7:28" x14ac:dyDescent="0.2">
      <c r="L52" s="569"/>
      <c r="M52" s="569"/>
      <c r="N52" s="569"/>
      <c r="O52" s="569"/>
      <c r="AB52" s="21"/>
    </row>
    <row r="53" spans="7:28" x14ac:dyDescent="0.2">
      <c r="L53" s="569"/>
      <c r="M53" s="569"/>
      <c r="N53" s="569"/>
      <c r="O53" s="569"/>
      <c r="AB53" s="21"/>
    </row>
    <row r="54" spans="7:28" x14ac:dyDescent="0.2">
      <c r="L54" s="569"/>
      <c r="M54" s="569"/>
      <c r="N54" s="569"/>
      <c r="O54" s="569"/>
      <c r="AB54" s="21"/>
    </row>
    <row r="55" spans="7:28" x14ac:dyDescent="0.2">
      <c r="L55" s="10"/>
      <c r="M55" s="10"/>
      <c r="N55" s="10"/>
      <c r="O55" s="10"/>
      <c r="W55" s="43"/>
      <c r="AB55" s="21"/>
    </row>
    <row r="56" spans="7:28" ht="18" customHeight="1" x14ac:dyDescent="0.2">
      <c r="L56" s="569"/>
      <c r="M56" s="569"/>
      <c r="N56" s="569"/>
      <c r="O56" s="569"/>
      <c r="Q56" s="43"/>
      <c r="R56" s="41"/>
      <c r="S56" s="41"/>
      <c r="T56" s="41"/>
      <c r="AB56" s="21"/>
    </row>
    <row r="57" spans="7:28" ht="20.25" customHeight="1" x14ac:dyDescent="0.2">
      <c r="R57" s="41"/>
      <c r="S57" s="41"/>
      <c r="T57" s="41"/>
      <c r="AB57" s="21"/>
    </row>
    <row r="58" spans="7:28" ht="46.5" customHeight="1" x14ac:dyDescent="0.2">
      <c r="AB58" s="21"/>
    </row>
    <row r="59" spans="7:28" x14ac:dyDescent="0.2">
      <c r="AB59" s="21"/>
    </row>
    <row r="60" spans="7:28" x14ac:dyDescent="0.2">
      <c r="AB60" s="21"/>
    </row>
    <row r="61" spans="7:28" x14ac:dyDescent="0.2">
      <c r="AB61" s="21"/>
    </row>
    <row r="62" spans="7:28" x14ac:dyDescent="0.2">
      <c r="AB62" s="21"/>
    </row>
    <row r="63" spans="7:28" x14ac:dyDescent="0.2">
      <c r="AB63" s="21"/>
    </row>
    <row r="64" spans="7:28" ht="14.5" thickBot="1" x14ac:dyDescent="0.25">
      <c r="AA64" s="45"/>
      <c r="AB64" s="48"/>
    </row>
  </sheetData>
  <mergeCells count="73">
    <mergeCell ref="X42:X43"/>
    <mergeCell ref="Y42:Y43"/>
    <mergeCell ref="Z42:Z43"/>
    <mergeCell ref="L45:M45"/>
    <mergeCell ref="L47:N48"/>
    <mergeCell ref="L51:N51"/>
    <mergeCell ref="L38:L39"/>
    <mergeCell ref="M38:M39"/>
    <mergeCell ref="N38:N39"/>
    <mergeCell ref="S38:S39"/>
    <mergeCell ref="X37:X38"/>
    <mergeCell ref="Y37:Y38"/>
    <mergeCell ref="Z37:Z38"/>
    <mergeCell ref="V38:V39"/>
    <mergeCell ref="T38:T39"/>
    <mergeCell ref="U38:U39"/>
    <mergeCell ref="X30:Y30"/>
    <mergeCell ref="L32:N33"/>
    <mergeCell ref="X32:Y33"/>
    <mergeCell ref="V35:V36"/>
    <mergeCell ref="X35:Z36"/>
    <mergeCell ref="S35:S36"/>
    <mergeCell ref="T35:T36"/>
    <mergeCell ref="U35:U36"/>
    <mergeCell ref="A26:A27"/>
    <mergeCell ref="P26:P27"/>
    <mergeCell ref="L27:N27"/>
    <mergeCell ref="X27:Z27"/>
    <mergeCell ref="A28:A29"/>
    <mergeCell ref="C28:C29"/>
    <mergeCell ref="D28:D29"/>
    <mergeCell ref="E28:E29"/>
    <mergeCell ref="L28:M29"/>
    <mergeCell ref="P28:P29"/>
    <mergeCell ref="Q28:Q29"/>
    <mergeCell ref="U28:U29"/>
    <mergeCell ref="X28:Y29"/>
    <mergeCell ref="B19:C19"/>
    <mergeCell ref="D19:E19"/>
    <mergeCell ref="K19:L19"/>
    <mergeCell ref="Q19:R19"/>
    <mergeCell ref="S22:Z25"/>
    <mergeCell ref="I24:I25"/>
    <mergeCell ref="B17:C17"/>
    <mergeCell ref="D17:E17"/>
    <mergeCell ref="K17:L17"/>
    <mergeCell ref="Q17:R17"/>
    <mergeCell ref="B18:C18"/>
    <mergeCell ref="D18:E18"/>
    <mergeCell ref="K18:L18"/>
    <mergeCell ref="Q18:R18"/>
    <mergeCell ref="B15:C15"/>
    <mergeCell ref="D15:E15"/>
    <mergeCell ref="K15:L15"/>
    <mergeCell ref="Q15:R15"/>
    <mergeCell ref="B16:C16"/>
    <mergeCell ref="D16:E16"/>
    <mergeCell ref="K16:L16"/>
    <mergeCell ref="Q16:R16"/>
    <mergeCell ref="B12:C12"/>
    <mergeCell ref="D12:E12"/>
    <mergeCell ref="K12:L12"/>
    <mergeCell ref="D13:E14"/>
    <mergeCell ref="F13:F14"/>
    <mergeCell ref="G13:G14"/>
    <mergeCell ref="I13:I14"/>
    <mergeCell ref="A7:C9"/>
    <mergeCell ref="D7:I9"/>
    <mergeCell ref="J7:J9"/>
    <mergeCell ref="S7:S9"/>
    <mergeCell ref="B10:C10"/>
    <mergeCell ref="D10:E10"/>
    <mergeCell ref="K10:L10"/>
  </mergeCells>
  <phoneticPr fontId="4"/>
  <dataValidations count="1">
    <dataValidation type="list" allowBlank="1" showInputMessage="1" showErrorMessage="1" sqref="A28:A29" xr:uid="{894A4452-100D-4D7B-A8A6-86DB8F3806D4}">
      <formula1>"水域,大気"</formula1>
    </dataValidation>
  </dataValidations>
  <printOptions horizontalCentered="1" verticalCentered="1"/>
  <pageMargins left="0.31496062992125984" right="0.23622047244094491" top="0.59055118110236227" bottom="0.43307086614173229" header="0.35433070866141736" footer="0.51181102362204722"/>
  <pageSetup paperSize="9" scale="47"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3BB50-E6F0-46A9-BD88-975CB1CC7D55}">
  <sheetPr>
    <pageSetUpPr fitToPage="1"/>
  </sheetPr>
  <dimension ref="A1:AE50"/>
  <sheetViews>
    <sheetView view="pageBreakPreview" zoomScale="60" zoomScaleNormal="75" workbookViewId="0">
      <selection activeCell="B5" sqref="B5"/>
    </sheetView>
  </sheetViews>
  <sheetFormatPr defaultColWidth="9.09765625" defaultRowHeight="14" x14ac:dyDescent="0.2"/>
  <cols>
    <col min="1" max="1" width="16.59765625" style="20" customWidth="1"/>
    <col min="2" max="2" width="7.69921875" style="20" customWidth="1"/>
    <col min="3" max="3" width="12.59765625" style="20" customWidth="1"/>
    <col min="4" max="4" width="9.69921875" style="20" customWidth="1"/>
    <col min="5" max="5" width="8.59765625" style="20" customWidth="1"/>
    <col min="6" max="6" width="14.59765625" style="20" customWidth="1"/>
    <col min="7" max="7" width="12" style="20" customWidth="1"/>
    <col min="8" max="8" width="13.8984375" style="20" customWidth="1"/>
    <col min="9" max="9" width="9.3984375" style="20" customWidth="1"/>
    <col min="10" max="10" width="10.5" style="20" customWidth="1"/>
    <col min="11" max="11" width="15.8984375" style="20" customWidth="1"/>
    <col min="12" max="12" width="15" style="20" customWidth="1"/>
    <col min="13" max="13" width="11.69921875" style="20" customWidth="1"/>
    <col min="14" max="14" width="10.69921875" style="20" customWidth="1"/>
    <col min="15" max="15" width="9.5" style="20" customWidth="1"/>
    <col min="16" max="16" width="10.3984375" style="20" customWidth="1"/>
    <col min="17" max="17" width="11" style="20" customWidth="1"/>
    <col min="18" max="18" width="6.09765625" style="20" customWidth="1"/>
    <col min="19" max="19" width="15.3984375" style="20" customWidth="1"/>
    <col min="20" max="20" width="17.59765625" style="20" customWidth="1"/>
    <col min="21" max="21" width="12.296875" style="20" customWidth="1"/>
    <col min="22" max="22" width="11.296875" style="20" customWidth="1"/>
    <col min="23" max="23" width="5.296875" style="20" customWidth="1"/>
    <col min="24" max="24" width="13.3984375" style="20" customWidth="1"/>
    <col min="25" max="25" width="20.09765625" style="20" customWidth="1"/>
    <col min="26" max="26" width="9.69921875" style="20" customWidth="1"/>
    <col min="27" max="27" width="9.8984375" style="20" customWidth="1"/>
    <col min="28" max="16384" width="9.09765625" style="20"/>
  </cols>
  <sheetData>
    <row r="1" spans="1:31" ht="16.5" x14ac:dyDescent="0.2">
      <c r="A1" s="1" t="s">
        <v>405</v>
      </c>
    </row>
    <row r="2" spans="1:31" x14ac:dyDescent="0.2">
      <c r="A2" s="121" t="s">
        <v>406</v>
      </c>
    </row>
    <row r="3" spans="1:31" x14ac:dyDescent="0.2">
      <c r="A3" s="121" t="s">
        <v>707</v>
      </c>
    </row>
    <row r="4" spans="1:31" x14ac:dyDescent="0.2">
      <c r="A4" s="121"/>
    </row>
    <row r="5" spans="1:31" ht="9.75" customHeight="1" thickBot="1" x14ac:dyDescent="0.25"/>
    <row r="6" spans="1:31" ht="17.25" customHeight="1" x14ac:dyDescent="0.2">
      <c r="A6" s="774" t="s">
        <v>98</v>
      </c>
      <c r="B6" s="775"/>
      <c r="C6" s="775"/>
      <c r="D6" s="775"/>
      <c r="E6" s="775"/>
      <c r="F6" s="65" t="s">
        <v>468</v>
      </c>
      <c r="G6" s="39"/>
      <c r="H6" s="38"/>
      <c r="I6" s="38"/>
      <c r="J6" s="38"/>
      <c r="K6" s="66"/>
      <c r="L6" s="618" t="s">
        <v>677</v>
      </c>
      <c r="M6" s="38"/>
      <c r="N6" s="38"/>
      <c r="O6" s="38"/>
      <c r="P6" s="38"/>
      <c r="Q6" s="38"/>
      <c r="R6" s="66"/>
      <c r="S6" s="618" t="s">
        <v>272</v>
      </c>
      <c r="T6" s="38"/>
      <c r="U6" s="38"/>
      <c r="V6" s="38"/>
      <c r="W6" s="38"/>
      <c r="X6" s="38"/>
      <c r="Y6" s="67"/>
      <c r="Z6" s="983" t="s">
        <v>99</v>
      </c>
      <c r="AA6" s="1124"/>
    </row>
    <row r="7" spans="1:31" ht="29.25" customHeight="1" x14ac:dyDescent="0.2">
      <c r="A7" s="489"/>
      <c r="B7" s="487"/>
      <c r="C7" s="487"/>
      <c r="D7" s="487"/>
      <c r="E7" s="488"/>
      <c r="F7" s="40"/>
      <c r="G7" s="28"/>
      <c r="H7" s="28"/>
      <c r="I7" s="28"/>
      <c r="J7" s="28"/>
      <c r="K7" s="36"/>
      <c r="L7" s="68"/>
      <c r="M7" s="571"/>
      <c r="N7" s="571"/>
      <c r="O7" s="571"/>
      <c r="P7" s="571"/>
      <c r="Q7" s="28"/>
      <c r="R7" s="36"/>
      <c r="S7" s="40"/>
      <c r="T7" s="28"/>
      <c r="U7" s="28"/>
      <c r="V7" s="28"/>
      <c r="W7" s="28"/>
      <c r="X7" s="28"/>
      <c r="Y7" s="73"/>
      <c r="Z7" s="1125"/>
      <c r="AA7" s="1126"/>
    </row>
    <row r="8" spans="1:31" ht="3" customHeight="1" x14ac:dyDescent="0.2">
      <c r="A8" s="771"/>
      <c r="B8" s="772"/>
      <c r="C8" s="772"/>
      <c r="D8" s="772"/>
      <c r="E8" s="773"/>
      <c r="F8" s="55"/>
      <c r="G8" s="49"/>
      <c r="H8" s="49"/>
      <c r="I8" s="49"/>
      <c r="J8" s="49"/>
      <c r="K8" s="71"/>
      <c r="L8" s="69"/>
      <c r="M8" s="70"/>
      <c r="N8" s="70"/>
      <c r="O8" s="70"/>
      <c r="P8" s="70"/>
      <c r="Q8" s="49"/>
      <c r="R8" s="71"/>
      <c r="S8" s="55"/>
      <c r="T8" s="49"/>
      <c r="U8" s="49"/>
      <c r="V8" s="49"/>
      <c r="W8" s="49"/>
      <c r="X8" s="49"/>
      <c r="Y8" s="74"/>
      <c r="Z8" s="1127"/>
      <c r="AA8" s="1128"/>
    </row>
    <row r="9" spans="1:31" ht="57" customHeight="1" x14ac:dyDescent="0.2">
      <c r="A9" s="769" t="s">
        <v>0</v>
      </c>
      <c r="B9" s="782" t="s">
        <v>100</v>
      </c>
      <c r="C9" s="787"/>
      <c r="D9" s="987" t="s">
        <v>101</v>
      </c>
      <c r="E9" s="988"/>
      <c r="F9" s="627" t="s">
        <v>102</v>
      </c>
      <c r="G9" s="549" t="s">
        <v>56</v>
      </c>
      <c r="H9" s="549" t="s">
        <v>200</v>
      </c>
      <c r="I9" s="78" t="s">
        <v>104</v>
      </c>
      <c r="J9" s="78"/>
      <c r="K9" s="52" t="s">
        <v>469</v>
      </c>
      <c r="L9" s="627" t="s">
        <v>679</v>
      </c>
      <c r="M9" s="549" t="s">
        <v>384</v>
      </c>
      <c r="N9" s="549" t="s">
        <v>386</v>
      </c>
      <c r="O9" s="798" t="s">
        <v>681</v>
      </c>
      <c r="P9" s="799"/>
      <c r="Q9" s="798" t="s">
        <v>683</v>
      </c>
      <c r="R9" s="1129"/>
      <c r="S9" s="627" t="s">
        <v>58</v>
      </c>
      <c r="T9" s="549" t="s">
        <v>388</v>
      </c>
      <c r="U9" s="549" t="s">
        <v>390</v>
      </c>
      <c r="V9" s="549" t="s">
        <v>392</v>
      </c>
      <c r="W9" s="798" t="s">
        <v>394</v>
      </c>
      <c r="X9" s="799"/>
      <c r="Y9" s="216" t="s">
        <v>274</v>
      </c>
      <c r="Z9" s="1130" t="s">
        <v>108</v>
      </c>
      <c r="AA9" s="1131"/>
    </row>
    <row r="10" spans="1:31" x14ac:dyDescent="0.2">
      <c r="A10" s="769"/>
      <c r="B10" s="560"/>
      <c r="C10" s="561"/>
      <c r="D10" s="558"/>
      <c r="E10" s="558"/>
      <c r="F10" s="627"/>
      <c r="G10" s="549" t="s">
        <v>1</v>
      </c>
      <c r="H10" s="549" t="s">
        <v>2</v>
      </c>
      <c r="I10" s="78" t="s">
        <v>1</v>
      </c>
      <c r="J10" s="78"/>
      <c r="K10" s="52" t="s">
        <v>1</v>
      </c>
      <c r="L10" s="627"/>
      <c r="M10" s="549" t="s">
        <v>1</v>
      </c>
      <c r="N10" s="549" t="s">
        <v>2</v>
      </c>
      <c r="O10" s="1132" t="s">
        <v>1</v>
      </c>
      <c r="P10" s="1133"/>
      <c r="Q10" s="1132" t="s">
        <v>1</v>
      </c>
      <c r="R10" s="1134"/>
      <c r="S10" s="627"/>
      <c r="T10" s="549" t="s">
        <v>1</v>
      </c>
      <c r="U10" s="549" t="s">
        <v>2</v>
      </c>
      <c r="V10" s="549"/>
      <c r="W10" s="1132" t="s">
        <v>1</v>
      </c>
      <c r="X10" s="1133"/>
      <c r="Y10" s="216" t="s">
        <v>1</v>
      </c>
      <c r="Z10" s="1125" t="s">
        <v>1</v>
      </c>
      <c r="AA10" s="1126"/>
    </row>
    <row r="11" spans="1:31" ht="14.25" customHeight="1" x14ac:dyDescent="0.2">
      <c r="A11" s="769" t="s">
        <v>13</v>
      </c>
      <c r="B11" s="989" t="s">
        <v>14</v>
      </c>
      <c r="C11" s="990"/>
      <c r="D11" s="987" t="s">
        <v>89</v>
      </c>
      <c r="E11" s="988"/>
      <c r="F11" s="627" t="s">
        <v>15</v>
      </c>
      <c r="G11" s="549" t="s">
        <v>16</v>
      </c>
      <c r="H11" s="549" t="s">
        <v>17</v>
      </c>
      <c r="I11" s="78" t="s">
        <v>18</v>
      </c>
      <c r="J11" s="78"/>
      <c r="K11" s="52" t="s">
        <v>22</v>
      </c>
      <c r="L11" s="627" t="s">
        <v>23</v>
      </c>
      <c r="M11" s="549" t="s">
        <v>24</v>
      </c>
      <c r="N11" s="549" t="s">
        <v>19</v>
      </c>
      <c r="O11" s="1132" t="s">
        <v>20</v>
      </c>
      <c r="P11" s="1133"/>
      <c r="Q11" s="1132" t="s">
        <v>21</v>
      </c>
      <c r="R11" s="1134"/>
      <c r="S11" s="627" t="s">
        <v>25</v>
      </c>
      <c r="T11" s="549" t="s">
        <v>197</v>
      </c>
      <c r="U11" s="549" t="s">
        <v>198</v>
      </c>
      <c r="V11" s="549" t="s">
        <v>199</v>
      </c>
      <c r="W11" s="1132" t="s">
        <v>11</v>
      </c>
      <c r="X11" s="1133"/>
      <c r="Y11" s="216" t="s">
        <v>12</v>
      </c>
      <c r="Z11" s="1125" t="s">
        <v>209</v>
      </c>
      <c r="AA11" s="1126"/>
    </row>
    <row r="12" spans="1:31" ht="15" customHeight="1" x14ac:dyDescent="0.2">
      <c r="A12" s="769"/>
      <c r="B12" s="560"/>
      <c r="C12" s="561"/>
      <c r="D12" s="558"/>
      <c r="E12" s="558"/>
      <c r="F12" s="1144"/>
      <c r="G12" s="906"/>
      <c r="H12" s="906"/>
      <c r="I12" s="76" t="s">
        <v>202</v>
      </c>
      <c r="J12" s="76"/>
      <c r="K12" s="619" t="s">
        <v>203</v>
      </c>
      <c r="L12" s="429"/>
      <c r="M12" s="367"/>
      <c r="N12" s="367"/>
      <c r="O12" s="1146" t="s">
        <v>382</v>
      </c>
      <c r="P12" s="1147"/>
      <c r="Q12" s="1146" t="s">
        <v>222</v>
      </c>
      <c r="R12" s="1150"/>
      <c r="S12" s="429"/>
      <c r="T12" s="367"/>
      <c r="U12" s="367"/>
      <c r="V12" s="367"/>
      <c r="W12" s="1146" t="s">
        <v>396</v>
      </c>
      <c r="X12" s="1147"/>
      <c r="Y12" s="63" t="s">
        <v>109</v>
      </c>
      <c r="Z12" s="1135" t="s">
        <v>399</v>
      </c>
      <c r="AA12" s="1136"/>
    </row>
    <row r="13" spans="1:31" ht="49.5" customHeight="1" thickBot="1" x14ac:dyDescent="0.25">
      <c r="A13" s="770"/>
      <c r="B13" s="546"/>
      <c r="C13" s="547"/>
      <c r="D13" s="421"/>
      <c r="E13" s="421"/>
      <c r="F13" s="1145"/>
      <c r="G13" s="995"/>
      <c r="H13" s="995"/>
      <c r="I13" s="77"/>
      <c r="J13" s="107"/>
      <c r="K13" s="52"/>
      <c r="L13" s="627"/>
      <c r="M13" s="549"/>
      <c r="N13" s="549"/>
      <c r="O13" s="1148"/>
      <c r="P13" s="1149"/>
      <c r="Q13" s="1148"/>
      <c r="R13" s="1151"/>
      <c r="S13" s="627"/>
      <c r="T13" s="549"/>
      <c r="U13" s="549"/>
      <c r="V13" s="549"/>
      <c r="W13" s="1146"/>
      <c r="X13" s="1147"/>
      <c r="Y13" s="216"/>
      <c r="Z13" s="1135"/>
      <c r="AA13" s="1136"/>
      <c r="AC13" s="777"/>
    </row>
    <row r="14" spans="1:31" ht="36" customHeight="1" x14ac:dyDescent="0.2">
      <c r="A14" s="113" t="s">
        <v>223</v>
      </c>
      <c r="B14" s="1051" t="s">
        <v>690</v>
      </c>
      <c r="C14" s="1108"/>
      <c r="D14" s="1137" t="s">
        <v>691</v>
      </c>
      <c r="E14" s="1056"/>
      <c r="F14" s="115" t="s">
        <v>508</v>
      </c>
      <c r="G14" s="369">
        <v>80000</v>
      </c>
      <c r="H14" s="369">
        <v>1.4</v>
      </c>
      <c r="I14" s="977">
        <f>G14*H14/100</f>
        <v>1120</v>
      </c>
      <c r="J14" s="1138"/>
      <c r="K14" s="371">
        <f>SUM(I14:J18)</f>
        <v>1120</v>
      </c>
      <c r="L14" s="432" t="s">
        <v>510</v>
      </c>
      <c r="M14" s="369"/>
      <c r="N14" s="369"/>
      <c r="O14" s="977">
        <v>1119</v>
      </c>
      <c r="P14" s="1138"/>
      <c r="Q14" s="977">
        <v>1119</v>
      </c>
      <c r="R14" s="978"/>
      <c r="S14" s="432" t="s">
        <v>509</v>
      </c>
      <c r="T14" s="369">
        <v>100</v>
      </c>
      <c r="U14" s="369">
        <v>1</v>
      </c>
      <c r="V14" s="565" t="s">
        <v>497</v>
      </c>
      <c r="W14" s="1005">
        <f>T14*U14/100</f>
        <v>1</v>
      </c>
      <c r="X14" s="1006"/>
      <c r="Y14" s="557">
        <f>SUM(W14:X18)</f>
        <v>1</v>
      </c>
      <c r="Z14" s="981">
        <f>K14-Q14-Y14</f>
        <v>0</v>
      </c>
      <c r="AA14" s="982"/>
      <c r="AB14" s="455"/>
      <c r="AC14" s="455"/>
      <c r="AD14" s="455"/>
      <c r="AE14" s="455"/>
    </row>
    <row r="15" spans="1:31" ht="36" customHeight="1" x14ac:dyDescent="0.2">
      <c r="A15" s="163"/>
      <c r="B15" s="1055"/>
      <c r="C15" s="1055"/>
      <c r="D15" s="954"/>
      <c r="E15" s="955"/>
      <c r="F15" s="117"/>
      <c r="G15" s="376"/>
      <c r="H15" s="436"/>
      <c r="I15" s="1186"/>
      <c r="J15" s="1187"/>
      <c r="K15" s="732"/>
      <c r="L15" s="435"/>
      <c r="M15" s="376"/>
      <c r="N15" s="376"/>
      <c r="O15" s="1188"/>
      <c r="P15" s="1189"/>
      <c r="Q15" s="977"/>
      <c r="R15" s="978"/>
      <c r="S15" s="435"/>
      <c r="T15" s="376"/>
      <c r="U15" s="376"/>
      <c r="V15" s="437"/>
      <c r="W15" s="979"/>
      <c r="X15" s="980"/>
      <c r="Y15" s="557"/>
      <c r="Z15" s="981"/>
      <c r="AA15" s="982"/>
      <c r="AB15" s="455"/>
      <c r="AC15" s="455"/>
      <c r="AD15" s="455"/>
      <c r="AE15" s="455"/>
    </row>
    <row r="16" spans="1:31" ht="36" customHeight="1" x14ac:dyDescent="0.2">
      <c r="A16" s="162"/>
      <c r="B16" s="954"/>
      <c r="C16" s="954"/>
      <c r="D16" s="954"/>
      <c r="E16" s="955"/>
      <c r="F16" s="117"/>
      <c r="G16" s="169"/>
      <c r="H16" s="174"/>
      <c r="I16" s="1182"/>
      <c r="J16" s="1183"/>
      <c r="K16" s="733"/>
      <c r="L16" s="117"/>
      <c r="M16" s="169"/>
      <c r="N16" s="169"/>
      <c r="O16" s="1184"/>
      <c r="P16" s="1185"/>
      <c r="Q16" s="958"/>
      <c r="R16" s="959"/>
      <c r="S16" s="117"/>
      <c r="T16" s="169"/>
      <c r="U16" s="169"/>
      <c r="V16" s="118"/>
      <c r="W16" s="979"/>
      <c r="X16" s="980"/>
      <c r="Y16" s="555"/>
      <c r="Z16" s="962"/>
      <c r="AA16" s="963"/>
    </row>
    <row r="17" spans="1:27" ht="36" customHeight="1" x14ac:dyDescent="0.2">
      <c r="A17" s="162"/>
      <c r="B17" s="954"/>
      <c r="C17" s="954"/>
      <c r="D17" s="954"/>
      <c r="E17" s="955"/>
      <c r="F17" s="117"/>
      <c r="G17" s="169"/>
      <c r="H17" s="169"/>
      <c r="I17" s="1157"/>
      <c r="J17" s="1158"/>
      <c r="K17" s="171"/>
      <c r="L17" s="117"/>
      <c r="M17" s="169"/>
      <c r="N17" s="169"/>
      <c r="O17" s="1184"/>
      <c r="P17" s="1185"/>
      <c r="Q17" s="958"/>
      <c r="R17" s="959"/>
      <c r="S17" s="117"/>
      <c r="T17" s="169"/>
      <c r="U17" s="169"/>
      <c r="V17" s="118"/>
      <c r="W17" s="960"/>
      <c r="X17" s="961"/>
      <c r="Y17" s="555"/>
      <c r="Z17" s="962"/>
      <c r="AA17" s="963"/>
    </row>
    <row r="18" spans="1:27" ht="16.5" customHeight="1" thickBot="1" x14ac:dyDescent="0.25">
      <c r="A18" s="164"/>
      <c r="B18" s="964"/>
      <c r="C18" s="964"/>
      <c r="D18" s="964"/>
      <c r="E18" s="965"/>
      <c r="F18" s="120"/>
      <c r="G18" s="172"/>
      <c r="H18" s="172"/>
      <c r="I18" s="1190"/>
      <c r="J18" s="1191"/>
      <c r="K18" s="173"/>
      <c r="L18" s="120"/>
      <c r="M18" s="172"/>
      <c r="N18" s="172"/>
      <c r="O18" s="1190"/>
      <c r="P18" s="1191"/>
      <c r="Q18" s="968"/>
      <c r="R18" s="969"/>
      <c r="S18" s="120"/>
      <c r="T18" s="172"/>
      <c r="U18" s="172"/>
      <c r="V18" s="636"/>
      <c r="W18" s="970"/>
      <c r="X18" s="971"/>
      <c r="Y18" s="553"/>
      <c r="Z18" s="952"/>
      <c r="AA18" s="953"/>
    </row>
    <row r="19" spans="1:27" ht="19.5" customHeight="1" thickBot="1" x14ac:dyDescent="0.25">
      <c r="J19" s="41"/>
      <c r="K19" s="41"/>
    </row>
    <row r="20" spans="1:27" s="28" customFormat="1" ht="18" customHeight="1" x14ac:dyDescent="0.2">
      <c r="A20" s="2" t="s">
        <v>81</v>
      </c>
      <c r="B20" s="3"/>
      <c r="C20" s="3"/>
      <c r="D20" s="3"/>
      <c r="E20" s="3"/>
      <c r="F20" s="4" t="s">
        <v>207</v>
      </c>
      <c r="G20" s="3"/>
      <c r="H20" s="38"/>
      <c r="I20" s="3"/>
      <c r="J20" s="3"/>
      <c r="K20" s="3"/>
      <c r="L20" s="3"/>
      <c r="M20" s="3"/>
      <c r="N20" s="3"/>
      <c r="O20" s="3"/>
      <c r="P20" s="3"/>
      <c r="Q20" s="3"/>
      <c r="R20" s="38"/>
      <c r="S20" s="67"/>
    </row>
    <row r="21" spans="1:27" s="569" customFormat="1" ht="45.75" customHeight="1" x14ac:dyDescent="0.2">
      <c r="A21" s="719" t="s">
        <v>10</v>
      </c>
      <c r="B21" s="649"/>
      <c r="C21" s="782" t="s">
        <v>48</v>
      </c>
      <c r="D21" s="787"/>
      <c r="E21" s="649"/>
      <c r="F21" s="665" t="s">
        <v>110</v>
      </c>
      <c r="G21" s="649"/>
      <c r="H21" s="676"/>
      <c r="I21" s="676"/>
      <c r="J21" s="676"/>
      <c r="K21" s="676"/>
      <c r="L21" s="676"/>
      <c r="M21" s="676"/>
      <c r="N21" s="676"/>
      <c r="O21" s="676"/>
      <c r="P21" s="676"/>
      <c r="Q21" s="676"/>
      <c r="R21" s="664"/>
      <c r="S21" s="21"/>
      <c r="T21" s="20"/>
      <c r="U21" s="20"/>
      <c r="V21" s="20"/>
      <c r="W21" s="20"/>
      <c r="X21" s="20"/>
      <c r="Y21" s="20"/>
      <c r="Z21" s="20"/>
    </row>
    <row r="22" spans="1:27" s="569" customFormat="1" ht="16.5" customHeight="1" x14ac:dyDescent="0.2">
      <c r="A22" s="719"/>
      <c r="B22" s="649"/>
      <c r="C22" s="989" t="s">
        <v>1</v>
      </c>
      <c r="D22" s="990"/>
      <c r="E22" s="649"/>
      <c r="F22" s="647" t="s">
        <v>1</v>
      </c>
      <c r="G22" s="649"/>
      <c r="H22" s="676"/>
      <c r="I22" s="676"/>
      <c r="J22" s="676"/>
      <c r="K22" s="676"/>
      <c r="L22" s="676"/>
      <c r="M22" s="676"/>
      <c r="N22" s="676"/>
      <c r="O22" s="676"/>
      <c r="P22" s="676"/>
      <c r="Q22" s="676"/>
      <c r="R22" s="664"/>
      <c r="S22" s="21"/>
      <c r="T22" s="20"/>
      <c r="U22" s="20"/>
      <c r="V22" s="20"/>
      <c r="W22" s="20"/>
      <c r="X22" s="20"/>
      <c r="Y22" s="20"/>
      <c r="Z22" s="20"/>
    </row>
    <row r="23" spans="1:27" s="569" customFormat="1" x14ac:dyDescent="0.2">
      <c r="A23" s="719" t="s">
        <v>26</v>
      </c>
      <c r="B23" s="649"/>
      <c r="C23" s="989" t="s">
        <v>27</v>
      </c>
      <c r="D23" s="990"/>
      <c r="E23" s="649"/>
      <c r="F23" s="647" t="s">
        <v>624</v>
      </c>
      <c r="G23" s="649"/>
      <c r="H23" s="676"/>
      <c r="I23" s="676"/>
      <c r="J23" s="676"/>
      <c r="K23" s="676"/>
      <c r="L23" s="676"/>
      <c r="M23" s="676"/>
      <c r="N23" s="676"/>
      <c r="O23" s="676"/>
      <c r="P23" s="676"/>
      <c r="Q23" s="676"/>
      <c r="R23" s="664"/>
      <c r="S23" s="21"/>
      <c r="T23" s="20"/>
      <c r="U23" s="20"/>
      <c r="V23" s="20"/>
      <c r="W23" s="20"/>
      <c r="X23" s="20"/>
      <c r="Y23" s="20"/>
      <c r="Z23" s="20"/>
    </row>
    <row r="24" spans="1:27" s="569" customFormat="1" ht="23.25" customHeight="1" x14ac:dyDescent="0.2">
      <c r="A24" s="1025" t="s">
        <v>42</v>
      </c>
      <c r="B24" s="649"/>
      <c r="C24" s="643"/>
      <c r="D24" s="644"/>
      <c r="E24" s="649"/>
      <c r="F24" s="666" t="s">
        <v>401</v>
      </c>
      <c r="G24" s="649"/>
      <c r="H24" s="676"/>
      <c r="I24" s="676"/>
      <c r="J24" s="676"/>
      <c r="K24" s="676"/>
      <c r="L24" s="676"/>
      <c r="M24" s="676"/>
      <c r="N24" s="676"/>
      <c r="O24" s="676"/>
      <c r="P24" s="676"/>
      <c r="Q24" s="676"/>
      <c r="R24" s="664"/>
      <c r="S24" s="21"/>
      <c r="T24" s="20"/>
      <c r="U24" s="20"/>
      <c r="V24" s="20"/>
      <c r="W24" s="20"/>
      <c r="X24" s="20"/>
      <c r="Y24" s="20"/>
      <c r="Z24" s="20"/>
    </row>
    <row r="25" spans="1:27" s="569" customFormat="1" ht="28.5" customHeight="1" thickBot="1" x14ac:dyDescent="0.25">
      <c r="A25" s="1026"/>
      <c r="B25" s="649"/>
      <c r="C25" s="643"/>
      <c r="D25" s="277"/>
      <c r="E25" s="649"/>
      <c r="F25" s="647"/>
      <c r="G25" s="649"/>
      <c r="H25" s="18" t="s">
        <v>111</v>
      </c>
      <c r="I25" s="678"/>
      <c r="J25" s="678"/>
      <c r="K25" s="678"/>
      <c r="L25" s="678"/>
      <c r="M25" s="678"/>
      <c r="N25" s="678"/>
      <c r="O25" s="677"/>
      <c r="P25" s="668"/>
      <c r="Q25" s="668"/>
      <c r="R25" s="678"/>
      <c r="S25" s="654"/>
      <c r="T25" s="650"/>
      <c r="U25" s="650"/>
      <c r="X25" s="570"/>
      <c r="Y25" s="615"/>
      <c r="Z25" s="615"/>
    </row>
    <row r="26" spans="1:27" ht="18" customHeight="1" x14ac:dyDescent="0.2">
      <c r="A26" s="1020" t="s">
        <v>112</v>
      </c>
      <c r="B26" s="664"/>
      <c r="C26" s="1021">
        <v>0</v>
      </c>
      <c r="D26" s="1022"/>
      <c r="E26" s="664"/>
      <c r="F26" s="1194">
        <f>Z14</f>
        <v>0</v>
      </c>
      <c r="G26" s="22"/>
      <c r="H26" s="9"/>
      <c r="I26" s="23"/>
      <c r="J26" s="23"/>
      <c r="K26" s="1192">
        <f>IF(OR(H33=0,H33="-"),F26,"-")</f>
        <v>0</v>
      </c>
      <c r="L26" s="683"/>
      <c r="M26" s="683"/>
      <c r="N26" s="664"/>
      <c r="O26" s="677"/>
      <c r="P26" s="668"/>
      <c r="Q26" s="668"/>
      <c r="R26" s="664"/>
      <c r="S26" s="21"/>
      <c r="X26" s="570"/>
      <c r="Y26" s="615"/>
      <c r="Z26" s="615"/>
    </row>
    <row r="27" spans="1:27" ht="18" customHeight="1" thickBot="1" x14ac:dyDescent="0.25">
      <c r="A27" s="935"/>
      <c r="B27" s="664"/>
      <c r="C27" s="1023"/>
      <c r="D27" s="1024"/>
      <c r="E27" s="664"/>
      <c r="F27" s="1195"/>
      <c r="G27" s="22"/>
      <c r="H27" s="30"/>
      <c r="I27" s="31"/>
      <c r="J27" s="31"/>
      <c r="K27" s="1193"/>
      <c r="L27" s="683"/>
      <c r="M27" s="683"/>
      <c r="N27" s="664"/>
      <c r="O27" s="668"/>
      <c r="P27" s="668"/>
      <c r="Q27" s="668"/>
      <c r="R27" s="664"/>
      <c r="S27" s="21"/>
      <c r="X27" s="615"/>
      <c r="Y27" s="615"/>
      <c r="Z27" s="615"/>
    </row>
    <row r="28" spans="1:27" ht="27.75" customHeight="1" x14ac:dyDescent="0.2">
      <c r="A28" s="32"/>
      <c r="B28" s="664"/>
      <c r="C28" s="664"/>
      <c r="D28" s="664"/>
      <c r="E28" s="664"/>
      <c r="F28" s="33"/>
      <c r="G28" s="664"/>
      <c r="H28" s="97" t="s">
        <v>79</v>
      </c>
      <c r="I28" s="648"/>
      <c r="J28" s="648"/>
      <c r="K28" s="684"/>
      <c r="L28" s="684"/>
      <c r="M28" s="684"/>
      <c r="N28" s="678"/>
      <c r="O28" s="677"/>
      <c r="P28" s="668"/>
      <c r="Q28" s="668"/>
      <c r="R28" s="19"/>
      <c r="S28" s="691"/>
      <c r="T28" s="650"/>
      <c r="U28" s="650"/>
      <c r="V28" s="569"/>
      <c r="W28" s="569"/>
      <c r="X28" s="570"/>
      <c r="Y28" s="615"/>
      <c r="Z28" s="615"/>
    </row>
    <row r="29" spans="1:27" ht="36.75" customHeight="1" x14ac:dyDescent="0.2">
      <c r="A29" s="34"/>
      <c r="B29" s="664"/>
      <c r="C29" s="664"/>
      <c r="D29" s="664"/>
      <c r="E29" s="664"/>
      <c r="F29" s="33"/>
      <c r="G29" s="664"/>
      <c r="H29" s="606" t="s">
        <v>269</v>
      </c>
      <c r="I29" s="1115" t="s">
        <v>266</v>
      </c>
      <c r="J29" s="1116"/>
      <c r="K29" s="606" t="s">
        <v>114</v>
      </c>
      <c r="L29" s="1115" t="s">
        <v>289</v>
      </c>
      <c r="M29" s="1116"/>
      <c r="N29" s="1115" t="s">
        <v>213</v>
      </c>
      <c r="O29" s="1116"/>
      <c r="P29" s="1115" t="s">
        <v>635</v>
      </c>
      <c r="Q29" s="1116"/>
      <c r="R29" s="1117" t="s">
        <v>451</v>
      </c>
      <c r="S29" s="1162"/>
      <c r="U29" s="569"/>
      <c r="V29" s="569"/>
      <c r="W29" s="569"/>
      <c r="X29" s="554"/>
      <c r="Y29" s="570"/>
      <c r="Z29" s="570"/>
    </row>
    <row r="30" spans="1:27" ht="18" customHeight="1" x14ac:dyDescent="0.2">
      <c r="A30" s="34"/>
      <c r="B30" s="664"/>
      <c r="C30" s="664"/>
      <c r="D30" s="664"/>
      <c r="E30" s="664"/>
      <c r="F30" s="33"/>
      <c r="G30" s="664"/>
      <c r="H30" s="604" t="s">
        <v>2</v>
      </c>
      <c r="I30" s="1117" t="s">
        <v>2</v>
      </c>
      <c r="J30" s="1118"/>
      <c r="K30" s="604" t="s">
        <v>1</v>
      </c>
      <c r="L30" s="1117" t="s">
        <v>1</v>
      </c>
      <c r="M30" s="1118"/>
      <c r="N30" s="604"/>
      <c r="O30" s="680"/>
      <c r="P30" s="1117" t="s">
        <v>1</v>
      </c>
      <c r="Q30" s="1118"/>
      <c r="R30" s="1117"/>
      <c r="S30" s="1162"/>
      <c r="U30" s="569"/>
      <c r="V30" s="569"/>
      <c r="W30" s="569"/>
      <c r="X30" s="62"/>
      <c r="Y30" s="570"/>
      <c r="Z30" s="570"/>
    </row>
    <row r="31" spans="1:27" ht="15.75" customHeight="1" x14ac:dyDescent="0.2">
      <c r="A31" s="34"/>
      <c r="B31" s="664"/>
      <c r="C31" s="664"/>
      <c r="D31" s="664"/>
      <c r="E31" s="664"/>
      <c r="F31" s="33"/>
      <c r="G31" s="664"/>
      <c r="H31" s="604" t="s">
        <v>625</v>
      </c>
      <c r="I31" s="1117" t="s">
        <v>627</v>
      </c>
      <c r="J31" s="1118"/>
      <c r="K31" s="604" t="s">
        <v>630</v>
      </c>
      <c r="L31" s="1117" t="s">
        <v>631</v>
      </c>
      <c r="M31" s="1118"/>
      <c r="N31" s="1117" t="s">
        <v>632</v>
      </c>
      <c r="O31" s="1118"/>
      <c r="P31" s="1117" t="s">
        <v>633</v>
      </c>
      <c r="Q31" s="1118"/>
      <c r="R31" s="1117" t="s">
        <v>634</v>
      </c>
      <c r="S31" s="1162"/>
      <c r="U31" s="569"/>
      <c r="V31" s="569"/>
      <c r="W31" s="10"/>
      <c r="X31" s="614"/>
      <c r="Y31" s="570"/>
      <c r="Z31" s="570"/>
    </row>
    <row r="32" spans="1:27" ht="48.75" customHeight="1" thickBot="1" x14ac:dyDescent="0.25">
      <c r="A32" s="34"/>
      <c r="B32" s="664"/>
      <c r="C32" s="664"/>
      <c r="D32" s="664"/>
      <c r="E32" s="664"/>
      <c r="F32" s="33"/>
      <c r="G32" s="664"/>
      <c r="H32" s="388"/>
      <c r="I32" s="388"/>
      <c r="J32" s="389"/>
      <c r="K32" s="584" t="s">
        <v>626</v>
      </c>
      <c r="L32" s="1163" t="s">
        <v>628</v>
      </c>
      <c r="M32" s="1165"/>
      <c r="N32" s="388"/>
      <c r="O32" s="680"/>
      <c r="P32" s="1196" t="s">
        <v>629</v>
      </c>
      <c r="Q32" s="1197"/>
      <c r="R32" s="388"/>
      <c r="S32" s="692"/>
      <c r="U32" s="10"/>
      <c r="V32" s="10"/>
      <c r="W32" s="569"/>
      <c r="X32" s="62"/>
    </row>
    <row r="33" spans="1:26" ht="18.75" customHeight="1" x14ac:dyDescent="0.2">
      <c r="A33" s="34"/>
      <c r="B33" s="664"/>
      <c r="C33" s="664"/>
      <c r="D33" s="664"/>
      <c r="E33" s="664"/>
      <c r="F33" s="33"/>
      <c r="G33" s="664"/>
      <c r="H33" s="1113"/>
      <c r="I33" s="1121"/>
      <c r="J33" s="1122"/>
      <c r="K33" s="1119"/>
      <c r="L33" s="1179"/>
      <c r="M33" s="1180"/>
      <c r="N33" s="1172"/>
      <c r="O33" s="1198"/>
      <c r="P33" s="1175"/>
      <c r="Q33" s="1176"/>
      <c r="R33" s="1168"/>
      <c r="S33" s="1169"/>
      <c r="U33" s="569"/>
      <c r="V33" s="569"/>
      <c r="X33" s="571"/>
      <c r="Y33" s="609"/>
      <c r="Z33" s="609"/>
    </row>
    <row r="34" spans="1:26" ht="18" customHeight="1" thickBot="1" x14ac:dyDescent="0.25">
      <c r="A34" s="34"/>
      <c r="B34" s="664"/>
      <c r="C34" s="664"/>
      <c r="D34" s="664"/>
      <c r="E34" s="664"/>
      <c r="F34" s="33"/>
      <c r="G34" s="664"/>
      <c r="H34" s="1114"/>
      <c r="I34" s="894"/>
      <c r="J34" s="1123"/>
      <c r="K34" s="1120"/>
      <c r="L34" s="1181"/>
      <c r="M34" s="898"/>
      <c r="N34" s="1174"/>
      <c r="O34" s="1171"/>
      <c r="P34" s="1177"/>
      <c r="Q34" s="1178"/>
      <c r="R34" s="1170"/>
      <c r="S34" s="1171"/>
      <c r="X34" s="609"/>
      <c r="Y34" s="609"/>
      <c r="Z34" s="609"/>
    </row>
    <row r="35" spans="1:26" ht="30.75" customHeight="1" x14ac:dyDescent="0.2">
      <c r="A35" s="34"/>
      <c r="B35" s="664"/>
      <c r="C35" s="664"/>
      <c r="D35" s="664"/>
      <c r="E35" s="664"/>
      <c r="F35" s="33"/>
      <c r="G35" s="664"/>
      <c r="H35" s="664"/>
      <c r="I35" s="664"/>
      <c r="J35" s="664"/>
      <c r="K35" s="664"/>
      <c r="L35" s="664"/>
      <c r="M35" s="664"/>
      <c r="N35" s="664"/>
      <c r="O35" s="641"/>
      <c r="P35" s="678"/>
      <c r="Q35" s="678"/>
      <c r="R35" s="664"/>
      <c r="S35" s="21"/>
      <c r="X35" s="569"/>
      <c r="Y35" s="569"/>
      <c r="Z35" s="569"/>
    </row>
    <row r="36" spans="1:26" ht="14.5" thickBot="1" x14ac:dyDescent="0.25">
      <c r="A36" s="44"/>
      <c r="B36" s="45"/>
      <c r="C36" s="640"/>
      <c r="D36" s="11"/>
      <c r="E36" s="640"/>
      <c r="F36" s="47"/>
      <c r="G36" s="45"/>
      <c r="H36" s="45"/>
      <c r="I36" s="45"/>
      <c r="J36" s="45"/>
      <c r="K36" s="45"/>
      <c r="L36" s="45"/>
      <c r="M36" s="45"/>
      <c r="N36" s="45"/>
      <c r="O36" s="45"/>
      <c r="P36" s="45"/>
      <c r="Q36" s="45"/>
      <c r="R36" s="45"/>
      <c r="S36" s="48"/>
    </row>
    <row r="37" spans="1:26" x14ac:dyDescent="0.2">
      <c r="A37" s="664"/>
      <c r="B37" s="664"/>
      <c r="C37" s="664"/>
      <c r="D37" s="664"/>
      <c r="E37" s="664"/>
      <c r="F37" s="664"/>
      <c r="G37" s="678"/>
      <c r="H37" s="678"/>
      <c r="I37" s="678"/>
      <c r="J37" s="678"/>
      <c r="K37" s="678"/>
      <c r="L37" s="664"/>
      <c r="M37" s="664"/>
      <c r="P37" s="1031"/>
      <c r="Q37" s="1063"/>
      <c r="R37" s="1063"/>
      <c r="S37" s="1063"/>
      <c r="T37" s="1063"/>
      <c r="U37" s="1063"/>
      <c r="V37" s="1063"/>
      <c r="W37" s="1063"/>
      <c r="X37" s="1063"/>
      <c r="Y37" s="1063"/>
      <c r="Z37" s="1063"/>
    </row>
    <row r="38" spans="1:26" x14ac:dyDescent="0.2">
      <c r="G38" s="569"/>
      <c r="H38" s="569"/>
      <c r="I38" s="569"/>
      <c r="J38" s="569"/>
      <c r="K38" s="569"/>
      <c r="P38" s="41"/>
      <c r="Q38" s="41"/>
      <c r="S38" s="41"/>
      <c r="T38" s="41"/>
      <c r="U38" s="41"/>
      <c r="V38" s="41"/>
      <c r="W38" s="41"/>
      <c r="X38" s="41"/>
      <c r="Y38" s="41"/>
    </row>
    <row r="39" spans="1:26" x14ac:dyDescent="0.2">
      <c r="G39" s="569"/>
      <c r="H39" s="569"/>
      <c r="I39" s="569"/>
      <c r="J39" s="569"/>
      <c r="K39" s="569"/>
      <c r="L39" s="1031"/>
      <c r="M39" s="1031"/>
      <c r="N39" s="1031"/>
    </row>
    <row r="40" spans="1:26" ht="44.25" customHeight="1" x14ac:dyDescent="0.2">
      <c r="I40" s="10"/>
      <c r="L40" s="1031"/>
      <c r="M40" s="1031"/>
      <c r="N40" s="1031"/>
      <c r="Y40" s="6"/>
      <c r="Z40" s="6"/>
    </row>
    <row r="41" spans="1:26" ht="18" customHeight="1" x14ac:dyDescent="0.2">
      <c r="G41" s="10"/>
      <c r="H41" s="10"/>
      <c r="I41" s="10"/>
      <c r="J41" s="10"/>
      <c r="K41" s="10"/>
      <c r="P41" s="41"/>
      <c r="S41" s="543"/>
      <c r="T41" s="543"/>
      <c r="U41" s="543"/>
      <c r="V41" s="543"/>
      <c r="W41" s="61"/>
      <c r="X41" s="543"/>
      <c r="Y41" s="6"/>
      <c r="Z41" s="6"/>
    </row>
    <row r="42" spans="1:26" ht="18.75" customHeight="1" x14ac:dyDescent="0.2">
      <c r="P42" s="543"/>
      <c r="Q42" s="61"/>
      <c r="R42" s="61"/>
      <c r="S42" s="543"/>
      <c r="T42" s="543"/>
      <c r="U42" s="543"/>
      <c r="V42" s="543"/>
      <c r="W42" s="61"/>
      <c r="X42" s="543"/>
      <c r="Y42" s="6"/>
      <c r="Z42" s="6"/>
    </row>
    <row r="43" spans="1:26" ht="36.75" customHeight="1" x14ac:dyDescent="0.2">
      <c r="L43" s="1032"/>
      <c r="M43" s="1032"/>
      <c r="N43" s="1032"/>
      <c r="O43" s="569"/>
    </row>
    <row r="44" spans="1:26" x14ac:dyDescent="0.2">
      <c r="L44" s="569"/>
      <c r="M44" s="569"/>
      <c r="N44" s="569"/>
      <c r="O44" s="569"/>
    </row>
    <row r="45" spans="1:26" x14ac:dyDescent="0.2">
      <c r="L45" s="569"/>
      <c r="M45" s="569"/>
      <c r="N45" s="569"/>
      <c r="O45" s="569"/>
    </row>
    <row r="46" spans="1:26" x14ac:dyDescent="0.2">
      <c r="L46" s="569"/>
      <c r="M46" s="569"/>
      <c r="N46" s="569"/>
      <c r="O46" s="569"/>
    </row>
    <row r="47" spans="1:26" x14ac:dyDescent="0.2">
      <c r="L47" s="10"/>
      <c r="M47" s="10"/>
      <c r="N47" s="10"/>
      <c r="O47" s="10"/>
      <c r="W47" s="43"/>
    </row>
    <row r="48" spans="1:26" ht="18" customHeight="1" x14ac:dyDescent="0.2">
      <c r="L48" s="569"/>
      <c r="M48" s="569"/>
      <c r="N48" s="569"/>
      <c r="O48" s="569"/>
      <c r="Q48" s="43"/>
      <c r="R48" s="41"/>
      <c r="S48" s="41"/>
      <c r="T48" s="41"/>
    </row>
    <row r="49" spans="18:20" ht="20.25" customHeight="1" x14ac:dyDescent="0.2">
      <c r="R49" s="41"/>
      <c r="S49" s="41"/>
      <c r="T49" s="41"/>
    </row>
    <row r="50" spans="18:20" ht="46.5" customHeight="1" x14ac:dyDescent="0.2"/>
  </sheetData>
  <mergeCells count="93">
    <mergeCell ref="L39:N40"/>
    <mergeCell ref="L43:N43"/>
    <mergeCell ref="R33:S34"/>
    <mergeCell ref="N33:O34"/>
    <mergeCell ref="P33:Q34"/>
    <mergeCell ref="K33:K34"/>
    <mergeCell ref="L33:M34"/>
    <mergeCell ref="P37:Z37"/>
    <mergeCell ref="N31:O31"/>
    <mergeCell ref="P31:Q31"/>
    <mergeCell ref="R31:S31"/>
    <mergeCell ref="P32:Q32"/>
    <mergeCell ref="L31:M31"/>
    <mergeCell ref="L32:M32"/>
    <mergeCell ref="C22:D22"/>
    <mergeCell ref="C23:D23"/>
    <mergeCell ref="R30:S30"/>
    <mergeCell ref="A26:A27"/>
    <mergeCell ref="C26:D27"/>
    <mergeCell ref="P30:Q30"/>
    <mergeCell ref="L29:M29"/>
    <mergeCell ref="L30:M30"/>
    <mergeCell ref="K26:K27"/>
    <mergeCell ref="F26:F27"/>
    <mergeCell ref="N29:O29"/>
    <mergeCell ref="P29:Q29"/>
    <mergeCell ref="R29:S29"/>
    <mergeCell ref="A24:A25"/>
    <mergeCell ref="W18:X18"/>
    <mergeCell ref="Z18:AA18"/>
    <mergeCell ref="B17:C17"/>
    <mergeCell ref="D17:E17"/>
    <mergeCell ref="I17:J17"/>
    <mergeCell ref="O17:P17"/>
    <mergeCell ref="Q17:R17"/>
    <mergeCell ref="W17:X17"/>
    <mergeCell ref="B18:C18"/>
    <mergeCell ref="D18:E18"/>
    <mergeCell ref="I18:J18"/>
    <mergeCell ref="O18:P18"/>
    <mergeCell ref="Q18:R18"/>
    <mergeCell ref="C21:D21"/>
    <mergeCell ref="Z15:AA15"/>
    <mergeCell ref="B16:C16"/>
    <mergeCell ref="D16:E16"/>
    <mergeCell ref="I16:J16"/>
    <mergeCell ref="O16:P16"/>
    <mergeCell ref="Q16:R16"/>
    <mergeCell ref="W16:X16"/>
    <mergeCell ref="Z16:AA16"/>
    <mergeCell ref="B15:C15"/>
    <mergeCell ref="D15:E15"/>
    <mergeCell ref="I15:J15"/>
    <mergeCell ref="O15:P15"/>
    <mergeCell ref="Q15:R15"/>
    <mergeCell ref="W15:X15"/>
    <mergeCell ref="Z17:AA17"/>
    <mergeCell ref="Z12:AA13"/>
    <mergeCell ref="B14:C14"/>
    <mergeCell ref="D14:E14"/>
    <mergeCell ref="I14:J14"/>
    <mergeCell ref="O14:P14"/>
    <mergeCell ref="Q14:R14"/>
    <mergeCell ref="W14:X14"/>
    <mergeCell ref="Z14:AA14"/>
    <mergeCell ref="F12:F13"/>
    <mergeCell ref="G12:G13"/>
    <mergeCell ref="H12:H13"/>
    <mergeCell ref="O12:P13"/>
    <mergeCell ref="Q12:R13"/>
    <mergeCell ref="W12:X13"/>
    <mergeCell ref="O10:P10"/>
    <mergeCell ref="Q10:R10"/>
    <mergeCell ref="W10:X10"/>
    <mergeCell ref="Z10:AA10"/>
    <mergeCell ref="B11:C11"/>
    <mergeCell ref="D11:E11"/>
    <mergeCell ref="O11:P11"/>
    <mergeCell ref="Q11:R11"/>
    <mergeCell ref="W11:X11"/>
    <mergeCell ref="Z11:AA11"/>
    <mergeCell ref="Z6:AA8"/>
    <mergeCell ref="B9:C9"/>
    <mergeCell ref="D9:E9"/>
    <mergeCell ref="O9:P9"/>
    <mergeCell ref="Q9:R9"/>
    <mergeCell ref="W9:X9"/>
    <mergeCell ref="Z9:AA9"/>
    <mergeCell ref="I31:J31"/>
    <mergeCell ref="I30:J30"/>
    <mergeCell ref="I29:J29"/>
    <mergeCell ref="I33:J34"/>
    <mergeCell ref="H33:H34"/>
  </mergeCells>
  <phoneticPr fontId="4"/>
  <dataValidations count="1">
    <dataValidation type="list" allowBlank="1" showInputMessage="1" showErrorMessage="1" sqref="A26:A27" xr:uid="{D3B9D1F8-3A7C-426C-A501-0C4464C12D91}">
      <formula1>"水域,大気"</formula1>
    </dataValidation>
  </dataValidations>
  <printOptions horizontalCentered="1" verticalCentered="1"/>
  <pageMargins left="0.31496062992125984" right="0.23622047244094491" top="0.59055118110236227" bottom="0.43307086614173229" header="0.35433070866141736" footer="0.51181102362204722"/>
  <pageSetup paperSize="9" scale="48"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15</vt:i4>
      </vt:variant>
    </vt:vector>
  </HeadingPairs>
  <TitlesOfParts>
    <vt:vector size="31" baseType="lpstr">
      <vt:lpstr>目次</vt:lpstr>
      <vt:lpstr>貯</vt:lpstr>
      <vt:lpstr>反①</vt:lpstr>
      <vt:lpstr>機①</vt:lpstr>
      <vt:lpstr>洗①</vt:lpstr>
      <vt:lpstr>塗(溶)①</vt:lpstr>
      <vt:lpstr>塗(顔)①</vt:lpstr>
      <vt:lpstr>印(溶)①</vt:lpstr>
      <vt:lpstr>印(顔)①</vt:lpstr>
      <vt:lpstr>接(溶)①</vt:lpstr>
      <vt:lpstr>接(添)①</vt:lpstr>
      <vt:lpstr>め①</vt:lpstr>
      <vt:lpstr>染(染)①</vt:lpstr>
      <vt:lpstr>染(繊)①</vt:lpstr>
      <vt:lpstr>殺菌①</vt:lpstr>
      <vt:lpstr>溶①</vt:lpstr>
      <vt:lpstr>め①!Print_Area</vt:lpstr>
      <vt:lpstr>'印(顔)①'!Print_Area</vt:lpstr>
      <vt:lpstr>'印(溶)①'!Print_Area</vt:lpstr>
      <vt:lpstr>機①!Print_Area</vt:lpstr>
      <vt:lpstr>殺菌①!Print_Area</vt:lpstr>
      <vt:lpstr>'接(添)①'!Print_Area</vt:lpstr>
      <vt:lpstr>'接(溶)①'!Print_Area</vt:lpstr>
      <vt:lpstr>洗①!Print_Area</vt:lpstr>
      <vt:lpstr>'染(染)①'!Print_Area</vt:lpstr>
      <vt:lpstr>'染(繊)①'!Print_Area</vt:lpstr>
      <vt:lpstr>貯!Print_Area</vt:lpstr>
      <vt:lpstr>'塗(顔)①'!Print_Area</vt:lpstr>
      <vt:lpstr>'塗(溶)①'!Print_Area</vt:lpstr>
      <vt:lpstr>反①!Print_Area</vt:lpstr>
      <vt:lpstr>溶①!Print_Area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2024-02-26T07:56:21Z</dcterms:created>
  <dcterms:modified xsi:type="dcterms:W3CDTF">2024-02-27T02:27:16Z</dcterms:modified>
</cp:coreProperties>
</file>