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40_オゾン層保護等推進室\10 オゾン層保護法\02 許可等手続\実績報告\2024実績\2024規制年度 実績報告の様式\"/>
    </mc:Choice>
  </mc:AlternateContent>
  <xr:revisionPtr revIDLastSave="0" documentId="13_ncr:1_{D2B6ACFE-C594-440C-95AC-EFE94F35A8E8}" xr6:coauthVersionLast="47" xr6:coauthVersionMax="47" xr10:uidLastSave="{00000000-0000-0000-0000-000000000000}"/>
  <bookViews>
    <workbookView xWindow="-120" yWindow="-16320" windowWidth="29040" windowHeight="15840" xr2:uid="{F9F74731-0D12-4032-B5BF-EDDF3F4A0AA4}"/>
  </bookViews>
  <sheets>
    <sheet name="様式１８" sheetId="1" r:id="rId1"/>
    <sheet name="様式１８ (記入例)" sheetId="2" r:id="rId2"/>
    <sheet name="資料" sheetId="3" state="hidden" r:id="rId3"/>
  </sheets>
  <definedNames>
    <definedName name="basic_data">#REF!</definedName>
    <definedName name="_xlnm.Print_Area" localSheetId="0">様式１８!$A$1:$G$182</definedName>
    <definedName name="_xlnm.Print_Area" localSheetId="1">'様式１８ (記入例)'!$A$1:$G$186</definedName>
    <definedName name="破壊量の計">"テキスト ボックス 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B49" i="1" l="1"/>
  <c r="B40" i="1"/>
  <c r="U80" i="1"/>
  <c r="T80" i="1"/>
  <c r="S80" i="1"/>
  <c r="R80" i="1"/>
  <c r="Q80" i="1"/>
  <c r="P80" i="1"/>
  <c r="O80" i="1"/>
  <c r="N80" i="1"/>
  <c r="M80" i="1"/>
  <c r="L80" i="1"/>
  <c r="K80" i="1"/>
  <c r="J80" i="1"/>
  <c r="I80" i="1"/>
  <c r="E86" i="1"/>
  <c r="U71" i="1"/>
  <c r="T71" i="1"/>
  <c r="S71" i="1"/>
  <c r="R71" i="1"/>
  <c r="Q71" i="1"/>
  <c r="P71" i="1"/>
  <c r="O71" i="1"/>
  <c r="N71" i="1"/>
  <c r="M71" i="1"/>
  <c r="L71" i="1"/>
  <c r="K71" i="1"/>
  <c r="J71" i="1"/>
  <c r="I71" i="1"/>
  <c r="E58" i="2"/>
  <c r="F58" i="2" s="1"/>
  <c r="E48" i="2"/>
  <c r="F48" i="2" s="1"/>
  <c r="I51" i="1"/>
  <c r="J51" i="1"/>
  <c r="K51" i="1"/>
  <c r="L51" i="1"/>
  <c r="M51" i="1"/>
  <c r="N51" i="1"/>
  <c r="O51" i="1"/>
  <c r="P51" i="1"/>
  <c r="Q51" i="1"/>
  <c r="R51" i="1"/>
  <c r="S51" i="1"/>
  <c r="T51" i="1"/>
  <c r="U51" i="1"/>
  <c r="E57" i="1"/>
  <c r="F57" i="1" s="1"/>
  <c r="E39" i="1"/>
  <c r="V71" i="1" l="1"/>
  <c r="V80" i="1"/>
  <c r="V51" i="1"/>
  <c r="E38" i="1"/>
  <c r="F39" i="1"/>
  <c r="I20" i="1" l="1"/>
  <c r="J20" i="1"/>
  <c r="K20" i="1"/>
  <c r="L20" i="1"/>
  <c r="M20" i="1"/>
  <c r="N20" i="1"/>
  <c r="O20" i="1"/>
  <c r="P20" i="1"/>
  <c r="Q20" i="1"/>
  <c r="R20" i="1"/>
  <c r="S20" i="1"/>
  <c r="T20" i="1"/>
  <c r="U20" i="1"/>
  <c r="E28" i="1"/>
  <c r="F28" i="1" s="1"/>
  <c r="F40" i="1"/>
  <c r="E48" i="1"/>
  <c r="F48" i="1" s="1"/>
  <c r="V20" i="1" l="1"/>
  <c r="F128" i="1"/>
  <c r="F17" i="1"/>
  <c r="F101" i="1"/>
  <c r="F89" i="1"/>
  <c r="F69" i="1"/>
  <c r="F59" i="1"/>
  <c r="F31" i="1"/>
  <c r="H8" i="1"/>
  <c r="C18" i="1" s="1"/>
  <c r="C50" i="1" l="1"/>
  <c r="J50" i="1" s="1"/>
  <c r="C79" i="1"/>
  <c r="J79" i="1" s="1"/>
  <c r="C32" i="1"/>
  <c r="C163" i="1"/>
  <c r="C151" i="1"/>
  <c r="C141" i="1"/>
  <c r="C129" i="1"/>
  <c r="C115" i="1"/>
  <c r="C102" i="1"/>
  <c r="C90" i="1"/>
  <c r="C70" i="1"/>
  <c r="J70" i="1" s="1"/>
  <c r="D18" i="1"/>
  <c r="C60" i="1"/>
  <c r="C41" i="1"/>
  <c r="D50" i="1" l="1"/>
  <c r="K50" i="1" s="1"/>
  <c r="D79" i="1"/>
  <c r="K79" i="1" s="1"/>
  <c r="D32" i="1"/>
  <c r="D163" i="1"/>
  <c r="D151" i="1"/>
  <c r="D141" i="1"/>
  <c r="D129" i="1"/>
  <c r="D115" i="1"/>
  <c r="D102" i="1"/>
  <c r="D90" i="1"/>
  <c r="D70" i="1"/>
  <c r="K70" i="1" s="1"/>
  <c r="E18" i="1"/>
  <c r="D41" i="1"/>
  <c r="D60" i="1"/>
  <c r="E50" i="1" l="1"/>
  <c r="L50" i="1" s="1"/>
  <c r="E79" i="1"/>
  <c r="L79" i="1" s="1"/>
  <c r="E41" i="1"/>
  <c r="E32" i="1"/>
  <c r="E163" i="1"/>
  <c r="E151" i="1"/>
  <c r="E141" i="1"/>
  <c r="E129" i="1"/>
  <c r="E115" i="1"/>
  <c r="E102" i="1"/>
  <c r="E90" i="1"/>
  <c r="E70" i="1"/>
  <c r="L70" i="1" s="1"/>
  <c r="F18" i="1"/>
  <c r="E60" i="1"/>
  <c r="F50" i="1" l="1"/>
  <c r="M50" i="1" s="1"/>
  <c r="F79" i="1"/>
  <c r="M79" i="1" s="1"/>
  <c r="F32" i="1"/>
  <c r="F163" i="1"/>
  <c r="F151" i="1"/>
  <c r="F141" i="1"/>
  <c r="F129" i="1"/>
  <c r="F115" i="1"/>
  <c r="F102" i="1"/>
  <c r="F90" i="1"/>
  <c r="F70" i="1"/>
  <c r="M70" i="1" s="1"/>
  <c r="B22" i="1"/>
  <c r="F60" i="1"/>
  <c r="F41" i="1"/>
  <c r="B53" i="1" l="1"/>
  <c r="N50" i="1" s="1"/>
  <c r="B82" i="1"/>
  <c r="N79" i="1" s="1"/>
  <c r="B35" i="1"/>
  <c r="B166" i="1"/>
  <c r="B154" i="1"/>
  <c r="B144" i="1"/>
  <c r="B132" i="1"/>
  <c r="B119" i="1"/>
  <c r="B106" i="1"/>
  <c r="B94" i="1"/>
  <c r="B73" i="1"/>
  <c r="N70" i="1" s="1"/>
  <c r="C22" i="1"/>
  <c r="B63" i="1"/>
  <c r="B44" i="1"/>
  <c r="C53" i="1" l="1"/>
  <c r="O50" i="1" s="1"/>
  <c r="C82" i="1"/>
  <c r="O79" i="1" s="1"/>
  <c r="C35" i="1"/>
  <c r="C166" i="1"/>
  <c r="C154" i="1"/>
  <c r="C132" i="1"/>
  <c r="C119" i="1"/>
  <c r="C106" i="1"/>
  <c r="C94" i="1"/>
  <c r="C73" i="1"/>
  <c r="O70" i="1" s="1"/>
  <c r="C144" i="1"/>
  <c r="D22" i="1"/>
  <c r="C44" i="1"/>
  <c r="C63" i="1"/>
  <c r="D53" i="1" l="1"/>
  <c r="P50" i="1" s="1"/>
  <c r="D82" i="1"/>
  <c r="P79" i="1" s="1"/>
  <c r="D35" i="1"/>
  <c r="D144" i="1"/>
  <c r="D166" i="1"/>
  <c r="D154" i="1"/>
  <c r="D132" i="1"/>
  <c r="D119" i="1"/>
  <c r="D106" i="1"/>
  <c r="D94" i="1"/>
  <c r="D73" i="1"/>
  <c r="P70" i="1" s="1"/>
  <c r="E22" i="1"/>
  <c r="D44" i="1"/>
  <c r="D63" i="1"/>
  <c r="E53" i="1" l="1"/>
  <c r="Q50" i="1" s="1"/>
  <c r="E82" i="1"/>
  <c r="Q79" i="1" s="1"/>
  <c r="E35" i="1"/>
  <c r="E166" i="1"/>
  <c r="E154" i="1"/>
  <c r="E132" i="1"/>
  <c r="E119" i="1"/>
  <c r="E106" i="1"/>
  <c r="E94" i="1"/>
  <c r="E73" i="1"/>
  <c r="Q70" i="1" s="1"/>
  <c r="E144" i="1"/>
  <c r="F22" i="1"/>
  <c r="E44" i="1"/>
  <c r="E63" i="1"/>
  <c r="F53" i="1" l="1"/>
  <c r="R50" i="1" s="1"/>
  <c r="F82" i="1"/>
  <c r="R79" i="1" s="1"/>
  <c r="F35" i="1"/>
  <c r="F166" i="1"/>
  <c r="F154" i="1"/>
  <c r="F132" i="1"/>
  <c r="F119" i="1"/>
  <c r="F106" i="1"/>
  <c r="F94" i="1"/>
  <c r="F73" i="1"/>
  <c r="R70" i="1" s="1"/>
  <c r="F144" i="1"/>
  <c r="B26" i="1"/>
  <c r="F44" i="1"/>
  <c r="F63" i="1"/>
  <c r="B56" i="1" l="1"/>
  <c r="S50" i="1" s="1"/>
  <c r="B85" i="1"/>
  <c r="S79" i="1" s="1"/>
  <c r="B38" i="1"/>
  <c r="B169" i="1"/>
  <c r="B157" i="1"/>
  <c r="B147" i="1"/>
  <c r="B135" i="1"/>
  <c r="B123" i="1"/>
  <c r="B110" i="1"/>
  <c r="B98" i="1"/>
  <c r="B76" i="1"/>
  <c r="S70" i="1" s="1"/>
  <c r="C26" i="1"/>
  <c r="B47" i="1"/>
  <c r="B66" i="1"/>
  <c r="C56" i="1" l="1"/>
  <c r="T50" i="1" s="1"/>
  <c r="C85" i="1"/>
  <c r="T79" i="1" s="1"/>
  <c r="C38" i="1"/>
  <c r="C169" i="1"/>
  <c r="C157" i="1"/>
  <c r="C147" i="1"/>
  <c r="C135" i="1"/>
  <c r="C123" i="1"/>
  <c r="C110" i="1"/>
  <c r="C98" i="1"/>
  <c r="C76" i="1"/>
  <c r="T70" i="1" s="1"/>
  <c r="D26" i="1"/>
  <c r="C66" i="1"/>
  <c r="C47" i="1"/>
  <c r="D56" i="1" l="1"/>
  <c r="U50" i="1" s="1"/>
  <c r="D85" i="1"/>
  <c r="U79" i="1" s="1"/>
  <c r="D38" i="1"/>
  <c r="D169" i="1"/>
  <c r="D157" i="1"/>
  <c r="D147" i="1"/>
  <c r="D135" i="1"/>
  <c r="D123" i="1"/>
  <c r="D110" i="1"/>
  <c r="D98" i="1"/>
  <c r="D76" i="1"/>
  <c r="U70" i="1" s="1"/>
  <c r="D47" i="1"/>
  <c r="D66" i="1"/>
  <c r="J19" i="1" l="1"/>
  <c r="I12" i="1"/>
  <c r="F126" i="1" l="1"/>
  <c r="F118" i="2"/>
  <c r="C116" i="2"/>
  <c r="D116" i="2"/>
  <c r="V108" i="2" s="1"/>
  <c r="C117" i="2"/>
  <c r="U109" i="2" s="1"/>
  <c r="D117" i="2"/>
  <c r="V109" i="2" s="1"/>
  <c r="B117" i="2"/>
  <c r="T109" i="2" s="1"/>
  <c r="B116" i="2"/>
  <c r="T108" i="2" s="1"/>
  <c r="C112" i="2"/>
  <c r="P108" i="2" s="1"/>
  <c r="D112" i="2"/>
  <c r="E112" i="2"/>
  <c r="R108" i="2" s="1"/>
  <c r="F112" i="2"/>
  <c r="S108" i="2" s="1"/>
  <c r="C113" i="2"/>
  <c r="P109" i="2" s="1"/>
  <c r="D113" i="2"/>
  <c r="Q109" i="2" s="1"/>
  <c r="E113" i="2"/>
  <c r="F113" i="2"/>
  <c r="S109" i="2" s="1"/>
  <c r="B112" i="2"/>
  <c r="O108" i="2" s="1"/>
  <c r="B113" i="2"/>
  <c r="O109" i="2" s="1"/>
  <c r="D108" i="2"/>
  <c r="E108" i="2"/>
  <c r="M108" i="2" s="1"/>
  <c r="F108" i="2"/>
  <c r="D109" i="2"/>
  <c r="L109" i="2" s="1"/>
  <c r="E109" i="2"/>
  <c r="M109" i="2" s="1"/>
  <c r="F109" i="2"/>
  <c r="N109" i="2" s="1"/>
  <c r="C109" i="2"/>
  <c r="C108" i="2"/>
  <c r="K108" i="2" s="1"/>
  <c r="E131" i="2"/>
  <c r="F131" i="2" s="1"/>
  <c r="E165" i="2"/>
  <c r="V159" i="2"/>
  <c r="U159" i="2"/>
  <c r="T159" i="2"/>
  <c r="S159" i="2"/>
  <c r="R159" i="2"/>
  <c r="Q159" i="2"/>
  <c r="P159" i="2"/>
  <c r="O159" i="2"/>
  <c r="N159" i="2"/>
  <c r="M159" i="2"/>
  <c r="L159" i="2"/>
  <c r="K159" i="2"/>
  <c r="J159" i="2"/>
  <c r="V158" i="2"/>
  <c r="U158" i="2"/>
  <c r="T158" i="2"/>
  <c r="S158" i="2"/>
  <c r="R158" i="2"/>
  <c r="Q158" i="2"/>
  <c r="P158" i="2"/>
  <c r="O158" i="2"/>
  <c r="N158" i="2"/>
  <c r="M158" i="2"/>
  <c r="L158" i="2"/>
  <c r="K158" i="2"/>
  <c r="E153" i="2"/>
  <c r="V147" i="2"/>
  <c r="U147" i="2"/>
  <c r="T147" i="2"/>
  <c r="S147" i="2"/>
  <c r="R147" i="2"/>
  <c r="Q147" i="2"/>
  <c r="P147" i="2"/>
  <c r="O147" i="2"/>
  <c r="N147" i="2"/>
  <c r="M147" i="2"/>
  <c r="L147" i="2"/>
  <c r="K147" i="2"/>
  <c r="J147" i="2"/>
  <c r="V146" i="2"/>
  <c r="U146" i="2"/>
  <c r="T146" i="2"/>
  <c r="S146" i="2"/>
  <c r="R146" i="2"/>
  <c r="Q146" i="2"/>
  <c r="P146" i="2"/>
  <c r="O146" i="2"/>
  <c r="N146" i="2"/>
  <c r="M146" i="2"/>
  <c r="L146" i="2"/>
  <c r="K146" i="2"/>
  <c r="B146" i="2"/>
  <c r="E143" i="2"/>
  <c r="V137" i="2"/>
  <c r="U137" i="2"/>
  <c r="T137" i="2"/>
  <c r="S137" i="2"/>
  <c r="R137" i="2"/>
  <c r="Q137" i="2"/>
  <c r="P137" i="2"/>
  <c r="O137" i="2"/>
  <c r="N137" i="2"/>
  <c r="M137" i="2"/>
  <c r="L137" i="2"/>
  <c r="K137" i="2"/>
  <c r="J137" i="2"/>
  <c r="V136" i="2"/>
  <c r="U136" i="2"/>
  <c r="T136" i="2"/>
  <c r="S136" i="2"/>
  <c r="R136" i="2"/>
  <c r="Q136" i="2"/>
  <c r="P136" i="2"/>
  <c r="O136" i="2"/>
  <c r="N136" i="2"/>
  <c r="M136" i="2"/>
  <c r="L136" i="2"/>
  <c r="K136" i="2"/>
  <c r="E130" i="2"/>
  <c r="F130" i="2" s="1"/>
  <c r="V122" i="2"/>
  <c r="U122" i="2"/>
  <c r="T122" i="2"/>
  <c r="S122" i="2"/>
  <c r="R122" i="2"/>
  <c r="Q122" i="2"/>
  <c r="P122" i="2"/>
  <c r="O122" i="2"/>
  <c r="N122" i="2"/>
  <c r="M122" i="2"/>
  <c r="L122" i="2"/>
  <c r="K122" i="2"/>
  <c r="J122" i="2"/>
  <c r="V121" i="2"/>
  <c r="U121" i="2"/>
  <c r="T121" i="2"/>
  <c r="S121" i="2"/>
  <c r="R121" i="2"/>
  <c r="Q121" i="2"/>
  <c r="P121" i="2"/>
  <c r="O121" i="2"/>
  <c r="N121" i="2"/>
  <c r="M121" i="2"/>
  <c r="L121" i="2"/>
  <c r="K121" i="2"/>
  <c r="R109" i="2"/>
  <c r="J109" i="2"/>
  <c r="U108" i="2"/>
  <c r="Q108" i="2"/>
  <c r="N108" i="2"/>
  <c r="L108" i="2"/>
  <c r="J108" i="2"/>
  <c r="V107" i="2"/>
  <c r="U107" i="2"/>
  <c r="T107" i="2"/>
  <c r="S107" i="2"/>
  <c r="R107" i="2"/>
  <c r="Q107" i="2"/>
  <c r="P107" i="2"/>
  <c r="O107" i="2"/>
  <c r="N107" i="2"/>
  <c r="M107" i="2"/>
  <c r="L107" i="2"/>
  <c r="K107" i="2"/>
  <c r="E104" i="2"/>
  <c r="F104" i="2" s="1"/>
  <c r="E103" i="2"/>
  <c r="F103" i="2" s="1"/>
  <c r="V96" i="2"/>
  <c r="U96" i="2"/>
  <c r="T96" i="2"/>
  <c r="S96" i="2"/>
  <c r="R96" i="2"/>
  <c r="Q96" i="2"/>
  <c r="P96" i="2"/>
  <c r="O96" i="2"/>
  <c r="N96" i="2"/>
  <c r="M96" i="2"/>
  <c r="L96" i="2"/>
  <c r="K96" i="2"/>
  <c r="J96" i="2"/>
  <c r="V95" i="2"/>
  <c r="U95" i="2"/>
  <c r="T95" i="2"/>
  <c r="S95" i="2"/>
  <c r="R95" i="2"/>
  <c r="Q95" i="2"/>
  <c r="P95" i="2"/>
  <c r="O95" i="2"/>
  <c r="N95" i="2"/>
  <c r="M95" i="2"/>
  <c r="L95" i="2"/>
  <c r="K95" i="2"/>
  <c r="J95" i="2"/>
  <c r="W94" i="2"/>
  <c r="V94" i="2"/>
  <c r="U94" i="2"/>
  <c r="T94" i="2"/>
  <c r="S94" i="2"/>
  <c r="R94" i="2"/>
  <c r="Q94" i="2"/>
  <c r="P94" i="2"/>
  <c r="O94" i="2"/>
  <c r="N94" i="2"/>
  <c r="M94" i="2"/>
  <c r="L94" i="2"/>
  <c r="K94" i="2"/>
  <c r="E92" i="2"/>
  <c r="F92" i="2" s="1"/>
  <c r="E91" i="2"/>
  <c r="F91" i="2" s="1"/>
  <c r="V84" i="2"/>
  <c r="U84" i="2"/>
  <c r="T84" i="2"/>
  <c r="S84" i="2"/>
  <c r="R84" i="2"/>
  <c r="Q84" i="2"/>
  <c r="P84" i="2"/>
  <c r="O84" i="2"/>
  <c r="N84" i="2"/>
  <c r="M84" i="2"/>
  <c r="L84" i="2"/>
  <c r="K84" i="2"/>
  <c r="J84" i="2"/>
  <c r="V83" i="2"/>
  <c r="U83" i="2"/>
  <c r="T83" i="2"/>
  <c r="S83" i="2"/>
  <c r="R83" i="2"/>
  <c r="Q83" i="2"/>
  <c r="P83" i="2"/>
  <c r="O83" i="2"/>
  <c r="N83" i="2"/>
  <c r="M83" i="2"/>
  <c r="L83" i="2"/>
  <c r="K83" i="2"/>
  <c r="J83" i="2"/>
  <c r="W82" i="2"/>
  <c r="V82" i="2"/>
  <c r="U82" i="2"/>
  <c r="T82" i="2"/>
  <c r="S82" i="2"/>
  <c r="R82" i="2"/>
  <c r="Q82" i="2"/>
  <c r="P82" i="2"/>
  <c r="O82" i="2"/>
  <c r="N82" i="2"/>
  <c r="M82" i="2"/>
  <c r="L82" i="2"/>
  <c r="K82" i="2"/>
  <c r="E78" i="2"/>
  <c r="F78" i="2" s="1"/>
  <c r="V72" i="2"/>
  <c r="U72" i="2"/>
  <c r="T72" i="2"/>
  <c r="S72" i="2"/>
  <c r="R72" i="2"/>
  <c r="Q72" i="2"/>
  <c r="P72" i="2"/>
  <c r="O72" i="2"/>
  <c r="N72" i="2"/>
  <c r="M72" i="2"/>
  <c r="L72" i="2"/>
  <c r="K72" i="2"/>
  <c r="J72" i="2"/>
  <c r="V71" i="2"/>
  <c r="U71" i="2"/>
  <c r="T71" i="2"/>
  <c r="S71" i="2"/>
  <c r="R71" i="2"/>
  <c r="Q71" i="2"/>
  <c r="P71" i="2"/>
  <c r="O71" i="2"/>
  <c r="N71" i="2"/>
  <c r="M71" i="2"/>
  <c r="L71" i="2"/>
  <c r="K71" i="2"/>
  <c r="J70" i="2"/>
  <c r="E68" i="2"/>
  <c r="F68" i="2" s="1"/>
  <c r="V62" i="2"/>
  <c r="U62" i="2"/>
  <c r="T62" i="2"/>
  <c r="S62" i="2"/>
  <c r="R62" i="2"/>
  <c r="Q62" i="2"/>
  <c r="P62" i="2"/>
  <c r="O62" i="2"/>
  <c r="N62" i="2"/>
  <c r="M62" i="2"/>
  <c r="L62" i="2"/>
  <c r="K62" i="2"/>
  <c r="J62" i="2"/>
  <c r="V61" i="2"/>
  <c r="U61" i="2"/>
  <c r="T61" i="2"/>
  <c r="S61" i="2"/>
  <c r="R61" i="2"/>
  <c r="Q61" i="2"/>
  <c r="P61" i="2"/>
  <c r="O61" i="2"/>
  <c r="N61" i="2"/>
  <c r="M61" i="2"/>
  <c r="L61" i="2"/>
  <c r="K61" i="2"/>
  <c r="J60" i="2"/>
  <c r="E39" i="2"/>
  <c r="F39" i="2" s="1"/>
  <c r="V33" i="2"/>
  <c r="U33" i="2"/>
  <c r="T33" i="2"/>
  <c r="S33" i="2"/>
  <c r="R33" i="2"/>
  <c r="Q33" i="2"/>
  <c r="P33" i="2"/>
  <c r="O33" i="2"/>
  <c r="N33" i="2"/>
  <c r="M33" i="2"/>
  <c r="L33" i="2"/>
  <c r="K33" i="2"/>
  <c r="J33" i="2"/>
  <c r="V32" i="2"/>
  <c r="U32" i="2"/>
  <c r="T32" i="2"/>
  <c r="S32" i="2"/>
  <c r="R32" i="2"/>
  <c r="Q32" i="2"/>
  <c r="P32" i="2"/>
  <c r="O32" i="2"/>
  <c r="N32" i="2"/>
  <c r="M32" i="2"/>
  <c r="L32" i="2"/>
  <c r="K32" i="2"/>
  <c r="J31" i="2"/>
  <c r="E28" i="2"/>
  <c r="F28" i="2" s="1"/>
  <c r="E27" i="2"/>
  <c r="F27" i="2" s="1"/>
  <c r="V20" i="2"/>
  <c r="U20" i="2"/>
  <c r="T20" i="2"/>
  <c r="S20" i="2"/>
  <c r="R20" i="2"/>
  <c r="Q20" i="2"/>
  <c r="P20" i="2"/>
  <c r="O20" i="2"/>
  <c r="N20" i="2"/>
  <c r="M20" i="2"/>
  <c r="L20" i="2"/>
  <c r="K20" i="2"/>
  <c r="J20" i="2"/>
  <c r="V19" i="2"/>
  <c r="U19" i="2"/>
  <c r="T19" i="2"/>
  <c r="S19" i="2"/>
  <c r="R19" i="2"/>
  <c r="Q19" i="2"/>
  <c r="P19" i="2"/>
  <c r="O19" i="2"/>
  <c r="N19" i="2"/>
  <c r="M19" i="2"/>
  <c r="L19" i="2"/>
  <c r="K19" i="2"/>
  <c r="J19" i="2"/>
  <c r="V18" i="2"/>
  <c r="U18" i="2"/>
  <c r="T18" i="2"/>
  <c r="S18" i="2"/>
  <c r="R18" i="2"/>
  <c r="Q18" i="2"/>
  <c r="P18" i="2"/>
  <c r="O18" i="2"/>
  <c r="N18" i="2"/>
  <c r="M18" i="2"/>
  <c r="L18" i="2"/>
  <c r="K18" i="2"/>
  <c r="J17" i="2"/>
  <c r="H12" i="2"/>
  <c r="J12" i="2" s="1"/>
  <c r="E170" i="1"/>
  <c r="I17" i="1"/>
  <c r="I31" i="1"/>
  <c r="I59" i="1"/>
  <c r="I69" i="1"/>
  <c r="U163" i="1"/>
  <c r="T163" i="1"/>
  <c r="S163" i="1"/>
  <c r="R163" i="1"/>
  <c r="Q163" i="1"/>
  <c r="P163" i="1"/>
  <c r="O163" i="1"/>
  <c r="N163" i="1"/>
  <c r="M163" i="1"/>
  <c r="L163" i="1"/>
  <c r="K163" i="1"/>
  <c r="J163" i="1"/>
  <c r="U151" i="1"/>
  <c r="T151" i="1"/>
  <c r="S151" i="1"/>
  <c r="R151" i="1"/>
  <c r="Q151" i="1"/>
  <c r="P151" i="1"/>
  <c r="O151" i="1"/>
  <c r="N151" i="1"/>
  <c r="M151" i="1"/>
  <c r="L151" i="1"/>
  <c r="K151" i="1"/>
  <c r="J151" i="1"/>
  <c r="U141" i="1"/>
  <c r="T141" i="1"/>
  <c r="S141" i="1"/>
  <c r="R141" i="1"/>
  <c r="Q141" i="1"/>
  <c r="P141" i="1"/>
  <c r="O141" i="1"/>
  <c r="N141" i="1"/>
  <c r="M141" i="1"/>
  <c r="L141" i="1"/>
  <c r="K141" i="1"/>
  <c r="J141" i="1"/>
  <c r="U129" i="1"/>
  <c r="T129" i="1"/>
  <c r="S129" i="1"/>
  <c r="R129" i="1"/>
  <c r="Q129" i="1"/>
  <c r="P129" i="1"/>
  <c r="O129" i="1"/>
  <c r="N129" i="1"/>
  <c r="M129" i="1"/>
  <c r="L129" i="1"/>
  <c r="K129" i="1"/>
  <c r="J129" i="1"/>
  <c r="U115" i="1"/>
  <c r="T115" i="1"/>
  <c r="S115" i="1"/>
  <c r="R115" i="1"/>
  <c r="Q115" i="1"/>
  <c r="P115" i="1"/>
  <c r="O115" i="1"/>
  <c r="N115" i="1"/>
  <c r="M115" i="1"/>
  <c r="L115" i="1"/>
  <c r="K115" i="1"/>
  <c r="J115" i="1"/>
  <c r="U102" i="1"/>
  <c r="T102" i="1"/>
  <c r="S102" i="1"/>
  <c r="R102" i="1"/>
  <c r="Q102" i="1"/>
  <c r="P102" i="1"/>
  <c r="O102" i="1"/>
  <c r="N102" i="1"/>
  <c r="M102" i="1"/>
  <c r="L102" i="1"/>
  <c r="K102" i="1"/>
  <c r="J102" i="1"/>
  <c r="U90" i="1"/>
  <c r="T90" i="1"/>
  <c r="S90" i="1"/>
  <c r="R90" i="1"/>
  <c r="Q90" i="1"/>
  <c r="P90" i="1"/>
  <c r="O90" i="1"/>
  <c r="N90" i="1"/>
  <c r="M90" i="1"/>
  <c r="L90" i="1"/>
  <c r="K90" i="1"/>
  <c r="J90" i="1"/>
  <c r="V102" i="1"/>
  <c r="V90" i="1"/>
  <c r="T41" i="1"/>
  <c r="U41" i="1"/>
  <c r="S41" i="1"/>
  <c r="R41" i="1"/>
  <c r="O41" i="1"/>
  <c r="P41" i="1"/>
  <c r="Q41" i="1"/>
  <c r="N41" i="1"/>
  <c r="M41" i="1"/>
  <c r="L41" i="1"/>
  <c r="K41" i="1"/>
  <c r="J41" i="1"/>
  <c r="T18" i="1"/>
  <c r="U18" i="1"/>
  <c r="S18" i="1"/>
  <c r="O18" i="1"/>
  <c r="P18" i="1"/>
  <c r="Q18" i="1"/>
  <c r="R18" i="1"/>
  <c r="N18" i="1"/>
  <c r="K18" i="1"/>
  <c r="L18" i="1"/>
  <c r="M18" i="1"/>
  <c r="J18" i="1"/>
  <c r="J164" i="1"/>
  <c r="U164" i="1"/>
  <c r="T164" i="1"/>
  <c r="S164" i="1"/>
  <c r="R164" i="1"/>
  <c r="Q164" i="1"/>
  <c r="P164" i="1"/>
  <c r="O164" i="1"/>
  <c r="N164" i="1"/>
  <c r="M164" i="1"/>
  <c r="L164" i="1"/>
  <c r="K164" i="1"/>
  <c r="I164" i="1"/>
  <c r="U152" i="1"/>
  <c r="T152" i="1"/>
  <c r="S152" i="1"/>
  <c r="R152" i="1"/>
  <c r="Q152" i="1"/>
  <c r="P152" i="1"/>
  <c r="O152" i="1"/>
  <c r="N152" i="1"/>
  <c r="M152" i="1"/>
  <c r="L152" i="1"/>
  <c r="K152" i="1"/>
  <c r="J152" i="1"/>
  <c r="I152" i="1"/>
  <c r="U142" i="1"/>
  <c r="T142" i="1"/>
  <c r="S142" i="1"/>
  <c r="R142" i="1"/>
  <c r="Q142" i="1"/>
  <c r="P142" i="1"/>
  <c r="O142" i="1"/>
  <c r="N142" i="1"/>
  <c r="M142" i="1"/>
  <c r="L142" i="1"/>
  <c r="K142" i="1"/>
  <c r="J142" i="1"/>
  <c r="I142" i="1"/>
  <c r="U130" i="1"/>
  <c r="T130" i="1"/>
  <c r="S130" i="1"/>
  <c r="R130" i="1"/>
  <c r="Q130" i="1"/>
  <c r="P130" i="1"/>
  <c r="O130" i="1"/>
  <c r="N130" i="1"/>
  <c r="M130" i="1"/>
  <c r="L130" i="1"/>
  <c r="K130" i="1"/>
  <c r="J130" i="1"/>
  <c r="I130" i="1"/>
  <c r="U117" i="1"/>
  <c r="T117" i="1"/>
  <c r="S117" i="1"/>
  <c r="R117" i="1"/>
  <c r="Q117" i="1"/>
  <c r="P117" i="1"/>
  <c r="O117" i="1"/>
  <c r="N117" i="1"/>
  <c r="M117" i="1"/>
  <c r="L117" i="1"/>
  <c r="K117" i="1"/>
  <c r="J117" i="1"/>
  <c r="I117" i="1"/>
  <c r="U116" i="1"/>
  <c r="T116" i="1"/>
  <c r="S116" i="1"/>
  <c r="R116" i="1"/>
  <c r="Q116" i="1"/>
  <c r="P116" i="1"/>
  <c r="O116" i="1"/>
  <c r="N116" i="1"/>
  <c r="M116" i="1"/>
  <c r="L116" i="1"/>
  <c r="K116" i="1"/>
  <c r="J116" i="1"/>
  <c r="I116" i="1"/>
  <c r="U104" i="1"/>
  <c r="T104" i="1"/>
  <c r="S104" i="1"/>
  <c r="R104" i="1"/>
  <c r="Q104" i="1"/>
  <c r="P104" i="1"/>
  <c r="O104" i="1"/>
  <c r="N104" i="1"/>
  <c r="M104" i="1"/>
  <c r="L104" i="1"/>
  <c r="K104" i="1"/>
  <c r="J104" i="1"/>
  <c r="I104" i="1"/>
  <c r="U103" i="1"/>
  <c r="T103" i="1"/>
  <c r="S103" i="1"/>
  <c r="R103" i="1"/>
  <c r="Q103" i="1"/>
  <c r="P103" i="1"/>
  <c r="O103" i="1"/>
  <c r="N103" i="1"/>
  <c r="M103" i="1"/>
  <c r="L103" i="1"/>
  <c r="K103" i="1"/>
  <c r="J103" i="1"/>
  <c r="I103" i="1"/>
  <c r="U92" i="1"/>
  <c r="T92" i="1"/>
  <c r="S92" i="1"/>
  <c r="R92" i="1"/>
  <c r="Q92" i="1"/>
  <c r="P92" i="1"/>
  <c r="O92" i="1"/>
  <c r="N92" i="1"/>
  <c r="M92" i="1"/>
  <c r="L92" i="1"/>
  <c r="K92" i="1"/>
  <c r="J92" i="1"/>
  <c r="I92" i="1"/>
  <c r="U91" i="1"/>
  <c r="T91" i="1"/>
  <c r="S91" i="1"/>
  <c r="R91" i="1"/>
  <c r="Q91" i="1"/>
  <c r="P91" i="1"/>
  <c r="O91" i="1"/>
  <c r="N91" i="1"/>
  <c r="M91" i="1"/>
  <c r="L91" i="1"/>
  <c r="K91" i="1"/>
  <c r="J91" i="1"/>
  <c r="I91" i="1"/>
  <c r="U42" i="1"/>
  <c r="T42" i="1"/>
  <c r="S42" i="1"/>
  <c r="R42" i="1"/>
  <c r="Q42" i="1"/>
  <c r="P42" i="1"/>
  <c r="O42" i="1"/>
  <c r="N42" i="1"/>
  <c r="M42" i="1"/>
  <c r="L42" i="1"/>
  <c r="K42" i="1"/>
  <c r="J42" i="1"/>
  <c r="I42" i="1"/>
  <c r="T19" i="1"/>
  <c r="U19" i="1"/>
  <c r="S19" i="1"/>
  <c r="R19" i="1"/>
  <c r="O19" i="1"/>
  <c r="P19" i="1"/>
  <c r="Q19" i="1"/>
  <c r="N19" i="1"/>
  <c r="K19" i="1"/>
  <c r="L19" i="1"/>
  <c r="M19" i="1"/>
  <c r="I19" i="1"/>
  <c r="E116" i="2" l="1"/>
  <c r="V92" i="1"/>
  <c r="V152" i="1"/>
  <c r="E117" i="2"/>
  <c r="E118" i="2" s="1"/>
  <c r="K109" i="2"/>
  <c r="W95" i="2"/>
  <c r="W122" i="2"/>
  <c r="F29" i="2"/>
  <c r="W62" i="2"/>
  <c r="W83" i="2"/>
  <c r="W96" i="2"/>
  <c r="W84" i="2"/>
  <c r="W147" i="2"/>
  <c r="W33" i="2"/>
  <c r="W108" i="2"/>
  <c r="W159" i="2"/>
  <c r="W109" i="2"/>
  <c r="W137" i="2"/>
  <c r="W72" i="2"/>
  <c r="E29" i="2"/>
  <c r="W20" i="2"/>
  <c r="W19" i="2"/>
  <c r="V164" i="1"/>
  <c r="V142" i="1"/>
  <c r="V91" i="1"/>
  <c r="V103" i="1"/>
  <c r="V104" i="1"/>
  <c r="V116" i="1"/>
  <c r="V117" i="1"/>
  <c r="V130" i="1"/>
  <c r="V42" i="1"/>
  <c r="V19" i="1"/>
  <c r="B151" i="1" l="1"/>
  <c r="E158" i="1"/>
  <c r="E148" i="1"/>
  <c r="E136" i="1"/>
  <c r="E125" i="1"/>
  <c r="E124" i="1"/>
  <c r="E112" i="1"/>
  <c r="E111" i="1"/>
  <c r="E100" i="1"/>
  <c r="E99" i="1"/>
  <c r="E77" i="1"/>
  <c r="E67" i="1"/>
  <c r="F67" i="1" s="1"/>
  <c r="E27" i="1"/>
  <c r="F27" i="1" l="1"/>
  <c r="F29" i="1" s="1"/>
  <c r="E126" i="1"/>
</calcChain>
</file>

<file path=xl/sharedStrings.xml><?xml version="1.0" encoding="utf-8"?>
<sst xmlns="http://schemas.openxmlformats.org/spreadsheetml/2006/main" count="394" uniqueCount="138">
  <si>
    <t>様式第１８（第１４条関係）</t>
    <phoneticPr fontId="1"/>
  </si>
  <si>
    <t>特定物質等製造等実績報告書</t>
    <phoneticPr fontId="1"/>
  </si>
  <si>
    <t>　経済産業大臣　　殿</t>
  </si>
  <si>
    <t>住所</t>
  </si>
  <si>
    <t>法人番号</t>
  </si>
  <si>
    <t>　特定物質等の製造量、輸出量、国内出荷量及び国内出荷単価の実績を次のとおり報告します。</t>
  </si>
  <si>
    <t>（１）基本的運用による製造実績</t>
  </si>
  <si>
    <t>・HFCとHCFC等は表を分けて記載すること。</t>
  </si>
  <si>
    <t>※法第4条第1項に基づく許可製造数量であり、法5条に基づく輸出用製造数量を含む。</t>
  </si>
  <si>
    <t>※法第12条第1項に基づく確認数量を記載すること。</t>
  </si>
  <si>
    <t>※法第10条第1項に基づく許可条件（例：半導体製造用途）ごとに記載すること。</t>
  </si>
  <si>
    <t>氏名又は名称及び法人にあつては、その代表者の氏名</t>
    <phoneticPr fontId="1"/>
  </si>
  <si>
    <t>・特定物質等が複数種類ある場合は、行を追加し記載すること。</t>
    <phoneticPr fontId="1"/>
  </si>
  <si>
    <t>種　　類</t>
    <phoneticPr fontId="1"/>
  </si>
  <si>
    <t>合計</t>
    <rPh sb="0" eb="2">
      <t>ゴウケイ</t>
    </rPh>
    <phoneticPr fontId="1"/>
  </si>
  <si>
    <t>合　　計</t>
    <rPh sb="0" eb="1">
      <t>ゴウ</t>
    </rPh>
    <rPh sb="3" eb="4">
      <t>ケイ</t>
    </rPh>
    <phoneticPr fontId="1"/>
  </si>
  <si>
    <t>(kg)</t>
    <phoneticPr fontId="1"/>
  </si>
  <si>
    <t>（２）原料用途製造確認による製造実績</t>
  </si>
  <si>
    <t>（３）特定用途製造確認による製造実績（例：試験研究分析用途）</t>
  </si>
  <si>
    <t>（４）例外的運用による製造実績（例：半導体製造用途）</t>
  </si>
  <si>
    <t>・特定物質等が複数種類ある場合は、表を追加し記載すること。</t>
  </si>
  <si>
    <t>仕向地の地域名又は国名</t>
  </si>
  <si>
    <t>（参考）※ 上記の合算値（GWP/㎏）</t>
  </si>
  <si>
    <t>・特定物質等が複数ある場合は、参考として合算値（GWP/kg）を記載すること。</t>
    <phoneticPr fontId="1"/>
  </si>
  <si>
    <t>大韓民国</t>
    <rPh sb="0" eb="4">
      <t>ダイカンミンコク</t>
    </rPh>
    <phoneticPr fontId="1"/>
  </si>
  <si>
    <t>中華人民共和国</t>
    <rPh sb="0" eb="2">
      <t>チュウカ</t>
    </rPh>
    <rPh sb="2" eb="4">
      <t>ジンミン</t>
    </rPh>
    <rPh sb="4" eb="7">
      <t>キョウワコク</t>
    </rPh>
    <phoneticPr fontId="1"/>
  </si>
  <si>
    <t>HFC-41</t>
    <phoneticPr fontId="1"/>
  </si>
  <si>
    <t>HFC</t>
    <phoneticPr fontId="1"/>
  </si>
  <si>
    <t> ・記載方法は「１ 製造量の実績」と同様。</t>
  </si>
  <si>
    <t> ・記載方法は「４ 発生した数量」と同様。</t>
  </si>
  <si>
    <t>・破壊率（％）、構造（方式）、フロン法破壊業許可番号等を記載すること。</t>
  </si>
  <si>
    <t>・単位は円/有姿kgとする。</t>
  </si>
  <si>
    <t>・記載方法は「１ 製造量の実績」と同様。</t>
    <phoneticPr fontId="1"/>
  </si>
  <si>
    <t>平　　均</t>
    <rPh sb="0" eb="1">
      <t>ヒラ</t>
    </rPh>
    <rPh sb="3" eb="4">
      <t>ヒトシ</t>
    </rPh>
    <phoneticPr fontId="1"/>
  </si>
  <si>
    <t>（注）　各月の国内出荷単価の平均を記載すること。</t>
  </si>
  <si>
    <t>備考</t>
  </si>
  <si>
    <t>特定物質等の種類ごとに作成すること。</t>
    <phoneticPr fontId="1"/>
  </si>
  <si>
    <t>小数点第一位を四捨五入して記載すること。</t>
    <phoneticPr fontId="1"/>
  </si>
  <si>
    <t>２については、仕向地の国別又は地域別に記載すること。</t>
    <phoneticPr fontId="1"/>
  </si>
  <si>
    <t>　　　</t>
    <phoneticPr fontId="1"/>
  </si>
  <si>
    <t>１</t>
    <phoneticPr fontId="1"/>
  </si>
  <si>
    <t>２</t>
    <phoneticPr fontId="1"/>
  </si>
  <si>
    <t>３</t>
    <phoneticPr fontId="1"/>
  </si>
  <si>
    <t>４</t>
    <phoneticPr fontId="1"/>
  </si>
  <si>
    <t>５</t>
    <phoneticPr fontId="1"/>
  </si>
  <si>
    <t>６</t>
    <phoneticPr fontId="1"/>
  </si>
  <si>
    <t>７</t>
    <phoneticPr fontId="1"/>
  </si>
  <si>
    <t>８</t>
    <phoneticPr fontId="1"/>
  </si>
  <si>
    <t>５については、許可製造業者にあつては４に記載した数量のうち破壊した数量の実績を記入すること。また、確認製造業者にあつては４に記載した数量のうち破壊した数量の実績がある場合には、破壊した数量の実績を記入すること。なお、記入の際には施設ごとの内訳を記載すること。</t>
    <phoneticPr fontId="1"/>
  </si>
  <si>
    <t>７について、特定物質等を含む混合物である場合は、その混合物ごとに記入すること。</t>
    <phoneticPr fontId="1"/>
  </si>
  <si>
    <t>用紙の大きさは、日本産業規格Ａ４とすること。</t>
    <phoneticPr fontId="1"/>
  </si>
  <si>
    <t>法人番号の指定を受けた者は、１３桁の法人番号を記載すること。</t>
    <phoneticPr fontId="1"/>
  </si>
  <si>
    <t>４については、許可製造業者にあつては附属書ＣのグループⅠに属する特定物質又は</t>
    <phoneticPr fontId="1"/>
  </si>
  <si>
    <t>附属書Ｆに掲げる特定物質代替物質の製造の際に、附属書ＦのグループⅡに属する特定物質代替物質が発生した数量の実績を記入すること。また、確認製造業者にあつては同様に発生した数量の実績がある場合には、発生した数量の実績を記入すること。なお、記入の際には施設ごとの内訳を記載すること。</t>
    <phoneticPr fontId="1"/>
  </si>
  <si>
    <t>・毎規制年度経過後三月以内（3月末まで）に提出すること。</t>
    <phoneticPr fontId="1"/>
  </si>
  <si>
    <t>・製造量の許可等の区分毎（以下参照）に実績を記載すること。</t>
    <phoneticPr fontId="1"/>
  </si>
  <si>
    <t>　複数ある場合は、「小見出し」及び「表」を追加すること。</t>
    <phoneticPr fontId="1"/>
  </si>
  <si>
    <t>※法第13条第1項に基づく確認数量を記載すること。</t>
    <phoneticPr fontId="1"/>
  </si>
  <si>
    <t>　また、試験研究分析用途又は検疫用途のいずれかが分かるように記載すること。</t>
    <phoneticPr fontId="1"/>
  </si>
  <si>
    <t>・法第5条に基づき、輸出製造数量の確認申請を行った数量を記載すること。</t>
    <phoneticPr fontId="1"/>
  </si>
  <si>
    <t>（輸出用製造数量として指定されたが確認を行わなかった数量は除く。）</t>
    <phoneticPr fontId="1"/>
  </si>
  <si>
    <t>上記を除く輸出数量（製造を伴わないものを含む）は様式第17に記載すること。</t>
  </si>
  <si>
    <t>平均</t>
    <rPh sb="0" eb="2">
      <t>ヘイキン</t>
    </rPh>
    <phoneticPr fontId="1"/>
  </si>
  <si>
    <t>　附属書ＣのグループⅠに属する特定物質又は附属書Ｆに掲げる特定物質代替物質の製造の際に、附属書ＦのグループⅡに属する特定物質代替物質が発生した場合には、当該物質の発生した数量の実績 </t>
    <phoneticPr fontId="1"/>
  </si>
  <si>
    <t>国内出荷量の実績</t>
    <phoneticPr fontId="1"/>
  </si>
  <si>
    <t>輸出量の実績</t>
  </si>
  <si>
    <t>４に報告した特定物質代替物質の数量のうち、破壊した数量の実績 </t>
  </si>
  <si>
    <t>５に報告した特定物質代替物質の破壊を行った設備の機能及び構造 </t>
  </si>
  <si>
    <t>国内出荷単価の実績</t>
  </si>
  <si>
    <t>製造量の実績</t>
  </si>
  <si>
    <t>＜注意事項＞</t>
    <rPh sb="1" eb="3">
      <t>チュウイ</t>
    </rPh>
    <rPh sb="3" eb="5">
      <t>ジコウ</t>
    </rPh>
    <phoneticPr fontId="1"/>
  </si>
  <si>
    <t>・議定書附属書FのグループⅡに属する特定物質代替物質（HFC-23）を</t>
    <phoneticPr fontId="1"/>
  </si>
  <si>
    <t>副生物として発生する数量を施設毎に記載すること。</t>
    <phoneticPr fontId="1"/>
  </si>
  <si>
    <t>目的物として発生（＝製造）する場合は記載不要。（「１ 製造量の実績」で計上すること。）</t>
    <phoneticPr fontId="1"/>
  </si>
  <si>
    <t>・詳細については、オゾン層保護等推進室が別途定める様式</t>
    <phoneticPr fontId="1"/>
  </si>
  <si>
    <t>J列以降には記載しないでください。</t>
    <rPh sb="1" eb="2">
      <t>レツ</t>
    </rPh>
    <rPh sb="2" eb="4">
      <t>イコウ</t>
    </rPh>
    <rPh sb="6" eb="8">
      <t>キサイ</t>
    </rPh>
    <phoneticPr fontId="1"/>
  </si>
  <si>
    <t>ＯＤＰ又はＧＷＰ換算合計</t>
  </si>
  <si>
    <t>HFC-23</t>
    <phoneticPr fontId="1"/>
  </si>
  <si>
    <t>（HFC-23製造破壊実績）に基づき数量を記載すること。</t>
    <phoneticPr fontId="1"/>
  </si>
  <si>
    <t>経産株式会社</t>
    <rPh sb="0" eb="2">
      <t>ケイサン</t>
    </rPh>
    <rPh sb="2" eb="6">
      <t>カブシキガイシャ</t>
    </rPh>
    <phoneticPr fontId="1"/>
  </si>
  <si>
    <t>代表取締役社長</t>
    <rPh sb="0" eb="7">
      <t>ダイヒョウトリシマリヤクシャチョウ</t>
    </rPh>
    <phoneticPr fontId="1"/>
  </si>
  <si>
    <t>経産　太郎</t>
    <rPh sb="0" eb="2">
      <t>ケイサン</t>
    </rPh>
    <rPh sb="3" eb="5">
      <t>タロウ</t>
    </rPh>
    <phoneticPr fontId="1"/>
  </si>
  <si>
    <t>千代田区霞が関１丁目３番１号</t>
    <rPh sb="0" eb="4">
      <t>チヨダク</t>
    </rPh>
    <rPh sb="4" eb="5">
      <t>カスミ</t>
    </rPh>
    <phoneticPr fontId="1"/>
  </si>
  <si>
    <t>1234567890123</t>
    <phoneticPr fontId="1"/>
  </si>
  <si>
    <t>HFC-125</t>
    <phoneticPr fontId="1"/>
  </si>
  <si>
    <t>ＧＷＰ換算合計</t>
  </si>
  <si>
    <t>HCFC-22</t>
    <phoneticPr fontId="1"/>
  </si>
  <si>
    <t>ＯＤＰ換算合計</t>
  </si>
  <si>
    <t>物質名</t>
    <rPh sb="0" eb="3">
      <t>ブッシツメイ</t>
    </rPh>
    <phoneticPr fontId="1"/>
  </si>
  <si>
    <t>千代田事業所</t>
    <rPh sb="0" eb="3">
      <t>チヨダ</t>
    </rPh>
    <rPh sb="3" eb="6">
      <t>ジギョウショ</t>
    </rPh>
    <phoneticPr fontId="1"/>
  </si>
  <si>
    <t>ライセンス
（申請数量）</t>
    <rPh sb="7" eb="9">
      <t>シンセイ</t>
    </rPh>
    <rPh sb="9" eb="11">
      <t>スウリョウ</t>
    </rPh>
    <phoneticPr fontId="1"/>
  </si>
  <si>
    <t>事業所名</t>
    <rPh sb="0" eb="3">
      <t>ジギョウショ</t>
    </rPh>
    <rPh sb="3" eb="4">
      <t>メイ</t>
    </rPh>
    <phoneticPr fontId="1"/>
  </si>
  <si>
    <t>HFC-32</t>
    <phoneticPr fontId="1"/>
  </si>
  <si>
    <t>HFC-134a</t>
    <phoneticPr fontId="1"/>
  </si>
  <si>
    <t>HFC-43-10mee</t>
    <phoneticPr fontId="1"/>
  </si>
  <si>
    <t>HFC-245fa</t>
    <phoneticPr fontId="1"/>
  </si>
  <si>
    <t>（２）原料用途確認：（様式第９）で申請した数量の実績値</t>
    <rPh sb="11" eb="13">
      <t>ヨウシキ</t>
    </rPh>
    <rPh sb="13" eb="14">
      <t>ダイ</t>
    </rPh>
    <rPh sb="17" eb="19">
      <t>シンセイ</t>
    </rPh>
    <rPh sb="21" eb="23">
      <t>スウリョウ</t>
    </rPh>
    <rPh sb="24" eb="26">
      <t>ジッセキ</t>
    </rPh>
    <rPh sb="26" eb="27">
      <t>チ</t>
    </rPh>
    <phoneticPr fontId="1"/>
  </si>
  <si>
    <t>（３）特定用途確認：（様式第１０）で申請した数量の実績値</t>
    <phoneticPr fontId="1"/>
  </si>
  <si>
    <t>（１）基本的運用：（様式第１）基本枠で申請した数量の実績値</t>
    <rPh sb="10" eb="12">
      <t>ヨウシキ</t>
    </rPh>
    <rPh sb="12" eb="13">
      <t>ダイ</t>
    </rPh>
    <rPh sb="15" eb="18">
      <t>キホンワク</t>
    </rPh>
    <rPh sb="19" eb="21">
      <t>シンセイ</t>
    </rPh>
    <rPh sb="23" eb="25">
      <t>スウリョウ</t>
    </rPh>
    <rPh sb="26" eb="29">
      <t>ジッセキチ</t>
    </rPh>
    <phoneticPr fontId="1"/>
  </si>
  <si>
    <t>臭化メチル</t>
    <rPh sb="0" eb="2">
      <t>シュウカ</t>
    </rPh>
    <phoneticPr fontId="1"/>
  </si>
  <si>
    <t>四塩化炭素</t>
    <rPh sb="0" eb="5">
      <t>シエンカタンソ</t>
    </rPh>
    <phoneticPr fontId="1"/>
  </si>
  <si>
    <t>E-Ⅰ</t>
    <phoneticPr fontId="1"/>
  </si>
  <si>
    <t>C-Ⅰ</t>
    <phoneticPr fontId="1"/>
  </si>
  <si>
    <t>製造物質（基本・例外）</t>
    <rPh sb="0" eb="2">
      <t>セイゾウ</t>
    </rPh>
    <rPh sb="2" eb="4">
      <t>ブッシツ</t>
    </rPh>
    <rPh sb="5" eb="7">
      <t>キホン</t>
    </rPh>
    <rPh sb="8" eb="10">
      <t>レイガイ</t>
    </rPh>
    <phoneticPr fontId="1"/>
  </si>
  <si>
    <t>B-Ⅱ</t>
    <phoneticPr fontId="1"/>
  </si>
  <si>
    <t>F-Ⅰ</t>
    <phoneticPr fontId="1"/>
  </si>
  <si>
    <t>1</t>
    <phoneticPr fontId="1"/>
  </si>
  <si>
    <t>（注）各月の国内出荷単価の平均を記載すること。</t>
    <phoneticPr fontId="1"/>
  </si>
  <si>
    <t>F-Ⅱ</t>
    <phoneticPr fontId="1"/>
  </si>
  <si>
    <t>HCFC-225ca</t>
    <phoneticPr fontId="1"/>
  </si>
  <si>
    <t>HCFC-225cb</t>
    <phoneticPr fontId="1"/>
  </si>
  <si>
    <t>原料用途</t>
    <rPh sb="0" eb="2">
      <t>ゲンリョウ</t>
    </rPh>
    <rPh sb="2" eb="4">
      <t>ヨウト</t>
    </rPh>
    <phoneticPr fontId="1"/>
  </si>
  <si>
    <t>特定用途</t>
    <rPh sb="0" eb="2">
      <t>トクテイ</t>
    </rPh>
    <rPh sb="2" eb="4">
      <t>ヨウト</t>
    </rPh>
    <phoneticPr fontId="1"/>
  </si>
  <si>
    <t>HCFC-21</t>
    <phoneticPr fontId="1"/>
  </si>
  <si>
    <t>HCFC-241</t>
    <phoneticPr fontId="1"/>
  </si>
  <si>
    <t>HCFC-242</t>
    <phoneticPr fontId="1"/>
  </si>
  <si>
    <t>HCFC-243</t>
    <phoneticPr fontId="1"/>
  </si>
  <si>
    <t>HCFC-244</t>
    <phoneticPr fontId="1"/>
  </si>
  <si>
    <t>年　月　日</t>
    <rPh sb="0" eb="1">
      <t>ネン</t>
    </rPh>
    <rPh sb="2" eb="3">
      <t>ツキ</t>
    </rPh>
    <rPh sb="4" eb="5">
      <t>ニチ</t>
    </rPh>
    <phoneticPr fontId="1"/>
  </si>
  <si>
    <t>↓</t>
    <phoneticPr fontId="1"/>
  </si>
  <si>
    <r>
      <t>←</t>
    </r>
    <r>
      <rPr>
        <b/>
        <sz val="10"/>
        <color theme="1"/>
        <rFont val="Meiryo UI"/>
        <family val="3"/>
        <charset val="128"/>
      </rPr>
      <t>国内向け</t>
    </r>
    <r>
      <rPr>
        <sz val="10"/>
        <color theme="1"/>
        <rFont val="Meiryo UI"/>
        <family val="3"/>
        <charset val="128"/>
      </rPr>
      <t>に製造したモントリオール議定書附属書</t>
    </r>
    <r>
      <rPr>
        <b/>
        <sz val="10"/>
        <color theme="1"/>
        <rFont val="Meiryo UI"/>
        <family val="3"/>
        <charset val="128"/>
      </rPr>
      <t>Fのグループ</t>
    </r>
    <r>
      <rPr>
        <sz val="10"/>
        <color theme="1"/>
        <rFont val="Meiryo UI"/>
        <family val="3"/>
        <charset val="128"/>
      </rPr>
      <t>に属する物質の製造について記載願います</t>
    </r>
    <rPh sb="1" eb="3">
      <t>コクナイ</t>
    </rPh>
    <rPh sb="3" eb="4">
      <t>ム</t>
    </rPh>
    <rPh sb="6" eb="8">
      <t>セイゾウ</t>
    </rPh>
    <rPh sb="17" eb="20">
      <t>ギテイショ</t>
    </rPh>
    <rPh sb="20" eb="23">
      <t>フゾクショ</t>
    </rPh>
    <rPh sb="30" eb="31">
      <t>ゾク</t>
    </rPh>
    <rPh sb="33" eb="35">
      <t>ブッシツ</t>
    </rPh>
    <rPh sb="36" eb="38">
      <t>セイゾウ</t>
    </rPh>
    <rPh sb="42" eb="44">
      <t>キサイ</t>
    </rPh>
    <rPh sb="44" eb="45">
      <t>ネガ</t>
    </rPh>
    <phoneticPr fontId="1"/>
  </si>
  <si>
    <r>
      <t>←</t>
    </r>
    <r>
      <rPr>
        <b/>
        <sz val="10"/>
        <color rgb="FFFF0000"/>
        <rFont val="Meiryo UI"/>
        <family val="3"/>
        <charset val="128"/>
      </rPr>
      <t>国外向け</t>
    </r>
    <r>
      <rPr>
        <sz val="10"/>
        <color theme="1"/>
        <rFont val="Meiryo UI"/>
        <family val="3"/>
        <charset val="128"/>
      </rPr>
      <t>に製造したモントリオール議定書附属書</t>
    </r>
    <r>
      <rPr>
        <b/>
        <sz val="10"/>
        <color theme="1"/>
        <rFont val="Meiryo UI"/>
        <family val="3"/>
        <charset val="128"/>
      </rPr>
      <t>Fのグループ</t>
    </r>
    <r>
      <rPr>
        <sz val="10"/>
        <color theme="1"/>
        <rFont val="Meiryo UI"/>
        <family val="3"/>
        <charset val="128"/>
      </rPr>
      <t>に属する物質の製造について記載願います</t>
    </r>
    <rPh sb="1" eb="3">
      <t>コクガイ</t>
    </rPh>
    <rPh sb="3" eb="4">
      <t>ム</t>
    </rPh>
    <rPh sb="6" eb="8">
      <t>セイゾウ</t>
    </rPh>
    <rPh sb="17" eb="20">
      <t>ギテイショ</t>
    </rPh>
    <rPh sb="20" eb="23">
      <t>フゾクショ</t>
    </rPh>
    <rPh sb="30" eb="31">
      <t>ゾク</t>
    </rPh>
    <rPh sb="33" eb="35">
      <t>ブッシツ</t>
    </rPh>
    <rPh sb="36" eb="38">
      <t>セイゾウ</t>
    </rPh>
    <rPh sb="42" eb="44">
      <t>キサイ</t>
    </rPh>
    <rPh sb="44" eb="45">
      <t>ネガ</t>
    </rPh>
    <phoneticPr fontId="1"/>
  </si>
  <si>
    <t>国外向け</t>
    <rPh sb="0" eb="2">
      <t>コクガイ</t>
    </rPh>
    <rPh sb="2" eb="3">
      <t>ム</t>
    </rPh>
    <phoneticPr fontId="1"/>
  </si>
  <si>
    <t>　　　　　↓</t>
    <phoneticPr fontId="1"/>
  </si>
  <si>
    <r>
      <t>←原料用途として</t>
    </r>
    <r>
      <rPr>
        <b/>
        <sz val="10"/>
        <color rgb="FFFF0000"/>
        <rFont val="Meiryo UI"/>
        <family val="3"/>
        <charset val="128"/>
      </rPr>
      <t>国外向け</t>
    </r>
    <r>
      <rPr>
        <sz val="10"/>
        <color theme="1"/>
        <rFont val="Meiryo UI"/>
        <family val="3"/>
        <charset val="128"/>
      </rPr>
      <t>に製造したモントリオール議定書附属書</t>
    </r>
    <r>
      <rPr>
        <b/>
        <sz val="10"/>
        <color theme="1"/>
        <rFont val="Meiryo UI"/>
        <family val="3"/>
        <charset val="128"/>
      </rPr>
      <t>Fのグループ</t>
    </r>
    <r>
      <rPr>
        <sz val="10"/>
        <color theme="1"/>
        <rFont val="Meiryo UI"/>
        <family val="3"/>
        <charset val="128"/>
      </rPr>
      <t>に属する物質の製造について記載願います</t>
    </r>
    <rPh sb="1" eb="5">
      <t>ゲンリョウヨウト</t>
    </rPh>
    <rPh sb="8" eb="10">
      <t>コクガイ</t>
    </rPh>
    <rPh sb="10" eb="11">
      <t>ム</t>
    </rPh>
    <rPh sb="13" eb="15">
      <t>セイゾウ</t>
    </rPh>
    <rPh sb="24" eb="27">
      <t>ギテイショ</t>
    </rPh>
    <rPh sb="27" eb="30">
      <t>フゾクショ</t>
    </rPh>
    <rPh sb="37" eb="38">
      <t>ゾク</t>
    </rPh>
    <rPh sb="40" eb="42">
      <t>ブッシツ</t>
    </rPh>
    <rPh sb="43" eb="45">
      <t>セイゾウ</t>
    </rPh>
    <rPh sb="49" eb="51">
      <t>キサイ</t>
    </rPh>
    <rPh sb="51" eb="52">
      <t>ネガ</t>
    </rPh>
    <phoneticPr fontId="1"/>
  </si>
  <si>
    <r>
      <t>←</t>
    </r>
    <r>
      <rPr>
        <b/>
        <sz val="10"/>
        <color rgb="FFFF0000"/>
        <rFont val="Meiryo UI"/>
        <family val="3"/>
        <charset val="128"/>
      </rPr>
      <t>国外向け</t>
    </r>
    <r>
      <rPr>
        <sz val="10"/>
        <color theme="1"/>
        <rFont val="Meiryo UI"/>
        <family val="3"/>
        <charset val="128"/>
      </rPr>
      <t>に製造したモントリオール議定書附属書</t>
    </r>
    <r>
      <rPr>
        <b/>
        <sz val="10"/>
        <color theme="1"/>
        <rFont val="Meiryo UI"/>
        <family val="3"/>
        <charset val="128"/>
      </rPr>
      <t>Fのグループ</t>
    </r>
    <r>
      <rPr>
        <sz val="10"/>
        <color theme="1"/>
        <rFont val="Meiryo UI"/>
        <family val="3"/>
        <charset val="128"/>
      </rPr>
      <t>に属する物質の製造実績について記載願います</t>
    </r>
    <rPh sb="1" eb="3">
      <t>コクガイ</t>
    </rPh>
    <rPh sb="3" eb="4">
      <t>ム</t>
    </rPh>
    <rPh sb="6" eb="8">
      <t>セイゾウ</t>
    </rPh>
    <rPh sb="17" eb="20">
      <t>ギテイショ</t>
    </rPh>
    <rPh sb="20" eb="23">
      <t>フゾクショ</t>
    </rPh>
    <rPh sb="30" eb="31">
      <t>ゾク</t>
    </rPh>
    <rPh sb="33" eb="35">
      <t>ブッシツ</t>
    </rPh>
    <rPh sb="36" eb="38">
      <t>セイゾウ</t>
    </rPh>
    <rPh sb="38" eb="40">
      <t>ジッセキ</t>
    </rPh>
    <rPh sb="44" eb="46">
      <t>キサイ</t>
    </rPh>
    <rPh sb="46" eb="47">
      <t>ネガ</t>
    </rPh>
    <phoneticPr fontId="1"/>
  </si>
  <si>
    <r>
      <t>←</t>
    </r>
    <r>
      <rPr>
        <b/>
        <sz val="10"/>
        <color theme="1"/>
        <rFont val="Meiryo UI"/>
        <family val="3"/>
        <charset val="128"/>
      </rPr>
      <t>国内向け</t>
    </r>
    <r>
      <rPr>
        <sz val="10"/>
        <color theme="1"/>
        <rFont val="Meiryo UI"/>
        <family val="3"/>
        <charset val="128"/>
      </rPr>
      <t>に製造したモントリオール議定書附属書</t>
    </r>
    <r>
      <rPr>
        <b/>
        <sz val="10"/>
        <color theme="1"/>
        <rFont val="Meiryo UI"/>
        <family val="3"/>
        <charset val="128"/>
      </rPr>
      <t>Fのグループ</t>
    </r>
    <r>
      <rPr>
        <sz val="10"/>
        <color theme="1"/>
        <rFont val="Meiryo UI"/>
        <family val="3"/>
        <charset val="128"/>
      </rPr>
      <t>に属する物質の製造実績について記載願います</t>
    </r>
    <rPh sb="1" eb="3">
      <t>コクナイ</t>
    </rPh>
    <rPh sb="3" eb="4">
      <t>ム</t>
    </rPh>
    <rPh sb="6" eb="8">
      <t>セイゾウ</t>
    </rPh>
    <rPh sb="17" eb="20">
      <t>ギテイショ</t>
    </rPh>
    <rPh sb="20" eb="23">
      <t>フゾクショ</t>
    </rPh>
    <rPh sb="30" eb="31">
      <t>ゾク</t>
    </rPh>
    <rPh sb="33" eb="35">
      <t>ブッシツ</t>
    </rPh>
    <rPh sb="36" eb="38">
      <t>セイゾウ</t>
    </rPh>
    <rPh sb="38" eb="40">
      <t>ジッセキ</t>
    </rPh>
    <rPh sb="44" eb="46">
      <t>キサイ</t>
    </rPh>
    <rPh sb="46" eb="47">
      <t>ネガ</t>
    </rPh>
    <phoneticPr fontId="1"/>
  </si>
  <si>
    <t>←こちらに報告日を記入すると18列以下の「年　月」のセルに報告年、月が表示されます</t>
    <rPh sb="5" eb="8">
      <t>ホウコクビ</t>
    </rPh>
    <rPh sb="9" eb="11">
      <t>キニュウ</t>
    </rPh>
    <rPh sb="16" eb="17">
      <t>レツ</t>
    </rPh>
    <rPh sb="17" eb="19">
      <t>イカ</t>
    </rPh>
    <rPh sb="21" eb="22">
      <t>ネン</t>
    </rPh>
    <rPh sb="23" eb="24">
      <t>ガツ</t>
    </rPh>
    <rPh sb="29" eb="31">
      <t>ホウコク</t>
    </rPh>
    <rPh sb="31" eb="32">
      <t>ネン</t>
    </rPh>
    <rPh sb="33" eb="34">
      <t>ツキ</t>
    </rPh>
    <rPh sb="35" eb="37">
      <t>ヒョウジ</t>
    </rPh>
    <phoneticPr fontId="1"/>
  </si>
  <si>
    <t>対象がない場合、記載は不要です。</t>
    <rPh sb="0" eb="2">
      <t>タイショウ</t>
    </rPh>
    <rPh sb="5" eb="7">
      <t>バアイ</t>
    </rPh>
    <rPh sb="8" eb="10">
      <t>キサイ</t>
    </rPh>
    <rPh sb="11" eb="13">
      <t>フヨウ</t>
    </rPh>
    <phoneticPr fontId="1"/>
  </si>
  <si>
    <r>
      <t>←</t>
    </r>
    <r>
      <rPr>
        <b/>
        <sz val="10"/>
        <color theme="1"/>
        <rFont val="Meiryo UI"/>
        <family val="3"/>
        <charset val="128"/>
      </rPr>
      <t>国内向け</t>
    </r>
    <r>
      <rPr>
        <sz val="10"/>
        <color theme="1"/>
        <rFont val="Meiryo UI"/>
        <family val="3"/>
        <charset val="128"/>
      </rPr>
      <t>に製造したモントリオール議定書附属書</t>
    </r>
    <r>
      <rPr>
        <b/>
        <sz val="10"/>
        <color theme="1"/>
        <rFont val="Meiryo UI"/>
        <family val="3"/>
        <charset val="128"/>
      </rPr>
      <t>A～Ｃ,Ｅのグループ</t>
    </r>
    <r>
      <rPr>
        <sz val="10"/>
        <color theme="1"/>
        <rFont val="Meiryo UI"/>
        <family val="3"/>
        <charset val="128"/>
      </rPr>
      <t>に属する物質の製造について記載願います</t>
    </r>
    <rPh sb="1" eb="3">
      <t>コクナイ</t>
    </rPh>
    <rPh sb="3" eb="4">
      <t>ム</t>
    </rPh>
    <rPh sb="6" eb="8">
      <t>セイゾウ</t>
    </rPh>
    <rPh sb="17" eb="20">
      <t>ギテイショ</t>
    </rPh>
    <rPh sb="20" eb="23">
      <t>フゾクショ</t>
    </rPh>
    <rPh sb="34" eb="35">
      <t>ゾク</t>
    </rPh>
    <rPh sb="37" eb="39">
      <t>ブッシツ</t>
    </rPh>
    <rPh sb="40" eb="42">
      <t>セイゾウ</t>
    </rPh>
    <rPh sb="46" eb="48">
      <t>キサイ</t>
    </rPh>
    <rPh sb="48" eb="49">
      <t>ネガ</t>
    </rPh>
    <phoneticPr fontId="1"/>
  </si>
  <si>
    <t>（４）例外的運用：例外枠で内示申請し、（様式第１）で製造許可を受けた数量の実績値</t>
    <rPh sb="9" eb="11">
      <t>レイガイ</t>
    </rPh>
    <rPh sb="13" eb="15">
      <t>ナイジ</t>
    </rPh>
    <rPh sb="20" eb="22">
      <t>ヨウシキ</t>
    </rPh>
    <rPh sb="22" eb="23">
      <t>ダイ</t>
    </rPh>
    <rPh sb="26" eb="28">
      <t>セイゾウ</t>
    </rPh>
    <rPh sb="28" eb="30">
      <t>キョカ</t>
    </rPh>
    <rPh sb="31" eb="32">
      <t>ウ</t>
    </rPh>
    <phoneticPr fontId="1"/>
  </si>
  <si>
    <t>・ 当該設備の概略図を別添資料として提出すること。</t>
    <rPh sb="18" eb="20">
      <t>テイシュツ</t>
    </rPh>
    <phoneticPr fontId="1"/>
  </si>
  <si>
    <t>・適宜行/セルを追加し、特定物質等の用途等も追加すること。</t>
    <rPh sb="3" eb="4">
      <t>ギョウ</t>
    </rPh>
    <phoneticPr fontId="1"/>
  </si>
  <si>
    <t>対象物質がない場合、記載は不要です</t>
    <rPh sb="0" eb="2">
      <t>タイショウ</t>
    </rPh>
    <rPh sb="2" eb="4">
      <t>ブッシツ</t>
    </rPh>
    <rPh sb="7" eb="9">
      <t>バアイ</t>
    </rPh>
    <rPh sb="10" eb="12">
      <t>キサイ</t>
    </rPh>
    <rPh sb="13" eb="15">
      <t>フヨウ</t>
    </rPh>
    <phoneticPr fontId="1"/>
  </si>
  <si>
    <t>←</t>
    <phoneticPr fontId="1"/>
  </si>
  <si>
    <r>
      <t>「</t>
    </r>
    <r>
      <rPr>
        <b/>
        <sz val="10"/>
        <color theme="1"/>
        <rFont val="Meiryo UI"/>
        <family val="3"/>
        <charset val="128"/>
      </rPr>
      <t>物質名</t>
    </r>
    <r>
      <rPr>
        <sz val="10"/>
        <color theme="1"/>
        <rFont val="Meiryo UI"/>
        <family val="3"/>
        <charset val="128"/>
      </rPr>
      <t>」には、輸出した物質の種類を記入してください</t>
    </r>
    <rPh sb="1" eb="4">
      <t>ブッシツメイ</t>
    </rPh>
    <rPh sb="8" eb="10">
      <t>ユシュツ</t>
    </rPh>
    <rPh sb="12" eb="14">
      <t>ブッシツ</t>
    </rPh>
    <rPh sb="15" eb="17">
      <t>シュルイ</t>
    </rPh>
    <rPh sb="18" eb="20">
      <t>キニュウ</t>
    </rPh>
    <phoneticPr fontId="1"/>
  </si>
  <si>
    <r>
      <t>←（様式１０）で申請したモントリオール議定書附属書</t>
    </r>
    <r>
      <rPr>
        <b/>
        <sz val="10"/>
        <color theme="1"/>
        <rFont val="Meiryo UI"/>
        <family val="3"/>
        <charset val="128"/>
      </rPr>
      <t>A～Ｃ,E</t>
    </r>
    <r>
      <rPr>
        <sz val="10"/>
        <color theme="1"/>
        <rFont val="Meiryo UI"/>
        <family val="3"/>
        <charset val="128"/>
      </rPr>
      <t>のグループに属する物質の製造について記載願います</t>
    </r>
    <rPh sb="2" eb="4">
      <t>ヨウシキ</t>
    </rPh>
    <rPh sb="8" eb="10">
      <t>シンセイ</t>
    </rPh>
    <rPh sb="19" eb="22">
      <t>ギテイショ</t>
    </rPh>
    <rPh sb="22" eb="25">
      <t>フゾクショ</t>
    </rPh>
    <rPh sb="36" eb="37">
      <t>ゾク</t>
    </rPh>
    <rPh sb="39" eb="41">
      <t>ブッシツ</t>
    </rPh>
    <rPh sb="42" eb="44">
      <t>セイゾウ</t>
    </rPh>
    <rPh sb="48" eb="50">
      <t>キサイ</t>
    </rPh>
    <rPh sb="50" eb="51">
      <t>ネガ</t>
    </rPh>
    <phoneticPr fontId="1"/>
  </si>
  <si>
    <r>
      <t>←（様式９）で申請したモントリオール議定書附属書</t>
    </r>
    <r>
      <rPr>
        <b/>
        <sz val="10"/>
        <color theme="1"/>
        <rFont val="Meiryo UI"/>
        <family val="3"/>
        <charset val="128"/>
      </rPr>
      <t>A～Ｃ,E</t>
    </r>
    <r>
      <rPr>
        <sz val="10"/>
        <color theme="1"/>
        <rFont val="Meiryo UI"/>
        <family val="3"/>
        <charset val="128"/>
      </rPr>
      <t>のグループに属する物質の製造について記載願います</t>
    </r>
    <rPh sb="2" eb="4">
      <t>ヨウシキ</t>
    </rPh>
    <rPh sb="7" eb="9">
      <t>シンセイ</t>
    </rPh>
    <rPh sb="18" eb="21">
      <t>ギテイショ</t>
    </rPh>
    <rPh sb="21" eb="24">
      <t>フゾクショ</t>
    </rPh>
    <rPh sb="35" eb="36">
      <t>ゾク</t>
    </rPh>
    <rPh sb="38" eb="40">
      <t>ブッシツ</t>
    </rPh>
    <rPh sb="41" eb="43">
      <t>セイゾウ</t>
    </rPh>
    <rPh sb="47" eb="49">
      <t>キサイ</t>
    </rPh>
    <rPh sb="49" eb="5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</si>
</sst>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e&quot;年&quot;m&quot;月&quot;d&quot;日&quot;;@"/>
    <numFmt numFmtId="177" formatCode="General\ &quot;kg&quot;"/>
    <numFmt numFmtId="178" formatCode="[$-411]ggge&quot;年&quot;m&quot;月&quot;;@"/>
    <numFmt numFmtId="179" formatCode="#,##0\ &quot;kg&quot;"/>
    <numFmt numFmtId="180" formatCode="#,##0\ &quot;円&quot;"/>
    <numFmt numFmtId="181" formatCode="#,##0_);[Red]\(#,##0\)&quot;円&quot;"/>
    <numFmt numFmtId="182" formatCode="[$-F800]dddd\,\ mmmm\ dd\,\ yyyy"/>
    <numFmt numFmtId="183" formatCode="#,##0_ "/>
    <numFmt numFmtId="184" formatCode="0_);[Red]\(0\)"/>
  </numFmts>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9"/>
      <color theme="1"/>
      <name val="Meiryo UI"/>
      <family val="3"/>
      <charset val="128"/>
    </font>
    <font>
      <sz val="10"/>
      <color theme="1"/>
      <name val="Meiryo UI"/>
      <family val="3"/>
      <charset val="128"/>
    </font>
    <font>
      <sz val="10"/>
      <color theme="1"/>
      <name val="ＭＳ 明朝"/>
      <family val="1"/>
      <charset val="128"/>
    </font>
    <font>
      <sz val="11"/>
      <color rgb="FFFF0000"/>
      <name val="ＭＳ 明朝"/>
      <family val="1"/>
      <charset val="128"/>
    </font>
    <font>
      <sz val="11"/>
      <name val="ＭＳ 明朝"/>
      <family val="1"/>
      <charset val="128"/>
    </font>
    <font>
      <sz val="11"/>
      <color theme="0"/>
      <name val="游ゴシック"/>
      <family val="2"/>
      <charset val="128"/>
      <scheme val="minor"/>
    </font>
    <font>
      <sz val="10"/>
      <color theme="0"/>
      <name val="Meiryo UI"/>
      <family val="3"/>
      <charset val="128"/>
    </font>
    <font>
      <sz val="11"/>
      <color theme="0"/>
      <name val="ＭＳ 明朝"/>
      <family val="1"/>
      <charset val="128"/>
    </font>
    <font>
      <sz val="9"/>
      <color theme="0"/>
      <name val="Meiryo UI"/>
      <family val="3"/>
      <charset val="128"/>
    </font>
    <font>
      <sz val="11"/>
      <color theme="1"/>
      <name val="游ゴシック"/>
      <family val="3"/>
      <charset val="128"/>
      <scheme val="minor"/>
    </font>
    <font>
      <b/>
      <sz val="11"/>
      <color theme="1"/>
      <name val="ＭＳ 明朝"/>
      <family val="1"/>
      <charset val="128"/>
    </font>
    <font>
      <sz val="10"/>
      <color theme="0" tint="-0.34998626667073579"/>
      <name val="Meiryo UI"/>
      <family val="3"/>
      <charset val="128"/>
    </font>
    <font>
      <b/>
      <sz val="10"/>
      <color theme="1"/>
      <name val="Meiryo UI"/>
      <family val="3"/>
      <charset val="128"/>
    </font>
    <font>
      <b/>
      <sz val="10"/>
      <color rgb="FFFF0000"/>
      <name val="Meiryo UI"/>
      <family val="3"/>
      <charset val="128"/>
    </font>
    <font>
      <sz val="10"/>
      <color theme="6"/>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diagonal/>
    </border>
  </borders>
  <cellStyleXfs count="3">
    <xf numFmtId="0" fontId="0" fillId="0" borderId="0">
      <alignment vertical="center"/>
    </xf>
    <xf numFmtId="0" fontId="13" fillId="0" borderId="0">
      <alignment vertical="center"/>
    </xf>
    <xf numFmtId="38" fontId="13" fillId="0" borderId="0" applyFont="0" applyFill="0" applyBorder="0" applyAlignment="0" applyProtection="0">
      <alignment vertical="center"/>
    </xf>
  </cellStyleXfs>
  <cellXfs count="11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lignment vertical="center"/>
    </xf>
    <xf numFmtId="176" fontId="2" fillId="0" borderId="0" xfId="0" applyNumberFormat="1" applyFont="1">
      <alignment vertical="center"/>
    </xf>
    <xf numFmtId="0" fontId="2" fillId="0" borderId="1" xfId="0" applyFont="1" applyBorder="1" applyAlignment="1">
      <alignment horizontal="center" vertical="center"/>
    </xf>
    <xf numFmtId="178" fontId="2" fillId="0" borderId="1" xfId="0" applyNumberFormat="1" applyFont="1" applyBorder="1" applyAlignment="1">
      <alignment horizontal="center" vertical="center"/>
    </xf>
    <xf numFmtId="0" fontId="2" fillId="0" borderId="0" xfId="0" applyFont="1" applyAlignment="1">
      <alignment horizontal="right" vertical="center"/>
    </xf>
    <xf numFmtId="177" fontId="2" fillId="0" borderId="2" xfId="0" applyNumberFormat="1" applyFont="1" applyBorder="1">
      <alignment vertical="center"/>
    </xf>
    <xf numFmtId="49" fontId="2" fillId="0" borderId="0" xfId="0" applyNumberFormat="1" applyFont="1">
      <alignment vertical="center"/>
    </xf>
    <xf numFmtId="49" fontId="2" fillId="0" borderId="0" xfId="0" applyNumberFormat="1" applyFont="1" applyAlignment="1">
      <alignment vertical="top"/>
    </xf>
    <xf numFmtId="179" fontId="2" fillId="0" borderId="1" xfId="0" applyNumberFormat="1" applyFont="1" applyBorder="1" applyProtection="1">
      <alignment vertical="center"/>
      <protection locked="0"/>
    </xf>
    <xf numFmtId="0" fontId="2" fillId="0" borderId="1" xfId="0" applyFont="1" applyBorder="1" applyProtection="1">
      <alignment vertical="center"/>
      <protection locked="0"/>
    </xf>
    <xf numFmtId="0" fontId="4" fillId="0" borderId="0" xfId="0" applyFont="1" applyAlignment="1">
      <alignment vertical="center" shrinkToFit="1"/>
    </xf>
    <xf numFmtId="0" fontId="2" fillId="0" borderId="0" xfId="0" applyFont="1" applyAlignment="1" applyProtection="1">
      <alignment vertical="center" shrinkToFit="1"/>
      <protection locked="0"/>
    </xf>
    <xf numFmtId="49" fontId="2" fillId="0" borderId="0" xfId="0" applyNumberFormat="1" applyFont="1" applyAlignment="1" applyProtection="1">
      <alignment vertical="center"/>
      <protection locked="0"/>
    </xf>
    <xf numFmtId="178" fontId="2" fillId="0" borderId="0" xfId="0" applyNumberFormat="1" applyFont="1" applyBorder="1" applyAlignment="1">
      <alignment horizontal="center" vertical="center"/>
    </xf>
    <xf numFmtId="179" fontId="2" fillId="0" borderId="0" xfId="0" applyNumberFormat="1" applyFont="1" applyBorder="1" applyProtection="1">
      <alignment vertical="center"/>
      <protection locked="0"/>
    </xf>
    <xf numFmtId="0" fontId="2" fillId="0" borderId="0" xfId="0" applyFont="1" applyBorder="1" applyAlignment="1">
      <alignment vertical="center" shrinkToFit="1"/>
    </xf>
    <xf numFmtId="179" fontId="2" fillId="0" borderId="0" xfId="0" applyNumberFormat="1" applyFont="1" applyBorder="1">
      <alignment vertical="center"/>
    </xf>
    <xf numFmtId="0" fontId="0" fillId="0" borderId="0" xfId="0" applyBorder="1">
      <alignment vertical="center"/>
    </xf>
    <xf numFmtId="180" fontId="2" fillId="0" borderId="0" xfId="0" applyNumberFormat="1" applyFont="1" applyBorder="1">
      <alignment vertical="center"/>
    </xf>
    <xf numFmtId="0" fontId="2" fillId="0" borderId="0" xfId="0" applyFont="1" applyAlignment="1">
      <alignment horizontal="left" vertical="center" indent="1"/>
    </xf>
    <xf numFmtId="0" fontId="2" fillId="0" borderId="0" xfId="0" applyFont="1" applyAlignment="1">
      <alignment horizontal="left" vertical="center" wrapText="1" indent="1"/>
    </xf>
    <xf numFmtId="49" fontId="2" fillId="0" borderId="0" xfId="0" applyNumberFormat="1" applyFont="1" applyAlignment="1">
      <alignment vertical="center" wrapText="1"/>
    </xf>
    <xf numFmtId="180" fontId="2" fillId="0" borderId="1" xfId="0" applyNumberFormat="1" applyFont="1" applyBorder="1" applyProtection="1">
      <alignment vertical="center"/>
      <protection locked="0"/>
    </xf>
    <xf numFmtId="0" fontId="2" fillId="0" borderId="0" xfId="0" applyFont="1" applyProtection="1">
      <alignment vertical="center"/>
    </xf>
    <xf numFmtId="0" fontId="5" fillId="0" borderId="0" xfId="0" applyFont="1">
      <alignment vertical="center"/>
    </xf>
    <xf numFmtId="0" fontId="6" fillId="0" borderId="1" xfId="0" applyFont="1" applyBorder="1" applyAlignment="1">
      <alignment horizontal="center" vertical="center" wrapText="1"/>
    </xf>
    <xf numFmtId="0" fontId="7" fillId="0" borderId="1" xfId="0" applyFont="1" applyBorder="1" applyProtection="1">
      <alignment vertical="center"/>
      <protection locked="0"/>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49" fontId="2" fillId="0" borderId="0" xfId="0" applyNumberFormat="1" applyFont="1" applyAlignment="1" applyProtection="1">
      <alignment vertical="center"/>
      <protection locked="0"/>
    </xf>
    <xf numFmtId="0" fontId="2" fillId="0" borderId="0" xfId="0" applyFont="1" applyAlignment="1" applyProtection="1">
      <alignment vertical="center" shrinkToFit="1"/>
      <protection locked="0"/>
    </xf>
    <xf numFmtId="0" fontId="4" fillId="0" borderId="0" xfId="0" applyFont="1" applyAlignment="1" applyProtection="1">
      <alignment vertical="center" shrinkToFit="1"/>
    </xf>
    <xf numFmtId="0" fontId="5" fillId="0" borderId="0" xfId="0" applyFont="1" applyProtection="1">
      <alignment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xf>
    <xf numFmtId="0" fontId="5" fillId="0" borderId="1" xfId="0" applyFont="1" applyBorder="1" applyAlignment="1" applyProtection="1">
      <alignment horizontal="center" vertical="center"/>
    </xf>
    <xf numFmtId="178" fontId="4" fillId="0" borderId="1" xfId="0" applyNumberFormat="1" applyFont="1" applyBorder="1" applyAlignment="1" applyProtection="1">
      <alignment horizontal="center" vertical="center"/>
    </xf>
    <xf numFmtId="0" fontId="5" fillId="0" borderId="1" xfId="0" applyNumberFormat="1" applyFont="1" applyBorder="1" applyProtection="1">
      <alignment vertical="center"/>
    </xf>
    <xf numFmtId="179" fontId="4" fillId="0" borderId="1" xfId="0" applyNumberFormat="1" applyFont="1" applyBorder="1" applyProtection="1">
      <alignment vertical="center"/>
    </xf>
    <xf numFmtId="0" fontId="0" fillId="0" borderId="0" xfId="0" applyProtection="1">
      <alignment vertical="center"/>
    </xf>
    <xf numFmtId="180" fontId="4" fillId="0" borderId="1" xfId="0" applyNumberFormat="1" applyFont="1" applyBorder="1" applyProtection="1">
      <alignment vertical="center"/>
    </xf>
    <xf numFmtId="0" fontId="6" fillId="0" borderId="1" xfId="0" applyFont="1" applyBorder="1" applyAlignment="1" applyProtection="1">
      <alignment horizontal="center" vertical="center" wrapText="1"/>
      <protection locked="0"/>
    </xf>
    <xf numFmtId="181" fontId="2" fillId="0" borderId="1" xfId="0" applyNumberFormat="1" applyFont="1" applyBorder="1" applyAlignment="1" applyProtection="1">
      <alignment horizontal="center" vertical="center"/>
      <protection locked="0"/>
    </xf>
    <xf numFmtId="182" fontId="2" fillId="0" borderId="0" xfId="0" applyNumberFormat="1" applyFont="1" applyAlignment="1" applyProtection="1">
      <alignment horizontal="right" vertical="center"/>
      <protection locked="0"/>
    </xf>
    <xf numFmtId="0" fontId="8" fillId="0" borderId="1" xfId="0" applyFont="1" applyBorder="1" applyAlignment="1" applyProtection="1">
      <alignment horizontal="center" vertical="center"/>
      <protection locked="0"/>
    </xf>
    <xf numFmtId="0" fontId="8" fillId="0" borderId="1" xfId="0" applyFont="1" applyBorder="1" applyProtection="1">
      <alignment vertical="center"/>
      <protection locked="0"/>
    </xf>
    <xf numFmtId="0" fontId="5" fillId="0" borderId="0" xfId="0" applyNumberFormat="1" applyFont="1" applyBorder="1" applyProtection="1">
      <alignment vertical="center"/>
    </xf>
    <xf numFmtId="179" fontId="4" fillId="0" borderId="0" xfId="0" applyNumberFormat="1" applyFont="1" applyBorder="1" applyProtection="1">
      <alignment vertical="center"/>
    </xf>
    <xf numFmtId="179" fontId="2" fillId="0" borderId="4" xfId="0" applyNumberFormat="1" applyFont="1" applyBorder="1" applyProtection="1">
      <alignment vertical="center"/>
      <protection locked="0"/>
    </xf>
    <xf numFmtId="183" fontId="0" fillId="0" borderId="0" xfId="0" applyNumberFormat="1">
      <alignment vertical="center"/>
    </xf>
    <xf numFmtId="179" fontId="2" fillId="0" borderId="6" xfId="0" applyNumberFormat="1" applyFont="1" applyBorder="1" applyProtection="1">
      <alignment vertical="center"/>
      <protection locked="0"/>
    </xf>
    <xf numFmtId="0" fontId="10" fillId="0" borderId="0" xfId="0" applyFont="1" applyProtection="1">
      <alignment vertical="center"/>
    </xf>
    <xf numFmtId="0" fontId="11" fillId="0" borderId="0" xfId="0" applyFont="1" applyProtection="1">
      <alignment vertical="center"/>
    </xf>
    <xf numFmtId="0" fontId="10" fillId="0" borderId="5" xfId="0" applyFont="1" applyBorder="1" applyProtection="1">
      <alignment vertical="center"/>
    </xf>
    <xf numFmtId="0" fontId="11" fillId="0" borderId="5" xfId="0" applyFont="1" applyBorder="1" applyProtection="1">
      <alignment vertical="center"/>
    </xf>
    <xf numFmtId="0" fontId="10" fillId="0" borderId="0" xfId="0" applyFont="1">
      <alignment vertical="center"/>
    </xf>
    <xf numFmtId="0" fontId="11" fillId="0" borderId="0" xfId="0" applyFont="1">
      <alignment vertical="center"/>
    </xf>
    <xf numFmtId="0" fontId="2" fillId="0" borderId="0" xfId="0" applyFont="1" applyProtection="1">
      <alignment vertical="center"/>
      <protection locked="0"/>
    </xf>
    <xf numFmtId="179" fontId="2" fillId="0" borderId="1" xfId="0" applyNumberFormat="1" applyFont="1" applyBorder="1" applyAlignment="1" applyProtection="1">
      <alignment vertical="center" shrinkToFit="1"/>
      <protection locked="0"/>
    </xf>
    <xf numFmtId="183" fontId="5" fillId="0" borderId="0" xfId="0" applyNumberFormat="1" applyFont="1">
      <alignment vertical="center"/>
    </xf>
    <xf numFmtId="179" fontId="2" fillId="0" borderId="0" xfId="0" applyNumberFormat="1" applyFont="1" applyBorder="1" applyAlignment="1" applyProtection="1">
      <alignment vertical="center" shrinkToFit="1"/>
      <protection locked="0"/>
    </xf>
    <xf numFmtId="49" fontId="15" fillId="0" borderId="0" xfId="0" applyNumberFormat="1" applyFont="1" applyAlignment="1" applyProtection="1">
      <alignment vertical="center" shrinkToFit="1"/>
    </xf>
    <xf numFmtId="49" fontId="15" fillId="0" borderId="0" xfId="0" applyNumberFormat="1" applyFont="1" applyProtection="1">
      <alignment vertical="center"/>
    </xf>
    <xf numFmtId="14" fontId="15" fillId="0" borderId="0" xfId="0" applyNumberFormat="1" applyFont="1" applyAlignment="1" applyProtection="1">
      <alignment vertical="center" shrinkToFit="1"/>
    </xf>
    <xf numFmtId="0" fontId="5" fillId="0" borderId="0" xfId="0" applyFont="1" applyAlignment="1" applyProtection="1">
      <alignment vertical="center"/>
    </xf>
    <xf numFmtId="184" fontId="18" fillId="0" borderId="0" xfId="0" applyNumberFormat="1" applyFont="1" applyAlignment="1" applyProtection="1">
      <alignment vertical="center" shrinkToFit="1"/>
    </xf>
    <xf numFmtId="49" fontId="2" fillId="0" borderId="0" xfId="0" applyNumberFormat="1" applyFont="1" applyAlignment="1">
      <alignment vertical="center"/>
    </xf>
    <xf numFmtId="0" fontId="2" fillId="0" borderId="1" xfId="0" applyFont="1" applyBorder="1" applyAlignment="1" applyProtection="1">
      <alignment horizontal="center" vertical="center"/>
      <protection locked="0"/>
    </xf>
    <xf numFmtId="178" fontId="2" fillId="0" borderId="1" xfId="0" applyNumberFormat="1" applyFont="1" applyBorder="1" applyAlignment="1" applyProtection="1">
      <alignment horizontal="center" vertical="center"/>
      <protection locked="0"/>
    </xf>
    <xf numFmtId="178" fontId="2" fillId="0" borderId="0" xfId="0" applyNumberFormat="1" applyFont="1" applyBorder="1" applyAlignment="1" applyProtection="1">
      <alignment horizontal="center" vertical="center"/>
      <protection locked="0"/>
    </xf>
    <xf numFmtId="0" fontId="5" fillId="0" borderId="0" xfId="0" applyFont="1" applyProtection="1">
      <alignment vertical="center"/>
      <protection locked="0"/>
    </xf>
    <xf numFmtId="0" fontId="10" fillId="0" borderId="5" xfId="0" applyFont="1" applyBorder="1" applyAlignment="1" applyProtection="1">
      <alignment horizontal="center" vertical="center"/>
      <protection locked="0"/>
    </xf>
    <xf numFmtId="178" fontId="12" fillId="0" borderId="5" xfId="0" applyNumberFormat="1" applyFont="1" applyBorder="1" applyAlignment="1" applyProtection="1">
      <alignment horizontal="center" vertical="center" shrinkToFit="1"/>
      <protection locked="0"/>
    </xf>
    <xf numFmtId="0" fontId="10" fillId="0" borderId="5" xfId="0" applyNumberFormat="1" applyFont="1" applyBorder="1" applyProtection="1">
      <alignment vertical="center"/>
      <protection locked="0"/>
    </xf>
    <xf numFmtId="179" fontId="12" fillId="0" borderId="5" xfId="0" applyNumberFormat="1" applyFont="1" applyBorder="1" applyProtection="1">
      <alignment vertical="center"/>
      <protection locked="0"/>
    </xf>
    <xf numFmtId="0" fontId="10" fillId="0" borderId="5" xfId="0" applyFont="1" applyBorder="1" applyProtection="1">
      <alignment vertical="center"/>
      <protection locked="0"/>
    </xf>
    <xf numFmtId="0" fontId="11" fillId="0" borderId="5" xfId="0" applyFont="1" applyBorder="1" applyProtection="1">
      <alignment vertical="center"/>
      <protection locked="0"/>
    </xf>
    <xf numFmtId="0" fontId="2" fillId="0" borderId="0" xfId="0" applyFont="1" applyBorder="1" applyAlignment="1" applyProtection="1">
      <alignment vertical="center" shrinkToFit="1"/>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left" vertical="center" indent="1"/>
      <protection locked="0"/>
    </xf>
    <xf numFmtId="0" fontId="5" fillId="0" borderId="0" xfId="0" applyFont="1" applyAlignment="1" applyProtection="1">
      <alignment horizontal="left" vertical="center" indent="2"/>
      <protection locked="0"/>
    </xf>
    <xf numFmtId="178" fontId="12" fillId="0" borderId="5" xfId="0" applyNumberFormat="1" applyFont="1" applyBorder="1" applyAlignment="1" applyProtection="1">
      <alignment horizontal="center" vertical="center"/>
      <protection locked="0"/>
    </xf>
    <xf numFmtId="0" fontId="2" fillId="0" borderId="0" xfId="0" applyFont="1" applyAlignment="1" applyProtection="1">
      <alignment horizontal="left" vertical="center" indent="2"/>
      <protection locked="0"/>
    </xf>
    <xf numFmtId="0" fontId="9" fillId="0" borderId="5" xfId="0" applyFont="1" applyBorder="1" applyProtection="1">
      <alignment vertical="center"/>
      <protection locked="0"/>
    </xf>
    <xf numFmtId="177" fontId="2" fillId="0" borderId="2" xfId="0" applyNumberFormat="1" applyFont="1" applyBorder="1" applyProtection="1">
      <alignment vertical="center"/>
      <protection locked="0"/>
    </xf>
    <xf numFmtId="0" fontId="0" fillId="0" borderId="0" xfId="0" applyBorder="1" applyProtection="1">
      <alignment vertical="center"/>
      <protection locked="0"/>
    </xf>
    <xf numFmtId="180" fontId="2" fillId="0" borderId="0" xfId="0" applyNumberFormat="1" applyFont="1" applyBorder="1" applyProtection="1">
      <alignment vertical="center"/>
      <protection locked="0"/>
    </xf>
    <xf numFmtId="180" fontId="12" fillId="0" borderId="5" xfId="0" applyNumberFormat="1" applyFont="1" applyBorder="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0" fillId="0" borderId="0" xfId="0" applyProtection="1">
      <alignment vertical="center"/>
      <protection locked="0"/>
    </xf>
    <xf numFmtId="0" fontId="14" fillId="0" borderId="0" xfId="0" applyFont="1">
      <alignment vertical="center"/>
    </xf>
    <xf numFmtId="0" fontId="2" fillId="0" borderId="0" xfId="0" applyFont="1" applyAlignment="1">
      <alignment horizontal="justify" vertical="center"/>
    </xf>
    <xf numFmtId="0" fontId="4" fillId="0" borderId="0" xfId="0" applyFont="1" applyAlignment="1" applyProtection="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3" xfId="0" applyFont="1" applyBorder="1" applyAlignment="1">
      <alignment vertical="center"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49" fontId="2" fillId="0" borderId="0" xfId="0" applyNumberFormat="1" applyFont="1" applyAlignment="1" applyProtection="1">
      <alignment vertical="center" shrinkToFit="1"/>
      <protection locked="0"/>
    </xf>
    <xf numFmtId="0" fontId="3" fillId="0" borderId="0" xfId="0" applyFont="1" applyAlignment="1">
      <alignment vertical="center" wrapText="1"/>
    </xf>
    <xf numFmtId="0" fontId="2" fillId="0" borderId="0" xfId="0" applyFont="1" applyAlignment="1" applyProtection="1">
      <alignment vertical="center" shrinkToFit="1"/>
      <protection locked="0"/>
    </xf>
    <xf numFmtId="49" fontId="2" fillId="0" borderId="0" xfId="0" applyNumberFormat="1" applyFont="1" applyAlignment="1" applyProtection="1">
      <alignment horizontal="left" vertical="center" indent="1"/>
      <protection locked="0"/>
    </xf>
    <xf numFmtId="0" fontId="2" fillId="0" borderId="0" xfId="0" applyFont="1" applyAlignment="1" applyProtection="1">
      <alignment horizontal="left" vertical="center" indent="1" shrinkToFit="1"/>
      <protection locked="0"/>
    </xf>
  </cellXfs>
  <cellStyles count="3">
    <cellStyle name="桁区切り 2" xfId="2" xr:uid="{47F635B5-7136-402C-919B-99041E2E6A04}"/>
    <cellStyle name="標準" xfId="0" builtinId="0"/>
    <cellStyle name="標準 2" xfId="1" xr:uid="{67AD6285-9E40-4617-BCD3-5F5E578B197B}"/>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3BD77-365A-452B-A5D7-4CB120A89C6D}">
  <dimension ref="A1:W239"/>
  <sheetViews>
    <sheetView showGridLines="0" tabSelected="1" view="pageBreakPreview" zoomScaleNormal="100" zoomScaleSheetLayoutView="100" workbookViewId="0">
      <selection activeCell="F5" sqref="F5"/>
    </sheetView>
  </sheetViews>
  <sheetFormatPr defaultColWidth="8.625" defaultRowHeight="14.25" x14ac:dyDescent="0.4"/>
  <cols>
    <col min="1" max="1" width="2.375" style="1" customWidth="1"/>
    <col min="2" max="6" width="15.375" style="1" customWidth="1"/>
    <col min="7" max="7" width="1.75" style="5" customWidth="1"/>
    <col min="8" max="8" width="2.625" style="29" customWidth="1"/>
    <col min="9" max="9" width="8.625" style="63" hidden="1" customWidth="1"/>
    <col min="10" max="22" width="8.625" style="64" hidden="1" customWidth="1"/>
    <col min="23" max="23" width="8.625" style="1" customWidth="1"/>
    <col min="24" max="16384" width="8.625" style="1"/>
  </cols>
  <sheetData>
    <row r="1" spans="1:23" ht="14.85" customHeight="1" x14ac:dyDescent="0.4">
      <c r="A1" s="5" t="s">
        <v>0</v>
      </c>
      <c r="B1" s="5"/>
      <c r="C1" s="5"/>
      <c r="D1" s="5"/>
      <c r="E1" s="5"/>
      <c r="F1" s="5"/>
      <c r="H1" s="40"/>
      <c r="I1" s="59"/>
      <c r="J1" s="60"/>
      <c r="K1" s="60"/>
      <c r="L1" s="60"/>
      <c r="M1" s="60"/>
      <c r="N1" s="60"/>
      <c r="O1" s="60"/>
      <c r="P1" s="60"/>
      <c r="Q1" s="60"/>
      <c r="R1" s="60"/>
      <c r="S1" s="60"/>
      <c r="T1" s="60"/>
      <c r="U1" s="60"/>
      <c r="V1" s="60"/>
    </row>
    <row r="2" spans="1:23" ht="12" customHeight="1" x14ac:dyDescent="0.4">
      <c r="H2" s="40"/>
      <c r="I2" s="59"/>
      <c r="J2" s="60"/>
      <c r="K2" s="60"/>
      <c r="L2" s="60"/>
      <c r="M2" s="60"/>
      <c r="N2" s="60"/>
      <c r="O2" s="60"/>
      <c r="P2" s="60"/>
      <c r="Q2" s="60"/>
      <c r="R2" s="60"/>
      <c r="S2" s="60"/>
      <c r="T2" s="60"/>
      <c r="U2" s="60"/>
      <c r="V2" s="60"/>
    </row>
    <row r="3" spans="1:23" ht="14.85" customHeight="1" x14ac:dyDescent="0.4">
      <c r="A3" s="103" t="s">
        <v>1</v>
      </c>
      <c r="B3" s="103"/>
      <c r="C3" s="103"/>
      <c r="D3" s="103"/>
      <c r="E3" s="103"/>
      <c r="F3" s="103"/>
      <c r="G3" s="2"/>
      <c r="H3" s="40"/>
      <c r="I3" s="59"/>
      <c r="J3" s="60"/>
      <c r="K3" s="60"/>
      <c r="L3" s="60"/>
      <c r="M3" s="60"/>
      <c r="N3" s="60"/>
      <c r="O3" s="60"/>
      <c r="P3" s="60"/>
      <c r="Q3" s="60"/>
      <c r="R3" s="60"/>
      <c r="S3" s="60"/>
      <c r="T3" s="60"/>
      <c r="U3" s="60"/>
      <c r="V3" s="60"/>
    </row>
    <row r="4" spans="1:23" ht="14.85" customHeight="1" x14ac:dyDescent="0.4">
      <c r="F4" s="6"/>
      <c r="G4" s="6"/>
      <c r="H4" s="40"/>
      <c r="I4" s="61" t="s">
        <v>75</v>
      </c>
      <c r="J4" s="62"/>
      <c r="K4" s="62"/>
      <c r="L4" s="62"/>
      <c r="M4" s="62"/>
      <c r="N4" s="62"/>
      <c r="O4" s="62"/>
      <c r="P4" s="62"/>
      <c r="Q4" s="62"/>
      <c r="R4" s="62"/>
      <c r="S4" s="62"/>
      <c r="T4" s="62"/>
      <c r="U4" s="62"/>
      <c r="V4" s="62"/>
    </row>
    <row r="5" spans="1:23" ht="14.85" customHeight="1" x14ac:dyDescent="0.4">
      <c r="F5" s="51" t="s">
        <v>118</v>
      </c>
      <c r="H5" s="73" t="str">
        <f>IFERROR(YEAR(F5)-1,"")</f>
        <v/>
      </c>
      <c r="I5" s="61"/>
      <c r="J5" s="62"/>
      <c r="K5" s="62"/>
      <c r="L5" s="62"/>
      <c r="M5" s="62"/>
      <c r="N5" s="62"/>
      <c r="O5" s="62"/>
      <c r="P5" s="62"/>
      <c r="Q5" s="62"/>
      <c r="R5" s="62"/>
      <c r="S5" s="62"/>
      <c r="T5" s="62"/>
      <c r="U5" s="62"/>
      <c r="V5" s="62"/>
      <c r="W5" s="29" t="s">
        <v>127</v>
      </c>
    </row>
    <row r="6" spans="1:23" ht="14.85" customHeight="1" x14ac:dyDescent="0.4">
      <c r="A6" s="1" t="s">
        <v>2</v>
      </c>
      <c r="H6" s="69" t="s">
        <v>106</v>
      </c>
      <c r="I6" s="61"/>
      <c r="J6" s="62"/>
      <c r="K6" s="62"/>
      <c r="L6" s="62"/>
      <c r="M6" s="62"/>
      <c r="N6" s="62"/>
      <c r="O6" s="62"/>
      <c r="P6" s="62"/>
      <c r="Q6" s="62"/>
      <c r="R6" s="62"/>
      <c r="S6" s="62"/>
      <c r="T6" s="62"/>
      <c r="U6" s="62"/>
      <c r="V6" s="62"/>
    </row>
    <row r="7" spans="1:23" ht="14.85" customHeight="1" x14ac:dyDescent="0.4">
      <c r="H7" s="70" t="s">
        <v>106</v>
      </c>
      <c r="I7" s="61"/>
      <c r="J7" s="62"/>
      <c r="K7" s="62"/>
      <c r="L7" s="62"/>
      <c r="M7" s="62"/>
      <c r="N7" s="62"/>
      <c r="O7" s="62"/>
      <c r="P7" s="62"/>
      <c r="Q7" s="62"/>
      <c r="R7" s="62"/>
      <c r="S7" s="62"/>
      <c r="T7" s="62"/>
      <c r="U7" s="62"/>
      <c r="V7" s="62"/>
    </row>
    <row r="8" spans="1:23" ht="14.85" customHeight="1" x14ac:dyDescent="0.4">
      <c r="D8" s="109" t="s">
        <v>11</v>
      </c>
      <c r="E8" s="110"/>
      <c r="F8" s="110"/>
      <c r="G8" s="16"/>
      <c r="H8" s="71" t="str">
        <f>IFERROR(DATE(H5,H6,H7),"")</f>
        <v/>
      </c>
      <c r="I8" s="61"/>
      <c r="J8" s="62"/>
      <c r="K8" s="62"/>
      <c r="L8" s="62"/>
      <c r="M8" s="62"/>
      <c r="N8" s="62"/>
      <c r="O8" s="62"/>
      <c r="P8" s="62"/>
      <c r="Q8" s="62"/>
      <c r="R8" s="62"/>
      <c r="S8" s="62"/>
      <c r="T8" s="62"/>
      <c r="U8" s="62"/>
      <c r="V8" s="62"/>
    </row>
    <row r="9" spans="1:23" ht="14.85" customHeight="1" x14ac:dyDescent="0.4">
      <c r="D9" s="109"/>
      <c r="E9" s="110"/>
      <c r="F9" s="110"/>
      <c r="G9" s="16"/>
      <c r="H9" s="40"/>
      <c r="I9" s="61"/>
      <c r="J9" s="62"/>
      <c r="K9" s="62"/>
      <c r="L9" s="62"/>
      <c r="M9" s="62"/>
      <c r="N9" s="62"/>
      <c r="O9" s="62"/>
      <c r="P9" s="62"/>
      <c r="Q9" s="62"/>
      <c r="R9" s="62"/>
      <c r="S9" s="62"/>
      <c r="T9" s="62"/>
      <c r="U9" s="62"/>
      <c r="V9" s="62"/>
    </row>
    <row r="10" spans="1:23" ht="14.85" customHeight="1" x14ac:dyDescent="0.4">
      <c r="D10" s="109"/>
      <c r="E10" s="110"/>
      <c r="F10" s="110"/>
      <c r="G10" s="16"/>
      <c r="H10" s="40"/>
      <c r="I10" s="61"/>
      <c r="J10" s="62"/>
      <c r="K10" s="62"/>
      <c r="L10" s="62"/>
      <c r="M10" s="62"/>
      <c r="N10" s="62"/>
      <c r="O10" s="62"/>
      <c r="P10" s="62"/>
      <c r="Q10" s="62"/>
      <c r="R10" s="62"/>
      <c r="S10" s="62"/>
      <c r="T10" s="62"/>
      <c r="U10" s="62"/>
      <c r="V10" s="62"/>
    </row>
    <row r="11" spans="1:23" ht="14.85" customHeight="1" x14ac:dyDescent="0.4">
      <c r="D11" s="100" t="s">
        <v>3</v>
      </c>
      <c r="E11" s="110"/>
      <c r="F11" s="110"/>
      <c r="G11" s="16"/>
      <c r="H11" s="40"/>
      <c r="I11" s="61"/>
      <c r="J11" s="62"/>
      <c r="K11" s="62"/>
      <c r="L11" s="62"/>
      <c r="M11" s="62"/>
      <c r="N11" s="62"/>
      <c r="O11" s="62"/>
      <c r="P11" s="62"/>
      <c r="Q11" s="62"/>
      <c r="R11" s="62"/>
      <c r="S11" s="62"/>
      <c r="T11" s="62"/>
      <c r="U11" s="62"/>
      <c r="V11" s="62"/>
    </row>
    <row r="12" spans="1:23" ht="14.85" customHeight="1" x14ac:dyDescent="0.4">
      <c r="D12" s="100" t="s">
        <v>4</v>
      </c>
      <c r="E12" s="108"/>
      <c r="F12" s="108"/>
      <c r="G12" s="17"/>
      <c r="H12" s="40"/>
      <c r="I12" s="61" t="str">
        <f>IF($E$12=13,"OK","NG")</f>
        <v>NG</v>
      </c>
      <c r="J12" s="62"/>
      <c r="K12" s="62"/>
      <c r="L12" s="62"/>
      <c r="M12" s="62"/>
      <c r="N12" s="62"/>
      <c r="O12" s="62"/>
      <c r="P12" s="62"/>
      <c r="Q12" s="62"/>
      <c r="R12" s="62"/>
      <c r="S12" s="62"/>
      <c r="T12" s="62"/>
      <c r="U12" s="62"/>
      <c r="V12" s="62"/>
    </row>
    <row r="13" spans="1:23" ht="14.85" customHeight="1" x14ac:dyDescent="0.4">
      <c r="H13" s="40"/>
      <c r="I13" s="61"/>
      <c r="J13" s="62"/>
      <c r="K13" s="62"/>
      <c r="L13" s="62"/>
      <c r="M13" s="62"/>
      <c r="N13" s="62"/>
      <c r="O13" s="62"/>
      <c r="P13" s="62"/>
      <c r="Q13" s="62"/>
      <c r="R13" s="62"/>
      <c r="S13" s="62"/>
      <c r="T13" s="62"/>
      <c r="U13" s="62"/>
      <c r="V13" s="62"/>
    </row>
    <row r="14" spans="1:23" ht="14.85" customHeight="1" x14ac:dyDescent="0.4">
      <c r="A14" s="104" t="s">
        <v>5</v>
      </c>
      <c r="B14" s="104"/>
      <c r="C14" s="104"/>
      <c r="D14" s="104"/>
      <c r="E14" s="104"/>
      <c r="F14" s="104"/>
      <c r="G14" s="3"/>
      <c r="H14" s="72"/>
      <c r="I14" s="61"/>
      <c r="J14" s="62"/>
      <c r="K14" s="62"/>
      <c r="L14" s="62"/>
      <c r="M14" s="62"/>
      <c r="N14" s="62"/>
      <c r="O14" s="62"/>
      <c r="P14" s="62"/>
      <c r="Q14" s="62"/>
      <c r="R14" s="62"/>
      <c r="S14" s="62"/>
      <c r="T14" s="62"/>
      <c r="U14" s="62"/>
      <c r="V14" s="62"/>
    </row>
    <row r="15" spans="1:23" ht="14.85" customHeight="1" x14ac:dyDescent="0.4">
      <c r="A15" s="104"/>
      <c r="B15" s="104"/>
      <c r="C15" s="104"/>
      <c r="D15" s="104"/>
      <c r="E15" s="104"/>
      <c r="F15" s="104"/>
      <c r="G15" s="3"/>
      <c r="H15" s="72"/>
      <c r="I15" s="61"/>
      <c r="J15" s="62"/>
      <c r="K15" s="62"/>
      <c r="L15" s="62"/>
      <c r="M15" s="62"/>
      <c r="N15" s="62"/>
      <c r="O15" s="62"/>
      <c r="P15" s="62"/>
      <c r="Q15" s="62"/>
      <c r="R15" s="62"/>
      <c r="S15" s="62"/>
      <c r="T15" s="62"/>
      <c r="U15" s="62"/>
      <c r="V15" s="62"/>
    </row>
    <row r="16" spans="1:23" ht="14.85" customHeight="1" x14ac:dyDescent="0.4">
      <c r="A16" s="11" t="s">
        <v>40</v>
      </c>
      <c r="B16" s="5" t="s">
        <v>69</v>
      </c>
      <c r="H16" s="40"/>
      <c r="I16" s="61"/>
      <c r="J16" s="62"/>
      <c r="K16" s="62"/>
      <c r="L16" s="62"/>
      <c r="M16" s="62"/>
      <c r="N16" s="62"/>
      <c r="O16" s="62"/>
      <c r="P16" s="62"/>
      <c r="Q16" s="62"/>
      <c r="R16" s="62"/>
      <c r="S16" s="62"/>
      <c r="T16" s="62"/>
      <c r="U16" s="62"/>
      <c r="V16" s="62"/>
    </row>
    <row r="17" spans="1:22" ht="14.85" customHeight="1" x14ac:dyDescent="0.4">
      <c r="A17" s="1" t="s">
        <v>6</v>
      </c>
      <c r="F17" s="9" t="str">
        <f>IF($H$5="","","(kg)")</f>
        <v/>
      </c>
      <c r="G17" s="9"/>
      <c r="H17" s="40"/>
      <c r="I17" s="61" t="str">
        <f>A17</f>
        <v>（１）基本的運用による製造実績</v>
      </c>
      <c r="J17" s="62"/>
      <c r="K17" s="62"/>
      <c r="L17" s="62"/>
      <c r="M17" s="62"/>
      <c r="N17" s="62"/>
      <c r="O17" s="62"/>
      <c r="P17" s="62"/>
      <c r="Q17" s="62"/>
      <c r="R17" s="62"/>
      <c r="S17" s="62"/>
      <c r="T17" s="62"/>
      <c r="U17" s="62"/>
      <c r="V17" s="62"/>
    </row>
    <row r="18" spans="1:22" s="65" customFormat="1" ht="14.85" customHeight="1" x14ac:dyDescent="0.4">
      <c r="B18" s="75" t="s">
        <v>13</v>
      </c>
      <c r="C18" s="76" t="str">
        <f>IF(H5="","年　月",$H$8)</f>
        <v>年　月</v>
      </c>
      <c r="D18" s="76" t="str">
        <f>IF(H5="","年　月",DATE(YEAR(C$18),MONTH(C$18)+1,DAY(C$18)))</f>
        <v>年　月</v>
      </c>
      <c r="E18" s="76" t="str">
        <f>IF(H5="","年　月",DATE(YEAR(D$18),MONTH(D$18)+1,DAY(D$18)))</f>
        <v>年　月</v>
      </c>
      <c r="F18" s="76" t="str">
        <f>IF(H5="","年　月",DATE(YEAR(E$18),MONTH(E$18)+1,DAY(E$18)))</f>
        <v>年　月</v>
      </c>
      <c r="G18" s="77"/>
      <c r="H18" s="78"/>
      <c r="I18" s="79" t="s">
        <v>13</v>
      </c>
      <c r="J18" s="80" t="str">
        <f>C18</f>
        <v>年　月</v>
      </c>
      <c r="K18" s="80" t="str">
        <f t="shared" ref="K18:M18" si="0">D18</f>
        <v>年　月</v>
      </c>
      <c r="L18" s="80" t="str">
        <f t="shared" si="0"/>
        <v>年　月</v>
      </c>
      <c r="M18" s="80" t="str">
        <f t="shared" si="0"/>
        <v>年　月</v>
      </c>
      <c r="N18" s="80" t="str">
        <f>B22</f>
        <v>年　月</v>
      </c>
      <c r="O18" s="80" t="str">
        <f t="shared" ref="O18:R18" si="1">C22</f>
        <v>年　月</v>
      </c>
      <c r="P18" s="80" t="str">
        <f t="shared" si="1"/>
        <v>年　月</v>
      </c>
      <c r="Q18" s="80" t="str">
        <f t="shared" si="1"/>
        <v>年　月</v>
      </c>
      <c r="R18" s="80" t="str">
        <f t="shared" si="1"/>
        <v>年　月</v>
      </c>
      <c r="S18" s="80" t="str">
        <f>B26</f>
        <v>年　月</v>
      </c>
      <c r="T18" s="80" t="str">
        <f t="shared" ref="T18:U18" si="2">C26</f>
        <v>年　月</v>
      </c>
      <c r="U18" s="80" t="str">
        <f t="shared" si="2"/>
        <v>年　月</v>
      </c>
      <c r="V18" s="80" t="s">
        <v>14</v>
      </c>
    </row>
    <row r="19" spans="1:22" s="65" customFormat="1" ht="14.85" customHeight="1" x14ac:dyDescent="0.4">
      <c r="B19" s="13"/>
      <c r="C19" s="13"/>
      <c r="D19" s="13"/>
      <c r="E19" s="13"/>
      <c r="F19" s="13"/>
      <c r="G19" s="19"/>
      <c r="H19" s="78"/>
      <c r="I19" s="81">
        <f>B19</f>
        <v>0</v>
      </c>
      <c r="J19" s="82">
        <f>C19</f>
        <v>0</v>
      </c>
      <c r="K19" s="82">
        <f t="shared" ref="K19:M20" si="3">D19</f>
        <v>0</v>
      </c>
      <c r="L19" s="82">
        <f t="shared" si="3"/>
        <v>0</v>
      </c>
      <c r="M19" s="82">
        <f t="shared" si="3"/>
        <v>0</v>
      </c>
      <c r="N19" s="82">
        <f>B23</f>
        <v>0</v>
      </c>
      <c r="O19" s="82">
        <f>C23</f>
        <v>0</v>
      </c>
      <c r="P19" s="82">
        <f>D23</f>
        <v>0</v>
      </c>
      <c r="Q19" s="82">
        <f>E23</f>
        <v>0</v>
      </c>
      <c r="R19" s="82">
        <f>F23</f>
        <v>0</v>
      </c>
      <c r="S19" s="82">
        <f>B27</f>
        <v>0</v>
      </c>
      <c r="T19" s="82">
        <f t="shared" ref="T19:U19" si="4">C27</f>
        <v>0</v>
      </c>
      <c r="U19" s="82">
        <f t="shared" si="4"/>
        <v>0</v>
      </c>
      <c r="V19" s="82">
        <f>SUM(J19:U19)</f>
        <v>0</v>
      </c>
    </row>
    <row r="20" spans="1:22" s="65" customFormat="1" ht="14.85" customHeight="1" x14ac:dyDescent="0.4">
      <c r="B20" s="13"/>
      <c r="C20" s="13"/>
      <c r="D20" s="13"/>
      <c r="E20" s="13"/>
      <c r="F20" s="13"/>
      <c r="G20" s="19"/>
      <c r="H20" s="78"/>
      <c r="I20" s="81">
        <f>B20</f>
        <v>0</v>
      </c>
      <c r="J20" s="82">
        <f>C20</f>
        <v>0</v>
      </c>
      <c r="K20" s="82">
        <f t="shared" si="3"/>
        <v>0</v>
      </c>
      <c r="L20" s="82">
        <f t="shared" si="3"/>
        <v>0</v>
      </c>
      <c r="M20" s="82">
        <f t="shared" si="3"/>
        <v>0</v>
      </c>
      <c r="N20" s="82">
        <f>B24</f>
        <v>0</v>
      </c>
      <c r="O20" s="82">
        <f t="shared" ref="O20:R20" si="5">C24</f>
        <v>0</v>
      </c>
      <c r="P20" s="82">
        <f t="shared" si="5"/>
        <v>0</v>
      </c>
      <c r="Q20" s="82">
        <f t="shared" si="5"/>
        <v>0</v>
      </c>
      <c r="R20" s="82">
        <f t="shared" si="5"/>
        <v>0</v>
      </c>
      <c r="S20" s="82">
        <f>B28</f>
        <v>0</v>
      </c>
      <c r="T20" s="82">
        <f t="shared" ref="T20:U20" si="6">C28</f>
        <v>0</v>
      </c>
      <c r="U20" s="82">
        <f t="shared" si="6"/>
        <v>0</v>
      </c>
      <c r="V20" s="82">
        <f>SUM(J20:U20)</f>
        <v>0</v>
      </c>
    </row>
    <row r="21" spans="1:22" s="65" customFormat="1" ht="14.85" customHeight="1" x14ac:dyDescent="0.4">
      <c r="H21" s="78"/>
      <c r="I21" s="83"/>
      <c r="J21" s="84"/>
      <c r="K21" s="84"/>
      <c r="L21" s="84"/>
      <c r="M21" s="84"/>
      <c r="N21" s="84"/>
      <c r="O21" s="84"/>
      <c r="P21" s="84"/>
      <c r="Q21" s="84"/>
      <c r="R21" s="84"/>
      <c r="S21" s="84"/>
      <c r="T21" s="84"/>
      <c r="U21" s="84"/>
      <c r="V21" s="84"/>
    </row>
    <row r="22" spans="1:22" s="65" customFormat="1" ht="14.85" customHeight="1" x14ac:dyDescent="0.4">
      <c r="B22" s="76" t="str">
        <f>IF(H5="","年　月",DATE(YEAR(F$18),MONTH(F$18)+1,DAY(F$18)))</f>
        <v>年　月</v>
      </c>
      <c r="C22" s="76" t="str">
        <f>IF(H5="","年　月",DATE(YEAR(B$22),MONTH(B$22)+1,DAY(B$22)))</f>
        <v>年　月</v>
      </c>
      <c r="D22" s="76" t="str">
        <f>IF(H5="","年　月",DATE(YEAR(C$22),MONTH(C$22)+1,DAY(C$22)))</f>
        <v>年　月</v>
      </c>
      <c r="E22" s="76" t="str">
        <f>IF(H5="","年　月",DATE(YEAR(D$22),MONTH(D$22)+1,DAY(D$22)))</f>
        <v>年　月</v>
      </c>
      <c r="F22" s="76" t="str">
        <f>IF(H5="","年　月",DATE(YEAR(E$22),MONTH(E$22)+1,DAY(E$22)))</f>
        <v>年　月</v>
      </c>
      <c r="G22" s="77"/>
      <c r="H22" s="78"/>
      <c r="I22" s="83"/>
      <c r="J22" s="84"/>
      <c r="K22" s="84"/>
      <c r="L22" s="84"/>
      <c r="M22" s="84"/>
      <c r="N22" s="84"/>
      <c r="O22" s="84"/>
      <c r="P22" s="84"/>
      <c r="Q22" s="84"/>
      <c r="R22" s="84"/>
      <c r="S22" s="84"/>
      <c r="T22" s="84"/>
      <c r="U22" s="84"/>
      <c r="V22" s="84"/>
    </row>
    <row r="23" spans="1:22" s="65" customFormat="1" ht="14.85" customHeight="1" x14ac:dyDescent="0.4">
      <c r="B23" s="13"/>
      <c r="C23" s="13"/>
      <c r="D23" s="13"/>
      <c r="E23" s="13"/>
      <c r="F23" s="13"/>
      <c r="G23" s="19"/>
      <c r="H23" s="78"/>
      <c r="I23" s="83"/>
      <c r="J23" s="84"/>
      <c r="K23" s="84"/>
      <c r="L23" s="84"/>
      <c r="M23" s="84"/>
      <c r="N23" s="84"/>
      <c r="O23" s="84"/>
      <c r="P23" s="84"/>
      <c r="Q23" s="84"/>
      <c r="R23" s="84"/>
      <c r="S23" s="84"/>
      <c r="T23" s="84"/>
      <c r="U23" s="84"/>
      <c r="V23" s="84"/>
    </row>
    <row r="24" spans="1:22" s="65" customFormat="1" ht="14.85" customHeight="1" x14ac:dyDescent="0.4">
      <c r="B24" s="13"/>
      <c r="C24" s="13"/>
      <c r="D24" s="13"/>
      <c r="E24" s="13"/>
      <c r="F24" s="13"/>
      <c r="G24" s="19"/>
      <c r="H24" s="78"/>
      <c r="I24" s="83"/>
      <c r="J24" s="84"/>
      <c r="K24" s="84"/>
      <c r="L24" s="84"/>
      <c r="M24" s="84"/>
      <c r="N24" s="84"/>
      <c r="O24" s="84"/>
      <c r="P24" s="84"/>
      <c r="Q24" s="84"/>
      <c r="R24" s="84"/>
      <c r="S24" s="84"/>
      <c r="T24" s="84"/>
      <c r="U24" s="84"/>
      <c r="V24" s="84"/>
    </row>
    <row r="25" spans="1:22" s="65" customFormat="1" ht="14.85" customHeight="1" x14ac:dyDescent="0.4">
      <c r="H25" s="78"/>
      <c r="I25" s="83"/>
      <c r="J25" s="84"/>
      <c r="K25" s="84"/>
      <c r="L25" s="84"/>
      <c r="M25" s="84"/>
      <c r="N25" s="84"/>
      <c r="O25" s="84"/>
      <c r="P25" s="84"/>
      <c r="Q25" s="84"/>
      <c r="R25" s="84"/>
      <c r="S25" s="84"/>
      <c r="T25" s="84"/>
      <c r="U25" s="84"/>
      <c r="V25" s="84"/>
    </row>
    <row r="26" spans="1:22" s="65" customFormat="1" ht="27.6" customHeight="1" x14ac:dyDescent="0.4">
      <c r="B26" s="76" t="str">
        <f>IF(H5="","年　月",DATE(YEAR(F$22),MONTH(F$22)+1,DAY(F$22)))</f>
        <v>年　月</v>
      </c>
      <c r="C26" s="76" t="str">
        <f>IF(H5="","年　月",DATE(YEAR(B$26),MONTH(B$26)+1,DAY(B$26)))</f>
        <v>年　月</v>
      </c>
      <c r="D26" s="76" t="str">
        <f>IF(H5="","年　月",DATE(YEAR(C$26),MONTH(C$26)+1,DAY(C$26)))</f>
        <v>年　月</v>
      </c>
      <c r="E26" s="75" t="s">
        <v>15</v>
      </c>
      <c r="F26" s="49" t="s">
        <v>76</v>
      </c>
      <c r="G26" s="85"/>
      <c r="H26" s="78"/>
      <c r="I26" s="83"/>
      <c r="J26" s="84"/>
      <c r="K26" s="84"/>
      <c r="L26" s="84"/>
      <c r="M26" s="84"/>
      <c r="N26" s="84"/>
      <c r="O26" s="84"/>
      <c r="P26" s="84"/>
      <c r="Q26" s="84"/>
      <c r="R26" s="84"/>
      <c r="S26" s="84"/>
      <c r="T26" s="84"/>
      <c r="U26" s="84"/>
      <c r="V26" s="84"/>
    </row>
    <row r="27" spans="1:22" s="65" customFormat="1" ht="14.85" customHeight="1" x14ac:dyDescent="0.4">
      <c r="B27" s="13"/>
      <c r="C27" s="13"/>
      <c r="D27" s="13"/>
      <c r="E27" s="66" t="str">
        <f>IF(SUM(C19:F19,B23:F23,B27:D27)=0,"",SUM(C19:F19,B23:F23,B27:D27))</f>
        <v/>
      </c>
      <c r="F27" s="66" t="str">
        <f>IF(OR($B19="",$E27=""),"",$E27*VLOOKUP($B19,資料!$B$4:$C$9,2,FALSE))</f>
        <v/>
      </c>
      <c r="G27" s="19"/>
      <c r="H27" s="78"/>
      <c r="I27" s="83"/>
      <c r="J27" s="84"/>
      <c r="K27" s="84"/>
      <c r="L27" s="84"/>
      <c r="M27" s="84"/>
      <c r="N27" s="84"/>
      <c r="O27" s="84"/>
      <c r="P27" s="84"/>
      <c r="Q27" s="84"/>
      <c r="R27" s="84"/>
      <c r="S27" s="84"/>
      <c r="T27" s="84"/>
      <c r="U27" s="84"/>
      <c r="V27" s="84"/>
    </row>
    <row r="28" spans="1:22" s="65" customFormat="1" ht="14.85" customHeight="1" x14ac:dyDescent="0.4">
      <c r="B28" s="13"/>
      <c r="C28" s="13"/>
      <c r="D28" s="13"/>
      <c r="E28" s="66" t="str">
        <f>IF(SUM(C20:F20,B24:F24,B28:D28)=0,"",SUM(C20:F20,B24:F24,B28:D28))</f>
        <v/>
      </c>
      <c r="F28" s="66" t="str">
        <f>IF(OR($B20="",$E28=""),"",$E28*VLOOKUP($B20,資料!$B$4:$C$9,2,FALSE))</f>
        <v/>
      </c>
      <c r="G28" s="19"/>
      <c r="H28" s="78"/>
      <c r="I28" s="83"/>
      <c r="J28" s="84"/>
      <c r="K28" s="84"/>
      <c r="L28" s="84"/>
      <c r="M28" s="84"/>
      <c r="N28" s="84"/>
      <c r="O28" s="84"/>
      <c r="P28" s="84"/>
      <c r="Q28" s="84"/>
      <c r="R28" s="84"/>
      <c r="S28" s="84"/>
      <c r="T28" s="84"/>
      <c r="U28" s="84"/>
      <c r="V28" s="84"/>
    </row>
    <row r="29" spans="1:22" s="65" customFormat="1" ht="14.85" customHeight="1" x14ac:dyDescent="0.4">
      <c r="E29" s="58"/>
      <c r="F29" s="66" t="str">
        <f>IF(SUM(F27:F28)=0,"",SUM(F27:F28))</f>
        <v/>
      </c>
      <c r="G29" s="19"/>
      <c r="H29" s="78"/>
      <c r="I29" s="83"/>
      <c r="J29" s="84"/>
      <c r="K29" s="84"/>
      <c r="L29" s="84"/>
      <c r="M29" s="84"/>
      <c r="N29" s="84"/>
      <c r="O29" s="84"/>
      <c r="P29" s="84"/>
      <c r="Q29" s="84"/>
      <c r="R29" s="84"/>
      <c r="S29" s="84"/>
      <c r="T29" s="84"/>
      <c r="U29" s="84"/>
      <c r="V29" s="84"/>
    </row>
    <row r="30" spans="1:22" ht="12" customHeight="1" x14ac:dyDescent="0.4">
      <c r="C30"/>
      <c r="H30" s="40"/>
      <c r="I30" s="61"/>
      <c r="J30" s="62"/>
      <c r="K30" s="62"/>
      <c r="L30" s="62"/>
      <c r="M30" s="62"/>
      <c r="N30" s="62"/>
      <c r="O30" s="62"/>
      <c r="P30" s="62"/>
      <c r="Q30" s="62"/>
      <c r="R30" s="62"/>
      <c r="S30" s="62"/>
      <c r="T30" s="62"/>
      <c r="U30" s="62"/>
      <c r="V30" s="62"/>
    </row>
    <row r="31" spans="1:22" ht="14.85" customHeight="1" x14ac:dyDescent="0.4">
      <c r="A31" s="5" t="s">
        <v>17</v>
      </c>
      <c r="F31" s="9" t="str">
        <f>IF($H$5="","","(kg)")</f>
        <v/>
      </c>
      <c r="G31" s="9"/>
      <c r="H31" s="40"/>
      <c r="I31" s="61" t="str">
        <f>A31</f>
        <v>（２）原料用途製造確認による製造実績</v>
      </c>
      <c r="J31" s="62"/>
      <c r="K31" s="62"/>
      <c r="L31" s="62"/>
      <c r="M31" s="62"/>
      <c r="N31" s="62"/>
      <c r="O31" s="62"/>
      <c r="P31" s="62"/>
      <c r="Q31" s="62"/>
      <c r="R31" s="62"/>
      <c r="S31" s="62"/>
      <c r="T31" s="62"/>
      <c r="U31" s="62"/>
      <c r="V31" s="62"/>
    </row>
    <row r="32" spans="1:22" s="65" customFormat="1" ht="14.85" customHeight="1" x14ac:dyDescent="0.4">
      <c r="B32" s="75" t="s">
        <v>13</v>
      </c>
      <c r="C32" s="76" t="str">
        <f>C18</f>
        <v>年　月</v>
      </c>
      <c r="D32" s="76" t="str">
        <f t="shared" ref="D32:F32" si="7">D18</f>
        <v>年　月</v>
      </c>
      <c r="E32" s="76" t="str">
        <f t="shared" si="7"/>
        <v>年　月</v>
      </c>
      <c r="F32" s="76" t="str">
        <f t="shared" si="7"/>
        <v>年　月</v>
      </c>
      <c r="G32" s="86"/>
      <c r="H32" s="87" t="s">
        <v>137</v>
      </c>
      <c r="I32" s="83"/>
      <c r="J32" s="84"/>
      <c r="K32" s="84"/>
      <c r="L32" s="84"/>
      <c r="M32" s="84"/>
      <c r="N32" s="84"/>
      <c r="O32" s="84"/>
      <c r="P32" s="84"/>
      <c r="Q32" s="84"/>
      <c r="R32" s="84"/>
      <c r="S32" s="84"/>
      <c r="T32" s="84"/>
      <c r="U32" s="84"/>
      <c r="V32" s="84"/>
    </row>
    <row r="33" spans="2:23" s="65" customFormat="1" ht="14.85" customHeight="1" x14ac:dyDescent="0.4">
      <c r="B33" s="14"/>
      <c r="C33" s="13"/>
      <c r="D33" s="13"/>
      <c r="E33" s="13"/>
      <c r="F33" s="13"/>
      <c r="G33" s="86"/>
      <c r="H33" s="88" t="s">
        <v>133</v>
      </c>
      <c r="I33" s="83"/>
      <c r="J33" s="84"/>
      <c r="K33" s="84"/>
      <c r="L33" s="84"/>
      <c r="M33" s="84"/>
      <c r="N33" s="84"/>
      <c r="O33" s="84"/>
      <c r="P33" s="84"/>
      <c r="Q33" s="84"/>
      <c r="R33" s="84"/>
      <c r="S33" s="84"/>
      <c r="T33" s="84"/>
      <c r="U33" s="84"/>
      <c r="V33" s="84"/>
    </row>
    <row r="34" spans="2:23" s="65" customFormat="1" ht="14.85" customHeight="1" x14ac:dyDescent="0.4">
      <c r="G34" s="86"/>
      <c r="H34" s="78"/>
      <c r="I34" s="83"/>
      <c r="J34" s="84"/>
      <c r="K34" s="84"/>
      <c r="L34" s="84"/>
      <c r="M34" s="84"/>
      <c r="N34" s="84"/>
      <c r="O34" s="84"/>
      <c r="P34" s="84"/>
      <c r="Q34" s="84"/>
      <c r="R34" s="84"/>
      <c r="S34" s="84"/>
      <c r="T34" s="84"/>
      <c r="U34" s="84"/>
      <c r="V34" s="84"/>
      <c r="W34" s="65" t="s">
        <v>119</v>
      </c>
    </row>
    <row r="35" spans="2:23" s="65" customFormat="1" ht="14.85" customHeight="1" x14ac:dyDescent="0.4">
      <c r="B35" s="76" t="str">
        <f>B22</f>
        <v>年　月</v>
      </c>
      <c r="C35" s="76" t="str">
        <f>C22</f>
        <v>年　月</v>
      </c>
      <c r="D35" s="76" t="str">
        <f>D22</f>
        <v>年　月</v>
      </c>
      <c r="E35" s="76" t="str">
        <f>E22</f>
        <v>年　月</v>
      </c>
      <c r="F35" s="76" t="str">
        <f>F22</f>
        <v>年　月</v>
      </c>
      <c r="G35" s="86"/>
      <c r="H35" s="78"/>
      <c r="I35" s="83"/>
      <c r="J35" s="84"/>
      <c r="K35" s="84"/>
      <c r="L35" s="84"/>
      <c r="M35" s="84"/>
      <c r="N35" s="84"/>
      <c r="O35" s="84"/>
      <c r="P35" s="84"/>
      <c r="Q35" s="84"/>
      <c r="R35" s="84"/>
      <c r="S35" s="84"/>
      <c r="T35" s="84"/>
      <c r="U35" s="84"/>
      <c r="V35" s="84"/>
      <c r="W35" s="65" t="s">
        <v>119</v>
      </c>
    </row>
    <row r="36" spans="2:23" s="65" customFormat="1" ht="14.85" customHeight="1" x14ac:dyDescent="0.4">
      <c r="B36" s="13"/>
      <c r="C36" s="13"/>
      <c r="D36" s="13"/>
      <c r="E36" s="13"/>
      <c r="F36" s="13"/>
      <c r="G36" s="86"/>
      <c r="H36" s="78"/>
      <c r="I36" s="83"/>
      <c r="J36" s="84"/>
      <c r="K36" s="84"/>
      <c r="L36" s="84"/>
      <c r="M36" s="84"/>
      <c r="N36" s="84"/>
      <c r="O36" s="84"/>
      <c r="P36" s="84"/>
      <c r="Q36" s="84"/>
      <c r="R36" s="84"/>
      <c r="S36" s="84"/>
      <c r="T36" s="84"/>
      <c r="U36" s="84"/>
      <c r="V36" s="84"/>
      <c r="W36" s="65" t="s">
        <v>119</v>
      </c>
    </row>
    <row r="37" spans="2:23" s="65" customFormat="1" ht="14.85" customHeight="1" x14ac:dyDescent="0.4">
      <c r="G37" s="86"/>
      <c r="H37" s="78"/>
      <c r="I37" s="83"/>
      <c r="J37" s="84"/>
      <c r="K37" s="84"/>
      <c r="L37" s="84"/>
      <c r="M37" s="84"/>
      <c r="N37" s="84"/>
      <c r="O37" s="84"/>
      <c r="P37" s="84"/>
      <c r="Q37" s="84"/>
      <c r="R37" s="84"/>
      <c r="S37" s="84"/>
      <c r="T37" s="84"/>
      <c r="U37" s="84"/>
      <c r="V37" s="84"/>
      <c r="W37" s="65" t="s">
        <v>119</v>
      </c>
    </row>
    <row r="38" spans="2:23" s="65" customFormat="1" x14ac:dyDescent="0.4">
      <c r="B38" s="76" t="str">
        <f>B26</f>
        <v>年　月</v>
      </c>
      <c r="C38" s="76" t="str">
        <f>C26</f>
        <v>年　月</v>
      </c>
      <c r="D38" s="76" t="str">
        <f>D26</f>
        <v>年　月</v>
      </c>
      <c r="E38" s="76" t="str">
        <f>E26</f>
        <v>合　　計</v>
      </c>
      <c r="F38" s="49" t="s">
        <v>87</v>
      </c>
      <c r="G38" s="86"/>
      <c r="H38" s="78"/>
      <c r="I38" s="83"/>
      <c r="J38" s="84"/>
      <c r="K38" s="84"/>
      <c r="L38" s="84"/>
      <c r="M38" s="84"/>
      <c r="N38" s="84"/>
      <c r="O38" s="84"/>
      <c r="P38" s="84"/>
      <c r="Q38" s="84"/>
      <c r="R38" s="84"/>
      <c r="S38" s="84"/>
      <c r="T38" s="84"/>
      <c r="U38" s="84"/>
      <c r="V38" s="84"/>
      <c r="W38" s="65" t="s">
        <v>119</v>
      </c>
    </row>
    <row r="39" spans="2:23" s="65" customFormat="1" ht="14.85" customHeight="1" x14ac:dyDescent="0.4">
      <c r="B39" s="13"/>
      <c r="C39" s="13"/>
      <c r="D39" s="13"/>
      <c r="E39" s="66" t="str">
        <f>IF(SUM(C33:F33,B36:F36,B39:D39)=0,"",SUM(C33:F33,B36:F36,B39:D39))</f>
        <v/>
      </c>
      <c r="F39" s="66" t="str">
        <f>IF(OR($B33="",$E39=""),"",$E39*VLOOKUP($B33,資料!$F$4:$G$15,2,FALSE))</f>
        <v/>
      </c>
      <c r="G39" s="86"/>
      <c r="H39" s="78"/>
      <c r="I39" s="83"/>
      <c r="J39" s="84"/>
      <c r="K39" s="84"/>
      <c r="L39" s="84"/>
      <c r="M39" s="84"/>
      <c r="N39" s="84"/>
      <c r="O39" s="84"/>
      <c r="P39" s="84"/>
      <c r="Q39" s="84"/>
      <c r="R39" s="84"/>
      <c r="S39" s="84"/>
      <c r="T39" s="84"/>
      <c r="U39" s="84"/>
      <c r="V39" s="84"/>
      <c r="W39" s="65" t="s">
        <v>119</v>
      </c>
    </row>
    <row r="40" spans="2:23" s="65" customFormat="1" ht="14.85" customHeight="1" x14ac:dyDescent="0.4">
      <c r="B40" s="65" t="str">
        <f>IF(B42="","","国内向け製造実績[Ｆのグループ]")</f>
        <v/>
      </c>
      <c r="F40" s="86" t="str">
        <f>IF($H$5="","","(kg)")</f>
        <v/>
      </c>
      <c r="G40" s="86"/>
      <c r="H40" s="78"/>
      <c r="I40" s="83"/>
      <c r="J40" s="84"/>
      <c r="K40" s="84"/>
      <c r="L40" s="84"/>
      <c r="M40" s="84"/>
      <c r="N40" s="84"/>
      <c r="O40" s="84"/>
      <c r="P40" s="84"/>
      <c r="Q40" s="84"/>
      <c r="R40" s="84"/>
      <c r="S40" s="84"/>
      <c r="T40" s="84"/>
      <c r="U40" s="84"/>
      <c r="V40" s="84"/>
    </row>
    <row r="41" spans="2:23" s="65" customFormat="1" ht="14.85" customHeight="1" x14ac:dyDescent="0.4">
      <c r="B41" s="75" t="s">
        <v>13</v>
      </c>
      <c r="C41" s="76" t="str">
        <f>C18</f>
        <v>年　月</v>
      </c>
      <c r="D41" s="76" t="str">
        <f>D18</f>
        <v>年　月</v>
      </c>
      <c r="E41" s="76" t="str">
        <f>E18</f>
        <v>年　月</v>
      </c>
      <c r="F41" s="76" t="str">
        <f>F18</f>
        <v>年　月</v>
      </c>
      <c r="G41" s="77"/>
      <c r="H41" s="87" t="s">
        <v>126</v>
      </c>
      <c r="I41" s="79" t="s">
        <v>13</v>
      </c>
      <c r="J41" s="89" t="str">
        <f>C41</f>
        <v>年　月</v>
      </c>
      <c r="K41" s="89" t="str">
        <f t="shared" ref="K41" si="8">D41</f>
        <v>年　月</v>
      </c>
      <c r="L41" s="89" t="str">
        <f t="shared" ref="L41" si="9">E41</f>
        <v>年　月</v>
      </c>
      <c r="M41" s="89" t="str">
        <f t="shared" ref="M41" si="10">F41</f>
        <v>年　月</v>
      </c>
      <c r="N41" s="89" t="str">
        <f>B44</f>
        <v>年　月</v>
      </c>
      <c r="O41" s="89" t="str">
        <f t="shared" ref="O41:Q41" si="11">C44</f>
        <v>年　月</v>
      </c>
      <c r="P41" s="89" t="str">
        <f t="shared" si="11"/>
        <v>年　月</v>
      </c>
      <c r="Q41" s="89" t="str">
        <f t="shared" si="11"/>
        <v>年　月</v>
      </c>
      <c r="R41" s="89" t="str">
        <f>F44</f>
        <v>年　月</v>
      </c>
      <c r="S41" s="89" t="str">
        <f>B47</f>
        <v>年　月</v>
      </c>
      <c r="T41" s="89" t="str">
        <f t="shared" ref="T41:U41" si="12">C47</f>
        <v>年　月</v>
      </c>
      <c r="U41" s="89" t="str">
        <f t="shared" si="12"/>
        <v>年　月</v>
      </c>
      <c r="V41" s="89" t="s">
        <v>14</v>
      </c>
    </row>
    <row r="42" spans="2:23" s="65" customFormat="1" ht="14.85" customHeight="1" x14ac:dyDescent="0.4">
      <c r="B42" s="13"/>
      <c r="C42" s="13"/>
      <c r="D42" s="13"/>
      <c r="E42" s="13"/>
      <c r="F42" s="13"/>
      <c r="G42" s="19"/>
      <c r="H42" s="88" t="s">
        <v>133</v>
      </c>
      <c r="I42" s="81">
        <f>B42</f>
        <v>0</v>
      </c>
      <c r="J42" s="82">
        <f t="shared" ref="J42" si="13">C42</f>
        <v>0</v>
      </c>
      <c r="K42" s="82">
        <f t="shared" ref="K42" si="14">D42</f>
        <v>0</v>
      </c>
      <c r="L42" s="82">
        <f t="shared" ref="L42" si="15">E42</f>
        <v>0</v>
      </c>
      <c r="M42" s="82">
        <f t="shared" ref="M42" si="16">F42</f>
        <v>0</v>
      </c>
      <c r="N42" s="82">
        <f>B46</f>
        <v>0</v>
      </c>
      <c r="O42" s="82">
        <f t="shared" ref="O42" si="17">C46</f>
        <v>0</v>
      </c>
      <c r="P42" s="82">
        <f t="shared" ref="P42" si="18">D46</f>
        <v>0</v>
      </c>
      <c r="Q42" s="82">
        <f t="shared" ref="Q42" si="19">E46</f>
        <v>0</v>
      </c>
      <c r="R42" s="82">
        <f t="shared" ref="R42" si="20">F46</f>
        <v>0</v>
      </c>
      <c r="S42" s="82">
        <f>B59</f>
        <v>0</v>
      </c>
      <c r="T42" s="82">
        <f t="shared" ref="T42" si="21">C59</f>
        <v>0</v>
      </c>
      <c r="U42" s="82">
        <f t="shared" ref="U42" si="22">D59</f>
        <v>0</v>
      </c>
      <c r="V42" s="82">
        <f>SUM(J42:U42)</f>
        <v>0</v>
      </c>
      <c r="W42" s="90"/>
    </row>
    <row r="43" spans="2:23" s="65" customFormat="1" ht="14.85" customHeight="1" x14ac:dyDescent="0.4">
      <c r="H43" s="78"/>
      <c r="I43" s="83"/>
      <c r="J43" s="91"/>
      <c r="K43" s="91"/>
      <c r="L43" s="91"/>
      <c r="M43" s="91"/>
      <c r="N43" s="91"/>
      <c r="O43" s="91"/>
      <c r="P43" s="91"/>
      <c r="Q43" s="91"/>
      <c r="R43" s="91"/>
      <c r="S43" s="91"/>
      <c r="T43" s="91"/>
      <c r="U43" s="91"/>
      <c r="V43" s="91"/>
      <c r="W43" s="65" t="s">
        <v>119</v>
      </c>
    </row>
    <row r="44" spans="2:23" s="65" customFormat="1" ht="14.85" customHeight="1" x14ac:dyDescent="0.4">
      <c r="B44" s="76" t="str">
        <f>B22</f>
        <v>年　月</v>
      </c>
      <c r="C44" s="76" t="str">
        <f>C22</f>
        <v>年　月</v>
      </c>
      <c r="D44" s="76" t="str">
        <f>D22</f>
        <v>年　月</v>
      </c>
      <c r="E44" s="76" t="str">
        <f>E22</f>
        <v>年　月</v>
      </c>
      <c r="F44" s="76" t="str">
        <f>F22</f>
        <v>年　月</v>
      </c>
      <c r="G44" s="77"/>
      <c r="H44" s="78"/>
      <c r="I44" s="83"/>
      <c r="J44" s="84"/>
      <c r="K44" s="84"/>
      <c r="L44" s="84"/>
      <c r="M44" s="84"/>
      <c r="N44" s="84"/>
      <c r="O44" s="84"/>
      <c r="P44" s="84"/>
      <c r="Q44" s="84"/>
      <c r="R44" s="84"/>
      <c r="S44" s="84"/>
      <c r="T44" s="84"/>
      <c r="U44" s="84"/>
      <c r="V44" s="84"/>
      <c r="W44" s="65" t="s">
        <v>119</v>
      </c>
    </row>
    <row r="45" spans="2:23" s="65" customFormat="1" ht="14.85" customHeight="1" x14ac:dyDescent="0.4">
      <c r="B45" s="13"/>
      <c r="C45" s="13"/>
      <c r="D45" s="13"/>
      <c r="E45" s="13"/>
      <c r="F45" s="13"/>
      <c r="G45" s="19"/>
      <c r="H45" s="78"/>
      <c r="I45" s="83"/>
      <c r="J45" s="84"/>
      <c r="K45" s="84"/>
      <c r="L45" s="84"/>
      <c r="M45" s="84"/>
      <c r="N45" s="84"/>
      <c r="O45" s="84"/>
      <c r="P45" s="84"/>
      <c r="Q45" s="84"/>
      <c r="R45" s="84"/>
      <c r="S45" s="84"/>
      <c r="T45" s="84"/>
      <c r="U45" s="84"/>
      <c r="V45" s="84"/>
      <c r="W45" s="65" t="s">
        <v>119</v>
      </c>
    </row>
    <row r="46" spans="2:23" s="65" customFormat="1" ht="14.85" customHeight="1" x14ac:dyDescent="0.4">
      <c r="H46" s="78"/>
      <c r="I46" s="83"/>
      <c r="J46" s="84"/>
      <c r="K46" s="84"/>
      <c r="L46" s="84"/>
      <c r="M46" s="84"/>
      <c r="N46" s="84"/>
      <c r="O46" s="84"/>
      <c r="P46" s="84"/>
      <c r="Q46" s="84"/>
      <c r="R46" s="84"/>
      <c r="S46" s="84"/>
      <c r="T46" s="84"/>
      <c r="U46" s="84"/>
      <c r="V46" s="84"/>
      <c r="W46" s="65" t="s">
        <v>119</v>
      </c>
    </row>
    <row r="47" spans="2:23" s="65" customFormat="1" x14ac:dyDescent="0.4">
      <c r="B47" s="76" t="str">
        <f>B26</f>
        <v>年　月</v>
      </c>
      <c r="C47" s="76" t="str">
        <f>C26</f>
        <v>年　月</v>
      </c>
      <c r="D47" s="76" t="str">
        <f>D26</f>
        <v>年　月</v>
      </c>
      <c r="E47" s="75" t="s">
        <v>15</v>
      </c>
      <c r="F47" s="49" t="s">
        <v>85</v>
      </c>
      <c r="G47" s="85"/>
      <c r="H47" s="78"/>
      <c r="I47" s="83"/>
      <c r="J47" s="84"/>
      <c r="K47" s="84"/>
      <c r="L47" s="84"/>
      <c r="M47" s="84"/>
      <c r="N47" s="84"/>
      <c r="O47" s="84"/>
      <c r="P47" s="84"/>
      <c r="Q47" s="84"/>
      <c r="R47" s="84"/>
      <c r="S47" s="84"/>
      <c r="T47" s="84"/>
      <c r="U47" s="84"/>
      <c r="V47" s="84"/>
      <c r="W47" s="65" t="s">
        <v>119</v>
      </c>
    </row>
    <row r="48" spans="2:23" s="65" customFormat="1" ht="14.85" customHeight="1" x14ac:dyDescent="0.4">
      <c r="B48" s="13"/>
      <c r="C48" s="13"/>
      <c r="D48" s="13"/>
      <c r="E48" s="66" t="str">
        <f>IF(SUM(C42:F42,B45:F45,B48:D48)=0,"",SUM(C42:F42,B45:F45,B48:D48))</f>
        <v/>
      </c>
      <c r="F48" s="66" t="str">
        <f>IF(OR($B42="",$E48=""),"",$E48*VLOOKUP($B42,資料!$F$4:$G$15,2,FALSE))</f>
        <v/>
      </c>
      <c r="G48" s="19"/>
      <c r="H48" s="78"/>
      <c r="I48" s="83"/>
      <c r="J48" s="84"/>
      <c r="K48" s="84"/>
      <c r="L48" s="84"/>
      <c r="M48" s="84"/>
      <c r="N48" s="84"/>
      <c r="O48" s="84"/>
      <c r="P48" s="84"/>
      <c r="Q48" s="84"/>
      <c r="R48" s="84"/>
      <c r="S48" s="84"/>
      <c r="T48" s="84"/>
      <c r="U48" s="84"/>
      <c r="V48" s="84"/>
      <c r="W48" s="65" t="s">
        <v>119</v>
      </c>
    </row>
    <row r="49" spans="1:23" s="65" customFormat="1" ht="14.45" customHeight="1" x14ac:dyDescent="0.4">
      <c r="B49" s="65" t="str">
        <f>IF(B51="","","国外向け製造実績[Ｆのグループ]")</f>
        <v/>
      </c>
      <c r="H49" s="78"/>
      <c r="I49" s="83"/>
      <c r="J49" s="84"/>
      <c r="K49" s="84"/>
      <c r="L49" s="84"/>
      <c r="M49" s="84"/>
      <c r="N49" s="84"/>
      <c r="O49" s="84"/>
      <c r="P49" s="84"/>
      <c r="Q49" s="84"/>
      <c r="R49" s="84"/>
      <c r="S49" s="84"/>
      <c r="T49" s="84"/>
      <c r="U49" s="84"/>
      <c r="V49" s="84"/>
    </row>
    <row r="50" spans="1:23" s="65" customFormat="1" ht="14.45" customHeight="1" x14ac:dyDescent="0.4">
      <c r="B50" s="75" t="s">
        <v>13</v>
      </c>
      <c r="C50" s="76" t="str">
        <f>C18</f>
        <v>年　月</v>
      </c>
      <c r="D50" s="76" t="str">
        <f>D18</f>
        <v>年　月</v>
      </c>
      <c r="E50" s="76" t="str">
        <f>E18</f>
        <v>年　月</v>
      </c>
      <c r="F50" s="76" t="str">
        <f>F18</f>
        <v>年　月</v>
      </c>
      <c r="G50" s="77"/>
      <c r="H50" s="87" t="s">
        <v>125</v>
      </c>
      <c r="I50" s="79" t="s">
        <v>13</v>
      </c>
      <c r="J50" s="89" t="str">
        <f>C50</f>
        <v>年　月</v>
      </c>
      <c r="K50" s="89" t="str">
        <f t="shared" ref="K50:K51" si="23">D50</f>
        <v>年　月</v>
      </c>
      <c r="L50" s="89" t="str">
        <f t="shared" ref="L50:L51" si="24">E50</f>
        <v>年　月</v>
      </c>
      <c r="M50" s="89" t="str">
        <f t="shared" ref="M50:M51" si="25">F50</f>
        <v>年　月</v>
      </c>
      <c r="N50" s="89" t="str">
        <f>B53</f>
        <v>年　月</v>
      </c>
      <c r="O50" s="89" t="str">
        <f t="shared" ref="O50" si="26">C53</f>
        <v>年　月</v>
      </c>
      <c r="P50" s="89" t="str">
        <f t="shared" ref="P50" si="27">D53</f>
        <v>年　月</v>
      </c>
      <c r="Q50" s="89" t="str">
        <f t="shared" ref="Q50" si="28">E53</f>
        <v>年　月</v>
      </c>
      <c r="R50" s="89" t="str">
        <f>F53</f>
        <v>年　月</v>
      </c>
      <c r="S50" s="89" t="str">
        <f>B56</f>
        <v>年　月</v>
      </c>
      <c r="T50" s="89" t="str">
        <f t="shared" ref="T50" si="29">C56</f>
        <v>年　月</v>
      </c>
      <c r="U50" s="89" t="str">
        <f t="shared" ref="U50" si="30">D56</f>
        <v>年　月</v>
      </c>
      <c r="V50" s="89" t="s">
        <v>14</v>
      </c>
    </row>
    <row r="51" spans="1:23" s="65" customFormat="1" ht="14.45" customHeight="1" x14ac:dyDescent="0.4">
      <c r="B51" s="13"/>
      <c r="C51" s="13"/>
      <c r="D51" s="13"/>
      <c r="E51" s="13"/>
      <c r="F51" s="13"/>
      <c r="G51" s="19"/>
      <c r="H51" s="88" t="s">
        <v>133</v>
      </c>
      <c r="I51" s="81">
        <f>B51</f>
        <v>0</v>
      </c>
      <c r="J51" s="82">
        <f t="shared" ref="J51" si="31">C51</f>
        <v>0</v>
      </c>
      <c r="K51" s="82">
        <f t="shared" si="23"/>
        <v>0</v>
      </c>
      <c r="L51" s="82">
        <f t="shared" si="24"/>
        <v>0</v>
      </c>
      <c r="M51" s="82">
        <f t="shared" si="25"/>
        <v>0</v>
      </c>
      <c r="N51" s="82">
        <f>B55</f>
        <v>0</v>
      </c>
      <c r="O51" s="82">
        <f t="shared" ref="O51" si="32">C55</f>
        <v>0</v>
      </c>
      <c r="P51" s="82">
        <f t="shared" ref="P51" si="33">D55</f>
        <v>0</v>
      </c>
      <c r="Q51" s="82">
        <f t="shared" ref="Q51" si="34">E55</f>
        <v>0</v>
      </c>
      <c r="R51" s="82">
        <f t="shared" ref="R51" si="35">F55</f>
        <v>0</v>
      </c>
      <c r="S51" s="82">
        <f>B68</f>
        <v>0</v>
      </c>
      <c r="T51" s="82">
        <f t="shared" ref="T51" si="36">C68</f>
        <v>0</v>
      </c>
      <c r="U51" s="82">
        <f t="shared" ref="U51" si="37">D68</f>
        <v>0</v>
      </c>
      <c r="V51" s="82">
        <f>SUM(J51:U51)</f>
        <v>0</v>
      </c>
      <c r="W51" s="90"/>
    </row>
    <row r="52" spans="1:23" s="65" customFormat="1" ht="14.45" customHeight="1" x14ac:dyDescent="0.4">
      <c r="H52" s="78"/>
      <c r="I52" s="83"/>
      <c r="J52" s="91"/>
      <c r="K52" s="91"/>
      <c r="L52" s="91"/>
      <c r="M52" s="91"/>
      <c r="N52" s="91"/>
      <c r="O52" s="91"/>
      <c r="P52" s="91"/>
      <c r="Q52" s="91"/>
      <c r="R52" s="91"/>
      <c r="S52" s="91"/>
      <c r="T52" s="91"/>
      <c r="U52" s="91"/>
      <c r="V52" s="91"/>
      <c r="W52" s="65" t="s">
        <v>119</v>
      </c>
    </row>
    <row r="53" spans="1:23" s="65" customFormat="1" ht="14.45" customHeight="1" x14ac:dyDescent="0.4">
      <c r="B53" s="76" t="str">
        <f>B22</f>
        <v>年　月</v>
      </c>
      <c r="C53" s="76" t="str">
        <f>C22</f>
        <v>年　月</v>
      </c>
      <c r="D53" s="76" t="str">
        <f>D22</f>
        <v>年　月</v>
      </c>
      <c r="E53" s="76" t="str">
        <f>E22</f>
        <v>年　月</v>
      </c>
      <c r="F53" s="76" t="str">
        <f>F22</f>
        <v>年　月</v>
      </c>
      <c r="G53" s="77"/>
      <c r="H53" s="78"/>
      <c r="I53" s="83"/>
      <c r="J53" s="84"/>
      <c r="K53" s="84"/>
      <c r="L53" s="84"/>
      <c r="M53" s="84"/>
      <c r="N53" s="84"/>
      <c r="O53" s="84"/>
      <c r="P53" s="84"/>
      <c r="Q53" s="84"/>
      <c r="R53" s="84"/>
      <c r="S53" s="84"/>
      <c r="T53" s="84"/>
      <c r="U53" s="84"/>
      <c r="V53" s="84"/>
      <c r="W53" s="65" t="s">
        <v>119</v>
      </c>
    </row>
    <row r="54" spans="1:23" s="65" customFormat="1" ht="14.45" customHeight="1" x14ac:dyDescent="0.4">
      <c r="B54" s="13"/>
      <c r="C54" s="13"/>
      <c r="D54" s="13"/>
      <c r="E54" s="13"/>
      <c r="F54" s="13"/>
      <c r="G54" s="19"/>
      <c r="H54" s="78"/>
      <c r="I54" s="83"/>
      <c r="J54" s="84"/>
      <c r="K54" s="84"/>
      <c r="L54" s="84"/>
      <c r="M54" s="84"/>
      <c r="N54" s="84"/>
      <c r="O54" s="84"/>
      <c r="P54" s="84"/>
      <c r="Q54" s="84"/>
      <c r="R54" s="84"/>
      <c r="S54" s="84"/>
      <c r="T54" s="84"/>
      <c r="U54" s="84"/>
      <c r="V54" s="84"/>
      <c r="W54" s="65" t="s">
        <v>119</v>
      </c>
    </row>
    <row r="55" spans="1:23" s="65" customFormat="1" ht="14.45" customHeight="1" x14ac:dyDescent="0.4">
      <c r="H55" s="78"/>
      <c r="I55" s="83"/>
      <c r="J55" s="84"/>
      <c r="K55" s="84"/>
      <c r="L55" s="84"/>
      <c r="M55" s="84"/>
      <c r="N55" s="84"/>
      <c r="O55" s="84"/>
      <c r="P55" s="84"/>
      <c r="Q55" s="84"/>
      <c r="R55" s="84"/>
      <c r="S55" s="84"/>
      <c r="T55" s="84"/>
      <c r="U55" s="84"/>
      <c r="V55" s="84"/>
      <c r="W55" s="65" t="s">
        <v>119</v>
      </c>
    </row>
    <row r="56" spans="1:23" s="65" customFormat="1" ht="14.45" customHeight="1" x14ac:dyDescent="0.4">
      <c r="B56" s="76" t="str">
        <f>B26</f>
        <v>年　月</v>
      </c>
      <c r="C56" s="76" t="str">
        <f>C26</f>
        <v>年　月</v>
      </c>
      <c r="D56" s="76" t="str">
        <f>D26</f>
        <v>年　月</v>
      </c>
      <c r="E56" s="75" t="s">
        <v>15</v>
      </c>
      <c r="F56" s="49" t="s">
        <v>85</v>
      </c>
      <c r="G56" s="85"/>
      <c r="H56" s="78"/>
      <c r="I56" s="83"/>
      <c r="J56" s="84"/>
      <c r="K56" s="84"/>
      <c r="L56" s="84"/>
      <c r="M56" s="84"/>
      <c r="N56" s="84"/>
      <c r="O56" s="84"/>
      <c r="P56" s="84"/>
      <c r="Q56" s="84"/>
      <c r="R56" s="84"/>
      <c r="S56" s="84"/>
      <c r="T56" s="84"/>
      <c r="U56" s="84"/>
      <c r="V56" s="84"/>
      <c r="W56" s="65" t="s">
        <v>119</v>
      </c>
    </row>
    <row r="57" spans="1:23" s="65" customFormat="1" ht="14.45" customHeight="1" x14ac:dyDescent="0.4">
      <c r="B57" s="13"/>
      <c r="C57" s="13"/>
      <c r="D57" s="13"/>
      <c r="E57" s="66" t="str">
        <f>IF(SUM(C51:F51,B54:F54,B57:D57)=0,"",SUM(C51:F51,B54:F54,B57:D57))</f>
        <v/>
      </c>
      <c r="F57" s="66" t="str">
        <f>IF(OR($B51="",$E57=""),"",$E57*VLOOKUP($B51,資料!$F$4:$G$15,2,FALSE))</f>
        <v/>
      </c>
      <c r="G57" s="19"/>
      <c r="H57" s="78"/>
      <c r="I57" s="83"/>
      <c r="J57" s="84"/>
      <c r="K57" s="84"/>
      <c r="L57" s="84"/>
      <c r="M57" s="84"/>
      <c r="N57" s="84"/>
      <c r="O57" s="84"/>
      <c r="P57" s="84"/>
      <c r="Q57" s="84"/>
      <c r="R57" s="84"/>
      <c r="S57" s="84"/>
      <c r="T57" s="84"/>
      <c r="U57" s="84"/>
      <c r="V57" s="84"/>
      <c r="W57" s="65" t="s">
        <v>119</v>
      </c>
    </row>
    <row r="58" spans="1:23" s="65" customFormat="1" ht="14.45" customHeight="1" x14ac:dyDescent="0.4">
      <c r="B58" s="19"/>
      <c r="C58" s="19"/>
      <c r="D58" s="19"/>
      <c r="E58" s="68"/>
      <c r="F58" s="68"/>
      <c r="G58" s="19"/>
      <c r="H58" s="78"/>
      <c r="I58" s="83"/>
      <c r="J58" s="84"/>
      <c r="K58" s="84"/>
      <c r="L58" s="84"/>
      <c r="M58" s="84"/>
      <c r="N58" s="84"/>
      <c r="O58" s="84"/>
      <c r="P58" s="84"/>
      <c r="Q58" s="84"/>
      <c r="R58" s="84"/>
      <c r="S58" s="84"/>
      <c r="T58" s="84"/>
      <c r="U58" s="84"/>
      <c r="V58" s="84"/>
    </row>
    <row r="59" spans="1:23" ht="14.45" customHeight="1" x14ac:dyDescent="0.4">
      <c r="A59" s="5" t="s">
        <v>18</v>
      </c>
      <c r="F59" s="9" t="str">
        <f>IF($H$5="","","(kg)")</f>
        <v/>
      </c>
      <c r="H59" s="40"/>
      <c r="I59" s="61" t="str">
        <f>A59</f>
        <v>（３）特定用途製造確認による製造実績（例：試験研究分析用途）</v>
      </c>
      <c r="J59" s="62"/>
      <c r="K59" s="62"/>
      <c r="L59" s="62"/>
      <c r="M59" s="62"/>
      <c r="N59" s="62"/>
      <c r="O59" s="62"/>
      <c r="P59" s="62"/>
      <c r="Q59" s="62"/>
      <c r="R59" s="62"/>
      <c r="S59" s="62"/>
      <c r="T59" s="62"/>
      <c r="U59" s="62"/>
      <c r="V59" s="62"/>
    </row>
    <row r="60" spans="1:23" s="65" customFormat="1" ht="14.45" customHeight="1" x14ac:dyDescent="0.4">
      <c r="B60" s="75" t="s">
        <v>13</v>
      </c>
      <c r="C60" s="76" t="str">
        <f>C18</f>
        <v>年　月</v>
      </c>
      <c r="D60" s="76" t="str">
        <f>D18</f>
        <v>年　月</v>
      </c>
      <c r="E60" s="76" t="str">
        <f>E18</f>
        <v>年　月</v>
      </c>
      <c r="F60" s="76" t="str">
        <f>F18</f>
        <v>年　月</v>
      </c>
      <c r="G60" s="77"/>
      <c r="H60" s="87" t="s">
        <v>136</v>
      </c>
      <c r="I60" s="83"/>
      <c r="J60" s="84"/>
      <c r="K60" s="84"/>
      <c r="L60" s="84"/>
      <c r="M60" s="84"/>
      <c r="N60" s="84"/>
      <c r="O60" s="84"/>
      <c r="P60" s="84"/>
      <c r="Q60" s="84"/>
      <c r="R60" s="84"/>
      <c r="S60" s="84"/>
      <c r="T60" s="84"/>
      <c r="U60" s="84"/>
      <c r="V60" s="84"/>
    </row>
    <row r="61" spans="1:23" s="65" customFormat="1" ht="14.85" customHeight="1" x14ac:dyDescent="0.4">
      <c r="B61" s="14"/>
      <c r="C61" s="13"/>
      <c r="D61" s="13"/>
      <c r="E61" s="13"/>
      <c r="F61" s="13"/>
      <c r="G61" s="19"/>
      <c r="H61" s="88" t="s">
        <v>133</v>
      </c>
      <c r="I61" s="83"/>
      <c r="J61" s="84"/>
      <c r="K61" s="84"/>
      <c r="L61" s="84"/>
      <c r="M61" s="84"/>
      <c r="N61" s="84"/>
      <c r="O61" s="84"/>
      <c r="P61" s="84"/>
      <c r="Q61" s="84"/>
      <c r="R61" s="84"/>
      <c r="S61" s="84"/>
      <c r="T61" s="84"/>
      <c r="U61" s="84"/>
      <c r="V61" s="84"/>
    </row>
    <row r="62" spans="1:23" s="65" customFormat="1" ht="14.85" customHeight="1" x14ac:dyDescent="0.4">
      <c r="H62" s="78"/>
      <c r="I62" s="83"/>
      <c r="J62" s="91"/>
      <c r="K62" s="91"/>
      <c r="L62" s="91"/>
      <c r="M62" s="91"/>
      <c r="N62" s="91"/>
      <c r="O62" s="91"/>
      <c r="P62" s="91"/>
      <c r="Q62" s="91"/>
      <c r="R62" s="91"/>
      <c r="S62" s="91"/>
      <c r="T62" s="91"/>
      <c r="U62" s="91"/>
      <c r="V62" s="91"/>
    </row>
    <row r="63" spans="1:23" s="65" customFormat="1" ht="14.85" customHeight="1" x14ac:dyDescent="0.4">
      <c r="B63" s="76" t="str">
        <f>B22</f>
        <v>年　月</v>
      </c>
      <c r="C63" s="76" t="str">
        <f>C22</f>
        <v>年　月</v>
      </c>
      <c r="D63" s="76" t="str">
        <f>D22</f>
        <v>年　月</v>
      </c>
      <c r="E63" s="76" t="str">
        <f>E22</f>
        <v>年　月</v>
      </c>
      <c r="F63" s="76" t="str">
        <f>F22</f>
        <v>年　月</v>
      </c>
      <c r="G63" s="77"/>
      <c r="H63" s="78"/>
      <c r="I63" s="83"/>
      <c r="J63" s="84"/>
      <c r="K63" s="84"/>
      <c r="L63" s="84"/>
      <c r="M63" s="84"/>
      <c r="N63" s="84"/>
      <c r="O63" s="84"/>
      <c r="P63" s="84"/>
      <c r="Q63" s="84"/>
      <c r="R63" s="84"/>
      <c r="S63" s="84"/>
      <c r="T63" s="84"/>
      <c r="U63" s="84"/>
      <c r="V63" s="84"/>
    </row>
    <row r="64" spans="1:23" s="65" customFormat="1" ht="14.85" customHeight="1" x14ac:dyDescent="0.4">
      <c r="B64" s="13"/>
      <c r="C64" s="13"/>
      <c r="D64" s="13"/>
      <c r="E64" s="13"/>
      <c r="F64" s="13"/>
      <c r="G64" s="19"/>
      <c r="H64" s="78"/>
      <c r="I64" s="83"/>
      <c r="J64" s="84"/>
      <c r="K64" s="84"/>
      <c r="L64" s="84"/>
      <c r="M64" s="84"/>
      <c r="N64" s="84"/>
      <c r="O64" s="84"/>
      <c r="P64" s="84"/>
      <c r="Q64" s="84"/>
      <c r="R64" s="84"/>
      <c r="S64" s="84"/>
      <c r="T64" s="84"/>
      <c r="U64" s="84"/>
      <c r="V64" s="84"/>
    </row>
    <row r="65" spans="1:23" s="65" customFormat="1" ht="14.85" customHeight="1" x14ac:dyDescent="0.4">
      <c r="H65" s="78"/>
      <c r="I65" s="83"/>
      <c r="J65" s="84"/>
      <c r="K65" s="84"/>
      <c r="L65" s="84"/>
      <c r="M65" s="84"/>
      <c r="N65" s="84"/>
      <c r="O65" s="84"/>
      <c r="P65" s="84"/>
      <c r="Q65" s="84"/>
      <c r="R65" s="84"/>
      <c r="S65" s="84"/>
      <c r="T65" s="84"/>
      <c r="U65" s="84"/>
      <c r="V65" s="84"/>
    </row>
    <row r="66" spans="1:23" s="65" customFormat="1" ht="29.45" customHeight="1" x14ac:dyDescent="0.4">
      <c r="B66" s="76" t="str">
        <f>B26</f>
        <v>年　月</v>
      </c>
      <c r="C66" s="76" t="str">
        <f>C26</f>
        <v>年　月</v>
      </c>
      <c r="D66" s="76" t="str">
        <f>D26</f>
        <v>年　月</v>
      </c>
      <c r="E66" s="75" t="s">
        <v>15</v>
      </c>
      <c r="F66" s="49" t="s">
        <v>76</v>
      </c>
      <c r="G66" s="85"/>
      <c r="H66" s="78"/>
      <c r="I66" s="83"/>
      <c r="J66" s="84"/>
      <c r="K66" s="84"/>
      <c r="L66" s="84"/>
      <c r="M66" s="84"/>
      <c r="N66" s="84"/>
      <c r="O66" s="84"/>
      <c r="P66" s="84"/>
      <c r="Q66" s="84"/>
      <c r="R66" s="84"/>
      <c r="S66" s="84"/>
      <c r="T66" s="84"/>
      <c r="U66" s="84"/>
      <c r="V66" s="84"/>
    </row>
    <row r="67" spans="1:23" s="65" customFormat="1" ht="18" customHeight="1" x14ac:dyDescent="0.4">
      <c r="B67" s="13"/>
      <c r="C67" s="13"/>
      <c r="D67" s="13"/>
      <c r="E67" s="66" t="str">
        <f>IF(SUM(C61:F61,B64:F64,B67:D67)=0,"",SUM(C61:F61,B64:F64,B67:D67))</f>
        <v/>
      </c>
      <c r="F67" s="66" t="str">
        <f>IF(OR($B61="",$E67=""),"",$E67*VLOOKUP($B61,資料!$F$4:$G$15,2,FALSE))</f>
        <v/>
      </c>
      <c r="G67" s="19"/>
      <c r="H67" s="78"/>
      <c r="I67" s="83"/>
      <c r="J67" s="84"/>
      <c r="K67" s="84"/>
      <c r="L67" s="84"/>
      <c r="M67" s="84"/>
      <c r="N67" s="84"/>
      <c r="O67" s="84"/>
      <c r="P67" s="84"/>
      <c r="Q67" s="84"/>
      <c r="R67" s="84"/>
      <c r="S67" s="84"/>
      <c r="T67" s="84"/>
      <c r="U67" s="84"/>
      <c r="V67" s="84"/>
    </row>
    <row r="68" spans="1:23" s="65" customFormat="1" ht="18" customHeight="1" x14ac:dyDescent="0.4">
      <c r="H68" s="78"/>
      <c r="I68" s="83"/>
      <c r="J68" s="84"/>
      <c r="K68" s="84"/>
      <c r="L68" s="84"/>
      <c r="M68" s="84"/>
      <c r="N68" s="84"/>
      <c r="O68" s="84"/>
      <c r="P68" s="84"/>
      <c r="Q68" s="84"/>
      <c r="R68" s="84"/>
      <c r="S68" s="84"/>
      <c r="T68" s="84"/>
      <c r="U68" s="84"/>
      <c r="V68" s="84"/>
    </row>
    <row r="69" spans="1:23" ht="18" customHeight="1" x14ac:dyDescent="0.4">
      <c r="A69" s="5" t="s">
        <v>19</v>
      </c>
      <c r="F69" s="9" t="str">
        <f>IF($H$5="","","(kg)")</f>
        <v/>
      </c>
      <c r="H69" s="40"/>
      <c r="I69" s="61" t="str">
        <f>A69</f>
        <v>（４）例外的運用による製造実績（例：半導体製造用途）</v>
      </c>
      <c r="J69" s="62"/>
      <c r="K69" s="62"/>
      <c r="L69" s="62"/>
      <c r="M69" s="62"/>
      <c r="N69" s="62"/>
      <c r="O69" s="62"/>
      <c r="P69" s="62"/>
      <c r="Q69" s="62"/>
      <c r="R69" s="62"/>
      <c r="S69" s="62"/>
      <c r="T69" s="62"/>
      <c r="U69" s="62"/>
      <c r="V69" s="62"/>
    </row>
    <row r="70" spans="1:23" s="65" customFormat="1" ht="14.85" customHeight="1" x14ac:dyDescent="0.4">
      <c r="B70" s="75" t="s">
        <v>13</v>
      </c>
      <c r="C70" s="76" t="str">
        <f>C18</f>
        <v>年　月</v>
      </c>
      <c r="D70" s="76" t="str">
        <f>D18</f>
        <v>年　月</v>
      </c>
      <c r="E70" s="76" t="str">
        <f>E18</f>
        <v>年　月</v>
      </c>
      <c r="F70" s="76" t="str">
        <f>F18</f>
        <v>年　月</v>
      </c>
      <c r="G70" s="77"/>
      <c r="H70" s="87" t="s">
        <v>120</v>
      </c>
      <c r="I70" s="79" t="s">
        <v>13</v>
      </c>
      <c r="J70" s="89" t="str">
        <f>C70</f>
        <v>年　月</v>
      </c>
      <c r="K70" s="89" t="str">
        <f t="shared" ref="K70:K71" si="38">D70</f>
        <v>年　月</v>
      </c>
      <c r="L70" s="89" t="str">
        <f t="shared" ref="L70:L71" si="39">E70</f>
        <v>年　月</v>
      </c>
      <c r="M70" s="89" t="str">
        <f t="shared" ref="M70:M71" si="40">F70</f>
        <v>年　月</v>
      </c>
      <c r="N70" s="89" t="str">
        <f>B73</f>
        <v>年　月</v>
      </c>
      <c r="O70" s="89" t="str">
        <f t="shared" ref="O70" si="41">C73</f>
        <v>年　月</v>
      </c>
      <c r="P70" s="89" t="str">
        <f t="shared" ref="P70" si="42">D73</f>
        <v>年　月</v>
      </c>
      <c r="Q70" s="89" t="str">
        <f t="shared" ref="Q70" si="43">E73</f>
        <v>年　月</v>
      </c>
      <c r="R70" s="89" t="str">
        <f>F73</f>
        <v>年　月</v>
      </c>
      <c r="S70" s="89" t="str">
        <f>B76</f>
        <v>年　月</v>
      </c>
      <c r="T70" s="89" t="str">
        <f t="shared" ref="T70" si="44">C76</f>
        <v>年　月</v>
      </c>
      <c r="U70" s="89" t="str">
        <f t="shared" ref="U70" si="45">D76</f>
        <v>年　月</v>
      </c>
      <c r="V70" s="89" t="s">
        <v>14</v>
      </c>
    </row>
    <row r="71" spans="1:23" s="65" customFormat="1" ht="14.85" customHeight="1" x14ac:dyDescent="0.4">
      <c r="B71" s="13"/>
      <c r="C71" s="13"/>
      <c r="D71" s="13"/>
      <c r="E71" s="13"/>
      <c r="F71" s="13"/>
      <c r="G71" s="19"/>
      <c r="H71" s="88" t="s">
        <v>133</v>
      </c>
      <c r="I71" s="81">
        <f>B71</f>
        <v>0</v>
      </c>
      <c r="J71" s="82">
        <f t="shared" ref="J71" si="46">C71</f>
        <v>0</v>
      </c>
      <c r="K71" s="82">
        <f t="shared" si="38"/>
        <v>0</v>
      </c>
      <c r="L71" s="82">
        <f t="shared" si="39"/>
        <v>0</v>
      </c>
      <c r="M71" s="82">
        <f t="shared" si="40"/>
        <v>0</v>
      </c>
      <c r="N71" s="82">
        <f>B75</f>
        <v>0</v>
      </c>
      <c r="O71" s="82">
        <f t="shared" ref="O71" si="47">C75</f>
        <v>0</v>
      </c>
      <c r="P71" s="82">
        <f t="shared" ref="P71" si="48">D75</f>
        <v>0</v>
      </c>
      <c r="Q71" s="82">
        <f t="shared" ref="Q71" si="49">E75</f>
        <v>0</v>
      </c>
      <c r="R71" s="82">
        <f t="shared" ref="R71" si="50">F75</f>
        <v>0</v>
      </c>
      <c r="S71" s="82">
        <f>B97</f>
        <v>0</v>
      </c>
      <c r="T71" s="82">
        <f t="shared" ref="T71" si="51">C97</f>
        <v>0</v>
      </c>
      <c r="U71" s="82">
        <f t="shared" ref="U71" si="52">D97</f>
        <v>0</v>
      </c>
      <c r="V71" s="82">
        <f>SUM(J71:U71)</f>
        <v>0</v>
      </c>
      <c r="W71" s="90"/>
    </row>
    <row r="72" spans="1:23" s="65" customFormat="1" ht="14.85" customHeight="1" x14ac:dyDescent="0.4">
      <c r="H72" s="78"/>
      <c r="I72" s="83"/>
      <c r="J72" s="91"/>
      <c r="K72" s="91"/>
      <c r="L72" s="91"/>
      <c r="M72" s="91"/>
      <c r="N72" s="91"/>
      <c r="O72" s="91"/>
      <c r="P72" s="91"/>
      <c r="Q72" s="91"/>
      <c r="R72" s="91"/>
      <c r="S72" s="91"/>
      <c r="T72" s="91"/>
      <c r="U72" s="91"/>
      <c r="V72" s="91"/>
      <c r="W72" s="65" t="s">
        <v>119</v>
      </c>
    </row>
    <row r="73" spans="1:23" s="65" customFormat="1" ht="14.85" customHeight="1" x14ac:dyDescent="0.4">
      <c r="B73" s="76" t="str">
        <f>B22</f>
        <v>年　月</v>
      </c>
      <c r="C73" s="76" t="str">
        <f>C22</f>
        <v>年　月</v>
      </c>
      <c r="D73" s="76" t="str">
        <f>D22</f>
        <v>年　月</v>
      </c>
      <c r="E73" s="76" t="str">
        <f>E22</f>
        <v>年　月</v>
      </c>
      <c r="F73" s="76" t="str">
        <f>F22</f>
        <v>年　月</v>
      </c>
      <c r="G73" s="77"/>
      <c r="H73" s="78"/>
      <c r="I73" s="83"/>
      <c r="J73" s="84"/>
      <c r="K73" s="84"/>
      <c r="L73" s="84"/>
      <c r="M73" s="84"/>
      <c r="N73" s="84"/>
      <c r="O73" s="84"/>
      <c r="P73" s="84"/>
      <c r="Q73" s="84"/>
      <c r="R73" s="84"/>
      <c r="S73" s="84"/>
      <c r="T73" s="84"/>
      <c r="U73" s="84"/>
      <c r="V73" s="84"/>
      <c r="W73" s="65" t="s">
        <v>119</v>
      </c>
    </row>
    <row r="74" spans="1:23" s="65" customFormat="1" ht="14.85" customHeight="1" x14ac:dyDescent="0.4">
      <c r="B74" s="13"/>
      <c r="C74" s="13"/>
      <c r="D74" s="13"/>
      <c r="E74" s="13"/>
      <c r="F74" s="13"/>
      <c r="G74" s="19"/>
      <c r="H74" s="78"/>
      <c r="I74" s="83"/>
      <c r="J74" s="84"/>
      <c r="K74" s="84"/>
      <c r="L74" s="84"/>
      <c r="M74" s="84"/>
      <c r="N74" s="84"/>
      <c r="O74" s="84"/>
      <c r="P74" s="84"/>
      <c r="Q74" s="84"/>
      <c r="R74" s="84"/>
      <c r="S74" s="84"/>
      <c r="T74" s="84"/>
      <c r="U74" s="84"/>
      <c r="V74" s="84"/>
      <c r="W74" s="65" t="s">
        <v>119</v>
      </c>
    </row>
    <row r="75" spans="1:23" s="65" customFormat="1" ht="14.85" customHeight="1" x14ac:dyDescent="0.4">
      <c r="H75" s="78"/>
      <c r="I75" s="83"/>
      <c r="J75" s="84"/>
      <c r="K75" s="84"/>
      <c r="L75" s="84"/>
      <c r="M75" s="84"/>
      <c r="N75" s="84"/>
      <c r="O75" s="84"/>
      <c r="P75" s="84"/>
      <c r="Q75" s="84"/>
      <c r="R75" s="84"/>
      <c r="S75" s="84"/>
      <c r="T75" s="84"/>
      <c r="U75" s="84"/>
      <c r="V75" s="84"/>
      <c r="W75" s="65" t="s">
        <v>119</v>
      </c>
    </row>
    <row r="76" spans="1:23" s="65" customFormat="1" x14ac:dyDescent="0.4">
      <c r="B76" s="76" t="str">
        <f>B26</f>
        <v>年　月</v>
      </c>
      <c r="C76" s="76" t="str">
        <f>C26</f>
        <v>年　月</v>
      </c>
      <c r="D76" s="76" t="str">
        <f>D26</f>
        <v>年　月</v>
      </c>
      <c r="E76" s="75" t="s">
        <v>15</v>
      </c>
      <c r="F76" s="49" t="s">
        <v>85</v>
      </c>
      <c r="G76" s="85"/>
      <c r="H76" s="78"/>
      <c r="I76" s="83"/>
      <c r="J76" s="84"/>
      <c r="K76" s="84"/>
      <c r="L76" s="84"/>
      <c r="M76" s="84"/>
      <c r="N76" s="84"/>
      <c r="O76" s="84"/>
      <c r="P76" s="84"/>
      <c r="Q76" s="84"/>
      <c r="R76" s="84"/>
      <c r="S76" s="84"/>
      <c r="T76" s="84"/>
      <c r="U76" s="84"/>
      <c r="V76" s="84"/>
      <c r="W76" s="65" t="s">
        <v>119</v>
      </c>
    </row>
    <row r="77" spans="1:23" s="65" customFormat="1" ht="14.85" customHeight="1" x14ac:dyDescent="0.4">
      <c r="B77" s="13"/>
      <c r="C77" s="13"/>
      <c r="D77" s="13"/>
      <c r="E77" s="66" t="str">
        <f>IF(SUM(C71:F71,B74:F74,B77:D77)=0,"",SUM(C71:F71,B74:F74,B77:D77))</f>
        <v/>
      </c>
      <c r="F77" s="66"/>
      <c r="G77" s="19"/>
      <c r="H77" s="78"/>
      <c r="I77" s="83"/>
      <c r="J77" s="84"/>
      <c r="K77" s="84"/>
      <c r="L77" s="84"/>
      <c r="M77" s="84"/>
      <c r="N77" s="84"/>
      <c r="O77" s="84"/>
      <c r="P77" s="84"/>
      <c r="Q77" s="84"/>
      <c r="R77" s="84"/>
      <c r="S77" s="84"/>
      <c r="T77" s="84"/>
      <c r="U77" s="84"/>
      <c r="V77" s="84"/>
      <c r="W77" s="65" t="s">
        <v>119</v>
      </c>
    </row>
    <row r="78" spans="1:23" s="65" customFormat="1" ht="14.85" customHeight="1" x14ac:dyDescent="0.4">
      <c r="B78" s="19"/>
      <c r="C78" s="19"/>
      <c r="D78" s="19"/>
      <c r="E78" s="68"/>
      <c r="F78" s="68"/>
      <c r="G78" s="19"/>
      <c r="H78" s="78"/>
      <c r="I78" s="83"/>
      <c r="J78" s="84"/>
      <c r="K78" s="84"/>
      <c r="L78" s="84"/>
      <c r="M78" s="84"/>
      <c r="N78" s="84"/>
      <c r="O78" s="84"/>
      <c r="P78" s="84"/>
      <c r="Q78" s="84"/>
      <c r="R78" s="84"/>
      <c r="S78" s="84"/>
      <c r="T78" s="84"/>
      <c r="U78" s="84"/>
      <c r="V78" s="84"/>
    </row>
    <row r="79" spans="1:23" s="65" customFormat="1" ht="14.85" customHeight="1" x14ac:dyDescent="0.4">
      <c r="B79" s="75" t="s">
        <v>13</v>
      </c>
      <c r="C79" s="76" t="str">
        <f>C18</f>
        <v>年　月</v>
      </c>
      <c r="D79" s="76" t="str">
        <f>D18</f>
        <v>年　月</v>
      </c>
      <c r="E79" s="76" t="str">
        <f>E18</f>
        <v>年　月</v>
      </c>
      <c r="F79" s="76" t="str">
        <f>F18</f>
        <v>年　月</v>
      </c>
      <c r="G79" s="77"/>
      <c r="H79" s="87" t="s">
        <v>121</v>
      </c>
      <c r="I79" s="79" t="s">
        <v>13</v>
      </c>
      <c r="J79" s="89" t="str">
        <f>C79</f>
        <v>年　月</v>
      </c>
      <c r="K79" s="89" t="str">
        <f t="shared" ref="K79:K80" si="53">D79</f>
        <v>年　月</v>
      </c>
      <c r="L79" s="89" t="str">
        <f t="shared" ref="L79:L80" si="54">E79</f>
        <v>年　月</v>
      </c>
      <c r="M79" s="89" t="str">
        <f t="shared" ref="M79:M80" si="55">F79</f>
        <v>年　月</v>
      </c>
      <c r="N79" s="89" t="str">
        <f>B82</f>
        <v>年　月</v>
      </c>
      <c r="O79" s="89" t="str">
        <f t="shared" ref="O79" si="56">C82</f>
        <v>年　月</v>
      </c>
      <c r="P79" s="89" t="str">
        <f t="shared" ref="P79" si="57">D82</f>
        <v>年　月</v>
      </c>
      <c r="Q79" s="89" t="str">
        <f t="shared" ref="Q79" si="58">E82</f>
        <v>年　月</v>
      </c>
      <c r="R79" s="89" t="str">
        <f>F82</f>
        <v>年　月</v>
      </c>
      <c r="S79" s="89" t="str">
        <f>B85</f>
        <v>年　月</v>
      </c>
      <c r="T79" s="89" t="str">
        <f t="shared" ref="T79" si="59">C85</f>
        <v>年　月</v>
      </c>
      <c r="U79" s="89" t="str">
        <f t="shared" ref="U79" si="60">D85</f>
        <v>年　月</v>
      </c>
      <c r="V79" s="89" t="s">
        <v>14</v>
      </c>
    </row>
    <row r="80" spans="1:23" s="65" customFormat="1" ht="14.85" customHeight="1" x14ac:dyDescent="0.4">
      <c r="B80" s="13"/>
      <c r="C80" s="13"/>
      <c r="D80" s="13"/>
      <c r="E80" s="13"/>
      <c r="F80" s="13"/>
      <c r="G80" s="19"/>
      <c r="H80" s="88" t="s">
        <v>133</v>
      </c>
      <c r="I80" s="81">
        <f>B80</f>
        <v>0</v>
      </c>
      <c r="J80" s="82">
        <f t="shared" ref="J80" si="61">C80</f>
        <v>0</v>
      </c>
      <c r="K80" s="82">
        <f t="shared" si="53"/>
        <v>0</v>
      </c>
      <c r="L80" s="82">
        <f t="shared" si="54"/>
        <v>0</v>
      </c>
      <c r="M80" s="82">
        <f t="shared" si="55"/>
        <v>0</v>
      </c>
      <c r="N80" s="82">
        <f>B84</f>
        <v>0</v>
      </c>
      <c r="O80" s="82">
        <f t="shared" ref="O80" si="62">C84</f>
        <v>0</v>
      </c>
      <c r="P80" s="82">
        <f t="shared" ref="P80" si="63">D84</f>
        <v>0</v>
      </c>
      <c r="Q80" s="82">
        <f t="shared" ref="Q80" si="64">E84</f>
        <v>0</v>
      </c>
      <c r="R80" s="82">
        <f t="shared" ref="R80" si="65">F84</f>
        <v>0</v>
      </c>
      <c r="S80" s="82">
        <f>B97</f>
        <v>0</v>
      </c>
      <c r="T80" s="82">
        <f t="shared" ref="T80" si="66">C97</f>
        <v>0</v>
      </c>
      <c r="U80" s="82">
        <f t="shared" ref="U80" si="67">D97</f>
        <v>0</v>
      </c>
      <c r="V80" s="82">
        <f>SUM(J80:U80)</f>
        <v>0</v>
      </c>
      <c r="W80" s="90"/>
    </row>
    <row r="81" spans="1:23" s="65" customFormat="1" ht="14.85" customHeight="1" x14ac:dyDescent="0.4">
      <c r="H81" s="78"/>
      <c r="I81" s="83"/>
      <c r="J81" s="91"/>
      <c r="K81" s="91"/>
      <c r="L81" s="91"/>
      <c r="M81" s="91"/>
      <c r="N81" s="91"/>
      <c r="O81" s="91"/>
      <c r="P81" s="91"/>
      <c r="Q81" s="91"/>
      <c r="R81" s="91"/>
      <c r="S81" s="91"/>
      <c r="T81" s="91"/>
      <c r="U81" s="91"/>
      <c r="V81" s="91"/>
      <c r="W81" s="65" t="s">
        <v>119</v>
      </c>
    </row>
    <row r="82" spans="1:23" s="65" customFormat="1" ht="14.85" customHeight="1" x14ac:dyDescent="0.4">
      <c r="B82" s="76" t="str">
        <f>B22</f>
        <v>年　月</v>
      </c>
      <c r="C82" s="76" t="str">
        <f>C22</f>
        <v>年　月</v>
      </c>
      <c r="D82" s="76" t="str">
        <f>D22</f>
        <v>年　月</v>
      </c>
      <c r="E82" s="76" t="str">
        <f>E22</f>
        <v>年　月</v>
      </c>
      <c r="F82" s="76" t="str">
        <f>F22</f>
        <v>年　月</v>
      </c>
      <c r="G82" s="77"/>
      <c r="H82" s="78"/>
      <c r="I82" s="83"/>
      <c r="J82" s="84"/>
      <c r="K82" s="84"/>
      <c r="L82" s="84"/>
      <c r="M82" s="84"/>
      <c r="N82" s="84"/>
      <c r="O82" s="84"/>
      <c r="P82" s="84"/>
      <c r="Q82" s="84"/>
      <c r="R82" s="84"/>
      <c r="S82" s="84"/>
      <c r="T82" s="84"/>
      <c r="U82" s="84"/>
      <c r="V82" s="84"/>
      <c r="W82" s="65" t="s">
        <v>119</v>
      </c>
    </row>
    <row r="83" spans="1:23" s="65" customFormat="1" ht="14.85" customHeight="1" x14ac:dyDescent="0.4">
      <c r="B83" s="13"/>
      <c r="C83" s="13"/>
      <c r="D83" s="13"/>
      <c r="E83" s="13"/>
      <c r="F83" s="13"/>
      <c r="G83" s="19"/>
      <c r="H83" s="78"/>
      <c r="I83" s="83"/>
      <c r="J83" s="84"/>
      <c r="K83" s="84"/>
      <c r="L83" s="84"/>
      <c r="M83" s="84"/>
      <c r="N83" s="84"/>
      <c r="O83" s="84"/>
      <c r="P83" s="84"/>
      <c r="Q83" s="84"/>
      <c r="R83" s="84"/>
      <c r="S83" s="84"/>
      <c r="T83" s="84"/>
      <c r="U83" s="84"/>
      <c r="V83" s="84"/>
      <c r="W83" s="65" t="s">
        <v>119</v>
      </c>
    </row>
    <row r="84" spans="1:23" s="65" customFormat="1" ht="14.85" customHeight="1" x14ac:dyDescent="0.4">
      <c r="H84" s="78"/>
      <c r="I84" s="83"/>
      <c r="J84" s="84"/>
      <c r="K84" s="84"/>
      <c r="L84" s="84"/>
      <c r="M84" s="84"/>
      <c r="N84" s="84"/>
      <c r="O84" s="84"/>
      <c r="P84" s="84"/>
      <c r="Q84" s="84"/>
      <c r="R84" s="84"/>
      <c r="S84" s="84"/>
      <c r="T84" s="84"/>
      <c r="U84" s="84"/>
      <c r="V84" s="84"/>
      <c r="W84" s="65" t="s">
        <v>119</v>
      </c>
    </row>
    <row r="85" spans="1:23" s="65" customFormat="1" ht="14.85" customHeight="1" x14ac:dyDescent="0.4">
      <c r="B85" s="76" t="str">
        <f>B26</f>
        <v>年　月</v>
      </c>
      <c r="C85" s="76" t="str">
        <f>C26</f>
        <v>年　月</v>
      </c>
      <c r="D85" s="76" t="str">
        <f>D26</f>
        <v>年　月</v>
      </c>
      <c r="E85" s="75" t="s">
        <v>15</v>
      </c>
      <c r="F85" s="49" t="s">
        <v>85</v>
      </c>
      <c r="G85" s="85"/>
      <c r="H85" s="78"/>
      <c r="I85" s="83"/>
      <c r="J85" s="84"/>
      <c r="K85" s="84"/>
      <c r="L85" s="84"/>
      <c r="M85" s="84"/>
      <c r="N85" s="84"/>
      <c r="O85" s="84"/>
      <c r="P85" s="84"/>
      <c r="Q85" s="84"/>
      <c r="R85" s="84"/>
      <c r="S85" s="84"/>
      <c r="T85" s="84"/>
      <c r="U85" s="84"/>
      <c r="V85" s="84"/>
      <c r="W85" s="65" t="s">
        <v>119</v>
      </c>
    </row>
    <row r="86" spans="1:23" s="65" customFormat="1" ht="14.85" customHeight="1" x14ac:dyDescent="0.4">
      <c r="B86" s="13"/>
      <c r="C86" s="13"/>
      <c r="D86" s="13"/>
      <c r="E86" s="66" t="str">
        <f>IF(SUM(C80:F80,B83:F83,B86:D86)=0,"",SUM(C80:F80,B83:F83,B86:D86))</f>
        <v/>
      </c>
      <c r="F86" s="66"/>
      <c r="G86" s="19"/>
      <c r="H86" s="78"/>
      <c r="I86" s="83"/>
      <c r="J86" s="84"/>
      <c r="K86" s="84"/>
      <c r="L86" s="84"/>
      <c r="M86" s="84"/>
      <c r="N86" s="84"/>
      <c r="O86" s="84"/>
      <c r="P86" s="84"/>
      <c r="Q86" s="84"/>
      <c r="R86" s="84"/>
      <c r="S86" s="84"/>
      <c r="T86" s="84"/>
      <c r="U86" s="84"/>
      <c r="V86" s="84"/>
      <c r="W86" s="65" t="s">
        <v>119</v>
      </c>
    </row>
    <row r="87" spans="1:23" s="65" customFormat="1" ht="14.85" customHeight="1" x14ac:dyDescent="0.4">
      <c r="H87" s="78"/>
      <c r="I87" s="83"/>
      <c r="J87" s="84"/>
      <c r="K87" s="84"/>
      <c r="L87" s="84"/>
      <c r="M87" s="84"/>
      <c r="N87" s="84"/>
      <c r="O87" s="84"/>
      <c r="P87" s="84"/>
      <c r="Q87" s="84"/>
      <c r="R87" s="84"/>
      <c r="S87" s="84"/>
      <c r="T87" s="84"/>
      <c r="U87" s="84"/>
      <c r="V87" s="84"/>
    </row>
    <row r="88" spans="1:23" ht="14.85" customHeight="1" x14ac:dyDescent="0.4">
      <c r="A88" s="11" t="s">
        <v>41</v>
      </c>
      <c r="B88" s="5" t="s">
        <v>65</v>
      </c>
      <c r="H88" s="40"/>
      <c r="I88" s="61"/>
      <c r="J88" s="62"/>
      <c r="K88" s="62"/>
      <c r="L88" s="62"/>
      <c r="M88" s="62"/>
      <c r="N88" s="62"/>
      <c r="O88" s="62"/>
      <c r="P88" s="62"/>
      <c r="Q88" s="62"/>
      <c r="R88" s="62"/>
      <c r="S88" s="62"/>
      <c r="T88" s="62"/>
      <c r="U88" s="62"/>
      <c r="V88" s="62"/>
    </row>
    <row r="89" spans="1:23" ht="14.85" customHeight="1" x14ac:dyDescent="0.4">
      <c r="B89" s="5" t="s">
        <v>21</v>
      </c>
      <c r="F89" s="9" t="str">
        <f>IF($H$5="","","(kg)")</f>
        <v/>
      </c>
      <c r="H89" s="40"/>
      <c r="I89" s="61"/>
      <c r="J89" s="62"/>
      <c r="K89" s="62"/>
      <c r="L89" s="62"/>
      <c r="M89" s="62"/>
      <c r="N89" s="62"/>
      <c r="O89" s="62"/>
      <c r="P89" s="62"/>
      <c r="Q89" s="62"/>
      <c r="R89" s="62"/>
      <c r="S89" s="62"/>
      <c r="T89" s="62"/>
      <c r="U89" s="62"/>
      <c r="V89" s="62"/>
    </row>
    <row r="90" spans="1:23" s="65" customFormat="1" ht="14.85" customHeight="1" x14ac:dyDescent="0.4">
      <c r="B90" s="52" t="s">
        <v>88</v>
      </c>
      <c r="C90" s="76" t="str">
        <f>C18</f>
        <v>年　月</v>
      </c>
      <c r="D90" s="76" t="str">
        <f>D18</f>
        <v>年　月</v>
      </c>
      <c r="E90" s="76" t="str">
        <f>E18</f>
        <v>年　月</v>
      </c>
      <c r="F90" s="76" t="str">
        <f>F18</f>
        <v>年　月</v>
      </c>
      <c r="G90" s="77"/>
      <c r="H90" s="78" t="s">
        <v>134</v>
      </c>
      <c r="I90" s="79" t="s">
        <v>13</v>
      </c>
      <c r="J90" s="89" t="str">
        <f>C90</f>
        <v>年　月</v>
      </c>
      <c r="K90" s="89" t="str">
        <f t="shared" ref="K90" si="68">D90</f>
        <v>年　月</v>
      </c>
      <c r="L90" s="89" t="str">
        <f t="shared" ref="L90" si="69">E90</f>
        <v>年　月</v>
      </c>
      <c r="M90" s="89" t="str">
        <f t="shared" ref="M90" si="70">F90</f>
        <v>年　月</v>
      </c>
      <c r="N90" s="89" t="str">
        <f>B94</f>
        <v>年　月</v>
      </c>
      <c r="O90" s="89" t="str">
        <f t="shared" ref="O90" si="71">C94</f>
        <v>年　月</v>
      </c>
      <c r="P90" s="89" t="str">
        <f t="shared" ref="P90" si="72">D94</f>
        <v>年　月</v>
      </c>
      <c r="Q90" s="89" t="str">
        <f t="shared" ref="Q90" si="73">E94</f>
        <v>年　月</v>
      </c>
      <c r="R90" s="89" t="str">
        <f t="shared" ref="R90" si="74">F94</f>
        <v>年　月</v>
      </c>
      <c r="S90" s="89" t="str">
        <f>B98</f>
        <v>年　月</v>
      </c>
      <c r="T90" s="89" t="str">
        <f t="shared" ref="T90" si="75">C98</f>
        <v>年　月</v>
      </c>
      <c r="U90" s="89" t="str">
        <f t="shared" ref="U90" si="76">D98</f>
        <v>年　月</v>
      </c>
      <c r="V90" s="89" t="str">
        <f t="shared" ref="V90" si="77">E98</f>
        <v>合　　計</v>
      </c>
      <c r="W90" s="78" t="s">
        <v>135</v>
      </c>
    </row>
    <row r="91" spans="1:23" s="65" customFormat="1" ht="14.85" customHeight="1" x14ac:dyDescent="0.4">
      <c r="B91" s="31"/>
      <c r="C91" s="13"/>
      <c r="D91" s="13"/>
      <c r="E91" s="13"/>
      <c r="F91" s="13"/>
      <c r="G91" s="19"/>
      <c r="H91" s="78"/>
      <c r="I91" s="81">
        <f>B91</f>
        <v>0</v>
      </c>
      <c r="J91" s="82">
        <f t="shared" ref="J91:J92" si="78">C91</f>
        <v>0</v>
      </c>
      <c r="K91" s="82">
        <f t="shared" ref="K91:K92" si="79">D91</f>
        <v>0</v>
      </c>
      <c r="L91" s="82">
        <f t="shared" ref="L91:L92" si="80">E91</f>
        <v>0</v>
      </c>
      <c r="M91" s="82">
        <f t="shared" ref="M91:M92" si="81">F91</f>
        <v>0</v>
      </c>
      <c r="N91" s="82">
        <f>B95</f>
        <v>0</v>
      </c>
      <c r="O91" s="82">
        <f t="shared" ref="O91:O92" si="82">C95</f>
        <v>0</v>
      </c>
      <c r="P91" s="82">
        <f t="shared" ref="P91:P92" si="83">D95</f>
        <v>0</v>
      </c>
      <c r="Q91" s="82">
        <f t="shared" ref="Q91:Q92" si="84">E95</f>
        <v>0</v>
      </c>
      <c r="R91" s="82">
        <f t="shared" ref="R91:R92" si="85">F95</f>
        <v>0</v>
      </c>
      <c r="S91" s="82">
        <f>B99</f>
        <v>0</v>
      </c>
      <c r="T91" s="82">
        <f t="shared" ref="T91:T92" si="86">C99</f>
        <v>0</v>
      </c>
      <c r="U91" s="82">
        <f t="shared" ref="U91:U92" si="87">D99</f>
        <v>0</v>
      </c>
      <c r="V91" s="82">
        <f>SUM(J91:U91)</f>
        <v>0</v>
      </c>
    </row>
    <row r="92" spans="1:23" s="65" customFormat="1" ht="14.85" customHeight="1" x14ac:dyDescent="0.4">
      <c r="B92" s="31"/>
      <c r="C92" s="13"/>
      <c r="D92" s="13"/>
      <c r="E92" s="13"/>
      <c r="F92" s="13"/>
      <c r="G92" s="19"/>
      <c r="H92" s="78"/>
      <c r="I92" s="81">
        <f>B92</f>
        <v>0</v>
      </c>
      <c r="J92" s="82">
        <f t="shared" si="78"/>
        <v>0</v>
      </c>
      <c r="K92" s="82">
        <f t="shared" si="79"/>
        <v>0</v>
      </c>
      <c r="L92" s="82">
        <f t="shared" si="80"/>
        <v>0</v>
      </c>
      <c r="M92" s="82">
        <f t="shared" si="81"/>
        <v>0</v>
      </c>
      <c r="N92" s="82">
        <f>B96</f>
        <v>0</v>
      </c>
      <c r="O92" s="82">
        <f t="shared" si="82"/>
        <v>0</v>
      </c>
      <c r="P92" s="82">
        <f t="shared" si="83"/>
        <v>0</v>
      </c>
      <c r="Q92" s="82">
        <f t="shared" si="84"/>
        <v>0</v>
      </c>
      <c r="R92" s="82">
        <f t="shared" si="85"/>
        <v>0</v>
      </c>
      <c r="S92" s="82">
        <f>B100</f>
        <v>0</v>
      </c>
      <c r="T92" s="82">
        <f t="shared" si="86"/>
        <v>0</v>
      </c>
      <c r="U92" s="82">
        <f t="shared" si="87"/>
        <v>0</v>
      </c>
      <c r="V92" s="82">
        <f>SUM(J92:U92)</f>
        <v>0</v>
      </c>
    </row>
    <row r="93" spans="1:23" s="65" customFormat="1" ht="9.6" customHeight="1" x14ac:dyDescent="0.4">
      <c r="H93" s="78"/>
      <c r="I93" s="83"/>
      <c r="J93" s="84"/>
      <c r="K93" s="84"/>
      <c r="L93" s="84"/>
      <c r="M93" s="84"/>
      <c r="N93" s="84"/>
      <c r="O93" s="84"/>
      <c r="P93" s="84"/>
      <c r="Q93" s="84"/>
      <c r="R93" s="84"/>
      <c r="S93" s="84"/>
      <c r="T93" s="84"/>
      <c r="U93" s="84"/>
      <c r="V93" s="84"/>
    </row>
    <row r="94" spans="1:23" s="65" customFormat="1" ht="14.85" customHeight="1" x14ac:dyDescent="0.4">
      <c r="B94" s="76" t="str">
        <f>B22</f>
        <v>年　月</v>
      </c>
      <c r="C94" s="76" t="str">
        <f>C22</f>
        <v>年　月</v>
      </c>
      <c r="D94" s="76" t="str">
        <f>D22</f>
        <v>年　月</v>
      </c>
      <c r="E94" s="76" t="str">
        <f>E22</f>
        <v>年　月</v>
      </c>
      <c r="F94" s="76" t="str">
        <f>F22</f>
        <v>年　月</v>
      </c>
      <c r="G94" s="77"/>
      <c r="H94" s="78"/>
      <c r="I94" s="83"/>
      <c r="J94" s="84"/>
      <c r="K94" s="84"/>
      <c r="L94" s="84"/>
      <c r="M94" s="84"/>
      <c r="N94" s="84"/>
      <c r="O94" s="84"/>
      <c r="P94" s="84"/>
      <c r="Q94" s="84"/>
      <c r="R94" s="84"/>
      <c r="S94" s="84"/>
      <c r="T94" s="84"/>
      <c r="U94" s="84"/>
      <c r="V94" s="84"/>
    </row>
    <row r="95" spans="1:23" s="65" customFormat="1" ht="14.85" customHeight="1" x14ac:dyDescent="0.4">
      <c r="B95" s="13"/>
      <c r="C95" s="13"/>
      <c r="D95" s="13"/>
      <c r="E95" s="13"/>
      <c r="F95" s="13"/>
      <c r="G95" s="19"/>
      <c r="H95" s="78"/>
      <c r="I95" s="83"/>
      <c r="J95" s="84"/>
      <c r="K95" s="84"/>
      <c r="L95" s="84"/>
      <c r="M95" s="84"/>
      <c r="N95" s="84"/>
      <c r="O95" s="84"/>
      <c r="P95" s="84"/>
      <c r="Q95" s="84"/>
      <c r="R95" s="84"/>
      <c r="S95" s="84"/>
      <c r="T95" s="84"/>
      <c r="U95" s="84"/>
      <c r="V95" s="84"/>
    </row>
    <row r="96" spans="1:23" s="65" customFormat="1" ht="14.85" customHeight="1" x14ac:dyDescent="0.4">
      <c r="B96" s="13"/>
      <c r="C96" s="13"/>
      <c r="D96" s="13"/>
      <c r="E96" s="13"/>
      <c r="F96" s="13"/>
      <c r="G96" s="19"/>
      <c r="H96" s="78"/>
      <c r="I96" s="83"/>
      <c r="J96" s="84"/>
      <c r="K96" s="84"/>
      <c r="L96" s="84"/>
      <c r="M96" s="84"/>
      <c r="N96" s="84"/>
      <c r="O96" s="84"/>
      <c r="P96" s="84"/>
      <c r="Q96" s="84"/>
      <c r="R96" s="84"/>
      <c r="S96" s="84"/>
      <c r="T96" s="84"/>
      <c r="U96" s="84"/>
      <c r="V96" s="84"/>
    </row>
    <row r="97" spans="2:22" s="65" customFormat="1" ht="10.5" customHeight="1" x14ac:dyDescent="0.4">
      <c r="H97" s="78"/>
      <c r="I97" s="83"/>
      <c r="J97" s="84"/>
      <c r="K97" s="84"/>
      <c r="L97" s="84"/>
      <c r="M97" s="84"/>
      <c r="N97" s="84"/>
      <c r="O97" s="84"/>
      <c r="P97" s="84"/>
      <c r="Q97" s="84"/>
      <c r="R97" s="84"/>
      <c r="S97" s="84"/>
      <c r="T97" s="84"/>
      <c r="U97" s="84"/>
      <c r="V97" s="84"/>
    </row>
    <row r="98" spans="2:22" s="65" customFormat="1" x14ac:dyDescent="0.4">
      <c r="B98" s="76" t="str">
        <f>B26</f>
        <v>年　月</v>
      </c>
      <c r="C98" s="76" t="str">
        <f>C26</f>
        <v>年　月</v>
      </c>
      <c r="D98" s="76" t="str">
        <f>D26</f>
        <v>年　月</v>
      </c>
      <c r="E98" s="75" t="s">
        <v>15</v>
      </c>
      <c r="F98" s="49" t="s">
        <v>85</v>
      </c>
      <c r="G98" s="85"/>
      <c r="H98" s="78"/>
      <c r="I98" s="83"/>
      <c r="J98" s="84"/>
      <c r="K98" s="84"/>
      <c r="L98" s="84"/>
      <c r="M98" s="84"/>
      <c r="N98" s="84"/>
      <c r="O98" s="84"/>
      <c r="P98" s="84"/>
      <c r="Q98" s="84"/>
      <c r="R98" s="84"/>
      <c r="S98" s="84"/>
      <c r="T98" s="84"/>
      <c r="U98" s="84"/>
      <c r="V98" s="84"/>
    </row>
    <row r="99" spans="2:22" s="65" customFormat="1" ht="14.85" customHeight="1" x14ac:dyDescent="0.4">
      <c r="B99" s="13"/>
      <c r="C99" s="13"/>
      <c r="D99" s="13"/>
      <c r="E99" s="66" t="str">
        <f>IF(SUM(C91:F91,B95:F95,B99:D99)=0,"",SUM(C91:F91,B95:F95,B99:D99))</f>
        <v/>
      </c>
      <c r="F99" s="66"/>
      <c r="G99" s="19"/>
      <c r="H99" s="78"/>
      <c r="I99" s="83"/>
      <c r="J99" s="84"/>
      <c r="K99" s="84"/>
      <c r="L99" s="84"/>
      <c r="M99" s="84"/>
      <c r="N99" s="84"/>
      <c r="O99" s="84"/>
      <c r="P99" s="84"/>
      <c r="Q99" s="84"/>
      <c r="R99" s="84"/>
      <c r="S99" s="84"/>
      <c r="T99" s="84"/>
      <c r="U99" s="84"/>
      <c r="V99" s="84"/>
    </row>
    <row r="100" spans="2:22" s="65" customFormat="1" ht="14.85" customHeight="1" x14ac:dyDescent="0.4">
      <c r="B100" s="13"/>
      <c r="C100" s="13"/>
      <c r="D100" s="13"/>
      <c r="E100" s="66" t="str">
        <f>IF(SUM(C92:F92,B96:F96,B100:D100)=0,"",SUM(C92:F92,B96:F96,B100:D100))</f>
        <v/>
      </c>
      <c r="F100" s="66"/>
      <c r="G100" s="19"/>
      <c r="H100" s="78"/>
      <c r="I100" s="83"/>
      <c r="J100" s="84"/>
      <c r="K100" s="84"/>
      <c r="L100" s="84"/>
      <c r="M100" s="84"/>
      <c r="N100" s="84"/>
      <c r="O100" s="84"/>
      <c r="P100" s="84"/>
      <c r="Q100" s="84"/>
      <c r="R100" s="84"/>
      <c r="S100" s="84"/>
      <c r="T100" s="84"/>
      <c r="U100" s="84"/>
      <c r="V100" s="84"/>
    </row>
    <row r="101" spans="2:22" s="65" customFormat="1" ht="13.5" customHeight="1" x14ac:dyDescent="0.4">
      <c r="E101" s="92"/>
      <c r="F101" s="86" t="str">
        <f>IF($H$5="","","(kg)")</f>
        <v/>
      </c>
      <c r="G101" s="93"/>
      <c r="H101" s="78"/>
      <c r="I101" s="83"/>
      <c r="J101" s="84"/>
      <c r="K101" s="84"/>
      <c r="L101" s="84"/>
      <c r="M101" s="84"/>
      <c r="N101" s="84"/>
      <c r="O101" s="84"/>
      <c r="P101" s="84"/>
      <c r="Q101" s="84"/>
      <c r="R101" s="84"/>
      <c r="S101" s="84"/>
      <c r="T101" s="84"/>
      <c r="U101" s="84"/>
      <c r="V101" s="84"/>
    </row>
    <row r="102" spans="2:22" s="65" customFormat="1" ht="14.85" customHeight="1" x14ac:dyDescent="0.4">
      <c r="B102" s="52" t="s">
        <v>88</v>
      </c>
      <c r="C102" s="76" t="str">
        <f>C18</f>
        <v>年　月</v>
      </c>
      <c r="D102" s="76" t="str">
        <f>D18</f>
        <v>年　月</v>
      </c>
      <c r="E102" s="76" t="str">
        <f>E18</f>
        <v>年　月</v>
      </c>
      <c r="F102" s="76" t="str">
        <f>F18</f>
        <v>年　月</v>
      </c>
      <c r="G102" s="77"/>
      <c r="H102" s="78"/>
      <c r="I102" s="79" t="s">
        <v>13</v>
      </c>
      <c r="J102" s="89" t="str">
        <f>C102</f>
        <v>年　月</v>
      </c>
      <c r="K102" s="89" t="str">
        <f t="shared" ref="K102" si="88">D102</f>
        <v>年　月</v>
      </c>
      <c r="L102" s="89" t="str">
        <f t="shared" ref="L102" si="89">E102</f>
        <v>年　月</v>
      </c>
      <c r="M102" s="89" t="str">
        <f t="shared" ref="M102" si="90">F102</f>
        <v>年　月</v>
      </c>
      <c r="N102" s="89" t="str">
        <f>B106</f>
        <v>年　月</v>
      </c>
      <c r="O102" s="89" t="str">
        <f t="shared" ref="O102" si="91">C106</f>
        <v>年　月</v>
      </c>
      <c r="P102" s="89" t="str">
        <f t="shared" ref="P102" si="92">D106</f>
        <v>年　月</v>
      </c>
      <c r="Q102" s="89" t="str">
        <f t="shared" ref="Q102" si="93">E106</f>
        <v>年　月</v>
      </c>
      <c r="R102" s="89" t="str">
        <f t="shared" ref="R102" si="94">F106</f>
        <v>年　月</v>
      </c>
      <c r="S102" s="89" t="str">
        <f>B110</f>
        <v>年　月</v>
      </c>
      <c r="T102" s="89" t="str">
        <f t="shared" ref="T102" si="95">C110</f>
        <v>年　月</v>
      </c>
      <c r="U102" s="89" t="str">
        <f t="shared" ref="U102" si="96">D110</f>
        <v>年　月</v>
      </c>
      <c r="V102" s="89" t="str">
        <f t="shared" ref="V102" si="97">E110</f>
        <v>合　　計</v>
      </c>
    </row>
    <row r="103" spans="2:22" s="65" customFormat="1" ht="14.85" customHeight="1" x14ac:dyDescent="0.4">
      <c r="B103" s="31"/>
      <c r="C103" s="13"/>
      <c r="D103" s="13"/>
      <c r="E103" s="13"/>
      <c r="F103" s="13"/>
      <c r="G103" s="19"/>
      <c r="H103" s="78"/>
      <c r="I103" s="81">
        <f>B103</f>
        <v>0</v>
      </c>
      <c r="J103" s="82">
        <f t="shared" ref="J103:J104" si="98">C103</f>
        <v>0</v>
      </c>
      <c r="K103" s="82">
        <f t="shared" ref="K103:K104" si="99">D103</f>
        <v>0</v>
      </c>
      <c r="L103" s="82">
        <f t="shared" ref="L103:L104" si="100">E103</f>
        <v>0</v>
      </c>
      <c r="M103" s="82">
        <f t="shared" ref="M103:M104" si="101">F103</f>
        <v>0</v>
      </c>
      <c r="N103" s="82">
        <f>B107</f>
        <v>0</v>
      </c>
      <c r="O103" s="82">
        <f t="shared" ref="O103:O104" si="102">C107</f>
        <v>0</v>
      </c>
      <c r="P103" s="82">
        <f t="shared" ref="P103:P104" si="103">D107</f>
        <v>0</v>
      </c>
      <c r="Q103" s="82">
        <f t="shared" ref="Q103:Q104" si="104">E107</f>
        <v>0</v>
      </c>
      <c r="R103" s="82">
        <f t="shared" ref="R103:R104" si="105">F107</f>
        <v>0</v>
      </c>
      <c r="S103" s="82">
        <f>B111</f>
        <v>0</v>
      </c>
      <c r="T103" s="82">
        <f t="shared" ref="T103:T104" si="106">C111</f>
        <v>0</v>
      </c>
      <c r="U103" s="82">
        <f t="shared" ref="U103:U104" si="107">D111</f>
        <v>0</v>
      </c>
      <c r="V103" s="82">
        <f>SUM(J103:U103)</f>
        <v>0</v>
      </c>
    </row>
    <row r="104" spans="2:22" s="65" customFormat="1" ht="14.85" customHeight="1" x14ac:dyDescent="0.4">
      <c r="B104" s="31"/>
      <c r="C104" s="13"/>
      <c r="D104" s="13"/>
      <c r="E104" s="13"/>
      <c r="F104" s="13"/>
      <c r="G104" s="19"/>
      <c r="H104" s="78"/>
      <c r="I104" s="81">
        <f>B104</f>
        <v>0</v>
      </c>
      <c r="J104" s="82">
        <f t="shared" si="98"/>
        <v>0</v>
      </c>
      <c r="K104" s="82">
        <f t="shared" si="99"/>
        <v>0</v>
      </c>
      <c r="L104" s="82">
        <f t="shared" si="100"/>
        <v>0</v>
      </c>
      <c r="M104" s="82">
        <f t="shared" si="101"/>
        <v>0</v>
      </c>
      <c r="N104" s="82">
        <f>B108</f>
        <v>0</v>
      </c>
      <c r="O104" s="82">
        <f t="shared" si="102"/>
        <v>0</v>
      </c>
      <c r="P104" s="82">
        <f t="shared" si="103"/>
        <v>0</v>
      </c>
      <c r="Q104" s="82">
        <f t="shared" si="104"/>
        <v>0</v>
      </c>
      <c r="R104" s="82">
        <f t="shared" si="105"/>
        <v>0</v>
      </c>
      <c r="S104" s="82">
        <f>B112</f>
        <v>0</v>
      </c>
      <c r="T104" s="82">
        <f t="shared" si="106"/>
        <v>0</v>
      </c>
      <c r="U104" s="82">
        <f t="shared" si="107"/>
        <v>0</v>
      </c>
      <c r="V104" s="82">
        <f>SUM(J104:U104)</f>
        <v>0</v>
      </c>
    </row>
    <row r="105" spans="2:22" s="65" customFormat="1" ht="10.5" customHeight="1" x14ac:dyDescent="0.4">
      <c r="H105" s="78"/>
      <c r="I105" s="83"/>
      <c r="J105" s="84"/>
      <c r="K105" s="84"/>
      <c r="L105" s="84"/>
      <c r="M105" s="84"/>
      <c r="N105" s="84"/>
      <c r="O105" s="84"/>
      <c r="P105" s="84"/>
      <c r="Q105" s="84"/>
      <c r="R105" s="84"/>
      <c r="S105" s="84"/>
      <c r="T105" s="84"/>
      <c r="U105" s="84"/>
      <c r="V105" s="84"/>
    </row>
    <row r="106" spans="2:22" s="65" customFormat="1" ht="14.85" customHeight="1" x14ac:dyDescent="0.4">
      <c r="B106" s="76" t="str">
        <f>B22</f>
        <v>年　月</v>
      </c>
      <c r="C106" s="76" t="str">
        <f>C22</f>
        <v>年　月</v>
      </c>
      <c r="D106" s="76" t="str">
        <f>D22</f>
        <v>年　月</v>
      </c>
      <c r="E106" s="76" t="str">
        <f>E22</f>
        <v>年　月</v>
      </c>
      <c r="F106" s="76" t="str">
        <f>F22</f>
        <v>年　月</v>
      </c>
      <c r="G106" s="77"/>
      <c r="H106" s="78"/>
      <c r="I106" s="83"/>
      <c r="J106" s="84"/>
      <c r="K106" s="84"/>
      <c r="L106" s="84"/>
      <c r="M106" s="84"/>
      <c r="N106" s="84"/>
      <c r="O106" s="84"/>
      <c r="P106" s="84"/>
      <c r="Q106" s="84"/>
      <c r="R106" s="84"/>
      <c r="S106" s="84"/>
      <c r="T106" s="84"/>
      <c r="U106" s="84"/>
      <c r="V106" s="84"/>
    </row>
    <row r="107" spans="2:22" s="65" customFormat="1" ht="14.85" customHeight="1" x14ac:dyDescent="0.4">
      <c r="B107" s="13"/>
      <c r="C107" s="13"/>
      <c r="D107" s="13"/>
      <c r="E107" s="13"/>
      <c r="F107" s="13"/>
      <c r="G107" s="19"/>
      <c r="H107" s="78"/>
      <c r="I107" s="83"/>
      <c r="J107" s="84"/>
      <c r="K107" s="84"/>
      <c r="L107" s="84"/>
      <c r="M107" s="84"/>
      <c r="N107" s="84"/>
      <c r="O107" s="84"/>
      <c r="P107" s="84"/>
      <c r="Q107" s="84"/>
      <c r="R107" s="84"/>
      <c r="S107" s="84"/>
      <c r="T107" s="84"/>
      <c r="U107" s="84"/>
      <c r="V107" s="84"/>
    </row>
    <row r="108" spans="2:22" s="65" customFormat="1" ht="14.85" customHeight="1" x14ac:dyDescent="0.4">
      <c r="B108" s="13"/>
      <c r="C108" s="13"/>
      <c r="D108" s="13"/>
      <c r="E108" s="13"/>
      <c r="F108" s="13"/>
      <c r="G108" s="19"/>
      <c r="H108" s="78"/>
      <c r="I108" s="83"/>
      <c r="J108" s="84"/>
      <c r="K108" s="84"/>
      <c r="L108" s="84"/>
      <c r="M108" s="84"/>
      <c r="N108" s="84"/>
      <c r="O108" s="84"/>
      <c r="P108" s="84"/>
      <c r="Q108" s="84"/>
      <c r="R108" s="84"/>
      <c r="S108" s="84"/>
      <c r="T108" s="84"/>
      <c r="U108" s="84"/>
      <c r="V108" s="84"/>
    </row>
    <row r="109" spans="2:22" s="65" customFormat="1" ht="10.5" customHeight="1" x14ac:dyDescent="0.4">
      <c r="H109" s="78"/>
      <c r="I109" s="83"/>
      <c r="J109" s="84"/>
      <c r="K109" s="84"/>
      <c r="L109" s="84"/>
      <c r="M109" s="84"/>
      <c r="N109" s="84"/>
      <c r="O109" s="84"/>
      <c r="P109" s="84"/>
      <c r="Q109" s="84"/>
      <c r="R109" s="84"/>
      <c r="S109" s="84"/>
      <c r="T109" s="84"/>
      <c r="U109" s="84"/>
      <c r="V109" s="84"/>
    </row>
    <row r="110" spans="2:22" s="65" customFormat="1" x14ac:dyDescent="0.4">
      <c r="B110" s="76" t="str">
        <f>B26</f>
        <v>年　月</v>
      </c>
      <c r="C110" s="76" t="str">
        <f>C26</f>
        <v>年　月</v>
      </c>
      <c r="D110" s="76" t="str">
        <f>D26</f>
        <v>年　月</v>
      </c>
      <c r="E110" s="75" t="s">
        <v>15</v>
      </c>
      <c r="F110" s="49" t="s">
        <v>85</v>
      </c>
      <c r="G110" s="85"/>
      <c r="H110" s="78"/>
      <c r="I110" s="83"/>
      <c r="J110" s="84"/>
      <c r="K110" s="84"/>
      <c r="L110" s="84"/>
      <c r="M110" s="84"/>
      <c r="N110" s="84"/>
      <c r="O110" s="84"/>
      <c r="P110" s="84"/>
      <c r="Q110" s="84"/>
      <c r="R110" s="84"/>
      <c r="S110" s="84"/>
      <c r="T110" s="84"/>
      <c r="U110" s="84"/>
      <c r="V110" s="84"/>
    </row>
    <row r="111" spans="2:22" s="65" customFormat="1" ht="14.85" customHeight="1" x14ac:dyDescent="0.4">
      <c r="B111" s="13"/>
      <c r="C111" s="13"/>
      <c r="D111" s="13"/>
      <c r="E111" s="66" t="str">
        <f>IF(SUM(C103:F103,B107:F107,B111:D111)=0,"",SUM(C103:F103,B107:F107,B111:D111))</f>
        <v/>
      </c>
      <c r="F111" s="66"/>
      <c r="G111" s="19"/>
      <c r="H111" s="78"/>
      <c r="I111" s="83"/>
      <c r="J111" s="84"/>
      <c r="K111" s="84"/>
      <c r="L111" s="84"/>
      <c r="M111" s="84"/>
      <c r="N111" s="84"/>
      <c r="O111" s="84"/>
      <c r="P111" s="84"/>
      <c r="Q111" s="84"/>
      <c r="R111" s="84"/>
      <c r="S111" s="84"/>
      <c r="T111" s="84"/>
      <c r="U111" s="84"/>
      <c r="V111" s="84"/>
    </row>
    <row r="112" spans="2:22" s="65" customFormat="1" ht="14.85" customHeight="1" x14ac:dyDescent="0.4">
      <c r="B112" s="13"/>
      <c r="C112" s="13"/>
      <c r="D112" s="13"/>
      <c r="E112" s="66" t="str">
        <f>IF(SUM(C104:F104,B108:F108,B112:D112)=0,"",SUM(C104:F104,B108:F108,B112:D112))</f>
        <v/>
      </c>
      <c r="F112" s="66"/>
      <c r="G112" s="19"/>
      <c r="H112" s="78"/>
      <c r="I112" s="83"/>
      <c r="J112" s="84"/>
      <c r="K112" s="84"/>
      <c r="L112" s="84"/>
      <c r="M112" s="84"/>
      <c r="N112" s="84"/>
      <c r="O112" s="84"/>
      <c r="P112" s="84"/>
      <c r="Q112" s="84"/>
      <c r="R112" s="84"/>
      <c r="S112" s="84"/>
      <c r="T112" s="84"/>
      <c r="U112" s="84"/>
      <c r="V112" s="84"/>
    </row>
    <row r="113" spans="1:22" s="65" customFormat="1" ht="14.85" customHeight="1" x14ac:dyDescent="0.4">
      <c r="E113" s="68"/>
      <c r="F113" s="68"/>
      <c r="G113" s="19"/>
      <c r="H113" s="78"/>
      <c r="I113" s="83"/>
      <c r="J113" s="84"/>
      <c r="K113" s="84"/>
      <c r="L113" s="84"/>
      <c r="M113" s="84"/>
      <c r="N113" s="84"/>
      <c r="O113" s="84"/>
      <c r="P113" s="84"/>
      <c r="Q113" s="84"/>
      <c r="R113" s="84"/>
      <c r="S113" s="84"/>
      <c r="T113" s="84"/>
      <c r="U113" s="84"/>
      <c r="V113" s="84"/>
    </row>
    <row r="114" spans="1:22" ht="14.85" customHeight="1" x14ac:dyDescent="0.4">
      <c r="A114" s="5" t="s">
        <v>22</v>
      </c>
      <c r="F114" s="9"/>
      <c r="H114" s="40"/>
      <c r="I114" s="61"/>
      <c r="J114" s="62"/>
      <c r="K114" s="62"/>
      <c r="L114" s="62"/>
      <c r="M114" s="62"/>
      <c r="N114" s="62"/>
      <c r="O114" s="62"/>
      <c r="P114" s="62"/>
      <c r="Q114" s="62"/>
      <c r="R114" s="62"/>
      <c r="S114" s="62"/>
      <c r="T114" s="62"/>
      <c r="U114" s="62"/>
      <c r="V114" s="62"/>
    </row>
    <row r="115" spans="1:22" s="65" customFormat="1" ht="14.85" customHeight="1" x14ac:dyDescent="0.4">
      <c r="B115" s="52" t="s">
        <v>27</v>
      </c>
      <c r="C115" s="76" t="str">
        <f>C18</f>
        <v>年　月</v>
      </c>
      <c r="D115" s="76" t="str">
        <f>D18</f>
        <v>年　月</v>
      </c>
      <c r="E115" s="76" t="str">
        <f>E18</f>
        <v>年　月</v>
      </c>
      <c r="F115" s="76" t="str">
        <f>F18</f>
        <v>年　月</v>
      </c>
      <c r="G115" s="77"/>
      <c r="H115" s="78"/>
      <c r="I115" s="79" t="s">
        <v>13</v>
      </c>
      <c r="J115" s="89" t="str">
        <f>C115</f>
        <v>年　月</v>
      </c>
      <c r="K115" s="89" t="str">
        <f t="shared" ref="K115" si="108">D115</f>
        <v>年　月</v>
      </c>
      <c r="L115" s="89" t="str">
        <f t="shared" ref="L115" si="109">E115</f>
        <v>年　月</v>
      </c>
      <c r="M115" s="89" t="str">
        <f t="shared" ref="M115" si="110">F115</f>
        <v>年　月</v>
      </c>
      <c r="N115" s="89" t="str">
        <f>B119</f>
        <v>年　月</v>
      </c>
      <c r="O115" s="89" t="str">
        <f t="shared" ref="O115" si="111">C119</f>
        <v>年　月</v>
      </c>
      <c r="P115" s="89" t="str">
        <f t="shared" ref="P115" si="112">D119</f>
        <v>年　月</v>
      </c>
      <c r="Q115" s="89" t="str">
        <f t="shared" ref="Q115" si="113">E119</f>
        <v>年　月</v>
      </c>
      <c r="R115" s="89" t="str">
        <f t="shared" ref="R115" si="114">F119</f>
        <v>年　月</v>
      </c>
      <c r="S115" s="89" t="str">
        <f>B123</f>
        <v>年　月</v>
      </c>
      <c r="T115" s="89" t="str">
        <f t="shared" ref="T115" si="115">C123</f>
        <v>年　月</v>
      </c>
      <c r="U115" s="89" t="str">
        <f t="shared" ref="U115" si="116">D123</f>
        <v>年　月</v>
      </c>
      <c r="V115" s="89" t="s">
        <v>14</v>
      </c>
    </row>
    <row r="116" spans="1:22" s="65" customFormat="1" ht="14.85" customHeight="1" x14ac:dyDescent="0.4">
      <c r="B116" s="31"/>
      <c r="C116" s="13"/>
      <c r="D116" s="13"/>
      <c r="E116" s="13"/>
      <c r="F116" s="13"/>
      <c r="G116" s="19"/>
      <c r="H116" s="78"/>
      <c r="I116" s="81">
        <f>B116</f>
        <v>0</v>
      </c>
      <c r="J116" s="82">
        <f t="shared" ref="J116:J117" si="117">C116</f>
        <v>0</v>
      </c>
      <c r="K116" s="82">
        <f t="shared" ref="K116:K117" si="118">D116</f>
        <v>0</v>
      </c>
      <c r="L116" s="82">
        <f t="shared" ref="L116:L117" si="119">E116</f>
        <v>0</v>
      </c>
      <c r="M116" s="82">
        <f t="shared" ref="M116:M117" si="120">F116</f>
        <v>0</v>
      </c>
      <c r="N116" s="82">
        <f>B120</f>
        <v>0</v>
      </c>
      <c r="O116" s="82">
        <f t="shared" ref="O116:O117" si="121">C120</f>
        <v>0</v>
      </c>
      <c r="P116" s="82">
        <f t="shared" ref="P116:P117" si="122">D120</f>
        <v>0</v>
      </c>
      <c r="Q116" s="82">
        <f t="shared" ref="Q116:Q117" si="123">E120</f>
        <v>0</v>
      </c>
      <c r="R116" s="82">
        <f t="shared" ref="R116:R117" si="124">F120</f>
        <v>0</v>
      </c>
      <c r="S116" s="82">
        <f>B124</f>
        <v>0</v>
      </c>
      <c r="T116" s="82">
        <f t="shared" ref="T116:T117" si="125">C124</f>
        <v>0</v>
      </c>
      <c r="U116" s="82">
        <f t="shared" ref="U116:U117" si="126">D124</f>
        <v>0</v>
      </c>
      <c r="V116" s="82">
        <f>SUM(J116:U116)</f>
        <v>0</v>
      </c>
    </row>
    <row r="117" spans="1:22" s="65" customFormat="1" ht="14.85" customHeight="1" x14ac:dyDescent="0.4">
      <c r="B117" s="31"/>
      <c r="C117" s="13"/>
      <c r="D117" s="13"/>
      <c r="E117" s="13"/>
      <c r="F117" s="13"/>
      <c r="G117" s="19"/>
      <c r="H117" s="78"/>
      <c r="I117" s="81">
        <f>B117</f>
        <v>0</v>
      </c>
      <c r="J117" s="82">
        <f t="shared" si="117"/>
        <v>0</v>
      </c>
      <c r="K117" s="82">
        <f t="shared" si="118"/>
        <v>0</v>
      </c>
      <c r="L117" s="82">
        <f t="shared" si="119"/>
        <v>0</v>
      </c>
      <c r="M117" s="82">
        <f t="shared" si="120"/>
        <v>0</v>
      </c>
      <c r="N117" s="82">
        <f>B121</f>
        <v>0</v>
      </c>
      <c r="O117" s="82">
        <f t="shared" si="121"/>
        <v>0</v>
      </c>
      <c r="P117" s="82">
        <f t="shared" si="122"/>
        <v>0</v>
      </c>
      <c r="Q117" s="82">
        <f t="shared" si="123"/>
        <v>0</v>
      </c>
      <c r="R117" s="82">
        <f t="shared" si="124"/>
        <v>0</v>
      </c>
      <c r="S117" s="82">
        <f>B125</f>
        <v>0</v>
      </c>
      <c r="T117" s="82">
        <f t="shared" si="125"/>
        <v>0</v>
      </c>
      <c r="U117" s="82">
        <f t="shared" si="126"/>
        <v>0</v>
      </c>
      <c r="V117" s="82">
        <f>SUM(J117:U117)</f>
        <v>0</v>
      </c>
    </row>
    <row r="118" spans="1:22" s="65" customFormat="1" ht="10.5" customHeight="1" x14ac:dyDescent="0.4">
      <c r="H118" s="78"/>
      <c r="I118" s="83"/>
      <c r="J118" s="84"/>
      <c r="K118" s="84"/>
      <c r="L118" s="84"/>
      <c r="M118" s="84"/>
      <c r="N118" s="84"/>
      <c r="O118" s="84"/>
      <c r="P118" s="84"/>
      <c r="Q118" s="84"/>
      <c r="R118" s="84"/>
      <c r="S118" s="84"/>
      <c r="T118" s="84"/>
      <c r="U118" s="84"/>
      <c r="V118" s="84"/>
    </row>
    <row r="119" spans="1:22" s="65" customFormat="1" ht="14.85" customHeight="1" x14ac:dyDescent="0.4">
      <c r="B119" s="76" t="str">
        <f>B22</f>
        <v>年　月</v>
      </c>
      <c r="C119" s="76" t="str">
        <f>C22</f>
        <v>年　月</v>
      </c>
      <c r="D119" s="76" t="str">
        <f>D22</f>
        <v>年　月</v>
      </c>
      <c r="E119" s="76" t="str">
        <f>E22</f>
        <v>年　月</v>
      </c>
      <c r="F119" s="76" t="str">
        <f>F22</f>
        <v>年　月</v>
      </c>
      <c r="G119" s="77"/>
      <c r="H119" s="78"/>
      <c r="I119" s="83"/>
      <c r="J119" s="84"/>
      <c r="K119" s="84"/>
      <c r="L119" s="84"/>
      <c r="M119" s="84"/>
      <c r="N119" s="84"/>
      <c r="O119" s="84"/>
      <c r="P119" s="84"/>
      <c r="Q119" s="84"/>
      <c r="R119" s="84"/>
      <c r="S119" s="84"/>
      <c r="T119" s="84"/>
      <c r="U119" s="84"/>
      <c r="V119" s="84"/>
    </row>
    <row r="120" spans="1:22" s="65" customFormat="1" ht="14.85" customHeight="1" x14ac:dyDescent="0.4">
      <c r="B120" s="13"/>
      <c r="C120" s="13"/>
      <c r="D120" s="13"/>
      <c r="E120" s="13"/>
      <c r="F120" s="13"/>
      <c r="G120" s="19"/>
      <c r="H120" s="78"/>
      <c r="I120" s="83"/>
      <c r="J120" s="84"/>
      <c r="K120" s="84"/>
      <c r="L120" s="84"/>
      <c r="M120" s="84"/>
      <c r="N120" s="84"/>
      <c r="O120" s="84"/>
      <c r="P120" s="84"/>
      <c r="Q120" s="84"/>
      <c r="R120" s="84"/>
      <c r="S120" s="84"/>
      <c r="T120" s="84"/>
      <c r="U120" s="84"/>
      <c r="V120" s="84"/>
    </row>
    <row r="121" spans="1:22" s="65" customFormat="1" ht="14.85" customHeight="1" x14ac:dyDescent="0.4">
      <c r="B121" s="13"/>
      <c r="C121" s="13"/>
      <c r="D121" s="13"/>
      <c r="E121" s="13"/>
      <c r="F121" s="13"/>
      <c r="G121" s="19"/>
      <c r="H121" s="78"/>
      <c r="I121" s="83"/>
      <c r="J121" s="84"/>
      <c r="K121" s="84"/>
      <c r="L121" s="84"/>
      <c r="M121" s="84"/>
      <c r="N121" s="84"/>
      <c r="O121" s="84"/>
      <c r="P121" s="84"/>
      <c r="Q121" s="84"/>
      <c r="R121" s="84"/>
      <c r="S121" s="84"/>
      <c r="T121" s="84"/>
      <c r="U121" s="84"/>
      <c r="V121" s="84"/>
    </row>
    <row r="122" spans="1:22" s="65" customFormat="1" ht="9" customHeight="1" x14ac:dyDescent="0.4">
      <c r="H122" s="78"/>
      <c r="I122" s="83"/>
      <c r="J122" s="84"/>
      <c r="K122" s="84"/>
      <c r="L122" s="84"/>
      <c r="M122" s="84"/>
      <c r="N122" s="84"/>
      <c r="O122" s="84"/>
      <c r="P122" s="84"/>
      <c r="Q122" s="84"/>
      <c r="R122" s="84"/>
      <c r="S122" s="84"/>
      <c r="T122" s="84"/>
      <c r="U122" s="84"/>
      <c r="V122" s="84"/>
    </row>
    <row r="123" spans="1:22" s="65" customFormat="1" ht="24.95" customHeight="1" x14ac:dyDescent="0.4">
      <c r="B123" s="76" t="str">
        <f>B26</f>
        <v>年　月</v>
      </c>
      <c r="C123" s="76" t="str">
        <f>C26</f>
        <v>年　月</v>
      </c>
      <c r="D123" s="76" t="str">
        <f>D26</f>
        <v>年　月</v>
      </c>
      <c r="E123" s="49" t="s">
        <v>85</v>
      </c>
      <c r="F123" s="49" t="s">
        <v>90</v>
      </c>
      <c r="G123" s="85"/>
      <c r="H123" s="78"/>
      <c r="I123" s="83"/>
      <c r="J123" s="84"/>
      <c r="K123" s="84"/>
      <c r="L123" s="84"/>
      <c r="M123" s="84"/>
      <c r="N123" s="84"/>
      <c r="O123" s="84"/>
      <c r="P123" s="84"/>
      <c r="Q123" s="84"/>
      <c r="R123" s="84"/>
      <c r="S123" s="84"/>
      <c r="T123" s="84"/>
      <c r="U123" s="84"/>
      <c r="V123" s="84"/>
    </row>
    <row r="124" spans="1:22" s="65" customFormat="1" ht="14.85" customHeight="1" x14ac:dyDescent="0.4">
      <c r="B124" s="13"/>
      <c r="C124" s="13"/>
      <c r="D124" s="13"/>
      <c r="E124" s="66" t="str">
        <f>IF(SUM(C116:F116,B120:F120,B124:D124)=0,"",SUM(C116:F116,B120:F120,B124:D124))</f>
        <v/>
      </c>
      <c r="F124" s="66"/>
      <c r="G124" s="19"/>
      <c r="H124" s="78"/>
      <c r="I124" s="83"/>
      <c r="J124" s="84"/>
      <c r="K124" s="84"/>
      <c r="L124" s="84"/>
      <c r="M124" s="84"/>
      <c r="N124" s="84"/>
      <c r="O124" s="84"/>
      <c r="P124" s="84"/>
      <c r="Q124" s="84"/>
      <c r="R124" s="84"/>
      <c r="S124" s="84"/>
      <c r="T124" s="84"/>
      <c r="U124" s="84"/>
      <c r="V124" s="84"/>
    </row>
    <row r="125" spans="1:22" s="65" customFormat="1" ht="14.85" customHeight="1" x14ac:dyDescent="0.4">
      <c r="B125" s="13"/>
      <c r="C125" s="13"/>
      <c r="D125" s="13"/>
      <c r="E125" s="66" t="str">
        <f>IF(SUM(C117:F117,B121:F121,B125:D125)=0,"",SUM(C117:F117,B121:F121,B125:D125))</f>
        <v/>
      </c>
      <c r="F125" s="66"/>
      <c r="G125" s="19"/>
      <c r="H125" s="78"/>
      <c r="I125" s="83"/>
      <c r="J125" s="84"/>
      <c r="K125" s="84"/>
      <c r="L125" s="84"/>
      <c r="M125" s="84"/>
      <c r="N125" s="84"/>
      <c r="O125" s="84"/>
      <c r="P125" s="84"/>
      <c r="Q125" s="84"/>
      <c r="R125" s="84"/>
      <c r="S125" s="84"/>
      <c r="T125" s="84"/>
      <c r="U125" s="84"/>
      <c r="V125" s="84"/>
    </row>
    <row r="126" spans="1:22" s="65" customFormat="1" ht="14.85" customHeight="1" x14ac:dyDescent="0.4">
      <c r="E126" s="13" t="str">
        <f>IF(SUM(E124:E125)=0,"",SUM(E124:E125))</f>
        <v/>
      </c>
      <c r="F126" s="13" t="str">
        <f>IF(SUM(F124:F125)=0,"",SUM(F124:F125))</f>
        <v/>
      </c>
      <c r="G126" s="19"/>
      <c r="H126" s="78"/>
      <c r="I126" s="83"/>
      <c r="J126" s="84"/>
      <c r="K126" s="84"/>
      <c r="L126" s="84"/>
      <c r="M126" s="84"/>
      <c r="N126" s="84"/>
      <c r="O126" s="84"/>
      <c r="P126" s="84"/>
      <c r="Q126" s="84"/>
      <c r="R126" s="84"/>
      <c r="S126" s="84"/>
      <c r="T126" s="84"/>
      <c r="U126" s="84"/>
      <c r="V126" s="84"/>
    </row>
    <row r="127" spans="1:22" s="65" customFormat="1" ht="14.85" customHeight="1" x14ac:dyDescent="0.4">
      <c r="H127" s="78"/>
      <c r="I127" s="83"/>
      <c r="J127" s="84"/>
      <c r="K127" s="84"/>
      <c r="L127" s="84"/>
      <c r="M127" s="84"/>
      <c r="N127" s="84"/>
      <c r="O127" s="84"/>
      <c r="P127" s="84"/>
      <c r="Q127" s="84"/>
      <c r="R127" s="84"/>
      <c r="S127" s="84"/>
      <c r="T127" s="84"/>
      <c r="U127" s="84"/>
      <c r="V127" s="84"/>
    </row>
    <row r="128" spans="1:22" ht="14.85" customHeight="1" x14ac:dyDescent="0.4">
      <c r="A128" s="11" t="s">
        <v>42</v>
      </c>
      <c r="B128" s="1" t="s">
        <v>64</v>
      </c>
      <c r="F128" s="9" t="str">
        <f>IF($H$5="","","(kg)")</f>
        <v/>
      </c>
      <c r="H128" s="40"/>
      <c r="I128" s="61"/>
      <c r="J128" s="62"/>
      <c r="K128" s="62"/>
      <c r="L128" s="62"/>
      <c r="M128" s="62"/>
      <c r="N128" s="62"/>
      <c r="O128" s="62"/>
      <c r="P128" s="62"/>
      <c r="Q128" s="62"/>
      <c r="R128" s="62"/>
      <c r="S128" s="62"/>
      <c r="T128" s="62"/>
      <c r="U128" s="62"/>
      <c r="V128" s="62"/>
    </row>
    <row r="129" spans="1:22" s="65" customFormat="1" ht="14.85" customHeight="1" x14ac:dyDescent="0.4">
      <c r="B129" s="75" t="s">
        <v>13</v>
      </c>
      <c r="C129" s="76" t="str">
        <f>C18</f>
        <v>年　月</v>
      </c>
      <c r="D129" s="76" t="str">
        <f>D18</f>
        <v>年　月</v>
      </c>
      <c r="E129" s="76" t="str">
        <f>E18</f>
        <v>年　月</v>
      </c>
      <c r="F129" s="76" t="str">
        <f>F18</f>
        <v>年　月</v>
      </c>
      <c r="G129" s="77"/>
      <c r="H129" s="78"/>
      <c r="I129" s="79" t="s">
        <v>13</v>
      </c>
      <c r="J129" s="89" t="str">
        <f>C129</f>
        <v>年　月</v>
      </c>
      <c r="K129" s="89" t="str">
        <f t="shared" ref="K129" si="127">D129</f>
        <v>年　月</v>
      </c>
      <c r="L129" s="89" t="str">
        <f t="shared" ref="L129" si="128">E129</f>
        <v>年　月</v>
      </c>
      <c r="M129" s="89" t="str">
        <f t="shared" ref="M129" si="129">F129</f>
        <v>年　月</v>
      </c>
      <c r="N129" s="89" t="str">
        <f>B132</f>
        <v>年　月</v>
      </c>
      <c r="O129" s="89" t="str">
        <f t="shared" ref="O129" si="130">C132</f>
        <v>年　月</v>
      </c>
      <c r="P129" s="89" t="str">
        <f t="shared" ref="P129" si="131">D132</f>
        <v>年　月</v>
      </c>
      <c r="Q129" s="89" t="str">
        <f t="shared" ref="Q129" si="132">E132</f>
        <v>年　月</v>
      </c>
      <c r="R129" s="89" t="str">
        <f>F132</f>
        <v>年　月</v>
      </c>
      <c r="S129" s="89" t="str">
        <f>B135</f>
        <v>年　月</v>
      </c>
      <c r="T129" s="89" t="str">
        <f t="shared" ref="T129" si="133">C135</f>
        <v>年　月</v>
      </c>
      <c r="U129" s="89" t="str">
        <f t="shared" ref="U129" si="134">D135</f>
        <v>年　月</v>
      </c>
      <c r="V129" s="89" t="s">
        <v>14</v>
      </c>
    </row>
    <row r="130" spans="1:22" s="65" customFormat="1" ht="14.85" customHeight="1" x14ac:dyDescent="0.4">
      <c r="B130" s="13"/>
      <c r="C130" s="13"/>
      <c r="D130" s="13"/>
      <c r="E130" s="13"/>
      <c r="F130" s="13"/>
      <c r="G130" s="19"/>
      <c r="H130" s="78"/>
      <c r="I130" s="81">
        <f>B130</f>
        <v>0</v>
      </c>
      <c r="J130" s="82">
        <f t="shared" ref="J130" si="135">C130</f>
        <v>0</v>
      </c>
      <c r="K130" s="82">
        <f t="shared" ref="K130" si="136">D130</f>
        <v>0</v>
      </c>
      <c r="L130" s="82">
        <f t="shared" ref="L130" si="137">E130</f>
        <v>0</v>
      </c>
      <c r="M130" s="82">
        <f t="shared" ref="M130" si="138">F130</f>
        <v>0</v>
      </c>
      <c r="N130" s="82">
        <f>B134</f>
        <v>0</v>
      </c>
      <c r="O130" s="82">
        <f t="shared" ref="O130" si="139">C134</f>
        <v>0</v>
      </c>
      <c r="P130" s="82">
        <f t="shared" ref="P130" si="140">D134</f>
        <v>0</v>
      </c>
      <c r="Q130" s="82">
        <f t="shared" ref="Q130" si="141">E134</f>
        <v>0</v>
      </c>
      <c r="R130" s="82">
        <f t="shared" ref="R130" si="142">F134</f>
        <v>0</v>
      </c>
      <c r="S130" s="82" t="str">
        <f>B138</f>
        <v>　附属書ＣのグループⅠに属する特定物質又は附属書Ｆに掲げる特定物質代替物質の製造の際に、附属書ＦのグループⅡに属する特定物質代替物質が発生した場合には、当該物質の発生した数量の実績 </v>
      </c>
      <c r="T130" s="82">
        <f t="shared" ref="T130" si="143">C138</f>
        <v>0</v>
      </c>
      <c r="U130" s="82">
        <f t="shared" ref="U130" si="144">D138</f>
        <v>0</v>
      </c>
      <c r="V130" s="82">
        <f>SUM(J130:U130)</f>
        <v>0</v>
      </c>
    </row>
    <row r="131" spans="1:22" s="65" customFormat="1" ht="14.85" customHeight="1" x14ac:dyDescent="0.4">
      <c r="H131" s="78"/>
      <c r="I131" s="83"/>
      <c r="J131" s="84"/>
      <c r="K131" s="84"/>
      <c r="L131" s="84"/>
      <c r="M131" s="84"/>
      <c r="N131" s="84"/>
      <c r="O131" s="84"/>
      <c r="P131" s="84"/>
      <c r="Q131" s="84"/>
      <c r="R131" s="84"/>
      <c r="S131" s="84"/>
      <c r="T131" s="84"/>
      <c r="U131" s="84"/>
      <c r="V131" s="84"/>
    </row>
    <row r="132" spans="1:22" s="65" customFormat="1" ht="14.85" customHeight="1" x14ac:dyDescent="0.4">
      <c r="B132" s="76" t="str">
        <f>B22</f>
        <v>年　月</v>
      </c>
      <c r="C132" s="76" t="str">
        <f>C22</f>
        <v>年　月</v>
      </c>
      <c r="D132" s="76" t="str">
        <f>D22</f>
        <v>年　月</v>
      </c>
      <c r="E132" s="76" t="str">
        <f>E22</f>
        <v>年　月</v>
      </c>
      <c r="F132" s="76" t="str">
        <f>F22</f>
        <v>年　月</v>
      </c>
      <c r="G132" s="77"/>
      <c r="H132" s="78"/>
      <c r="I132" s="83"/>
      <c r="J132" s="84"/>
      <c r="K132" s="84"/>
      <c r="L132" s="84"/>
      <c r="M132" s="84"/>
      <c r="N132" s="84"/>
      <c r="O132" s="84"/>
      <c r="P132" s="84"/>
      <c r="Q132" s="84"/>
      <c r="R132" s="84"/>
      <c r="S132" s="84"/>
      <c r="T132" s="84"/>
      <c r="U132" s="84"/>
      <c r="V132" s="84"/>
    </row>
    <row r="133" spans="1:22" s="65" customFormat="1" ht="14.85" customHeight="1" x14ac:dyDescent="0.4">
      <c r="B133" s="13"/>
      <c r="C133" s="13"/>
      <c r="D133" s="13"/>
      <c r="E133" s="13"/>
      <c r="F133" s="13"/>
      <c r="G133" s="19"/>
      <c r="H133" s="78"/>
      <c r="I133" s="83"/>
      <c r="J133" s="84"/>
      <c r="K133" s="84"/>
      <c r="L133" s="84"/>
      <c r="M133" s="84"/>
      <c r="N133" s="84"/>
      <c r="O133" s="84"/>
      <c r="P133" s="84"/>
      <c r="Q133" s="84"/>
      <c r="R133" s="84"/>
      <c r="S133" s="84"/>
      <c r="T133" s="84"/>
      <c r="U133" s="84"/>
      <c r="V133" s="84"/>
    </row>
    <row r="134" spans="1:22" s="65" customFormat="1" ht="14.85" customHeight="1" x14ac:dyDescent="0.4">
      <c r="H134" s="78"/>
      <c r="I134" s="83"/>
      <c r="J134" s="84"/>
      <c r="K134" s="84"/>
      <c r="L134" s="84"/>
      <c r="M134" s="84"/>
      <c r="N134" s="84"/>
      <c r="O134" s="84"/>
      <c r="P134" s="84"/>
      <c r="Q134" s="84"/>
      <c r="R134" s="84"/>
      <c r="S134" s="84"/>
      <c r="T134" s="84"/>
      <c r="U134" s="84"/>
      <c r="V134" s="84"/>
    </row>
    <row r="135" spans="1:22" s="65" customFormat="1" ht="24.95" customHeight="1" x14ac:dyDescent="0.4">
      <c r="B135" s="76" t="str">
        <f>B26</f>
        <v>年　月</v>
      </c>
      <c r="C135" s="76" t="str">
        <f>C26</f>
        <v>年　月</v>
      </c>
      <c r="D135" s="76" t="str">
        <f>D26</f>
        <v>年　月</v>
      </c>
      <c r="E135" s="75" t="s">
        <v>15</v>
      </c>
      <c r="F135" s="49" t="s">
        <v>76</v>
      </c>
      <c r="G135" s="85"/>
      <c r="H135" s="78"/>
      <c r="I135" s="83"/>
      <c r="J135" s="84"/>
      <c r="K135" s="84"/>
      <c r="L135" s="84"/>
      <c r="M135" s="84"/>
      <c r="N135" s="84"/>
      <c r="O135" s="84"/>
      <c r="P135" s="84"/>
      <c r="Q135" s="84"/>
      <c r="R135" s="84"/>
      <c r="S135" s="84"/>
      <c r="T135" s="84"/>
      <c r="U135" s="84"/>
      <c r="V135" s="84"/>
    </row>
    <row r="136" spans="1:22" s="65" customFormat="1" ht="14.85" customHeight="1" x14ac:dyDescent="0.4">
      <c r="B136" s="13"/>
      <c r="C136" s="13"/>
      <c r="D136" s="13"/>
      <c r="E136" s="66" t="str">
        <f>IF(SUM(C130:F130,B133:F133,B136:D136)=0,"",SUM(C130:F130,B133:F133,B136:D136))</f>
        <v/>
      </c>
      <c r="F136" s="66"/>
      <c r="G136" s="19"/>
      <c r="H136" s="78"/>
      <c r="I136" s="83"/>
      <c r="J136" s="84"/>
      <c r="K136" s="84"/>
      <c r="L136" s="84"/>
      <c r="M136" s="84"/>
      <c r="N136" s="84"/>
      <c r="O136" s="84"/>
      <c r="P136" s="84"/>
      <c r="Q136" s="84"/>
      <c r="R136" s="84"/>
      <c r="S136" s="84"/>
      <c r="T136" s="84"/>
      <c r="U136" s="84"/>
      <c r="V136" s="84"/>
    </row>
    <row r="137" spans="1:22" s="65" customFormat="1" ht="14.85" customHeight="1" x14ac:dyDescent="0.4">
      <c r="H137" s="78"/>
      <c r="I137" s="83"/>
      <c r="J137" s="84"/>
      <c r="K137" s="84"/>
      <c r="L137" s="84"/>
      <c r="M137" s="84"/>
      <c r="N137" s="84"/>
      <c r="O137" s="84"/>
      <c r="P137" s="84"/>
      <c r="Q137" s="84"/>
      <c r="R137" s="84"/>
      <c r="S137" s="84"/>
      <c r="T137" s="84"/>
      <c r="U137" s="84"/>
      <c r="V137" s="84"/>
    </row>
    <row r="138" spans="1:22" ht="14.85" customHeight="1" x14ac:dyDescent="0.4">
      <c r="A138" s="26" t="s">
        <v>43</v>
      </c>
      <c r="B138" s="104" t="s">
        <v>63</v>
      </c>
      <c r="C138" s="104"/>
      <c r="D138" s="104"/>
      <c r="E138" s="104"/>
      <c r="F138" s="104"/>
      <c r="G138" s="3"/>
      <c r="H138" s="40"/>
      <c r="I138" s="61"/>
      <c r="J138" s="62"/>
      <c r="K138" s="62"/>
      <c r="L138" s="62"/>
      <c r="M138" s="62"/>
      <c r="N138" s="62"/>
      <c r="O138" s="62"/>
      <c r="P138" s="62"/>
      <c r="Q138" s="62"/>
      <c r="R138" s="62"/>
      <c r="S138" s="62"/>
      <c r="T138" s="62"/>
      <c r="U138" s="62"/>
      <c r="V138" s="62"/>
    </row>
    <row r="139" spans="1:22" ht="14.85" customHeight="1" x14ac:dyDescent="0.4">
      <c r="A139" s="3"/>
      <c r="B139" s="104"/>
      <c r="C139" s="104"/>
      <c r="D139" s="104"/>
      <c r="E139" s="104"/>
      <c r="F139" s="104"/>
      <c r="G139" s="3"/>
      <c r="H139" s="40"/>
      <c r="I139" s="61"/>
      <c r="J139" s="62"/>
      <c r="K139" s="62"/>
      <c r="L139" s="62"/>
      <c r="M139" s="62"/>
      <c r="N139" s="62"/>
      <c r="O139" s="62"/>
      <c r="P139" s="62"/>
      <c r="Q139" s="62"/>
      <c r="R139" s="62"/>
      <c r="S139" s="62"/>
      <c r="T139" s="62"/>
      <c r="U139" s="62"/>
      <c r="V139" s="62"/>
    </row>
    <row r="140" spans="1:22" ht="14.85" customHeight="1" x14ac:dyDescent="0.4">
      <c r="A140" s="3"/>
      <c r="B140" s="105"/>
      <c r="C140" s="105"/>
      <c r="D140" s="105"/>
      <c r="E140" s="105"/>
      <c r="F140" s="105"/>
      <c r="G140" s="3"/>
      <c r="H140" s="40"/>
      <c r="I140" s="61"/>
      <c r="J140" s="62"/>
      <c r="K140" s="62"/>
      <c r="L140" s="62"/>
      <c r="M140" s="62"/>
      <c r="N140" s="62"/>
      <c r="O140" s="62"/>
      <c r="P140" s="62"/>
      <c r="Q140" s="62"/>
      <c r="R140" s="62"/>
      <c r="S140" s="62"/>
      <c r="T140" s="62"/>
      <c r="U140" s="62"/>
      <c r="V140" s="62"/>
    </row>
    <row r="141" spans="1:22" s="65" customFormat="1" ht="14.85" customHeight="1" x14ac:dyDescent="0.4">
      <c r="B141" s="52" t="s">
        <v>88</v>
      </c>
      <c r="C141" s="76" t="str">
        <f>C18</f>
        <v>年　月</v>
      </c>
      <c r="D141" s="76" t="str">
        <f>D18</f>
        <v>年　月</v>
      </c>
      <c r="E141" s="76" t="str">
        <f>E18</f>
        <v>年　月</v>
      </c>
      <c r="F141" s="76" t="str">
        <f>F18</f>
        <v>年　月</v>
      </c>
      <c r="G141" s="77"/>
      <c r="H141" s="78"/>
      <c r="I141" s="79" t="s">
        <v>13</v>
      </c>
      <c r="J141" s="89" t="str">
        <f>C141</f>
        <v>年　月</v>
      </c>
      <c r="K141" s="89" t="str">
        <f t="shared" ref="K141" si="145">D141</f>
        <v>年　月</v>
      </c>
      <c r="L141" s="89" t="str">
        <f t="shared" ref="L141" si="146">E141</f>
        <v>年　月</v>
      </c>
      <c r="M141" s="89" t="str">
        <f t="shared" ref="M141" si="147">F141</f>
        <v>年　月</v>
      </c>
      <c r="N141" s="89" t="str">
        <f>B144</f>
        <v>年　月</v>
      </c>
      <c r="O141" s="89" t="str">
        <f t="shared" ref="O141" si="148">C144</f>
        <v>年　月</v>
      </c>
      <c r="P141" s="89" t="str">
        <f t="shared" ref="P141" si="149">D144</f>
        <v>年　月</v>
      </c>
      <c r="Q141" s="89" t="str">
        <f t="shared" ref="Q141" si="150">E144</f>
        <v>年　月</v>
      </c>
      <c r="R141" s="89" t="str">
        <f>F144</f>
        <v>年　月</v>
      </c>
      <c r="S141" s="89" t="str">
        <f>B147</f>
        <v>年　月</v>
      </c>
      <c r="T141" s="89" t="str">
        <f t="shared" ref="T141" si="151">C147</f>
        <v>年　月</v>
      </c>
      <c r="U141" s="89" t="str">
        <f t="shared" ref="U141" si="152">D147</f>
        <v>年　月</v>
      </c>
      <c r="V141" s="89" t="s">
        <v>14</v>
      </c>
    </row>
    <row r="142" spans="1:22" s="65" customFormat="1" ht="14.85" customHeight="1" x14ac:dyDescent="0.4">
      <c r="B142" s="53" t="s">
        <v>91</v>
      </c>
      <c r="C142" s="13"/>
      <c r="D142" s="13"/>
      <c r="E142" s="13"/>
      <c r="F142" s="13"/>
      <c r="G142" s="19"/>
      <c r="H142" s="78"/>
      <c r="I142" s="81" t="str">
        <f>B142</f>
        <v>事業所名</v>
      </c>
      <c r="J142" s="82">
        <f t="shared" ref="J142" si="153">C142</f>
        <v>0</v>
      </c>
      <c r="K142" s="82">
        <f t="shared" ref="K142" si="154">D142</f>
        <v>0</v>
      </c>
      <c r="L142" s="82">
        <f t="shared" ref="L142" si="155">E142</f>
        <v>0</v>
      </c>
      <c r="M142" s="82">
        <f t="shared" ref="M142" si="156">F142</f>
        <v>0</v>
      </c>
      <c r="N142" s="82">
        <f>B146</f>
        <v>0</v>
      </c>
      <c r="O142" s="82">
        <f t="shared" ref="O142" si="157">C146</f>
        <v>0</v>
      </c>
      <c r="P142" s="82">
        <f t="shared" ref="P142" si="158">D146</f>
        <v>0</v>
      </c>
      <c r="Q142" s="82">
        <f t="shared" ref="Q142" si="159">E146</f>
        <v>0</v>
      </c>
      <c r="R142" s="82">
        <f t="shared" ref="R142" si="160">F146</f>
        <v>0</v>
      </c>
      <c r="S142" s="82" t="str">
        <f>B150</f>
        <v>４に報告した特定物質代替物質の数量のうち、破壊した数量の実績 </v>
      </c>
      <c r="T142" s="82">
        <f t="shared" ref="T142" si="161">C150</f>
        <v>0</v>
      </c>
      <c r="U142" s="82">
        <f t="shared" ref="U142" si="162">D150</f>
        <v>0</v>
      </c>
      <c r="V142" s="82">
        <f>SUM(J142:U142)</f>
        <v>0</v>
      </c>
    </row>
    <row r="143" spans="1:22" s="65" customFormat="1" ht="14.85" customHeight="1" x14ac:dyDescent="0.4">
      <c r="H143" s="78"/>
      <c r="I143" s="83"/>
      <c r="J143" s="84"/>
      <c r="K143" s="84"/>
      <c r="L143" s="84"/>
      <c r="M143" s="84"/>
      <c r="N143" s="84"/>
      <c r="O143" s="84"/>
      <c r="P143" s="84"/>
      <c r="Q143" s="84"/>
      <c r="R143" s="84"/>
      <c r="S143" s="84"/>
      <c r="T143" s="84"/>
      <c r="U143" s="84"/>
      <c r="V143" s="84"/>
    </row>
    <row r="144" spans="1:22" s="65" customFormat="1" ht="14.85" customHeight="1" x14ac:dyDescent="0.4">
      <c r="B144" s="76" t="str">
        <f>B22</f>
        <v>年　月</v>
      </c>
      <c r="C144" s="76" t="str">
        <f>C22</f>
        <v>年　月</v>
      </c>
      <c r="D144" s="76" t="str">
        <f>D22</f>
        <v>年　月</v>
      </c>
      <c r="E144" s="76" t="str">
        <f>E22</f>
        <v>年　月</v>
      </c>
      <c r="F144" s="76" t="str">
        <f>F22</f>
        <v>年　月</v>
      </c>
      <c r="G144" s="77"/>
      <c r="H144" s="78"/>
      <c r="I144" s="83"/>
      <c r="J144" s="84"/>
      <c r="K144" s="84"/>
      <c r="L144" s="84"/>
      <c r="M144" s="84"/>
      <c r="N144" s="84"/>
      <c r="O144" s="84"/>
      <c r="P144" s="84"/>
      <c r="Q144" s="84"/>
      <c r="R144" s="84"/>
      <c r="S144" s="84"/>
      <c r="T144" s="84"/>
      <c r="U144" s="84"/>
      <c r="V144" s="84"/>
    </row>
    <row r="145" spans="1:22" s="65" customFormat="1" ht="14.85" customHeight="1" x14ac:dyDescent="0.4">
      <c r="B145" s="13"/>
      <c r="C145" s="13"/>
      <c r="D145" s="13"/>
      <c r="E145" s="13"/>
      <c r="F145" s="13"/>
      <c r="G145" s="19"/>
      <c r="H145" s="78"/>
      <c r="I145" s="83"/>
      <c r="J145" s="84"/>
      <c r="K145" s="84"/>
      <c r="L145" s="84"/>
      <c r="M145" s="84"/>
      <c r="N145" s="84"/>
      <c r="O145" s="84"/>
      <c r="P145" s="84"/>
      <c r="Q145" s="84"/>
      <c r="R145" s="84"/>
      <c r="S145" s="84"/>
      <c r="T145" s="84"/>
      <c r="U145" s="84"/>
      <c r="V145" s="84"/>
    </row>
    <row r="146" spans="1:22" s="65" customFormat="1" ht="14.85" customHeight="1" x14ac:dyDescent="0.4">
      <c r="H146" s="78"/>
      <c r="I146" s="83"/>
      <c r="J146" s="84"/>
      <c r="K146" s="84"/>
      <c r="L146" s="84"/>
      <c r="M146" s="84"/>
      <c r="N146" s="84"/>
      <c r="O146" s="84"/>
      <c r="P146" s="84"/>
      <c r="Q146" s="84"/>
      <c r="R146" s="84"/>
      <c r="S146" s="84"/>
      <c r="T146" s="84"/>
      <c r="U146" s="84"/>
      <c r="V146" s="84"/>
    </row>
    <row r="147" spans="1:22" s="65" customFormat="1" x14ac:dyDescent="0.4">
      <c r="B147" s="76" t="str">
        <f>B26</f>
        <v>年　月</v>
      </c>
      <c r="C147" s="76" t="str">
        <f>C26</f>
        <v>年　月</v>
      </c>
      <c r="D147" s="76" t="str">
        <f>D26</f>
        <v>年　月</v>
      </c>
      <c r="E147" s="75" t="s">
        <v>15</v>
      </c>
      <c r="F147" s="49" t="s">
        <v>85</v>
      </c>
      <c r="G147" s="85"/>
      <c r="H147" s="78"/>
      <c r="I147" s="83"/>
      <c r="J147" s="84"/>
      <c r="K147" s="84"/>
      <c r="L147" s="84"/>
      <c r="M147" s="84"/>
      <c r="N147" s="84"/>
      <c r="O147" s="84"/>
      <c r="P147" s="84"/>
      <c r="Q147" s="84"/>
      <c r="R147" s="84"/>
      <c r="S147" s="84"/>
      <c r="T147" s="84"/>
      <c r="U147" s="84"/>
      <c r="V147" s="84"/>
    </row>
    <row r="148" spans="1:22" s="65" customFormat="1" ht="14.85" customHeight="1" x14ac:dyDescent="0.4">
      <c r="B148" s="13"/>
      <c r="C148" s="13"/>
      <c r="D148" s="13"/>
      <c r="E148" s="66" t="str">
        <f>IF(SUM(C142:F142,B145:F145,B148:D148)=0,"",SUM(C142:F142,B145:F145,B148:D148))</f>
        <v/>
      </c>
      <c r="F148" s="66"/>
      <c r="G148" s="19"/>
      <c r="H148" s="78"/>
      <c r="I148" s="83"/>
      <c r="J148" s="84"/>
      <c r="K148" s="84"/>
      <c r="L148" s="84"/>
      <c r="M148" s="84"/>
      <c r="N148" s="84"/>
      <c r="O148" s="84"/>
      <c r="P148" s="84"/>
      <c r="Q148" s="84"/>
      <c r="R148" s="84"/>
      <c r="S148" s="84"/>
      <c r="T148" s="84"/>
      <c r="U148" s="84"/>
      <c r="V148" s="84"/>
    </row>
    <row r="149" spans="1:22" s="65" customFormat="1" ht="14.85" customHeight="1" x14ac:dyDescent="0.4">
      <c r="H149" s="78"/>
      <c r="I149" s="83"/>
      <c r="J149" s="84"/>
      <c r="K149" s="84"/>
      <c r="L149" s="84"/>
      <c r="M149" s="84"/>
      <c r="N149" s="84"/>
      <c r="O149" s="84"/>
      <c r="P149" s="84"/>
      <c r="Q149" s="84"/>
      <c r="R149" s="84"/>
      <c r="S149" s="84"/>
      <c r="T149" s="84"/>
      <c r="U149" s="84"/>
      <c r="V149" s="84"/>
    </row>
    <row r="150" spans="1:22" ht="14.85" customHeight="1" x14ac:dyDescent="0.4">
      <c r="A150" s="26" t="s">
        <v>44</v>
      </c>
      <c r="B150" s="5" t="s">
        <v>66</v>
      </c>
      <c r="H150" s="40"/>
      <c r="I150" s="61"/>
      <c r="J150" s="62"/>
      <c r="K150" s="62"/>
      <c r="L150" s="62"/>
      <c r="M150" s="62"/>
      <c r="N150" s="62"/>
      <c r="O150" s="62"/>
      <c r="P150" s="62"/>
      <c r="Q150" s="62"/>
      <c r="R150" s="62"/>
      <c r="S150" s="62"/>
      <c r="T150" s="62"/>
      <c r="U150" s="62"/>
      <c r="V150" s="62"/>
    </row>
    <row r="151" spans="1:22" s="65" customFormat="1" ht="14.85" customHeight="1" x14ac:dyDescent="0.4">
      <c r="B151" s="52" t="str">
        <f>B141</f>
        <v>物質名</v>
      </c>
      <c r="C151" s="76" t="str">
        <f>C18</f>
        <v>年　月</v>
      </c>
      <c r="D151" s="76" t="str">
        <f>D18</f>
        <v>年　月</v>
      </c>
      <c r="E151" s="76" t="str">
        <f>E18</f>
        <v>年　月</v>
      </c>
      <c r="F151" s="76" t="str">
        <f>F18</f>
        <v>年　月</v>
      </c>
      <c r="G151" s="77"/>
      <c r="H151" s="78"/>
      <c r="I151" s="79" t="s">
        <v>13</v>
      </c>
      <c r="J151" s="89" t="str">
        <f>C151</f>
        <v>年　月</v>
      </c>
      <c r="K151" s="89" t="str">
        <f t="shared" ref="K151" si="163">D151</f>
        <v>年　月</v>
      </c>
      <c r="L151" s="89" t="str">
        <f t="shared" ref="L151" si="164">E151</f>
        <v>年　月</v>
      </c>
      <c r="M151" s="89" t="str">
        <f t="shared" ref="M151" si="165">F151</f>
        <v>年　月</v>
      </c>
      <c r="N151" s="89" t="str">
        <f>B154</f>
        <v>年　月</v>
      </c>
      <c r="O151" s="89" t="str">
        <f t="shared" ref="O151" si="166">C154</f>
        <v>年　月</v>
      </c>
      <c r="P151" s="89" t="str">
        <f t="shared" ref="P151" si="167">D154</f>
        <v>年　月</v>
      </c>
      <c r="Q151" s="89" t="str">
        <f t="shared" ref="Q151" si="168">E154</f>
        <v>年　月</v>
      </c>
      <c r="R151" s="89" t="str">
        <f>F154</f>
        <v>年　月</v>
      </c>
      <c r="S151" s="89" t="str">
        <f>B157</f>
        <v>年　月</v>
      </c>
      <c r="T151" s="89" t="str">
        <f t="shared" ref="T151" si="169">C157</f>
        <v>年　月</v>
      </c>
      <c r="U151" s="89" t="str">
        <f t="shared" ref="U151" si="170">D157</f>
        <v>年　月</v>
      </c>
      <c r="V151" s="89" t="s">
        <v>14</v>
      </c>
    </row>
    <row r="152" spans="1:22" s="65" customFormat="1" ht="14.85" customHeight="1" x14ac:dyDescent="0.4">
      <c r="B152" s="53" t="s">
        <v>91</v>
      </c>
      <c r="C152" s="13"/>
      <c r="D152" s="13"/>
      <c r="E152" s="13"/>
      <c r="F152" s="13"/>
      <c r="G152" s="19"/>
      <c r="H152" s="78"/>
      <c r="I152" s="81" t="str">
        <f>B152</f>
        <v>事業所名</v>
      </c>
      <c r="J152" s="82">
        <f t="shared" ref="J152" si="171">C152</f>
        <v>0</v>
      </c>
      <c r="K152" s="82">
        <f t="shared" ref="K152" si="172">D152</f>
        <v>0</v>
      </c>
      <c r="L152" s="82">
        <f t="shared" ref="L152" si="173">E152</f>
        <v>0</v>
      </c>
      <c r="M152" s="82">
        <f t="shared" ref="M152" si="174">F152</f>
        <v>0</v>
      </c>
      <c r="N152" s="82">
        <f>B156</f>
        <v>0</v>
      </c>
      <c r="O152" s="82">
        <f t="shared" ref="O152" si="175">C156</f>
        <v>0</v>
      </c>
      <c r="P152" s="82">
        <f t="shared" ref="P152" si="176">D156</f>
        <v>0</v>
      </c>
      <c r="Q152" s="82">
        <f t="shared" ref="Q152" si="177">E156</f>
        <v>0</v>
      </c>
      <c r="R152" s="82">
        <f t="shared" ref="R152" si="178">F156</f>
        <v>0</v>
      </c>
      <c r="S152" s="82" t="str">
        <f>B160</f>
        <v>５に報告した特定物質代替物質の破壊を行った設備の機能及び構造 </v>
      </c>
      <c r="T152" s="82">
        <f t="shared" ref="T152" si="179">C160</f>
        <v>0</v>
      </c>
      <c r="U152" s="82">
        <f t="shared" ref="U152" si="180">D160</f>
        <v>0</v>
      </c>
      <c r="V152" s="82">
        <f>SUM(J152:U152)</f>
        <v>0</v>
      </c>
    </row>
    <row r="153" spans="1:22" s="65" customFormat="1" ht="14.85" customHeight="1" x14ac:dyDescent="0.4">
      <c r="H153" s="78"/>
      <c r="I153" s="83"/>
      <c r="J153" s="84"/>
      <c r="K153" s="84"/>
      <c r="L153" s="84"/>
      <c r="M153" s="84"/>
      <c r="N153" s="84"/>
      <c r="O153" s="84"/>
      <c r="P153" s="84"/>
      <c r="Q153" s="84"/>
      <c r="R153" s="84"/>
      <c r="S153" s="84"/>
      <c r="T153" s="84"/>
      <c r="U153" s="84"/>
      <c r="V153" s="84"/>
    </row>
    <row r="154" spans="1:22" s="65" customFormat="1" ht="14.85" customHeight="1" x14ac:dyDescent="0.4">
      <c r="B154" s="76" t="str">
        <f>B22</f>
        <v>年　月</v>
      </c>
      <c r="C154" s="76" t="str">
        <f>C22</f>
        <v>年　月</v>
      </c>
      <c r="D154" s="76" t="str">
        <f>D22</f>
        <v>年　月</v>
      </c>
      <c r="E154" s="76" t="str">
        <f>E22</f>
        <v>年　月</v>
      </c>
      <c r="F154" s="76" t="str">
        <f>F22</f>
        <v>年　月</v>
      </c>
      <c r="G154" s="77"/>
      <c r="H154" s="78"/>
      <c r="I154" s="83"/>
      <c r="J154" s="84"/>
      <c r="K154" s="84"/>
      <c r="L154" s="84"/>
      <c r="M154" s="84"/>
      <c r="N154" s="84"/>
      <c r="O154" s="84"/>
      <c r="P154" s="84"/>
      <c r="Q154" s="84"/>
      <c r="R154" s="84"/>
      <c r="S154" s="84"/>
      <c r="T154" s="84"/>
      <c r="U154" s="84"/>
      <c r="V154" s="84"/>
    </row>
    <row r="155" spans="1:22" s="65" customFormat="1" ht="14.85" customHeight="1" x14ac:dyDescent="0.4">
      <c r="B155" s="13"/>
      <c r="C155" s="13"/>
      <c r="D155" s="13"/>
      <c r="E155" s="13"/>
      <c r="F155" s="13"/>
      <c r="G155" s="19"/>
      <c r="H155" s="78"/>
      <c r="I155" s="83"/>
      <c r="J155" s="84"/>
      <c r="K155" s="84"/>
      <c r="L155" s="84"/>
      <c r="M155" s="84"/>
      <c r="N155" s="84"/>
      <c r="O155" s="84"/>
      <c r="P155" s="84"/>
      <c r="Q155" s="84"/>
      <c r="R155" s="84"/>
      <c r="S155" s="84"/>
      <c r="T155" s="84"/>
      <c r="U155" s="84"/>
      <c r="V155" s="84"/>
    </row>
    <row r="156" spans="1:22" s="65" customFormat="1" ht="14.85" customHeight="1" x14ac:dyDescent="0.4">
      <c r="H156" s="78"/>
      <c r="I156" s="83"/>
      <c r="J156" s="84"/>
      <c r="K156" s="84"/>
      <c r="L156" s="84"/>
      <c r="M156" s="84"/>
      <c r="N156" s="84"/>
      <c r="O156" s="84"/>
      <c r="P156" s="84"/>
      <c r="Q156" s="84"/>
      <c r="R156" s="84"/>
      <c r="S156" s="84"/>
      <c r="T156" s="84"/>
      <c r="U156" s="84"/>
      <c r="V156" s="84"/>
    </row>
    <row r="157" spans="1:22" s="65" customFormat="1" x14ac:dyDescent="0.4">
      <c r="B157" s="76" t="str">
        <f>B26</f>
        <v>年　月</v>
      </c>
      <c r="C157" s="76" t="str">
        <f>C26</f>
        <v>年　月</v>
      </c>
      <c r="D157" s="76" t="str">
        <f>D26</f>
        <v>年　月</v>
      </c>
      <c r="E157" s="75" t="s">
        <v>15</v>
      </c>
      <c r="F157" s="49" t="s">
        <v>85</v>
      </c>
      <c r="G157" s="85"/>
      <c r="H157" s="78"/>
      <c r="I157" s="83"/>
      <c r="J157" s="84"/>
      <c r="K157" s="84"/>
      <c r="L157" s="84"/>
      <c r="M157" s="84"/>
      <c r="N157" s="84"/>
      <c r="O157" s="84"/>
      <c r="P157" s="84"/>
      <c r="Q157" s="84"/>
      <c r="R157" s="84"/>
      <c r="S157" s="84"/>
      <c r="T157" s="84"/>
      <c r="U157" s="84"/>
      <c r="V157" s="84"/>
    </row>
    <row r="158" spans="1:22" s="65" customFormat="1" ht="14.85" customHeight="1" x14ac:dyDescent="0.4">
      <c r="B158" s="13"/>
      <c r="C158" s="13"/>
      <c r="D158" s="13"/>
      <c r="E158" s="66" t="str">
        <f>IF(SUM(C152:F152,B155:F155,B158:D158)=0,"",SUM(C152:F152,B155:F155,B158:D158))</f>
        <v/>
      </c>
      <c r="F158" s="66"/>
      <c r="G158" s="19"/>
      <c r="H158" s="78"/>
      <c r="I158" s="83"/>
      <c r="J158" s="84"/>
      <c r="K158" s="84"/>
      <c r="L158" s="84"/>
      <c r="M158" s="84"/>
      <c r="N158" s="84"/>
      <c r="O158" s="84"/>
      <c r="P158" s="84"/>
      <c r="Q158" s="84"/>
      <c r="R158" s="84"/>
      <c r="S158" s="84"/>
      <c r="T158" s="84"/>
      <c r="U158" s="84"/>
      <c r="V158" s="84"/>
    </row>
    <row r="159" spans="1:22" s="65" customFormat="1" ht="14.85" customHeight="1" x14ac:dyDescent="0.4">
      <c r="H159" s="78"/>
      <c r="I159" s="83"/>
      <c r="J159" s="84"/>
      <c r="K159" s="84"/>
      <c r="L159" s="84"/>
      <c r="M159" s="84"/>
      <c r="N159" s="84"/>
      <c r="O159" s="84"/>
      <c r="P159" s="84"/>
      <c r="Q159" s="84"/>
      <c r="R159" s="84"/>
      <c r="S159" s="84"/>
      <c r="T159" s="84"/>
      <c r="U159" s="84"/>
      <c r="V159" s="84"/>
    </row>
    <row r="160" spans="1:22" ht="14.85" customHeight="1" x14ac:dyDescent="0.4">
      <c r="A160" s="26" t="s">
        <v>45</v>
      </c>
      <c r="B160" s="5" t="s">
        <v>67</v>
      </c>
      <c r="H160" s="40"/>
      <c r="I160" s="61"/>
      <c r="J160" s="62"/>
      <c r="K160" s="62"/>
      <c r="L160" s="62"/>
      <c r="M160" s="62"/>
      <c r="N160" s="62"/>
      <c r="O160" s="62"/>
      <c r="P160" s="62"/>
      <c r="Q160" s="62"/>
      <c r="R160" s="62"/>
      <c r="S160" s="62"/>
      <c r="T160" s="62"/>
      <c r="U160" s="62"/>
      <c r="V160" s="62"/>
    </row>
    <row r="161" spans="1:22" s="65" customFormat="1" ht="14.85" customHeight="1" x14ac:dyDescent="0.4">
      <c r="H161" s="78"/>
      <c r="I161" s="83"/>
      <c r="J161" s="84"/>
      <c r="K161" s="84"/>
      <c r="L161" s="84"/>
      <c r="M161" s="84"/>
      <c r="N161" s="84"/>
      <c r="O161" s="84"/>
      <c r="P161" s="84"/>
      <c r="Q161" s="84"/>
      <c r="R161" s="84"/>
      <c r="S161" s="84"/>
      <c r="T161" s="84"/>
      <c r="U161" s="84"/>
      <c r="V161" s="84"/>
    </row>
    <row r="162" spans="1:22" ht="14.85" customHeight="1" x14ac:dyDescent="0.4">
      <c r="A162" s="26" t="s">
        <v>46</v>
      </c>
      <c r="B162" s="5" t="s">
        <v>68</v>
      </c>
      <c r="H162" s="40"/>
      <c r="I162" s="61"/>
      <c r="J162" s="62"/>
      <c r="K162" s="62"/>
      <c r="L162" s="62"/>
      <c r="M162" s="62"/>
      <c r="N162" s="62"/>
      <c r="O162" s="62"/>
      <c r="P162" s="62"/>
      <c r="Q162" s="62"/>
      <c r="R162" s="62"/>
      <c r="S162" s="62"/>
      <c r="T162" s="62"/>
      <c r="U162" s="62"/>
      <c r="V162" s="62"/>
    </row>
    <row r="163" spans="1:22" s="65" customFormat="1" ht="14.85" customHeight="1" x14ac:dyDescent="0.4">
      <c r="B163" s="75" t="s">
        <v>13</v>
      </c>
      <c r="C163" s="76" t="str">
        <f>C18</f>
        <v>年　月</v>
      </c>
      <c r="D163" s="76" t="str">
        <f>D18</f>
        <v>年　月</v>
      </c>
      <c r="E163" s="76" t="str">
        <f>E18</f>
        <v>年　月</v>
      </c>
      <c r="F163" s="76" t="str">
        <f>F18</f>
        <v>年　月</v>
      </c>
      <c r="G163" s="77"/>
      <c r="H163" s="78"/>
      <c r="I163" s="79" t="s">
        <v>13</v>
      </c>
      <c r="J163" s="89" t="str">
        <f>C163</f>
        <v>年　月</v>
      </c>
      <c r="K163" s="89" t="str">
        <f t="shared" ref="K163" si="181">D163</f>
        <v>年　月</v>
      </c>
      <c r="L163" s="89" t="str">
        <f t="shared" ref="L163" si="182">E163</f>
        <v>年　月</v>
      </c>
      <c r="M163" s="89" t="str">
        <f t="shared" ref="M163" si="183">F163</f>
        <v>年　月</v>
      </c>
      <c r="N163" s="89" t="str">
        <f>B166</f>
        <v>年　月</v>
      </c>
      <c r="O163" s="89" t="str">
        <f t="shared" ref="O163" si="184">C166</f>
        <v>年　月</v>
      </c>
      <c r="P163" s="89" t="str">
        <f t="shared" ref="P163" si="185">D166</f>
        <v>年　月</v>
      </c>
      <c r="Q163" s="89" t="str">
        <f t="shared" ref="Q163" si="186">E166</f>
        <v>年　月</v>
      </c>
      <c r="R163" s="89" t="str">
        <f>F166</f>
        <v>年　月</v>
      </c>
      <c r="S163" s="89" t="str">
        <f>B169</f>
        <v>年　月</v>
      </c>
      <c r="T163" s="89" t="str">
        <f t="shared" ref="T163" si="187">C169</f>
        <v>年　月</v>
      </c>
      <c r="U163" s="89" t="str">
        <f t="shared" ref="U163" si="188">D169</f>
        <v>年　月</v>
      </c>
      <c r="V163" s="89" t="s">
        <v>62</v>
      </c>
    </row>
    <row r="164" spans="1:22" s="65" customFormat="1" ht="14.85" customHeight="1" x14ac:dyDescent="0.4">
      <c r="B164" s="13"/>
      <c r="C164" s="27"/>
      <c r="D164" s="27"/>
      <c r="E164" s="27"/>
      <c r="F164" s="27"/>
      <c r="G164" s="94"/>
      <c r="H164" s="78"/>
      <c r="I164" s="81">
        <f>B164</f>
        <v>0</v>
      </c>
      <c r="J164" s="95">
        <f>C164</f>
        <v>0</v>
      </c>
      <c r="K164" s="95">
        <f t="shared" ref="K164" si="189">D164</f>
        <v>0</v>
      </c>
      <c r="L164" s="95">
        <f t="shared" ref="L164" si="190">E164</f>
        <v>0</v>
      </c>
      <c r="M164" s="95">
        <f t="shared" ref="M164" si="191">F164</f>
        <v>0</v>
      </c>
      <c r="N164" s="95">
        <f>B168</f>
        <v>0</v>
      </c>
      <c r="O164" s="95">
        <f t="shared" ref="O164" si="192">C168</f>
        <v>0</v>
      </c>
      <c r="P164" s="95">
        <f t="shared" ref="P164" si="193">D168</f>
        <v>0</v>
      </c>
      <c r="Q164" s="95">
        <f t="shared" ref="Q164" si="194">E168</f>
        <v>0</v>
      </c>
      <c r="R164" s="95">
        <f t="shared" ref="R164" si="195">F168</f>
        <v>0</v>
      </c>
      <c r="S164" s="95">
        <f>B172</f>
        <v>0</v>
      </c>
      <c r="T164" s="95">
        <f t="shared" ref="T164" si="196">C172</f>
        <v>0</v>
      </c>
      <c r="U164" s="95">
        <f t="shared" ref="U164" si="197">D172</f>
        <v>0</v>
      </c>
      <c r="V164" s="95">
        <f>AVERAGE(J164:U164)</f>
        <v>0</v>
      </c>
    </row>
    <row r="165" spans="1:22" s="65" customFormat="1" ht="14.85" customHeight="1" x14ac:dyDescent="0.4">
      <c r="H165" s="78"/>
      <c r="I165" s="96"/>
      <c r="J165" s="97"/>
      <c r="K165" s="97"/>
      <c r="L165" s="97"/>
      <c r="M165" s="97"/>
      <c r="N165" s="97"/>
      <c r="O165" s="97"/>
      <c r="P165" s="97"/>
      <c r="Q165" s="97"/>
      <c r="R165" s="97"/>
      <c r="S165" s="97"/>
      <c r="T165" s="97"/>
      <c r="U165" s="97"/>
      <c r="V165" s="97"/>
    </row>
    <row r="166" spans="1:22" s="65" customFormat="1" ht="14.85" customHeight="1" x14ac:dyDescent="0.4">
      <c r="B166" s="76" t="str">
        <f>B22</f>
        <v>年　月</v>
      </c>
      <c r="C166" s="76" t="str">
        <f t="shared" ref="C166:F166" si="198">C22</f>
        <v>年　月</v>
      </c>
      <c r="D166" s="76" t="str">
        <f t="shared" si="198"/>
        <v>年　月</v>
      </c>
      <c r="E166" s="76" t="str">
        <f t="shared" si="198"/>
        <v>年　月</v>
      </c>
      <c r="F166" s="76" t="str">
        <f t="shared" si="198"/>
        <v>年　月</v>
      </c>
      <c r="G166" s="77"/>
      <c r="H166" s="78"/>
      <c r="I166" s="96"/>
      <c r="J166" s="97"/>
      <c r="K166" s="97"/>
      <c r="L166" s="97"/>
      <c r="M166" s="97"/>
      <c r="N166" s="97"/>
      <c r="O166" s="97"/>
      <c r="P166" s="97"/>
      <c r="Q166" s="97"/>
      <c r="R166" s="97"/>
      <c r="S166" s="97"/>
      <c r="T166" s="97"/>
      <c r="U166" s="97"/>
      <c r="V166" s="97"/>
    </row>
    <row r="167" spans="1:22" s="65" customFormat="1" ht="14.85" customHeight="1" x14ac:dyDescent="0.4">
      <c r="B167" s="27"/>
      <c r="C167" s="27"/>
      <c r="D167" s="27"/>
      <c r="E167" s="27"/>
      <c r="F167" s="27"/>
      <c r="G167" s="94"/>
      <c r="H167" s="78"/>
      <c r="I167" s="96"/>
      <c r="J167" s="97"/>
      <c r="K167" s="97"/>
      <c r="L167" s="97"/>
      <c r="M167" s="97"/>
      <c r="N167" s="97"/>
      <c r="O167" s="97"/>
      <c r="P167" s="97"/>
      <c r="Q167" s="97"/>
      <c r="R167" s="97"/>
      <c r="S167" s="97"/>
      <c r="T167" s="97"/>
      <c r="U167" s="97"/>
      <c r="V167" s="97"/>
    </row>
    <row r="168" spans="1:22" s="65" customFormat="1" ht="14.85" customHeight="1" x14ac:dyDescent="0.4">
      <c r="H168" s="78"/>
      <c r="I168" s="96"/>
      <c r="J168" s="97"/>
      <c r="K168" s="97"/>
      <c r="L168" s="97"/>
      <c r="M168" s="97"/>
      <c r="N168" s="97"/>
      <c r="O168" s="97"/>
      <c r="P168" s="97"/>
      <c r="Q168" s="97"/>
      <c r="R168" s="97"/>
      <c r="S168" s="97"/>
      <c r="T168" s="97"/>
      <c r="U168" s="97"/>
      <c r="V168" s="97"/>
    </row>
    <row r="169" spans="1:22" s="65" customFormat="1" ht="14.85" customHeight="1" x14ac:dyDescent="0.4">
      <c r="B169" s="76" t="str">
        <f>B26</f>
        <v>年　月</v>
      </c>
      <c r="C169" s="76" t="str">
        <f t="shared" ref="C169:D169" si="199">C26</f>
        <v>年　月</v>
      </c>
      <c r="D169" s="76" t="str">
        <f t="shared" si="199"/>
        <v>年　月</v>
      </c>
      <c r="E169" s="75" t="s">
        <v>33</v>
      </c>
      <c r="F169" s="98"/>
      <c r="G169" s="98"/>
      <c r="H169" s="78"/>
      <c r="I169" s="96"/>
      <c r="J169" s="97"/>
      <c r="K169" s="97"/>
      <c r="L169" s="97"/>
      <c r="M169" s="97"/>
      <c r="N169" s="97"/>
      <c r="O169" s="97"/>
      <c r="P169" s="97"/>
      <c r="Q169" s="97"/>
      <c r="R169" s="97"/>
      <c r="S169" s="97"/>
      <c r="T169" s="97"/>
      <c r="U169" s="97"/>
      <c r="V169" s="97"/>
    </row>
    <row r="170" spans="1:22" s="65" customFormat="1" ht="14.85" customHeight="1" x14ac:dyDescent="0.4">
      <c r="B170" s="27"/>
      <c r="C170" s="27"/>
      <c r="D170" s="27"/>
      <c r="E170" s="27" t="str">
        <f>IFERROR(AVERAGE(C164:F164,B167:F167,B170:D170),"")</f>
        <v/>
      </c>
      <c r="F170" s="98"/>
      <c r="G170" s="98"/>
      <c r="H170" s="78"/>
      <c r="I170" s="96"/>
      <c r="J170" s="97"/>
      <c r="K170" s="97"/>
      <c r="L170" s="97"/>
      <c r="M170" s="97"/>
      <c r="N170" s="97"/>
      <c r="O170" s="97"/>
      <c r="P170" s="97"/>
      <c r="Q170" s="97"/>
      <c r="R170" s="97"/>
      <c r="S170" s="97"/>
      <c r="T170" s="97"/>
      <c r="U170" s="97"/>
      <c r="V170" s="97"/>
    </row>
    <row r="171" spans="1:22" ht="14.85" customHeight="1" x14ac:dyDescent="0.4">
      <c r="A171" s="5" t="s">
        <v>107</v>
      </c>
      <c r="H171" s="40"/>
      <c r="I171" s="59"/>
      <c r="J171" s="60"/>
      <c r="K171" s="60"/>
      <c r="L171" s="60"/>
      <c r="M171" s="60"/>
      <c r="N171" s="60"/>
      <c r="O171" s="60"/>
      <c r="P171" s="60"/>
      <c r="Q171" s="60"/>
      <c r="R171" s="60"/>
      <c r="S171" s="60"/>
      <c r="T171" s="60"/>
      <c r="U171" s="60"/>
      <c r="V171" s="60"/>
    </row>
    <row r="172" spans="1:22" ht="14.85" customHeight="1" x14ac:dyDescent="0.4">
      <c r="H172" s="40"/>
      <c r="I172" s="59"/>
      <c r="J172" s="60"/>
      <c r="K172" s="60"/>
      <c r="L172" s="60"/>
      <c r="M172" s="60"/>
      <c r="N172" s="60"/>
      <c r="O172" s="60"/>
      <c r="P172" s="60"/>
      <c r="Q172" s="60"/>
      <c r="R172" s="60"/>
      <c r="S172" s="60"/>
      <c r="T172" s="60"/>
      <c r="U172" s="60"/>
      <c r="V172" s="60"/>
    </row>
    <row r="173" spans="1:22" ht="14.85" customHeight="1" x14ac:dyDescent="0.4">
      <c r="A173" s="5" t="s">
        <v>35</v>
      </c>
      <c r="H173" s="40"/>
      <c r="I173" s="59"/>
      <c r="J173" s="60"/>
      <c r="K173" s="60"/>
      <c r="L173" s="60"/>
      <c r="M173" s="60"/>
      <c r="N173" s="60"/>
      <c r="O173" s="60"/>
      <c r="P173" s="60"/>
      <c r="Q173" s="60"/>
      <c r="R173" s="60"/>
      <c r="S173" s="60"/>
      <c r="T173" s="60"/>
      <c r="U173" s="60"/>
      <c r="V173" s="60"/>
    </row>
    <row r="174" spans="1:22" ht="14.85" customHeight="1" x14ac:dyDescent="0.4">
      <c r="A174" s="11" t="s">
        <v>40</v>
      </c>
      <c r="B174" s="107" t="s">
        <v>36</v>
      </c>
      <c r="C174" s="107"/>
      <c r="D174" s="107"/>
      <c r="E174" s="107"/>
      <c r="F174" s="107"/>
      <c r="G174" s="24"/>
      <c r="H174" s="40"/>
      <c r="I174" s="59"/>
      <c r="J174" s="60"/>
      <c r="K174" s="60"/>
      <c r="L174" s="60"/>
      <c r="M174" s="60"/>
      <c r="N174" s="60"/>
      <c r="O174" s="60"/>
      <c r="P174" s="60"/>
      <c r="Q174" s="60"/>
      <c r="R174" s="60"/>
      <c r="S174" s="60"/>
      <c r="T174" s="60"/>
      <c r="U174" s="60"/>
      <c r="V174" s="60"/>
    </row>
    <row r="175" spans="1:22" ht="14.85" customHeight="1" x14ac:dyDescent="0.4">
      <c r="A175" s="11" t="s">
        <v>41</v>
      </c>
      <c r="B175" s="107" t="s">
        <v>37</v>
      </c>
      <c r="C175" s="107"/>
      <c r="D175" s="107"/>
      <c r="E175" s="107"/>
      <c r="F175" s="107"/>
      <c r="G175" s="24"/>
      <c r="H175" s="40"/>
      <c r="I175" s="59"/>
      <c r="J175" s="60"/>
      <c r="K175" s="60"/>
      <c r="L175" s="60"/>
      <c r="M175" s="60"/>
      <c r="N175" s="60"/>
      <c r="O175" s="60"/>
      <c r="P175" s="60"/>
      <c r="Q175" s="60"/>
      <c r="R175" s="60"/>
      <c r="S175" s="60"/>
      <c r="T175" s="60"/>
      <c r="U175" s="60"/>
      <c r="V175" s="60"/>
    </row>
    <row r="176" spans="1:22" ht="14.85" customHeight="1" x14ac:dyDescent="0.4">
      <c r="A176" s="11" t="s">
        <v>42</v>
      </c>
      <c r="B176" s="107" t="s">
        <v>38</v>
      </c>
      <c r="C176" s="107"/>
      <c r="D176" s="107"/>
      <c r="E176" s="107"/>
      <c r="F176" s="107"/>
      <c r="G176" s="24"/>
      <c r="H176" s="40"/>
      <c r="I176" s="59"/>
      <c r="J176" s="60"/>
      <c r="K176" s="60"/>
      <c r="L176" s="60"/>
      <c r="M176" s="60"/>
      <c r="N176" s="60"/>
      <c r="O176" s="60"/>
      <c r="P176" s="60"/>
      <c r="Q176" s="60"/>
      <c r="R176" s="60"/>
      <c r="S176" s="60"/>
      <c r="T176" s="60"/>
      <c r="U176" s="60"/>
      <c r="V176" s="60"/>
    </row>
    <row r="177" spans="1:22" ht="14.85" customHeight="1" x14ac:dyDescent="0.4">
      <c r="A177" s="11" t="s">
        <v>43</v>
      </c>
      <c r="B177" s="107" t="s">
        <v>52</v>
      </c>
      <c r="C177" s="107"/>
      <c r="D177" s="107"/>
      <c r="E177" s="107"/>
      <c r="F177" s="107"/>
      <c r="G177" s="24"/>
      <c r="H177" s="40"/>
      <c r="I177" s="59"/>
      <c r="J177" s="60"/>
      <c r="K177" s="60"/>
      <c r="L177" s="60"/>
      <c r="M177" s="60"/>
      <c r="N177" s="60"/>
      <c r="O177" s="60"/>
      <c r="P177" s="60"/>
      <c r="Q177" s="60"/>
      <c r="R177" s="60"/>
      <c r="S177" s="60"/>
      <c r="T177" s="60"/>
      <c r="U177" s="60"/>
      <c r="V177" s="60"/>
    </row>
    <row r="178" spans="1:22" ht="51.6" customHeight="1" x14ac:dyDescent="0.4">
      <c r="A178" s="11" t="s">
        <v>39</v>
      </c>
      <c r="B178" s="106" t="s">
        <v>53</v>
      </c>
      <c r="C178" s="106"/>
      <c r="D178" s="106"/>
      <c r="E178" s="106"/>
      <c r="F178" s="106"/>
      <c r="G178" s="25"/>
      <c r="H178" s="40"/>
      <c r="I178" s="59"/>
      <c r="J178" s="60"/>
      <c r="K178" s="60"/>
      <c r="L178" s="60"/>
      <c r="M178" s="60"/>
      <c r="N178" s="60"/>
      <c r="O178" s="60"/>
      <c r="P178" s="60"/>
      <c r="Q178" s="60"/>
      <c r="R178" s="60"/>
      <c r="S178" s="60"/>
      <c r="T178" s="60"/>
      <c r="U178" s="60"/>
      <c r="V178" s="60"/>
    </row>
    <row r="179" spans="1:22" ht="53.1" customHeight="1" x14ac:dyDescent="0.4">
      <c r="A179" s="12" t="s">
        <v>44</v>
      </c>
      <c r="B179" s="106" t="s">
        <v>48</v>
      </c>
      <c r="C179" s="106"/>
      <c r="D179" s="106"/>
      <c r="E179" s="106"/>
      <c r="F179" s="106"/>
      <c r="G179" s="25"/>
      <c r="H179" s="40"/>
      <c r="I179" s="59"/>
      <c r="J179" s="60"/>
      <c r="K179" s="60"/>
      <c r="L179" s="60"/>
      <c r="M179" s="60"/>
      <c r="N179" s="60"/>
      <c r="O179" s="60"/>
      <c r="P179" s="60"/>
      <c r="Q179" s="60"/>
      <c r="R179" s="60"/>
      <c r="S179" s="60"/>
      <c r="T179" s="60"/>
      <c r="U179" s="60"/>
      <c r="V179" s="60"/>
    </row>
    <row r="180" spans="1:22" ht="26.1" customHeight="1" x14ac:dyDescent="0.4">
      <c r="A180" s="74" t="s">
        <v>45</v>
      </c>
      <c r="B180" s="106" t="s">
        <v>49</v>
      </c>
      <c r="C180" s="106"/>
      <c r="D180" s="106"/>
      <c r="E180" s="106"/>
      <c r="F180" s="106"/>
      <c r="G180" s="25"/>
      <c r="H180" s="40"/>
      <c r="I180" s="59"/>
      <c r="J180" s="60"/>
      <c r="K180" s="60"/>
      <c r="L180" s="60"/>
      <c r="M180" s="60"/>
      <c r="N180" s="60"/>
      <c r="O180" s="60"/>
      <c r="P180" s="60"/>
      <c r="Q180" s="60"/>
      <c r="R180" s="60"/>
      <c r="S180" s="60"/>
      <c r="T180" s="60"/>
      <c r="U180" s="60"/>
      <c r="V180" s="60"/>
    </row>
    <row r="181" spans="1:22" ht="14.85" customHeight="1" x14ac:dyDescent="0.4">
      <c r="A181" s="11" t="s">
        <v>46</v>
      </c>
      <c r="B181" s="107" t="s">
        <v>50</v>
      </c>
      <c r="C181" s="107"/>
      <c r="D181" s="107"/>
      <c r="E181" s="107"/>
      <c r="F181" s="107"/>
      <c r="G181" s="24"/>
      <c r="H181" s="40"/>
      <c r="I181" s="59"/>
      <c r="J181" s="60"/>
      <c r="K181" s="60"/>
      <c r="L181" s="60"/>
      <c r="M181" s="60"/>
      <c r="N181" s="60"/>
      <c r="O181" s="60"/>
      <c r="P181" s="60"/>
      <c r="Q181" s="60"/>
      <c r="R181" s="60"/>
      <c r="S181" s="60"/>
      <c r="T181" s="60"/>
      <c r="U181" s="60"/>
      <c r="V181" s="60"/>
    </row>
    <row r="182" spans="1:22" ht="14.85" customHeight="1" x14ac:dyDescent="0.4">
      <c r="A182" s="11" t="s">
        <v>47</v>
      </c>
      <c r="B182" s="107" t="s">
        <v>51</v>
      </c>
      <c r="C182" s="107"/>
      <c r="D182" s="107"/>
      <c r="E182" s="107"/>
      <c r="F182" s="107"/>
      <c r="G182" s="24"/>
      <c r="H182" s="40"/>
      <c r="I182" s="59"/>
      <c r="J182" s="60"/>
      <c r="K182" s="60"/>
      <c r="L182" s="60"/>
      <c r="M182" s="60"/>
      <c r="N182" s="60"/>
      <c r="O182" s="60"/>
      <c r="P182" s="60"/>
      <c r="Q182" s="60"/>
      <c r="R182" s="60"/>
      <c r="S182" s="60"/>
      <c r="T182" s="60"/>
      <c r="U182" s="60"/>
      <c r="V182" s="60"/>
    </row>
    <row r="183" spans="1:22" ht="14.85" customHeight="1" x14ac:dyDescent="0.4">
      <c r="B183" s="102"/>
      <c r="C183" s="102"/>
      <c r="D183" s="102"/>
      <c r="E183" s="102"/>
      <c r="F183" s="102"/>
      <c r="G183" s="4"/>
      <c r="H183" s="40"/>
      <c r="I183" s="59"/>
      <c r="J183" s="60"/>
      <c r="K183" s="60"/>
      <c r="L183" s="60"/>
      <c r="M183" s="60"/>
      <c r="N183" s="60"/>
      <c r="O183" s="60"/>
      <c r="P183" s="60"/>
      <c r="Q183" s="60"/>
      <c r="R183" s="60"/>
      <c r="S183" s="60"/>
      <c r="T183" s="60"/>
      <c r="U183" s="60"/>
      <c r="V183" s="60"/>
    </row>
    <row r="184" spans="1:22" ht="14.85" customHeight="1" x14ac:dyDescent="0.4">
      <c r="B184" s="102"/>
      <c r="C184" s="102"/>
      <c r="D184" s="102"/>
      <c r="E184" s="102"/>
      <c r="F184" s="102"/>
      <c r="G184" s="4"/>
      <c r="H184" s="40"/>
      <c r="I184" s="59"/>
      <c r="J184" s="60"/>
      <c r="K184" s="60"/>
      <c r="L184" s="60"/>
      <c r="M184" s="60"/>
      <c r="N184" s="60"/>
      <c r="O184" s="60"/>
      <c r="P184" s="60"/>
      <c r="Q184" s="60"/>
      <c r="R184" s="60"/>
      <c r="S184" s="60"/>
      <c r="T184" s="60"/>
      <c r="U184" s="60"/>
      <c r="V184" s="60"/>
    </row>
    <row r="185" spans="1:22" ht="14.85" customHeight="1" x14ac:dyDescent="0.4">
      <c r="B185" s="102"/>
      <c r="C185" s="102"/>
      <c r="D185" s="102"/>
      <c r="E185" s="102"/>
      <c r="F185" s="102"/>
      <c r="G185" s="4"/>
      <c r="H185" s="40"/>
      <c r="I185" s="59"/>
      <c r="J185" s="60"/>
      <c r="K185" s="60"/>
      <c r="L185" s="60"/>
      <c r="M185" s="60"/>
      <c r="N185" s="60"/>
      <c r="O185" s="60"/>
      <c r="P185" s="60"/>
      <c r="Q185" s="60"/>
      <c r="R185" s="60"/>
      <c r="S185" s="60"/>
      <c r="T185" s="60"/>
      <c r="U185" s="60"/>
      <c r="V185" s="60"/>
    </row>
    <row r="186" spans="1:22" ht="14.85" customHeight="1" x14ac:dyDescent="0.4">
      <c r="B186" s="102"/>
      <c r="C186" s="102"/>
      <c r="D186" s="102"/>
      <c r="E186" s="102"/>
      <c r="F186" s="102"/>
      <c r="G186" s="4"/>
      <c r="H186" s="40"/>
      <c r="I186" s="59"/>
      <c r="J186" s="60"/>
      <c r="K186" s="60"/>
      <c r="L186" s="60"/>
      <c r="M186" s="60"/>
      <c r="N186" s="60"/>
      <c r="O186" s="60"/>
      <c r="P186" s="60"/>
      <c r="Q186" s="60"/>
      <c r="R186" s="60"/>
      <c r="S186" s="60"/>
      <c r="T186" s="60"/>
      <c r="U186" s="60"/>
      <c r="V186" s="60"/>
    </row>
    <row r="187" spans="1:22" ht="14.85" customHeight="1" x14ac:dyDescent="0.4">
      <c r="B187" s="102"/>
      <c r="C187" s="102"/>
      <c r="D187" s="102"/>
      <c r="E187" s="102"/>
      <c r="F187" s="102"/>
      <c r="G187" s="4"/>
      <c r="H187" s="40"/>
      <c r="I187" s="59"/>
      <c r="J187" s="60"/>
      <c r="K187" s="60"/>
      <c r="L187" s="60"/>
      <c r="M187" s="60"/>
      <c r="N187" s="60"/>
      <c r="O187" s="60"/>
      <c r="P187" s="60"/>
      <c r="Q187" s="60"/>
      <c r="R187" s="60"/>
      <c r="S187" s="60"/>
      <c r="T187" s="60"/>
      <c r="U187" s="60"/>
      <c r="V187" s="60"/>
    </row>
    <row r="188" spans="1:22" ht="14.85" customHeight="1" x14ac:dyDescent="0.4"/>
    <row r="189" spans="1:22" ht="14.85" customHeight="1" x14ac:dyDescent="0.4"/>
    <row r="190" spans="1:22" ht="14.85" customHeight="1" x14ac:dyDescent="0.4"/>
    <row r="191" spans="1:22" ht="14.85" customHeight="1" x14ac:dyDescent="0.4"/>
    <row r="192" spans="1:22" ht="14.85" customHeight="1" x14ac:dyDescent="0.4"/>
    <row r="193" ht="14.85" customHeight="1" x14ac:dyDescent="0.4"/>
    <row r="194" ht="14.85" customHeight="1" x14ac:dyDescent="0.4"/>
    <row r="195" ht="14.85" customHeight="1" x14ac:dyDescent="0.4"/>
    <row r="196" ht="14.85" customHeight="1" x14ac:dyDescent="0.4"/>
    <row r="197" ht="14.85" customHeight="1" x14ac:dyDescent="0.4"/>
    <row r="198" ht="14.85" customHeight="1" x14ac:dyDescent="0.4"/>
    <row r="199" ht="14.85" customHeight="1" x14ac:dyDescent="0.4"/>
    <row r="200" ht="14.85" customHeight="1" x14ac:dyDescent="0.4"/>
    <row r="201" ht="14.85" customHeight="1" x14ac:dyDescent="0.4"/>
    <row r="202" ht="14.85" customHeight="1" x14ac:dyDescent="0.4"/>
    <row r="203" ht="14.85" customHeight="1" x14ac:dyDescent="0.4"/>
    <row r="204" ht="14.85" customHeight="1" x14ac:dyDescent="0.4"/>
    <row r="205" ht="14.85" customHeight="1" x14ac:dyDescent="0.4"/>
    <row r="206" ht="14.85" customHeight="1" x14ac:dyDescent="0.4"/>
    <row r="207" ht="14.85" customHeight="1" x14ac:dyDescent="0.4"/>
    <row r="208" ht="14.85" customHeight="1" x14ac:dyDescent="0.4"/>
    <row r="209" ht="14.85" customHeight="1" x14ac:dyDescent="0.4"/>
    <row r="210" ht="14.85" customHeight="1" x14ac:dyDescent="0.4"/>
    <row r="211" ht="14.85" customHeight="1" x14ac:dyDescent="0.4"/>
    <row r="212" ht="14.85" customHeight="1" x14ac:dyDescent="0.4"/>
    <row r="213" ht="14.85" customHeight="1" x14ac:dyDescent="0.4"/>
    <row r="214" ht="14.85" customHeight="1" x14ac:dyDescent="0.4"/>
    <row r="215" ht="14.85" customHeight="1" x14ac:dyDescent="0.4"/>
    <row r="216" ht="14.85" customHeight="1" x14ac:dyDescent="0.4"/>
    <row r="217" ht="14.85" customHeight="1" x14ac:dyDescent="0.4"/>
    <row r="218" ht="14.85" customHeight="1" x14ac:dyDescent="0.4"/>
    <row r="219" ht="14.85" customHeight="1" x14ac:dyDescent="0.4"/>
    <row r="220" ht="14.85" customHeight="1" x14ac:dyDescent="0.4"/>
    <row r="221" ht="14.85" customHeight="1" x14ac:dyDescent="0.4"/>
    <row r="222" ht="14.85" customHeight="1" x14ac:dyDescent="0.4"/>
    <row r="223" ht="14.85" customHeight="1" x14ac:dyDescent="0.4"/>
    <row r="224" ht="14.85" customHeight="1" x14ac:dyDescent="0.4"/>
    <row r="225" ht="14.85" customHeight="1" x14ac:dyDescent="0.4"/>
    <row r="226" ht="14.85" customHeight="1" x14ac:dyDescent="0.4"/>
    <row r="227" ht="14.85" customHeight="1" x14ac:dyDescent="0.4"/>
    <row r="228" ht="14.85" customHeight="1" x14ac:dyDescent="0.4"/>
    <row r="229" ht="14.85" customHeight="1" x14ac:dyDescent="0.4"/>
    <row r="230" ht="14.85" customHeight="1" x14ac:dyDescent="0.4"/>
    <row r="231" ht="14.85" customHeight="1" x14ac:dyDescent="0.4"/>
    <row r="232" ht="14.85" customHeight="1" x14ac:dyDescent="0.4"/>
    <row r="233" ht="14.85" customHeight="1" x14ac:dyDescent="0.4"/>
    <row r="234" ht="14.85" customHeight="1" x14ac:dyDescent="0.4"/>
    <row r="235" ht="14.85" customHeight="1" x14ac:dyDescent="0.4"/>
    <row r="236" ht="14.85" customHeight="1" x14ac:dyDescent="0.4"/>
    <row r="237" ht="14.85" customHeight="1" x14ac:dyDescent="0.4"/>
    <row r="238" ht="14.85" customHeight="1" x14ac:dyDescent="0.4"/>
    <row r="239" ht="14.85" customHeight="1" x14ac:dyDescent="0.4"/>
  </sheetData>
  <sheetProtection formatCells="0" formatColumns="0" formatRows="0" insertColumns="0" insertRows="0" deleteRows="0"/>
  <mergeCells count="23">
    <mergeCell ref="E12:F12"/>
    <mergeCell ref="A14:F15"/>
    <mergeCell ref="D8:D10"/>
    <mergeCell ref="E8:F8"/>
    <mergeCell ref="E9:F9"/>
    <mergeCell ref="E10:F10"/>
    <mergeCell ref="E11:F11"/>
    <mergeCell ref="B184:F184"/>
    <mergeCell ref="B185:F185"/>
    <mergeCell ref="B186:F186"/>
    <mergeCell ref="B187:F187"/>
    <mergeCell ref="A3:F3"/>
    <mergeCell ref="B138:F140"/>
    <mergeCell ref="B178:F178"/>
    <mergeCell ref="B179:F179"/>
    <mergeCell ref="B180:F180"/>
    <mergeCell ref="B181:F181"/>
    <mergeCell ref="B182:F182"/>
    <mergeCell ref="B183:F183"/>
    <mergeCell ref="B174:F174"/>
    <mergeCell ref="B175:F175"/>
    <mergeCell ref="B176:F176"/>
    <mergeCell ref="B177:F177"/>
  </mergeCells>
  <phoneticPr fontId="1"/>
  <conditionalFormatting sqref="E8:G12">
    <cfRule type="expression" dxfId="1" priority="1">
      <formula>"&gt;="""""</formula>
    </cfRule>
  </conditionalFormatting>
  <dataValidations count="10">
    <dataValidation allowBlank="1" showInputMessage="1" showErrorMessage="1" promptTitle="法人名" prompt="法人名を記入してください_x000a_" sqref="E8:G8" xr:uid="{0C6992B1-C890-4A99-A2A3-4B56F14E9C23}"/>
    <dataValidation allowBlank="1" showInputMessage="1" showErrorMessage="1" promptTitle="代表者役職" prompt="代表者の役職を記入してください" sqref="G9" xr:uid="{81A9B01A-70D2-4A0D-B1DF-5D84D5E47291}"/>
    <dataValidation allowBlank="1" showInputMessage="1" showErrorMessage="1" promptTitle="代表者名" prompt="代表者名を記入してください" sqref="E10:G10" xr:uid="{F81ECB57-0116-4571-941F-5C7DC01A0F32}"/>
    <dataValidation allowBlank="1" showInputMessage="1" showErrorMessage="1" promptTitle="法人番号" prompt="１３桁の法人番号を記入してください" sqref="E12:G12" xr:uid="{4B3E2440-DEBF-44FD-B8AE-45957EAB4FC6}"/>
    <dataValidation type="list" allowBlank="1" showInputMessage="1" showErrorMessage="1" sqref="G147 G26 G47 G66 G76 G98 G110 G123 G135 G157 G56" xr:uid="{87C47CEB-7B5F-4E1E-913A-27640E386691}">
      <formula1>"プルダウンより選択, ODP換算合計, GWP換算合計"</formula1>
    </dataValidation>
    <dataValidation type="list" allowBlank="1" showInputMessage="1" showErrorMessage="1" prompt="プルダウンから選択" sqref="F26 F47 F66 F76 F98 F110 F157 F135 F147 E123 F38 F56" xr:uid="{18149D01-1961-40F5-BA18-74EF395275C2}">
      <formula1>"ＯＤＰ又はＧＷＰ換算合計,ＯＤＰ換算合計, ＧＷＰ換算合計"</formula1>
    </dataValidation>
    <dataValidation allowBlank="1" showErrorMessage="1" sqref="F123" xr:uid="{9656B5CA-4FA1-4AF1-8481-513A4EEC63FC}"/>
    <dataValidation allowBlank="1" showInputMessage="1" showErrorMessage="1" prompt="申請日を_x000a_&quot;m/d&quot;形式で記入" sqref="F5" xr:uid="{F4BF4F8F-FE0B-4136-9104-3004F8898469}"/>
    <dataValidation allowBlank="1" showInputMessage="1" showErrorMessage="1" prompt="仕向地を記入" sqref="B91:B92 B103:B104 B116:B117" xr:uid="{43CDAD0A-965A-4F6D-AEEC-7455A54605E2}"/>
    <dataValidation allowBlank="1" showInputMessage="1" showErrorMessage="1" promptTitle="代表者役職" prompt="代表者の役職名を記入してください" sqref="E9:F9" xr:uid="{CD6D4549-A3D1-459C-886D-E0F5AFE613CB}"/>
  </dataValidations>
  <pageMargins left="0.70866141732283472" right="0.70866141732283472" top="0.55118110236220474" bottom="0.35433070866141736" header="0.31496062992125984" footer="0.31496062992125984"/>
  <pageSetup paperSize="9" scale="99" orientation="portrait" verticalDpi="0" r:id="rId1"/>
  <extLst>
    <ext xmlns:x14="http://schemas.microsoft.com/office/spreadsheetml/2009/9/main" uri="{CCE6A557-97BC-4b89-ADB6-D9C93CAAB3DF}">
      <x14:dataValidations xmlns:xm="http://schemas.microsoft.com/office/excel/2006/main" count="5">
        <x14:dataValidation type="list" showInputMessage="1" xr:uid="{B69E9211-DCBB-4674-ADCC-654B48BAFBFA}">
          <x14:formula1>
            <xm:f>資料!$B$3:$B$9</xm:f>
          </x14:formula1>
          <xm:sqref>B20</xm:sqref>
        </x14:dataValidation>
        <x14:dataValidation type="list" allowBlank="1" showInputMessage="1" prompt="リストから選択も可能" xr:uid="{3ED7E9E5-58B8-4A40-B238-CFF3EFF74495}">
          <x14:formula1>
            <xm:f>資料!$F$3:$F$17</xm:f>
          </x14:formula1>
          <xm:sqref>B33</xm:sqref>
        </x14:dataValidation>
        <x14:dataValidation type="list" allowBlank="1" showInputMessage="1" prompt="リストから選択も可能" xr:uid="{CE6D666D-921B-4F7A-93F5-32ACD370FDC0}">
          <x14:formula1>
            <xm:f>資料!$J$3:$J$6</xm:f>
          </x14:formula1>
          <xm:sqref>B61</xm:sqref>
        </x14:dataValidation>
        <x14:dataValidation type="list" showInputMessage="1" prompt="リストから選択も可能" xr:uid="{DE600570-431F-4869-AC3A-52A41BB0463A}">
          <x14:formula1>
            <xm:f>資料!$B$3:$B$9</xm:f>
          </x14:formula1>
          <xm:sqref>B19 B71 B80 B130 B164 B42 B51</xm:sqref>
        </x14:dataValidation>
        <x14:dataValidation type="list" allowBlank="1" showInputMessage="1" showErrorMessage="1" prompt="具体的な物質名を記入、プルダウンも利用可" xr:uid="{8FB218A0-E6EC-4EA0-82FD-2269A687AD44}">
          <x14:formula1>
            <xm:f>資料!$B$18:$B$24</xm:f>
          </x14:formula1>
          <xm:sqref>B90 B102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C9C62-191A-4040-8BF9-697336E85500}">
  <dimension ref="A1:W238"/>
  <sheetViews>
    <sheetView showGridLines="0" view="pageBreakPreview" topLeftCell="A120" zoomScaleNormal="100" zoomScaleSheetLayoutView="100" workbookViewId="0">
      <selection activeCell="H137" sqref="H137"/>
    </sheetView>
  </sheetViews>
  <sheetFormatPr defaultColWidth="8.625" defaultRowHeight="14.25" x14ac:dyDescent="0.4"/>
  <cols>
    <col min="1" max="1" width="2.375" style="5" customWidth="1"/>
    <col min="2" max="6" width="15.375" style="5" customWidth="1"/>
    <col min="7" max="7" width="1.75" style="5" customWidth="1"/>
    <col min="8" max="8" width="44.625" style="15" customWidth="1"/>
    <col min="9" max="9" width="1.125" style="5" customWidth="1"/>
    <col min="10" max="10" width="8.375" style="29" hidden="1" customWidth="1"/>
    <col min="11" max="22" width="10.625" style="5" hidden="1" customWidth="1"/>
    <col min="23" max="23" width="16.625" style="5" hidden="1" customWidth="1"/>
    <col min="24" max="16384" width="8.625" style="5"/>
  </cols>
  <sheetData>
    <row r="1" spans="1:23" ht="14.85" customHeight="1" x14ac:dyDescent="0.4">
      <c r="A1" s="5" t="s">
        <v>0</v>
      </c>
      <c r="H1" s="39"/>
      <c r="I1" s="28"/>
      <c r="J1" s="40"/>
      <c r="K1" s="28"/>
      <c r="L1" s="28"/>
      <c r="M1" s="28"/>
      <c r="N1" s="28"/>
      <c r="O1" s="28"/>
      <c r="P1" s="28"/>
      <c r="Q1" s="28"/>
      <c r="R1" s="28"/>
      <c r="S1" s="28"/>
      <c r="T1" s="28"/>
      <c r="U1" s="28"/>
      <c r="V1" s="28"/>
      <c r="W1" s="28"/>
    </row>
    <row r="2" spans="1:23" ht="12" customHeight="1" x14ac:dyDescent="0.4">
      <c r="H2" s="39" t="s">
        <v>70</v>
      </c>
      <c r="I2" s="28"/>
      <c r="J2" s="40"/>
      <c r="K2" s="28"/>
      <c r="L2" s="28"/>
      <c r="M2" s="28"/>
      <c r="N2" s="28"/>
      <c r="O2" s="28"/>
      <c r="P2" s="28"/>
      <c r="Q2" s="28"/>
      <c r="R2" s="28"/>
      <c r="S2" s="28"/>
      <c r="T2" s="28"/>
      <c r="U2" s="28"/>
      <c r="V2" s="28"/>
      <c r="W2" s="28"/>
    </row>
    <row r="3" spans="1:23" ht="14.85" customHeight="1" x14ac:dyDescent="0.4">
      <c r="A3" s="103" t="s">
        <v>1</v>
      </c>
      <c r="B3" s="103"/>
      <c r="C3" s="103"/>
      <c r="D3" s="103"/>
      <c r="E3" s="103"/>
      <c r="F3" s="103"/>
      <c r="G3" s="33"/>
      <c r="H3" s="41"/>
      <c r="I3" s="28"/>
      <c r="J3" s="40"/>
      <c r="K3" s="28"/>
      <c r="L3" s="28"/>
      <c r="M3" s="28"/>
      <c r="N3" s="28"/>
      <c r="O3" s="28"/>
      <c r="P3" s="28"/>
      <c r="Q3" s="28"/>
      <c r="R3" s="28"/>
      <c r="S3" s="28"/>
      <c r="T3" s="28"/>
      <c r="U3" s="28"/>
      <c r="V3" s="28"/>
      <c r="W3" s="28"/>
    </row>
    <row r="4" spans="1:23" ht="14.85" customHeight="1" x14ac:dyDescent="0.4">
      <c r="F4" s="6"/>
      <c r="G4" s="6"/>
      <c r="H4" s="39"/>
      <c r="I4" s="28"/>
      <c r="J4" s="40" t="s">
        <v>75</v>
      </c>
      <c r="K4" s="28"/>
      <c r="L4" s="28"/>
      <c r="M4" s="28"/>
      <c r="N4" s="28"/>
      <c r="O4" s="28"/>
      <c r="P4" s="28"/>
      <c r="Q4" s="28"/>
      <c r="R4" s="28"/>
      <c r="S4" s="28"/>
      <c r="T4" s="28"/>
      <c r="U4" s="28"/>
      <c r="V4" s="28"/>
      <c r="W4" s="28"/>
    </row>
    <row r="5" spans="1:23" ht="14.85" customHeight="1" x14ac:dyDescent="0.4">
      <c r="F5" s="51">
        <v>45662</v>
      </c>
      <c r="H5" s="39" t="s">
        <v>54</v>
      </c>
      <c r="I5" s="28"/>
      <c r="J5" s="40"/>
      <c r="K5" s="28"/>
      <c r="L5" s="28"/>
      <c r="M5" s="28"/>
      <c r="N5" s="28"/>
      <c r="O5" s="28"/>
      <c r="P5" s="28"/>
      <c r="Q5" s="28"/>
      <c r="R5" s="28"/>
      <c r="S5" s="28"/>
      <c r="T5" s="28"/>
      <c r="U5" s="28"/>
      <c r="V5" s="28"/>
      <c r="W5" s="28"/>
    </row>
    <row r="6" spans="1:23" ht="14.85" customHeight="1" x14ac:dyDescent="0.4">
      <c r="A6" s="5" t="s">
        <v>2</v>
      </c>
      <c r="H6" s="39"/>
      <c r="I6" s="28"/>
      <c r="J6" s="40"/>
      <c r="K6" s="28"/>
      <c r="L6" s="28"/>
      <c r="M6" s="28"/>
      <c r="N6" s="28"/>
      <c r="O6" s="28"/>
      <c r="P6" s="28"/>
      <c r="Q6" s="28"/>
      <c r="R6" s="28"/>
      <c r="S6" s="28"/>
      <c r="T6" s="28"/>
      <c r="U6" s="28"/>
      <c r="V6" s="28"/>
      <c r="W6" s="28"/>
    </row>
    <row r="7" spans="1:23" ht="14.85" customHeight="1" x14ac:dyDescent="0.4">
      <c r="H7" s="39"/>
      <c r="I7" s="28"/>
      <c r="J7" s="40"/>
      <c r="K7" s="28"/>
      <c r="L7" s="28"/>
      <c r="M7" s="28"/>
      <c r="N7" s="28"/>
      <c r="O7" s="28"/>
      <c r="P7" s="28"/>
      <c r="Q7" s="28"/>
      <c r="R7" s="28"/>
      <c r="S7" s="28"/>
      <c r="T7" s="28"/>
      <c r="U7" s="28"/>
      <c r="V7" s="28"/>
      <c r="W7" s="28"/>
    </row>
    <row r="8" spans="1:23" ht="14.85" customHeight="1" x14ac:dyDescent="0.4">
      <c r="D8" s="109" t="s">
        <v>11</v>
      </c>
      <c r="E8" s="112" t="s">
        <v>79</v>
      </c>
      <c r="F8" s="112"/>
      <c r="G8" s="38"/>
      <c r="H8" s="39"/>
      <c r="I8" s="28"/>
      <c r="J8" s="40"/>
      <c r="K8" s="28"/>
      <c r="L8" s="28"/>
      <c r="M8" s="28"/>
      <c r="N8" s="28"/>
      <c r="O8" s="28"/>
      <c r="P8" s="28"/>
      <c r="Q8" s="28"/>
      <c r="R8" s="28"/>
      <c r="S8" s="28"/>
      <c r="T8" s="28"/>
      <c r="U8" s="28"/>
      <c r="V8" s="28"/>
      <c r="W8" s="28"/>
    </row>
    <row r="9" spans="1:23" ht="14.85" customHeight="1" x14ac:dyDescent="0.4">
      <c r="D9" s="109"/>
      <c r="E9" s="112" t="s">
        <v>80</v>
      </c>
      <c r="F9" s="112"/>
      <c r="G9" s="38"/>
      <c r="H9" s="39"/>
      <c r="I9" s="28"/>
      <c r="J9" s="40"/>
      <c r="K9" s="28"/>
      <c r="L9" s="28"/>
      <c r="M9" s="28"/>
      <c r="N9" s="28"/>
      <c r="O9" s="28"/>
      <c r="P9" s="28"/>
      <c r="Q9" s="28"/>
      <c r="R9" s="28"/>
      <c r="S9" s="28"/>
      <c r="T9" s="28"/>
      <c r="U9" s="28"/>
      <c r="V9" s="28"/>
      <c r="W9" s="28"/>
    </row>
    <row r="10" spans="1:23" ht="14.85" customHeight="1" x14ac:dyDescent="0.4">
      <c r="D10" s="109"/>
      <c r="E10" s="112" t="s">
        <v>81</v>
      </c>
      <c r="F10" s="112"/>
      <c r="G10" s="38"/>
      <c r="H10" s="39"/>
      <c r="I10" s="28"/>
      <c r="J10" s="40"/>
      <c r="K10" s="28"/>
      <c r="L10" s="28"/>
      <c r="M10" s="28"/>
      <c r="N10" s="28"/>
      <c r="O10" s="28"/>
      <c r="P10" s="28"/>
      <c r="Q10" s="28"/>
      <c r="R10" s="28"/>
      <c r="S10" s="28"/>
      <c r="T10" s="28"/>
      <c r="U10" s="28"/>
      <c r="V10" s="28"/>
      <c r="W10" s="28"/>
    </row>
    <row r="11" spans="1:23" ht="14.85" customHeight="1" x14ac:dyDescent="0.4">
      <c r="D11" s="5" t="s">
        <v>3</v>
      </c>
      <c r="E11" s="112" t="s">
        <v>82</v>
      </c>
      <c r="F11" s="112"/>
      <c r="G11" s="38"/>
      <c r="H11" s="39"/>
      <c r="I11" s="28"/>
      <c r="J11" s="40"/>
      <c r="K11" s="28"/>
      <c r="L11" s="28"/>
      <c r="M11" s="28"/>
      <c r="N11" s="28"/>
      <c r="O11" s="28"/>
      <c r="P11" s="28"/>
      <c r="Q11" s="28"/>
      <c r="R11" s="28"/>
      <c r="S11" s="28"/>
      <c r="T11" s="28"/>
      <c r="U11" s="28"/>
      <c r="V11" s="28"/>
      <c r="W11" s="28"/>
    </row>
    <row r="12" spans="1:23" ht="14.85" customHeight="1" x14ac:dyDescent="0.4">
      <c r="D12" s="5" t="s">
        <v>4</v>
      </c>
      <c r="E12" s="111" t="s">
        <v>83</v>
      </c>
      <c r="F12" s="111"/>
      <c r="G12" s="37"/>
      <c r="H12" s="39">
        <f>LEN(E12)</f>
        <v>13</v>
      </c>
      <c r="I12" s="28"/>
      <c r="J12" s="40" t="str">
        <f>IF(H12=13,"OK","NG")</f>
        <v>OK</v>
      </c>
      <c r="K12" s="28"/>
      <c r="L12" s="28"/>
      <c r="M12" s="28"/>
      <c r="N12" s="28"/>
      <c r="O12" s="28"/>
      <c r="P12" s="28"/>
      <c r="Q12" s="28"/>
      <c r="R12" s="28"/>
      <c r="S12" s="28"/>
      <c r="T12" s="28"/>
      <c r="U12" s="28"/>
      <c r="V12" s="28"/>
      <c r="W12" s="28"/>
    </row>
    <row r="13" spans="1:23" ht="14.85" customHeight="1" x14ac:dyDescent="0.4">
      <c r="I13" s="28"/>
      <c r="J13" s="40"/>
      <c r="K13" s="28"/>
      <c r="L13" s="28"/>
      <c r="M13" s="28"/>
      <c r="N13" s="28"/>
      <c r="O13" s="28"/>
      <c r="P13" s="28"/>
      <c r="Q13" s="28"/>
      <c r="R13" s="28"/>
      <c r="S13" s="28"/>
      <c r="T13" s="28"/>
      <c r="U13" s="28"/>
      <c r="V13" s="28"/>
      <c r="W13" s="28"/>
    </row>
    <row r="14" spans="1:23" ht="14.85" customHeight="1" x14ac:dyDescent="0.4">
      <c r="A14" s="104" t="s">
        <v>5</v>
      </c>
      <c r="B14" s="104"/>
      <c r="C14" s="104"/>
      <c r="D14" s="104"/>
      <c r="E14" s="104"/>
      <c r="F14" s="104"/>
      <c r="G14" s="34"/>
      <c r="H14" s="39" t="s">
        <v>12</v>
      </c>
      <c r="I14" s="42"/>
      <c r="J14" s="40"/>
      <c r="K14" s="28"/>
      <c r="L14" s="28"/>
      <c r="M14" s="28"/>
      <c r="N14" s="28"/>
      <c r="O14" s="28"/>
      <c r="P14" s="28"/>
      <c r="Q14" s="28"/>
      <c r="R14" s="28"/>
      <c r="S14" s="28"/>
      <c r="T14" s="28"/>
      <c r="U14" s="28"/>
      <c r="V14" s="28"/>
      <c r="W14" s="28"/>
    </row>
    <row r="15" spans="1:23" ht="14.85" customHeight="1" x14ac:dyDescent="0.4">
      <c r="A15" s="104"/>
      <c r="B15" s="104"/>
      <c r="C15" s="104"/>
      <c r="D15" s="104"/>
      <c r="E15" s="104"/>
      <c r="F15" s="104"/>
      <c r="G15" s="34"/>
      <c r="H15" s="39" t="s">
        <v>7</v>
      </c>
      <c r="I15" s="42"/>
      <c r="J15" s="40"/>
      <c r="K15" s="28"/>
      <c r="L15" s="28"/>
      <c r="M15" s="28"/>
      <c r="N15" s="28"/>
      <c r="O15" s="28"/>
      <c r="P15" s="28"/>
      <c r="Q15" s="28"/>
      <c r="R15" s="28"/>
      <c r="S15" s="28"/>
      <c r="T15" s="28"/>
      <c r="U15" s="28"/>
      <c r="V15" s="28"/>
      <c r="W15" s="28"/>
    </row>
    <row r="16" spans="1:23" ht="14.85" customHeight="1" x14ac:dyDescent="0.4">
      <c r="A16" s="11" t="s">
        <v>40</v>
      </c>
      <c r="B16" s="5" t="s">
        <v>69</v>
      </c>
      <c r="H16" s="39" t="s">
        <v>55</v>
      </c>
      <c r="I16" s="28"/>
      <c r="J16" s="40"/>
      <c r="K16" s="28"/>
      <c r="L16" s="28"/>
      <c r="M16" s="28"/>
      <c r="N16" s="28"/>
      <c r="O16" s="28"/>
      <c r="P16" s="28"/>
      <c r="Q16" s="28"/>
      <c r="R16" s="28"/>
      <c r="S16" s="28"/>
      <c r="T16" s="28"/>
      <c r="U16" s="28"/>
      <c r="V16" s="28"/>
      <c r="W16" s="28"/>
    </row>
    <row r="17" spans="1:23" ht="14.85" customHeight="1" x14ac:dyDescent="0.4">
      <c r="A17" s="5" t="s">
        <v>6</v>
      </c>
      <c r="F17" s="9" t="s">
        <v>16</v>
      </c>
      <c r="G17" s="9"/>
      <c r="H17" s="39" t="s">
        <v>56</v>
      </c>
      <c r="I17" s="28"/>
      <c r="J17" s="40" t="str">
        <f>A17</f>
        <v>（１）基本的運用による製造実績</v>
      </c>
      <c r="K17" s="28"/>
      <c r="L17" s="28"/>
      <c r="M17" s="28"/>
      <c r="N17" s="28"/>
      <c r="O17" s="28"/>
      <c r="P17" s="28"/>
      <c r="Q17" s="28"/>
      <c r="R17" s="28"/>
      <c r="S17" s="28"/>
      <c r="T17" s="28"/>
      <c r="U17" s="28"/>
      <c r="V17" s="28"/>
      <c r="W17" s="28"/>
    </row>
    <row r="18" spans="1:23" ht="14.85" customHeight="1" x14ac:dyDescent="0.4">
      <c r="B18" s="7" t="s">
        <v>13</v>
      </c>
      <c r="C18" s="8">
        <v>45292</v>
      </c>
      <c r="D18" s="8">
        <v>45323</v>
      </c>
      <c r="E18" s="8">
        <v>45352</v>
      </c>
      <c r="F18" s="8">
        <v>45383</v>
      </c>
      <c r="G18" s="18"/>
      <c r="I18" s="28"/>
      <c r="J18" s="43" t="s">
        <v>13</v>
      </c>
      <c r="K18" s="44">
        <f>C18</f>
        <v>45292</v>
      </c>
      <c r="L18" s="44">
        <f t="shared" ref="L18:N20" si="0">D18</f>
        <v>45323</v>
      </c>
      <c r="M18" s="44">
        <f t="shared" si="0"/>
        <v>45352</v>
      </c>
      <c r="N18" s="44">
        <f t="shared" si="0"/>
        <v>45383</v>
      </c>
      <c r="O18" s="44">
        <f>B22</f>
        <v>45413</v>
      </c>
      <c r="P18" s="44">
        <f t="shared" ref="P18:S20" si="1">C22</f>
        <v>45444</v>
      </c>
      <c r="Q18" s="44">
        <f t="shared" si="1"/>
        <v>45474</v>
      </c>
      <c r="R18" s="44">
        <f t="shared" si="1"/>
        <v>45505</v>
      </c>
      <c r="S18" s="44">
        <f t="shared" si="1"/>
        <v>45536</v>
      </c>
      <c r="T18" s="44">
        <f>B26</f>
        <v>45566</v>
      </c>
      <c r="U18" s="44">
        <f t="shared" ref="U18:V20" si="2">C26</f>
        <v>45597</v>
      </c>
      <c r="V18" s="44">
        <f t="shared" si="2"/>
        <v>45627</v>
      </c>
      <c r="W18" s="44" t="s">
        <v>14</v>
      </c>
    </row>
    <row r="19" spans="1:23" ht="14.85" customHeight="1" x14ac:dyDescent="0.4">
      <c r="B19" s="13" t="s">
        <v>26</v>
      </c>
      <c r="C19" s="13">
        <v>200</v>
      </c>
      <c r="D19" s="13">
        <v>1000</v>
      </c>
      <c r="E19" s="13">
        <v>0</v>
      </c>
      <c r="F19" s="13">
        <v>0</v>
      </c>
      <c r="G19" s="19"/>
      <c r="I19" s="28"/>
      <c r="J19" s="45" t="str">
        <f>B19</f>
        <v>HFC-41</v>
      </c>
      <c r="K19" s="46">
        <f>C19</f>
        <v>200</v>
      </c>
      <c r="L19" s="46">
        <f t="shared" si="0"/>
        <v>1000</v>
      </c>
      <c r="M19" s="46">
        <f t="shared" si="0"/>
        <v>0</v>
      </c>
      <c r="N19" s="46">
        <f t="shared" si="0"/>
        <v>0</v>
      </c>
      <c r="O19" s="46">
        <f>B23</f>
        <v>1000</v>
      </c>
      <c r="P19" s="46">
        <f t="shared" si="1"/>
        <v>2000</v>
      </c>
      <c r="Q19" s="46">
        <f t="shared" si="1"/>
        <v>1500</v>
      </c>
      <c r="R19" s="46">
        <f t="shared" si="1"/>
        <v>0</v>
      </c>
      <c r="S19" s="46">
        <f t="shared" si="1"/>
        <v>500</v>
      </c>
      <c r="T19" s="46">
        <f>B27</f>
        <v>1000</v>
      </c>
      <c r="U19" s="46">
        <f t="shared" si="2"/>
        <v>1500</v>
      </c>
      <c r="V19" s="46">
        <f t="shared" si="2"/>
        <v>500</v>
      </c>
      <c r="W19" s="46">
        <f>SUM(K19:V19)</f>
        <v>9200</v>
      </c>
    </row>
    <row r="20" spans="1:23" ht="14.85" customHeight="1" x14ac:dyDescent="0.4">
      <c r="B20" s="13" t="s">
        <v>84</v>
      </c>
      <c r="C20" s="13">
        <v>500</v>
      </c>
      <c r="D20" s="13">
        <v>500</v>
      </c>
      <c r="E20" s="13">
        <v>0</v>
      </c>
      <c r="F20" s="13">
        <v>0</v>
      </c>
      <c r="G20" s="19"/>
      <c r="H20" s="39" t="s">
        <v>98</v>
      </c>
      <c r="I20" s="28"/>
      <c r="J20" s="45" t="str">
        <f>B20</f>
        <v>HFC-125</v>
      </c>
      <c r="K20" s="46">
        <f>C20</f>
        <v>500</v>
      </c>
      <c r="L20" s="46">
        <f t="shared" si="0"/>
        <v>500</v>
      </c>
      <c r="M20" s="46">
        <f t="shared" si="0"/>
        <v>0</v>
      </c>
      <c r="N20" s="46">
        <f t="shared" si="0"/>
        <v>0</v>
      </c>
      <c r="O20" s="46">
        <f>B24</f>
        <v>500</v>
      </c>
      <c r="P20" s="46">
        <f t="shared" si="1"/>
        <v>500</v>
      </c>
      <c r="Q20" s="46">
        <f t="shared" si="1"/>
        <v>500</v>
      </c>
      <c r="R20" s="46">
        <f t="shared" si="1"/>
        <v>0</v>
      </c>
      <c r="S20" s="46">
        <f t="shared" si="1"/>
        <v>500</v>
      </c>
      <c r="T20" s="46">
        <f>B28</f>
        <v>500</v>
      </c>
      <c r="U20" s="46">
        <f t="shared" si="2"/>
        <v>500</v>
      </c>
      <c r="V20" s="46">
        <f t="shared" si="2"/>
        <v>500</v>
      </c>
      <c r="W20" s="46">
        <f>SUM(K20:V20)</f>
        <v>4500</v>
      </c>
    </row>
    <row r="21" spans="1:23" ht="14.85" customHeight="1" x14ac:dyDescent="0.4">
      <c r="H21" s="39" t="s">
        <v>8</v>
      </c>
      <c r="I21" s="28"/>
      <c r="J21" s="40"/>
      <c r="K21" s="28"/>
      <c r="L21" s="28"/>
      <c r="M21" s="28"/>
      <c r="N21" s="28"/>
      <c r="O21" s="28"/>
      <c r="P21" s="28"/>
      <c r="Q21" s="28"/>
      <c r="R21" s="28"/>
      <c r="S21" s="28"/>
      <c r="T21" s="28"/>
      <c r="U21" s="28"/>
      <c r="V21" s="28"/>
      <c r="W21" s="28"/>
    </row>
    <row r="22" spans="1:23" ht="14.85" customHeight="1" x14ac:dyDescent="0.4">
      <c r="B22" s="8">
        <v>45413</v>
      </c>
      <c r="C22" s="8">
        <v>45444</v>
      </c>
      <c r="D22" s="8">
        <v>45474</v>
      </c>
      <c r="E22" s="8">
        <v>45505</v>
      </c>
      <c r="F22" s="8">
        <v>45536</v>
      </c>
      <c r="G22" s="18"/>
      <c r="I22" s="28"/>
      <c r="J22" s="40"/>
      <c r="K22" s="28"/>
      <c r="L22" s="28"/>
      <c r="M22" s="28"/>
      <c r="N22" s="28"/>
      <c r="O22" s="28"/>
      <c r="P22" s="28"/>
      <c r="Q22" s="28"/>
      <c r="R22" s="28"/>
      <c r="S22" s="28"/>
      <c r="T22" s="28"/>
      <c r="U22" s="28"/>
      <c r="V22" s="28"/>
      <c r="W22" s="28"/>
    </row>
    <row r="23" spans="1:23" ht="14.85" customHeight="1" x14ac:dyDescent="0.4">
      <c r="B23" s="13">
        <v>1000</v>
      </c>
      <c r="C23" s="13">
        <v>2000</v>
      </c>
      <c r="D23" s="13">
        <v>1500</v>
      </c>
      <c r="E23" s="13">
        <v>0</v>
      </c>
      <c r="F23" s="13">
        <v>500</v>
      </c>
      <c r="G23" s="19"/>
      <c r="I23" s="28"/>
      <c r="J23" s="40"/>
      <c r="K23" s="28"/>
      <c r="L23" s="28"/>
      <c r="M23" s="28"/>
      <c r="N23" s="28"/>
      <c r="O23" s="28"/>
      <c r="P23" s="28"/>
      <c r="Q23" s="28"/>
      <c r="R23" s="28"/>
      <c r="S23" s="28"/>
      <c r="T23" s="28"/>
      <c r="U23" s="28"/>
      <c r="V23" s="28"/>
      <c r="W23" s="28"/>
    </row>
    <row r="24" spans="1:23" ht="14.85" customHeight="1" x14ac:dyDescent="0.4">
      <c r="B24" s="13">
        <v>500</v>
      </c>
      <c r="C24" s="13">
        <v>500</v>
      </c>
      <c r="D24" s="13">
        <v>500</v>
      </c>
      <c r="E24" s="13">
        <v>0</v>
      </c>
      <c r="F24" s="13">
        <v>500</v>
      </c>
      <c r="G24" s="19"/>
      <c r="I24" s="28"/>
      <c r="J24" s="40"/>
      <c r="K24" s="28"/>
      <c r="L24" s="28"/>
      <c r="M24" s="28"/>
      <c r="N24" s="28"/>
      <c r="O24" s="28"/>
      <c r="P24" s="28"/>
      <c r="Q24" s="28"/>
      <c r="R24" s="28"/>
      <c r="S24" s="28"/>
      <c r="T24" s="28"/>
      <c r="U24" s="28"/>
      <c r="V24" s="28"/>
      <c r="W24" s="28"/>
    </row>
    <row r="25" spans="1:23" ht="14.85" customHeight="1" x14ac:dyDescent="0.4">
      <c r="I25" s="28"/>
      <c r="J25" s="40"/>
      <c r="K25" s="28"/>
      <c r="L25" s="28"/>
      <c r="M25" s="28"/>
      <c r="N25" s="28"/>
      <c r="O25" s="28"/>
      <c r="P25" s="28"/>
      <c r="Q25" s="28"/>
      <c r="R25" s="28"/>
      <c r="S25" s="28"/>
      <c r="T25" s="28"/>
      <c r="U25" s="28"/>
      <c r="V25" s="28"/>
      <c r="W25" s="28"/>
    </row>
    <row r="26" spans="1:23" x14ac:dyDescent="0.4">
      <c r="B26" s="8">
        <v>45566</v>
      </c>
      <c r="C26" s="8">
        <v>45597</v>
      </c>
      <c r="D26" s="8">
        <v>45627</v>
      </c>
      <c r="E26" s="7" t="s">
        <v>15</v>
      </c>
      <c r="F26" s="30" t="s">
        <v>85</v>
      </c>
      <c r="G26" s="20"/>
      <c r="I26" s="28"/>
      <c r="J26" s="40"/>
      <c r="K26" s="28"/>
      <c r="L26" s="28"/>
      <c r="M26" s="28"/>
      <c r="N26" s="28"/>
      <c r="O26" s="28"/>
      <c r="P26" s="28"/>
      <c r="Q26" s="28"/>
      <c r="R26" s="28"/>
      <c r="S26" s="28"/>
      <c r="T26" s="28"/>
      <c r="U26" s="28"/>
      <c r="V26" s="28"/>
      <c r="W26" s="28"/>
    </row>
    <row r="27" spans="1:23" ht="14.85" customHeight="1" x14ac:dyDescent="0.4">
      <c r="B27" s="13">
        <v>1000</v>
      </c>
      <c r="C27" s="13">
        <v>1500</v>
      </c>
      <c r="D27" s="13">
        <v>500</v>
      </c>
      <c r="E27" s="13">
        <f>IF(SUM(C19:F19,B23:F23,B27:D27)=0,"",SUM(C19:F19,B23:F23,B27:D27))</f>
        <v>9200</v>
      </c>
      <c r="F27" s="13">
        <f>E27*92</f>
        <v>846400</v>
      </c>
      <c r="G27" s="19"/>
      <c r="I27" s="28"/>
      <c r="J27" s="40"/>
      <c r="K27" s="28"/>
      <c r="L27" s="28"/>
      <c r="M27" s="28"/>
      <c r="N27" s="28"/>
      <c r="O27" s="28"/>
      <c r="P27" s="28"/>
      <c r="Q27" s="28"/>
      <c r="R27" s="28"/>
      <c r="S27" s="28"/>
      <c r="T27" s="28"/>
      <c r="U27" s="28"/>
      <c r="V27" s="28"/>
      <c r="W27" s="28"/>
    </row>
    <row r="28" spans="1:23" ht="14.85" customHeight="1" x14ac:dyDescent="0.4">
      <c r="B28" s="13">
        <v>500</v>
      </c>
      <c r="C28" s="13">
        <v>500</v>
      </c>
      <c r="D28" s="13">
        <v>500</v>
      </c>
      <c r="E28" s="13">
        <f>IF(SUM(C20:F20,B24:F24,B28:D28)=0,"",SUM(C20:F20,B24:F24,B28:D28))</f>
        <v>4500</v>
      </c>
      <c r="F28" s="13">
        <f>E28*3500</f>
        <v>15750000</v>
      </c>
      <c r="G28" s="19"/>
      <c r="I28" s="28"/>
      <c r="J28" s="40"/>
      <c r="K28" s="28"/>
      <c r="L28" s="28"/>
      <c r="M28" s="28"/>
      <c r="N28" s="28"/>
      <c r="O28" s="28"/>
      <c r="P28" s="28"/>
      <c r="Q28" s="28"/>
      <c r="R28" s="28"/>
      <c r="S28" s="28"/>
      <c r="T28" s="28"/>
      <c r="U28" s="28"/>
      <c r="V28" s="28"/>
      <c r="W28" s="28"/>
    </row>
    <row r="29" spans="1:23" ht="14.85" customHeight="1" x14ac:dyDescent="0.4">
      <c r="E29" s="13">
        <f>IF(SUM(E27:E28)=0,"",SUM(E27:E28))</f>
        <v>13700</v>
      </c>
      <c r="F29" s="13">
        <f>IF(SUM(F27:F28)=0,"",SUM(F27:F28))</f>
        <v>16596400</v>
      </c>
      <c r="G29" s="19"/>
      <c r="H29" s="39"/>
      <c r="I29" s="28"/>
      <c r="J29" s="40"/>
      <c r="K29" s="28"/>
      <c r="L29" s="28"/>
      <c r="M29" s="28"/>
      <c r="N29" s="28"/>
      <c r="O29" s="28"/>
      <c r="P29" s="28"/>
      <c r="Q29" s="28"/>
      <c r="R29" s="28"/>
      <c r="S29" s="28"/>
      <c r="T29" s="28"/>
      <c r="U29" s="28"/>
      <c r="V29" s="28"/>
      <c r="W29" s="28"/>
    </row>
    <row r="30" spans="1:23" ht="14.85" customHeight="1" x14ac:dyDescent="0.4">
      <c r="C30"/>
      <c r="H30" s="39"/>
      <c r="I30" s="28"/>
      <c r="J30" s="40"/>
      <c r="K30" s="28"/>
      <c r="L30" s="28"/>
      <c r="M30" s="28"/>
      <c r="N30" s="28"/>
      <c r="O30" s="28"/>
      <c r="P30" s="28"/>
      <c r="Q30" s="28"/>
      <c r="R30" s="28"/>
      <c r="S30" s="28"/>
      <c r="T30" s="28"/>
      <c r="U30" s="28"/>
      <c r="V30" s="28"/>
      <c r="W30" s="28"/>
    </row>
    <row r="31" spans="1:23" ht="14.85" customHeight="1" x14ac:dyDescent="0.4">
      <c r="A31" s="5" t="s">
        <v>17</v>
      </c>
      <c r="F31" s="9" t="s">
        <v>16</v>
      </c>
      <c r="G31" s="9"/>
      <c r="H31" s="39" t="s">
        <v>96</v>
      </c>
      <c r="I31" s="28"/>
      <c r="J31" s="40" t="str">
        <f>A31</f>
        <v>（２）原料用途製造確認による製造実績</v>
      </c>
      <c r="K31" s="28"/>
      <c r="L31" s="28"/>
      <c r="M31" s="28"/>
      <c r="N31" s="28"/>
      <c r="O31" s="28"/>
      <c r="P31" s="28"/>
      <c r="Q31" s="28"/>
      <c r="R31" s="28"/>
      <c r="S31" s="28"/>
      <c r="T31" s="28"/>
      <c r="U31" s="28"/>
      <c r="V31" s="28"/>
      <c r="W31" s="28"/>
    </row>
    <row r="32" spans="1:23" ht="14.85" customHeight="1" x14ac:dyDescent="0.4">
      <c r="B32" s="7" t="s">
        <v>13</v>
      </c>
      <c r="C32" s="8">
        <v>45292</v>
      </c>
      <c r="D32" s="8">
        <v>45323</v>
      </c>
      <c r="E32" s="8">
        <v>45352</v>
      </c>
      <c r="F32" s="8">
        <v>45383</v>
      </c>
      <c r="G32" s="18"/>
      <c r="H32" s="39" t="s">
        <v>9</v>
      </c>
      <c r="I32" s="28"/>
      <c r="J32" s="43" t="s">
        <v>13</v>
      </c>
      <c r="K32" s="44">
        <f>C32</f>
        <v>45292</v>
      </c>
      <c r="L32" s="44">
        <f t="shared" ref="L32:N33" si="3">D32</f>
        <v>45323</v>
      </c>
      <c r="M32" s="44">
        <f t="shared" si="3"/>
        <v>45352</v>
      </c>
      <c r="N32" s="44">
        <f t="shared" si="3"/>
        <v>45383</v>
      </c>
      <c r="O32" s="44">
        <f>B35</f>
        <v>45413</v>
      </c>
      <c r="P32" s="44">
        <f t="shared" ref="P32:R32" si="4">C35</f>
        <v>45444</v>
      </c>
      <c r="Q32" s="44">
        <f t="shared" si="4"/>
        <v>45474</v>
      </c>
      <c r="R32" s="44">
        <f t="shared" si="4"/>
        <v>45505</v>
      </c>
      <c r="S32" s="44">
        <f>F35</f>
        <v>45536</v>
      </c>
      <c r="T32" s="44">
        <f>B38</f>
        <v>45566</v>
      </c>
      <c r="U32" s="44">
        <f t="shared" ref="U32:V32" si="5">C38</f>
        <v>45597</v>
      </c>
      <c r="V32" s="44">
        <f t="shared" si="5"/>
        <v>45627</v>
      </c>
      <c r="W32" s="44" t="s">
        <v>14</v>
      </c>
    </row>
    <row r="33" spans="2:23" ht="14.85" customHeight="1" x14ac:dyDescent="0.4">
      <c r="B33" s="14" t="s">
        <v>86</v>
      </c>
      <c r="C33" s="13">
        <v>0</v>
      </c>
      <c r="D33" s="13">
        <v>0</v>
      </c>
      <c r="E33" s="13">
        <v>0</v>
      </c>
      <c r="F33" s="13">
        <v>0</v>
      </c>
      <c r="G33" s="19"/>
      <c r="H33" s="87" t="s">
        <v>129</v>
      </c>
      <c r="I33" s="28"/>
      <c r="J33" s="45" t="str">
        <f>B33</f>
        <v>HCFC-22</v>
      </c>
      <c r="K33" s="46">
        <f t="shared" ref="K33" si="6">C33</f>
        <v>0</v>
      </c>
      <c r="L33" s="46">
        <f t="shared" si="3"/>
        <v>0</v>
      </c>
      <c r="M33" s="46">
        <f t="shared" si="3"/>
        <v>0</v>
      </c>
      <c r="N33" s="46">
        <f t="shared" si="3"/>
        <v>0</v>
      </c>
      <c r="O33" s="46">
        <f>B37</f>
        <v>0</v>
      </c>
      <c r="P33" s="46">
        <f t="shared" ref="P33:S33" si="7">C37</f>
        <v>0</v>
      </c>
      <c r="Q33" s="46">
        <f t="shared" si="7"/>
        <v>0</v>
      </c>
      <c r="R33" s="46">
        <f t="shared" si="7"/>
        <v>0</v>
      </c>
      <c r="S33" s="46">
        <f t="shared" si="7"/>
        <v>0</v>
      </c>
      <c r="T33" s="46">
        <f>B60</f>
        <v>0</v>
      </c>
      <c r="U33" s="46">
        <f t="shared" ref="U33:V33" si="8">C60</f>
        <v>0</v>
      </c>
      <c r="V33" s="46">
        <f t="shared" si="8"/>
        <v>0</v>
      </c>
      <c r="W33" s="46">
        <f>SUM(K33:V33)</f>
        <v>0</v>
      </c>
    </row>
    <row r="34" spans="2:23" ht="14.85" customHeight="1" x14ac:dyDescent="0.4">
      <c r="F34" s="28"/>
      <c r="H34" s="39"/>
      <c r="I34" s="28"/>
      <c r="J34" s="40"/>
      <c r="K34" s="47"/>
      <c r="L34" s="47"/>
      <c r="M34" s="47"/>
      <c r="N34" s="47"/>
      <c r="O34" s="47"/>
      <c r="P34" s="47"/>
      <c r="Q34" s="47"/>
      <c r="R34" s="47"/>
      <c r="S34" s="47"/>
      <c r="T34" s="47"/>
      <c r="U34" s="47"/>
      <c r="V34" s="47"/>
      <c r="W34" s="47"/>
    </row>
    <row r="35" spans="2:23" ht="14.85" customHeight="1" x14ac:dyDescent="0.4">
      <c r="B35" s="8">
        <v>45413</v>
      </c>
      <c r="C35" s="8">
        <v>45444</v>
      </c>
      <c r="D35" s="8">
        <v>45474</v>
      </c>
      <c r="E35" s="8">
        <v>45505</v>
      </c>
      <c r="F35" s="8">
        <v>45536</v>
      </c>
      <c r="G35" s="18"/>
      <c r="H35" s="39"/>
      <c r="I35" s="28"/>
      <c r="J35" s="40"/>
      <c r="K35" s="28"/>
      <c r="L35" s="28"/>
      <c r="M35" s="28"/>
      <c r="N35" s="28"/>
      <c r="O35" s="28"/>
      <c r="P35" s="28"/>
      <c r="Q35" s="28"/>
      <c r="R35" s="28"/>
      <c r="S35" s="28"/>
      <c r="T35" s="28"/>
      <c r="U35" s="28"/>
      <c r="V35" s="28"/>
      <c r="W35" s="28"/>
    </row>
    <row r="36" spans="2:23" ht="14.85" customHeight="1" x14ac:dyDescent="0.4">
      <c r="B36" s="13">
        <v>500</v>
      </c>
      <c r="C36" s="13">
        <v>500</v>
      </c>
      <c r="D36" s="13">
        <v>1000</v>
      </c>
      <c r="E36" s="13">
        <v>0</v>
      </c>
      <c r="F36" s="13">
        <v>0</v>
      </c>
      <c r="G36" s="19"/>
      <c r="H36" s="39"/>
      <c r="I36" s="28"/>
      <c r="J36" s="40"/>
      <c r="K36" s="28"/>
      <c r="L36" s="28"/>
      <c r="M36" s="28"/>
      <c r="N36" s="28"/>
      <c r="O36" s="28"/>
      <c r="P36" s="28"/>
      <c r="Q36" s="28"/>
      <c r="R36" s="28"/>
      <c r="S36" s="28"/>
      <c r="T36" s="28"/>
      <c r="U36" s="28"/>
      <c r="V36" s="28"/>
      <c r="W36" s="28"/>
    </row>
    <row r="37" spans="2:23" ht="14.85" customHeight="1" x14ac:dyDescent="0.4">
      <c r="H37" s="39"/>
      <c r="I37" s="28"/>
      <c r="J37" s="40"/>
      <c r="K37" s="28"/>
      <c r="L37" s="28"/>
      <c r="M37" s="28"/>
      <c r="N37" s="28"/>
      <c r="O37" s="28"/>
      <c r="P37" s="28"/>
      <c r="Q37" s="28"/>
      <c r="R37" s="28"/>
      <c r="S37" s="28"/>
      <c r="T37" s="28"/>
      <c r="U37" s="28"/>
      <c r="V37" s="28"/>
      <c r="W37" s="28"/>
    </row>
    <row r="38" spans="2:23" x14ac:dyDescent="0.4">
      <c r="B38" s="8">
        <v>45566</v>
      </c>
      <c r="C38" s="8">
        <v>45597</v>
      </c>
      <c r="D38" s="8">
        <v>45627</v>
      </c>
      <c r="E38" s="7" t="s">
        <v>15</v>
      </c>
      <c r="F38" s="30" t="s">
        <v>85</v>
      </c>
      <c r="G38" s="20"/>
      <c r="H38" s="39"/>
      <c r="I38" s="28"/>
      <c r="J38" s="40"/>
      <c r="K38" s="28"/>
      <c r="L38" s="28"/>
      <c r="M38" s="28"/>
      <c r="N38" s="28"/>
      <c r="O38" s="28"/>
      <c r="P38" s="28"/>
      <c r="Q38" s="28"/>
      <c r="R38" s="28"/>
      <c r="S38" s="28"/>
      <c r="T38" s="28"/>
      <c r="U38" s="28"/>
      <c r="V38" s="28"/>
      <c r="W38" s="28"/>
    </row>
    <row r="39" spans="2:23" ht="14.85" customHeight="1" x14ac:dyDescent="0.4">
      <c r="B39" s="13">
        <v>1000</v>
      </c>
      <c r="C39" s="13">
        <v>0</v>
      </c>
      <c r="D39" s="13">
        <v>0</v>
      </c>
      <c r="E39" s="13">
        <f>IF(SUM(C33:F33,B36:F36,B39:D39)=0,"",SUM(C33:F33,B36:F36,B39:D39))</f>
        <v>3000</v>
      </c>
      <c r="F39" s="13">
        <f>E39*0.055</f>
        <v>165</v>
      </c>
      <c r="G39" s="19"/>
      <c r="H39" s="39"/>
      <c r="I39" s="28"/>
      <c r="J39" s="40"/>
      <c r="K39" s="28"/>
      <c r="L39" s="28"/>
      <c r="M39" s="28"/>
      <c r="N39" s="28"/>
      <c r="O39" s="28"/>
      <c r="P39" s="28"/>
      <c r="Q39" s="28"/>
      <c r="R39" s="28"/>
      <c r="S39" s="28"/>
      <c r="T39" s="28"/>
      <c r="U39" s="28"/>
      <c r="V39" s="28"/>
      <c r="W39" s="28"/>
    </row>
    <row r="40" spans="2:23" ht="14.85" customHeight="1" x14ac:dyDescent="0.4">
      <c r="H40" s="39"/>
      <c r="I40" s="28"/>
      <c r="J40" s="40"/>
      <c r="K40" s="28"/>
      <c r="L40" s="28"/>
      <c r="M40" s="28"/>
      <c r="N40" s="28"/>
      <c r="O40" s="28"/>
      <c r="P40" s="28"/>
      <c r="Q40" s="28"/>
      <c r="R40" s="28"/>
      <c r="S40" s="28"/>
      <c r="T40" s="28"/>
      <c r="U40" s="28"/>
      <c r="V40" s="28"/>
      <c r="W40" s="28"/>
    </row>
    <row r="41" spans="2:23" ht="14.85" customHeight="1" x14ac:dyDescent="0.4">
      <c r="B41" s="7" t="s">
        <v>13</v>
      </c>
      <c r="C41" s="8">
        <v>45292</v>
      </c>
      <c r="D41" s="8">
        <v>45323</v>
      </c>
      <c r="E41" s="8">
        <v>45352</v>
      </c>
      <c r="F41" s="8">
        <v>45383</v>
      </c>
      <c r="H41" s="87" t="s">
        <v>120</v>
      </c>
      <c r="I41" s="28"/>
      <c r="J41" s="40"/>
      <c r="K41" s="28"/>
      <c r="L41" s="28"/>
      <c r="M41" s="28"/>
      <c r="N41" s="28"/>
      <c r="O41" s="28"/>
      <c r="P41" s="28"/>
      <c r="Q41" s="28"/>
      <c r="R41" s="28"/>
      <c r="S41" s="28"/>
      <c r="T41" s="28"/>
      <c r="U41" s="28"/>
      <c r="V41" s="28"/>
      <c r="W41" s="28"/>
    </row>
    <row r="42" spans="2:23" ht="14.85" customHeight="1" x14ac:dyDescent="0.4">
      <c r="B42" s="14" t="s">
        <v>26</v>
      </c>
      <c r="C42" s="13">
        <v>100</v>
      </c>
      <c r="D42" s="13">
        <v>100</v>
      </c>
      <c r="E42" s="13">
        <v>0</v>
      </c>
      <c r="F42" s="13">
        <v>0</v>
      </c>
      <c r="H42" s="87" t="s">
        <v>128</v>
      </c>
      <c r="I42" s="28"/>
      <c r="J42" s="40"/>
      <c r="K42" s="28"/>
      <c r="L42" s="28"/>
      <c r="M42" s="28"/>
      <c r="N42" s="28"/>
      <c r="O42" s="28"/>
      <c r="P42" s="28"/>
      <c r="Q42" s="28"/>
      <c r="R42" s="28"/>
      <c r="S42" s="28"/>
      <c r="T42" s="28"/>
      <c r="U42" s="28"/>
      <c r="V42" s="28"/>
      <c r="W42" s="28"/>
    </row>
    <row r="43" spans="2:23" ht="14.85" customHeight="1" x14ac:dyDescent="0.4">
      <c r="F43" s="28"/>
      <c r="H43" s="78" t="s">
        <v>123</v>
      </c>
      <c r="I43" s="28"/>
      <c r="J43" s="40"/>
      <c r="K43" s="28"/>
      <c r="L43" s="28"/>
      <c r="M43" s="28"/>
      <c r="N43" s="28"/>
      <c r="O43" s="28"/>
      <c r="P43" s="28"/>
      <c r="Q43" s="28"/>
      <c r="R43" s="28"/>
      <c r="S43" s="28"/>
      <c r="T43" s="28"/>
      <c r="U43" s="28"/>
      <c r="V43" s="28"/>
      <c r="W43" s="28"/>
    </row>
    <row r="44" spans="2:23" ht="14.85" customHeight="1" x14ac:dyDescent="0.4">
      <c r="B44" s="8">
        <v>45413</v>
      </c>
      <c r="C44" s="8">
        <v>45444</v>
      </c>
      <c r="D44" s="8">
        <v>45474</v>
      </c>
      <c r="E44" s="8">
        <v>45505</v>
      </c>
      <c r="F44" s="8">
        <v>45536</v>
      </c>
      <c r="H44" s="78" t="s">
        <v>123</v>
      </c>
      <c r="I44" s="28"/>
      <c r="J44" s="40"/>
      <c r="K44" s="28"/>
      <c r="L44" s="28"/>
      <c r="M44" s="28"/>
      <c r="N44" s="28"/>
      <c r="O44" s="28"/>
      <c r="P44" s="28"/>
      <c r="Q44" s="28"/>
      <c r="R44" s="28"/>
      <c r="S44" s="28"/>
      <c r="T44" s="28"/>
      <c r="U44" s="28"/>
      <c r="V44" s="28"/>
      <c r="W44" s="28"/>
    </row>
    <row r="45" spans="2:23" ht="14.85" customHeight="1" x14ac:dyDescent="0.4">
      <c r="B45" s="13">
        <v>100</v>
      </c>
      <c r="C45" s="13">
        <v>200</v>
      </c>
      <c r="D45" s="13">
        <v>200</v>
      </c>
      <c r="E45" s="13">
        <v>0</v>
      </c>
      <c r="F45" s="13">
        <v>0</v>
      </c>
      <c r="H45" s="78" t="s">
        <v>123</v>
      </c>
      <c r="I45" s="28"/>
      <c r="J45" s="40"/>
      <c r="K45" s="28"/>
      <c r="L45" s="28"/>
      <c r="M45" s="28"/>
      <c r="N45" s="28"/>
      <c r="O45" s="28"/>
      <c r="P45" s="28"/>
      <c r="Q45" s="28"/>
      <c r="R45" s="28"/>
      <c r="S45" s="28"/>
      <c r="T45" s="28"/>
      <c r="U45" s="28"/>
      <c r="V45" s="28"/>
      <c r="W45" s="28"/>
    </row>
    <row r="46" spans="2:23" ht="14.85" customHeight="1" x14ac:dyDescent="0.4">
      <c r="H46" s="78" t="s">
        <v>123</v>
      </c>
      <c r="I46" s="28"/>
      <c r="J46" s="40"/>
      <c r="K46" s="28"/>
      <c r="L46" s="28"/>
      <c r="M46" s="28"/>
      <c r="N46" s="28"/>
      <c r="O46" s="28"/>
      <c r="P46" s="28"/>
      <c r="Q46" s="28"/>
      <c r="R46" s="28"/>
      <c r="S46" s="28"/>
      <c r="T46" s="28"/>
      <c r="U46" s="28"/>
      <c r="V46" s="28"/>
      <c r="W46" s="28"/>
    </row>
    <row r="47" spans="2:23" ht="14.85" customHeight="1" x14ac:dyDescent="0.4">
      <c r="B47" s="8">
        <v>45566</v>
      </c>
      <c r="C47" s="8">
        <v>45597</v>
      </c>
      <c r="D47" s="8">
        <v>45627</v>
      </c>
      <c r="E47" s="7" t="s">
        <v>15</v>
      </c>
      <c r="F47" s="49" t="s">
        <v>85</v>
      </c>
      <c r="H47" s="78" t="s">
        <v>123</v>
      </c>
      <c r="I47" s="28"/>
      <c r="J47" s="40"/>
      <c r="K47" s="28"/>
      <c r="L47" s="28"/>
      <c r="M47" s="28"/>
      <c r="N47" s="28"/>
      <c r="O47" s="28"/>
      <c r="P47" s="28"/>
      <c r="Q47" s="28"/>
      <c r="R47" s="28"/>
      <c r="S47" s="28"/>
      <c r="T47" s="28"/>
      <c r="U47" s="28"/>
      <c r="V47" s="28"/>
      <c r="W47" s="28"/>
    </row>
    <row r="48" spans="2:23" ht="14.85" customHeight="1" x14ac:dyDescent="0.4">
      <c r="B48" s="13">
        <v>200</v>
      </c>
      <c r="C48" s="13">
        <v>100</v>
      </c>
      <c r="D48" s="13">
        <v>0</v>
      </c>
      <c r="E48" s="13">
        <f>IF(SUM(C42:F42,B45:F45,B48:D48)=0,"",SUM(C42:F42,B45:F45,B48:D48))</f>
        <v>1000</v>
      </c>
      <c r="F48" s="13">
        <f>E48*92</f>
        <v>92000</v>
      </c>
      <c r="H48" s="78" t="s">
        <v>123</v>
      </c>
      <c r="I48" s="28"/>
      <c r="J48" s="40"/>
      <c r="K48" s="28"/>
      <c r="L48" s="28"/>
      <c r="M48" s="28"/>
      <c r="N48" s="28"/>
      <c r="O48" s="28"/>
      <c r="P48" s="28"/>
      <c r="Q48" s="28"/>
      <c r="R48" s="28"/>
      <c r="S48" s="28"/>
      <c r="T48" s="28"/>
      <c r="U48" s="28"/>
      <c r="V48" s="28"/>
      <c r="W48" s="28"/>
    </row>
    <row r="49" spans="1:23" ht="14.85" customHeight="1" x14ac:dyDescent="0.4">
      <c r="H49" s="78"/>
      <c r="I49" s="28"/>
      <c r="J49" s="40"/>
      <c r="K49" s="28"/>
      <c r="L49" s="28"/>
      <c r="M49" s="28"/>
      <c r="N49" s="28"/>
      <c r="O49" s="28"/>
      <c r="P49" s="28"/>
      <c r="Q49" s="28"/>
      <c r="R49" s="28"/>
      <c r="S49" s="28"/>
      <c r="T49" s="28"/>
      <c r="U49" s="28"/>
      <c r="V49" s="28"/>
      <c r="W49" s="28"/>
    </row>
    <row r="50" spans="1:23" ht="14.85" customHeight="1" x14ac:dyDescent="0.4">
      <c r="B50" s="99" t="s">
        <v>122</v>
      </c>
      <c r="H50" s="87" t="s">
        <v>124</v>
      </c>
      <c r="I50" s="28"/>
      <c r="J50" s="40"/>
      <c r="K50" s="28"/>
      <c r="L50" s="28"/>
      <c r="M50" s="28"/>
      <c r="N50" s="28"/>
      <c r="O50" s="28"/>
      <c r="P50" s="28"/>
      <c r="Q50" s="28"/>
      <c r="R50" s="28"/>
      <c r="S50" s="28"/>
      <c r="T50" s="28"/>
      <c r="U50" s="28"/>
      <c r="V50" s="28"/>
      <c r="W50" s="28"/>
    </row>
    <row r="51" spans="1:23" ht="14.85" customHeight="1" x14ac:dyDescent="0.4">
      <c r="B51" s="7" t="s">
        <v>13</v>
      </c>
      <c r="C51" s="8">
        <v>45292</v>
      </c>
      <c r="D51" s="8">
        <v>45323</v>
      </c>
      <c r="E51" s="8">
        <v>45352</v>
      </c>
      <c r="F51" s="8">
        <v>45383</v>
      </c>
      <c r="H51" s="87" t="s">
        <v>128</v>
      </c>
      <c r="I51" s="28"/>
      <c r="J51" s="40"/>
      <c r="K51" s="28"/>
      <c r="L51" s="28"/>
      <c r="M51" s="28"/>
      <c r="N51" s="28"/>
      <c r="O51" s="28"/>
      <c r="P51" s="28"/>
      <c r="Q51" s="28"/>
      <c r="R51" s="28"/>
      <c r="S51" s="28"/>
      <c r="T51" s="28"/>
      <c r="U51" s="28"/>
      <c r="V51" s="28"/>
      <c r="W51" s="28"/>
    </row>
    <row r="52" spans="1:23" ht="14.85" customHeight="1" x14ac:dyDescent="0.4">
      <c r="B52" s="14" t="s">
        <v>26</v>
      </c>
      <c r="C52" s="13">
        <v>0</v>
      </c>
      <c r="D52" s="13">
        <v>0</v>
      </c>
      <c r="E52" s="13">
        <v>0</v>
      </c>
      <c r="F52" s="13">
        <v>500</v>
      </c>
      <c r="H52" s="78" t="s">
        <v>123</v>
      </c>
      <c r="I52" s="28"/>
      <c r="J52" s="40"/>
      <c r="K52" s="28"/>
      <c r="L52" s="28"/>
      <c r="M52" s="28"/>
      <c r="N52" s="28"/>
      <c r="O52" s="28"/>
      <c r="P52" s="28"/>
      <c r="Q52" s="28"/>
      <c r="R52" s="28"/>
      <c r="S52" s="28"/>
      <c r="T52" s="28"/>
      <c r="U52" s="28"/>
      <c r="V52" s="28"/>
      <c r="W52" s="28"/>
    </row>
    <row r="53" spans="1:23" ht="14.85" customHeight="1" x14ac:dyDescent="0.4">
      <c r="F53" s="28"/>
      <c r="H53" s="78" t="s">
        <v>123</v>
      </c>
      <c r="I53" s="28"/>
      <c r="J53" s="40"/>
      <c r="K53" s="28"/>
      <c r="L53" s="28"/>
      <c r="M53" s="28"/>
      <c r="N53" s="28"/>
      <c r="O53" s="28"/>
      <c r="P53" s="28"/>
      <c r="Q53" s="28"/>
      <c r="R53" s="28"/>
      <c r="S53" s="28"/>
      <c r="T53" s="28"/>
      <c r="U53" s="28"/>
      <c r="V53" s="28"/>
      <c r="W53" s="28"/>
    </row>
    <row r="54" spans="1:23" ht="14.85" customHeight="1" x14ac:dyDescent="0.4">
      <c r="B54" s="8">
        <v>45413</v>
      </c>
      <c r="C54" s="8">
        <v>45444</v>
      </c>
      <c r="D54" s="8">
        <v>45474</v>
      </c>
      <c r="E54" s="8">
        <v>45505</v>
      </c>
      <c r="F54" s="8">
        <v>45536</v>
      </c>
      <c r="H54" s="78" t="s">
        <v>123</v>
      </c>
      <c r="I54" s="28"/>
      <c r="J54" s="40"/>
      <c r="K54" s="28"/>
      <c r="L54" s="28"/>
      <c r="M54" s="28"/>
      <c r="N54" s="28"/>
      <c r="O54" s="28"/>
      <c r="P54" s="28"/>
      <c r="Q54" s="28"/>
      <c r="R54" s="28"/>
      <c r="S54" s="28"/>
      <c r="T54" s="28"/>
      <c r="U54" s="28"/>
      <c r="V54" s="28"/>
      <c r="W54" s="28"/>
    </row>
    <row r="55" spans="1:23" ht="14.85" customHeight="1" x14ac:dyDescent="0.4">
      <c r="B55" s="13">
        <v>0</v>
      </c>
      <c r="C55" s="13">
        <v>0</v>
      </c>
      <c r="D55" s="13">
        <v>0</v>
      </c>
      <c r="E55" s="13">
        <v>500</v>
      </c>
      <c r="F55" s="13">
        <v>0</v>
      </c>
      <c r="H55" s="78" t="s">
        <v>123</v>
      </c>
      <c r="I55" s="28"/>
      <c r="J55" s="40"/>
      <c r="K55" s="28"/>
      <c r="L55" s="28"/>
      <c r="M55" s="28"/>
      <c r="N55" s="28"/>
      <c r="O55" s="28"/>
      <c r="P55" s="28"/>
      <c r="Q55" s="28"/>
      <c r="R55" s="28"/>
      <c r="S55" s="28"/>
      <c r="T55" s="28"/>
      <c r="U55" s="28"/>
      <c r="V55" s="28"/>
      <c r="W55" s="28"/>
    </row>
    <row r="56" spans="1:23" ht="14.85" customHeight="1" x14ac:dyDescent="0.4">
      <c r="H56" s="78" t="s">
        <v>123</v>
      </c>
      <c r="I56" s="28"/>
      <c r="J56" s="40"/>
      <c r="K56" s="28"/>
      <c r="L56" s="28"/>
      <c r="M56" s="28"/>
      <c r="N56" s="28"/>
      <c r="O56" s="28"/>
      <c r="P56" s="28"/>
      <c r="Q56" s="28"/>
      <c r="R56" s="28"/>
      <c r="S56" s="28"/>
      <c r="T56" s="28"/>
      <c r="U56" s="28"/>
      <c r="V56" s="28"/>
      <c r="W56" s="28"/>
    </row>
    <row r="57" spans="1:23" ht="14.85" customHeight="1" x14ac:dyDescent="0.4">
      <c r="B57" s="8">
        <v>45566</v>
      </c>
      <c r="C57" s="8">
        <v>45597</v>
      </c>
      <c r="D57" s="8">
        <v>45627</v>
      </c>
      <c r="E57" s="7" t="s">
        <v>15</v>
      </c>
      <c r="F57" s="49" t="s">
        <v>85</v>
      </c>
      <c r="H57" s="78" t="s">
        <v>123</v>
      </c>
      <c r="I57" s="28"/>
      <c r="J57" s="40"/>
      <c r="K57" s="28"/>
      <c r="L57" s="28"/>
      <c r="M57" s="28"/>
      <c r="N57" s="28"/>
      <c r="O57" s="28"/>
      <c r="P57" s="28"/>
      <c r="Q57" s="28"/>
      <c r="R57" s="28"/>
      <c r="S57" s="28"/>
      <c r="T57" s="28"/>
      <c r="U57" s="28"/>
      <c r="V57" s="28"/>
      <c r="W57" s="28"/>
    </row>
    <row r="58" spans="1:23" ht="14.85" customHeight="1" x14ac:dyDescent="0.4">
      <c r="B58" s="13">
        <v>0</v>
      </c>
      <c r="C58" s="13">
        <v>0</v>
      </c>
      <c r="D58" s="13">
        <v>0</v>
      </c>
      <c r="E58" s="13">
        <f>IF(SUM(C52:F52,B55:F55,B58:D58)=0,"",SUM(C52:F52,B55:F55,B58:D58))</f>
        <v>1000</v>
      </c>
      <c r="F58" s="13">
        <f>E58*92</f>
        <v>92000</v>
      </c>
      <c r="H58" s="78" t="s">
        <v>123</v>
      </c>
      <c r="I58" s="28"/>
      <c r="J58" s="40"/>
      <c r="K58" s="28"/>
      <c r="L58" s="28"/>
      <c r="M58" s="28"/>
      <c r="N58" s="28"/>
      <c r="O58" s="28"/>
      <c r="P58" s="28"/>
      <c r="Q58" s="28"/>
      <c r="R58" s="28"/>
      <c r="S58" s="28"/>
      <c r="T58" s="28"/>
      <c r="U58" s="28"/>
      <c r="V58" s="28"/>
      <c r="W58" s="28"/>
    </row>
    <row r="59" spans="1:23" ht="14.85" customHeight="1" x14ac:dyDescent="0.4">
      <c r="H59" s="39"/>
      <c r="I59" s="28"/>
      <c r="J59" s="40"/>
      <c r="K59" s="28"/>
      <c r="L59" s="28"/>
      <c r="M59" s="28"/>
      <c r="N59" s="28"/>
      <c r="O59" s="28"/>
      <c r="P59" s="28"/>
      <c r="Q59" s="28"/>
      <c r="R59" s="28"/>
      <c r="S59" s="28"/>
      <c r="T59" s="28"/>
      <c r="U59" s="28"/>
      <c r="V59" s="28"/>
      <c r="W59" s="28"/>
    </row>
    <row r="60" spans="1:23" ht="14.85" customHeight="1" x14ac:dyDescent="0.4">
      <c r="A60" s="5" t="s">
        <v>18</v>
      </c>
      <c r="F60" s="9" t="s">
        <v>16</v>
      </c>
      <c r="H60" s="39" t="s">
        <v>97</v>
      </c>
      <c r="I60" s="28"/>
      <c r="J60" s="40" t="str">
        <f>A60</f>
        <v>（３）特定用途製造確認による製造実績（例：試験研究分析用途）</v>
      </c>
      <c r="K60" s="28"/>
      <c r="L60" s="28"/>
      <c r="M60" s="28"/>
      <c r="N60" s="28"/>
      <c r="O60" s="28"/>
      <c r="P60" s="28"/>
      <c r="Q60" s="28"/>
      <c r="R60" s="28"/>
      <c r="S60" s="28"/>
      <c r="T60" s="28"/>
      <c r="U60" s="28"/>
      <c r="V60" s="28"/>
      <c r="W60" s="28"/>
    </row>
    <row r="61" spans="1:23" ht="14.85" customHeight="1" x14ac:dyDescent="0.4">
      <c r="B61" s="7" t="s">
        <v>13</v>
      </c>
      <c r="C61" s="8">
        <v>45292</v>
      </c>
      <c r="D61" s="8">
        <v>45323</v>
      </c>
      <c r="E61" s="8">
        <v>45352</v>
      </c>
      <c r="F61" s="8">
        <v>45383</v>
      </c>
      <c r="G61" s="18"/>
      <c r="H61" s="39" t="s">
        <v>57</v>
      </c>
      <c r="I61" s="28"/>
      <c r="J61" s="43" t="s">
        <v>13</v>
      </c>
      <c r="K61" s="44">
        <f>C61</f>
        <v>45292</v>
      </c>
      <c r="L61" s="44">
        <f t="shared" ref="L61:N62" si="9">D61</f>
        <v>45323</v>
      </c>
      <c r="M61" s="44">
        <f t="shared" si="9"/>
        <v>45352</v>
      </c>
      <c r="N61" s="44">
        <f t="shared" si="9"/>
        <v>45383</v>
      </c>
      <c r="O61" s="44">
        <f>B64</f>
        <v>45413</v>
      </c>
      <c r="P61" s="44">
        <f t="shared" ref="P61:R61" si="10">C64</f>
        <v>45444</v>
      </c>
      <c r="Q61" s="44">
        <f t="shared" si="10"/>
        <v>45474</v>
      </c>
      <c r="R61" s="44">
        <f t="shared" si="10"/>
        <v>45505</v>
      </c>
      <c r="S61" s="44">
        <f>F64</f>
        <v>45536</v>
      </c>
      <c r="T61" s="44">
        <f>B67</f>
        <v>45566</v>
      </c>
      <c r="U61" s="44">
        <f t="shared" ref="U61:V61" si="11">C67</f>
        <v>45597</v>
      </c>
      <c r="V61" s="44">
        <f t="shared" si="11"/>
        <v>45627</v>
      </c>
      <c r="W61" s="44" t="s">
        <v>14</v>
      </c>
    </row>
    <row r="62" spans="1:23" ht="14.85" customHeight="1" x14ac:dyDescent="0.4">
      <c r="B62" s="13" t="s">
        <v>86</v>
      </c>
      <c r="C62" s="13">
        <v>0</v>
      </c>
      <c r="D62" s="13">
        <v>0</v>
      </c>
      <c r="E62" s="13">
        <v>0</v>
      </c>
      <c r="F62" s="13">
        <v>50</v>
      </c>
      <c r="G62" s="21"/>
      <c r="H62" s="39" t="s">
        <v>58</v>
      </c>
      <c r="I62" s="28"/>
      <c r="J62" s="45" t="str">
        <f>B62</f>
        <v>HCFC-22</v>
      </c>
      <c r="K62" s="46">
        <f t="shared" ref="K62" si="12">C62</f>
        <v>0</v>
      </c>
      <c r="L62" s="46">
        <f t="shared" si="9"/>
        <v>0</v>
      </c>
      <c r="M62" s="46">
        <f t="shared" si="9"/>
        <v>0</v>
      </c>
      <c r="N62" s="46">
        <f t="shared" si="9"/>
        <v>50</v>
      </c>
      <c r="O62" s="46">
        <f>B66</f>
        <v>0</v>
      </c>
      <c r="P62" s="46">
        <f t="shared" ref="P62:S62" si="13">C66</f>
        <v>0</v>
      </c>
      <c r="Q62" s="46">
        <f t="shared" si="13"/>
        <v>0</v>
      </c>
      <c r="R62" s="46">
        <f t="shared" si="13"/>
        <v>0</v>
      </c>
      <c r="S62" s="46">
        <f t="shared" si="13"/>
        <v>0</v>
      </c>
      <c r="T62" s="46">
        <f>B70</f>
        <v>0</v>
      </c>
      <c r="U62" s="46">
        <f t="shared" ref="U62:V62" si="14">C70</f>
        <v>0</v>
      </c>
      <c r="V62" s="46">
        <f t="shared" si="14"/>
        <v>0</v>
      </c>
      <c r="W62" s="46">
        <f>SUM(K62:V62)</f>
        <v>50</v>
      </c>
    </row>
    <row r="63" spans="1:23" ht="14.85" customHeight="1" x14ac:dyDescent="0.4">
      <c r="H63" s="39"/>
      <c r="I63" s="28"/>
      <c r="J63" s="40"/>
      <c r="K63" s="47"/>
      <c r="L63" s="47"/>
      <c r="M63" s="47"/>
      <c r="N63" s="47"/>
      <c r="O63" s="47"/>
      <c r="P63" s="47"/>
      <c r="Q63" s="47"/>
      <c r="R63" s="47"/>
      <c r="S63" s="47"/>
      <c r="T63" s="47"/>
      <c r="U63" s="47"/>
      <c r="V63" s="47"/>
      <c r="W63" s="47"/>
    </row>
    <row r="64" spans="1:23" ht="14.85" customHeight="1" x14ac:dyDescent="0.4">
      <c r="B64" s="8">
        <v>45413</v>
      </c>
      <c r="C64" s="8">
        <v>45444</v>
      </c>
      <c r="D64" s="8">
        <v>45474</v>
      </c>
      <c r="E64" s="8">
        <v>45505</v>
      </c>
      <c r="F64" s="8">
        <v>45536</v>
      </c>
      <c r="G64" s="18"/>
      <c r="H64" s="39"/>
      <c r="I64" s="28"/>
      <c r="J64" s="40"/>
      <c r="K64" s="28"/>
      <c r="L64" s="28"/>
      <c r="M64" s="28"/>
      <c r="N64" s="28"/>
      <c r="O64" s="28"/>
      <c r="P64" s="28"/>
      <c r="Q64" s="28"/>
      <c r="R64" s="28"/>
      <c r="S64" s="28"/>
      <c r="T64" s="28"/>
      <c r="U64" s="28"/>
      <c r="V64" s="28"/>
      <c r="W64" s="28"/>
    </row>
    <row r="65" spans="1:23" ht="14.85" customHeight="1" x14ac:dyDescent="0.4">
      <c r="B65" s="13">
        <v>0</v>
      </c>
      <c r="C65" s="13">
        <v>0</v>
      </c>
      <c r="D65" s="13">
        <v>0</v>
      </c>
      <c r="E65" s="13">
        <v>0</v>
      </c>
      <c r="F65" s="13">
        <v>0</v>
      </c>
      <c r="G65" s="21"/>
      <c r="H65" s="39"/>
      <c r="I65" s="28"/>
      <c r="J65" s="40"/>
      <c r="K65" s="28"/>
      <c r="L65" s="28"/>
      <c r="M65" s="28"/>
      <c r="N65" s="28"/>
      <c r="O65" s="28"/>
      <c r="P65" s="28"/>
      <c r="Q65" s="28"/>
      <c r="R65" s="28"/>
      <c r="S65" s="28"/>
      <c r="T65" s="28"/>
      <c r="U65" s="28"/>
      <c r="V65" s="28"/>
      <c r="W65" s="28"/>
    </row>
    <row r="66" spans="1:23" ht="14.85" customHeight="1" x14ac:dyDescent="0.4">
      <c r="H66" s="39"/>
      <c r="I66" s="28"/>
      <c r="J66" s="40"/>
      <c r="K66" s="28"/>
      <c r="L66" s="28"/>
      <c r="M66" s="28"/>
      <c r="N66" s="28"/>
      <c r="O66" s="28"/>
      <c r="P66" s="28"/>
      <c r="Q66" s="28"/>
      <c r="R66" s="28"/>
      <c r="S66" s="28"/>
      <c r="T66" s="28"/>
      <c r="U66" s="28"/>
      <c r="V66" s="28"/>
      <c r="W66" s="28"/>
    </row>
    <row r="67" spans="1:23" x14ac:dyDescent="0.4">
      <c r="B67" s="8">
        <v>45566</v>
      </c>
      <c r="C67" s="8">
        <v>45597</v>
      </c>
      <c r="D67" s="8">
        <v>45627</v>
      </c>
      <c r="E67" s="7" t="s">
        <v>15</v>
      </c>
      <c r="F67" s="49" t="s">
        <v>87</v>
      </c>
      <c r="G67" s="20"/>
      <c r="H67" s="39"/>
      <c r="I67" s="28"/>
      <c r="J67" s="40"/>
      <c r="K67" s="28"/>
      <c r="L67" s="28"/>
      <c r="M67" s="28"/>
      <c r="N67" s="28"/>
      <c r="O67" s="28"/>
      <c r="P67" s="28"/>
      <c r="Q67" s="28"/>
      <c r="R67" s="28"/>
      <c r="S67" s="28"/>
      <c r="T67" s="28"/>
      <c r="U67" s="28"/>
      <c r="V67" s="28"/>
      <c r="W67" s="28"/>
    </row>
    <row r="68" spans="1:23" ht="14.85" customHeight="1" x14ac:dyDescent="0.4">
      <c r="B68" s="13">
        <v>0</v>
      </c>
      <c r="C68" s="13">
        <v>0</v>
      </c>
      <c r="D68" s="13">
        <v>0</v>
      </c>
      <c r="E68" s="13">
        <f>IF(SUM(C62:F62,B65:F65,B68:D68)=0,"",SUM(C62:F62,B65:F65,B68:D68))</f>
        <v>50</v>
      </c>
      <c r="F68" s="13">
        <f>E68*0.055</f>
        <v>2.75</v>
      </c>
      <c r="G68" s="21"/>
      <c r="H68" s="39"/>
      <c r="I68" s="28"/>
      <c r="J68" s="40"/>
      <c r="K68" s="28"/>
      <c r="L68" s="28"/>
      <c r="M68" s="28"/>
      <c r="N68" s="28"/>
      <c r="O68" s="28"/>
      <c r="P68" s="28"/>
      <c r="Q68" s="28"/>
      <c r="R68" s="28"/>
      <c r="S68" s="28"/>
      <c r="T68" s="28"/>
      <c r="U68" s="28"/>
      <c r="V68" s="28"/>
      <c r="W68" s="28"/>
    </row>
    <row r="69" spans="1:23" ht="3" customHeight="1" x14ac:dyDescent="0.4">
      <c r="H69" s="39"/>
      <c r="I69" s="28"/>
      <c r="J69" s="40"/>
      <c r="K69" s="28"/>
      <c r="L69" s="28"/>
      <c r="M69" s="28"/>
      <c r="N69" s="28"/>
      <c r="O69" s="28"/>
      <c r="P69" s="28"/>
      <c r="Q69" s="28"/>
      <c r="R69" s="28"/>
      <c r="S69" s="28"/>
      <c r="T69" s="28"/>
      <c r="U69" s="28"/>
      <c r="V69" s="28"/>
      <c r="W69" s="28"/>
    </row>
    <row r="70" spans="1:23" ht="14.85" customHeight="1" x14ac:dyDescent="0.4">
      <c r="A70" s="5" t="s">
        <v>19</v>
      </c>
      <c r="F70" s="9" t="s">
        <v>16</v>
      </c>
      <c r="H70" s="101" t="s">
        <v>130</v>
      </c>
      <c r="I70" s="28"/>
      <c r="J70" s="40" t="str">
        <f>A70</f>
        <v>（４）例外的運用による製造実績（例：半導体製造用途）</v>
      </c>
      <c r="K70" s="28"/>
      <c r="L70" s="28"/>
      <c r="M70" s="28"/>
      <c r="N70" s="28"/>
      <c r="O70" s="28"/>
      <c r="P70" s="28"/>
      <c r="Q70" s="28"/>
      <c r="R70" s="28"/>
      <c r="S70" s="28"/>
      <c r="T70" s="28"/>
      <c r="U70" s="28"/>
      <c r="V70" s="28"/>
      <c r="W70" s="28"/>
    </row>
    <row r="71" spans="1:23" ht="14.85" customHeight="1" x14ac:dyDescent="0.4">
      <c r="B71" s="7" t="s">
        <v>13</v>
      </c>
      <c r="C71" s="8">
        <v>45292</v>
      </c>
      <c r="D71" s="8">
        <v>45323</v>
      </c>
      <c r="E71" s="8">
        <v>45352</v>
      </c>
      <c r="F71" s="8">
        <v>45383</v>
      </c>
      <c r="G71" s="18"/>
      <c r="H71" s="101" t="s">
        <v>10</v>
      </c>
      <c r="I71" s="28"/>
      <c r="J71" s="43" t="s">
        <v>13</v>
      </c>
      <c r="K71" s="44">
        <f>C71</f>
        <v>45292</v>
      </c>
      <c r="L71" s="44">
        <f t="shared" ref="L71:N72" si="15">D71</f>
        <v>45323</v>
      </c>
      <c r="M71" s="44">
        <f t="shared" si="15"/>
        <v>45352</v>
      </c>
      <c r="N71" s="44">
        <f t="shared" si="15"/>
        <v>45383</v>
      </c>
      <c r="O71" s="44">
        <f>B74</f>
        <v>45413</v>
      </c>
      <c r="P71" s="44">
        <f t="shared" ref="P71:R71" si="16">C74</f>
        <v>45444</v>
      </c>
      <c r="Q71" s="44">
        <f t="shared" si="16"/>
        <v>45474</v>
      </c>
      <c r="R71" s="44">
        <f t="shared" si="16"/>
        <v>45505</v>
      </c>
      <c r="S71" s="44">
        <f>F74</f>
        <v>45536</v>
      </c>
      <c r="T71" s="44">
        <f>B77</f>
        <v>45566</v>
      </c>
      <c r="U71" s="44">
        <f t="shared" ref="U71:V71" si="17">C77</f>
        <v>45597</v>
      </c>
      <c r="V71" s="44">
        <f t="shared" si="17"/>
        <v>45627</v>
      </c>
      <c r="W71" s="44" t="s">
        <v>14</v>
      </c>
    </row>
    <row r="72" spans="1:23" ht="14.85" customHeight="1" x14ac:dyDescent="0.4">
      <c r="B72" s="13" t="s">
        <v>26</v>
      </c>
      <c r="C72" s="13">
        <v>0</v>
      </c>
      <c r="D72" s="13">
        <v>500</v>
      </c>
      <c r="E72" s="13">
        <v>0</v>
      </c>
      <c r="F72" s="13">
        <v>500</v>
      </c>
      <c r="G72" s="21"/>
      <c r="H72" s="39"/>
      <c r="I72" s="28"/>
      <c r="J72" s="45" t="str">
        <f>B72</f>
        <v>HFC-41</v>
      </c>
      <c r="K72" s="46">
        <f t="shared" ref="K72" si="18">C72</f>
        <v>0</v>
      </c>
      <c r="L72" s="46">
        <f t="shared" si="15"/>
        <v>500</v>
      </c>
      <c r="M72" s="46">
        <f t="shared" si="15"/>
        <v>0</v>
      </c>
      <c r="N72" s="46">
        <f t="shared" si="15"/>
        <v>500</v>
      </c>
      <c r="O72" s="46">
        <f>B76</f>
        <v>0</v>
      </c>
      <c r="P72" s="46">
        <f t="shared" ref="P72:S72" si="19">C76</f>
        <v>0</v>
      </c>
      <c r="Q72" s="46">
        <f t="shared" si="19"/>
        <v>0</v>
      </c>
      <c r="R72" s="46">
        <f t="shared" si="19"/>
        <v>0</v>
      </c>
      <c r="S72" s="46">
        <f t="shared" si="19"/>
        <v>0</v>
      </c>
      <c r="T72" s="46" t="str">
        <f>B80</f>
        <v>輸出量の実績</v>
      </c>
      <c r="U72" s="46">
        <f t="shared" ref="U72:V72" si="20">C80</f>
        <v>0</v>
      </c>
      <c r="V72" s="46">
        <f t="shared" si="20"/>
        <v>0</v>
      </c>
      <c r="W72" s="46">
        <f>SUM(K72:V72)</f>
        <v>1000</v>
      </c>
    </row>
    <row r="73" spans="1:23" ht="14.85" customHeight="1" x14ac:dyDescent="0.4">
      <c r="H73" s="39"/>
      <c r="I73" s="28"/>
      <c r="J73" s="40"/>
      <c r="K73" s="47"/>
      <c r="L73" s="47"/>
      <c r="M73" s="47"/>
      <c r="N73" s="47"/>
      <c r="O73" s="47"/>
      <c r="P73" s="47"/>
      <c r="Q73" s="47"/>
      <c r="R73" s="47"/>
      <c r="S73" s="47"/>
      <c r="T73" s="47"/>
      <c r="U73" s="47"/>
      <c r="V73" s="47"/>
      <c r="W73" s="47"/>
    </row>
    <row r="74" spans="1:23" ht="14.85" customHeight="1" x14ac:dyDescent="0.4">
      <c r="B74" s="8">
        <v>45413</v>
      </c>
      <c r="C74" s="8">
        <v>45444</v>
      </c>
      <c r="D74" s="8">
        <v>45474</v>
      </c>
      <c r="E74" s="8">
        <v>45505</v>
      </c>
      <c r="F74" s="8">
        <v>45536</v>
      </c>
      <c r="G74" s="18"/>
      <c r="H74" s="39"/>
      <c r="I74" s="28"/>
      <c r="J74" s="40"/>
      <c r="K74" s="28"/>
      <c r="L74" s="28"/>
      <c r="M74" s="28"/>
      <c r="N74" s="28"/>
      <c r="O74" s="28"/>
      <c r="P74" s="28"/>
      <c r="Q74" s="28"/>
      <c r="R74" s="28"/>
      <c r="S74" s="28"/>
      <c r="T74" s="28"/>
      <c r="U74" s="28"/>
      <c r="V74" s="28"/>
      <c r="W74" s="28"/>
    </row>
    <row r="75" spans="1:23" ht="14.85" customHeight="1" x14ac:dyDescent="0.4">
      <c r="B75" s="13">
        <v>0</v>
      </c>
      <c r="C75" s="13">
        <v>1000</v>
      </c>
      <c r="D75" s="13">
        <v>0</v>
      </c>
      <c r="E75" s="13">
        <v>0</v>
      </c>
      <c r="F75" s="13">
        <v>0</v>
      </c>
      <c r="G75" s="21"/>
      <c r="H75" s="39"/>
      <c r="I75" s="28"/>
      <c r="J75" s="40"/>
      <c r="K75" s="28"/>
      <c r="L75" s="28"/>
      <c r="M75" s="28"/>
      <c r="N75" s="28"/>
      <c r="O75" s="28"/>
      <c r="P75" s="28"/>
      <c r="Q75" s="28"/>
      <c r="R75" s="28"/>
      <c r="S75" s="28"/>
      <c r="T75" s="28"/>
      <c r="U75" s="28"/>
      <c r="V75" s="28"/>
      <c r="W75" s="28"/>
    </row>
    <row r="76" spans="1:23" ht="14.85" customHeight="1" x14ac:dyDescent="0.4">
      <c r="H76" s="39"/>
      <c r="I76" s="28"/>
      <c r="J76" s="40"/>
      <c r="K76" s="28"/>
      <c r="L76" s="28"/>
      <c r="M76" s="28"/>
      <c r="N76" s="28"/>
      <c r="O76" s="28"/>
      <c r="P76" s="28"/>
      <c r="Q76" s="28"/>
      <c r="R76" s="28"/>
      <c r="S76" s="28"/>
      <c r="T76" s="28"/>
      <c r="U76" s="28"/>
      <c r="V76" s="28"/>
      <c r="W76" s="28"/>
    </row>
    <row r="77" spans="1:23" x14ac:dyDescent="0.4">
      <c r="B77" s="8">
        <v>45566</v>
      </c>
      <c r="C77" s="8">
        <v>45597</v>
      </c>
      <c r="D77" s="8">
        <v>45627</v>
      </c>
      <c r="E77" s="7" t="s">
        <v>15</v>
      </c>
      <c r="F77" s="49" t="s">
        <v>85</v>
      </c>
      <c r="G77" s="20"/>
      <c r="H77" s="39"/>
      <c r="I77" s="28"/>
      <c r="J77" s="40"/>
      <c r="K77" s="28"/>
      <c r="L77" s="28"/>
      <c r="M77" s="28"/>
      <c r="N77" s="28"/>
      <c r="O77" s="28"/>
      <c r="P77" s="28"/>
      <c r="Q77" s="28"/>
      <c r="R77" s="28"/>
      <c r="S77" s="28"/>
      <c r="T77" s="28"/>
      <c r="U77" s="28"/>
      <c r="V77" s="28"/>
      <c r="W77" s="28"/>
    </row>
    <row r="78" spans="1:23" ht="14.85" customHeight="1" x14ac:dyDescent="0.4">
      <c r="B78" s="13">
        <v>0</v>
      </c>
      <c r="C78" s="13">
        <v>0</v>
      </c>
      <c r="D78" s="13">
        <v>0</v>
      </c>
      <c r="E78" s="13">
        <f>IF(SUM(C72:F72,B75:F75,B78:D78)=0,"",SUM(C72:F72,B75:F75,B78:D78))</f>
        <v>2000</v>
      </c>
      <c r="F78" s="13">
        <f>E78*92</f>
        <v>184000</v>
      </c>
      <c r="G78" s="21"/>
      <c r="H78" s="39"/>
      <c r="I78" s="28"/>
      <c r="J78" s="40"/>
      <c r="K78" s="28"/>
      <c r="L78" s="28"/>
      <c r="M78" s="28"/>
      <c r="N78" s="28"/>
      <c r="O78" s="28"/>
      <c r="P78" s="28"/>
      <c r="Q78" s="28"/>
      <c r="R78" s="28"/>
      <c r="S78" s="28"/>
      <c r="T78" s="28"/>
      <c r="U78" s="28"/>
      <c r="V78" s="28"/>
      <c r="W78" s="28"/>
    </row>
    <row r="79" spans="1:23" ht="14.85" customHeight="1" x14ac:dyDescent="0.4">
      <c r="H79" s="39"/>
      <c r="I79" s="28"/>
      <c r="J79" s="40"/>
      <c r="K79" s="28"/>
      <c r="L79" s="28"/>
      <c r="M79" s="28"/>
      <c r="N79" s="28"/>
      <c r="O79" s="28"/>
      <c r="P79" s="28"/>
      <c r="Q79" s="28"/>
      <c r="R79" s="28"/>
      <c r="S79" s="28"/>
      <c r="T79" s="28"/>
      <c r="U79" s="28"/>
      <c r="V79" s="28"/>
      <c r="W79" s="28"/>
    </row>
    <row r="80" spans="1:23" ht="14.85" customHeight="1" x14ac:dyDescent="0.4">
      <c r="A80" s="11" t="s">
        <v>41</v>
      </c>
      <c r="B80" s="5" t="s">
        <v>65</v>
      </c>
      <c r="H80" s="39" t="s">
        <v>59</v>
      </c>
      <c r="I80" s="28"/>
      <c r="J80" s="40"/>
      <c r="K80" s="28"/>
      <c r="L80" s="28"/>
      <c r="M80" s="28"/>
      <c r="N80" s="28"/>
      <c r="O80" s="28"/>
      <c r="P80" s="28"/>
      <c r="Q80" s="28"/>
      <c r="R80" s="28"/>
      <c r="S80" s="28"/>
      <c r="T80" s="28"/>
      <c r="U80" s="28"/>
      <c r="V80" s="28"/>
      <c r="W80" s="28"/>
    </row>
    <row r="81" spans="2:23" ht="14.85" customHeight="1" x14ac:dyDescent="0.4">
      <c r="B81" s="5" t="s">
        <v>21</v>
      </c>
      <c r="F81" s="9" t="s">
        <v>16</v>
      </c>
      <c r="H81" s="39" t="s">
        <v>60</v>
      </c>
      <c r="I81" s="28"/>
      <c r="J81" s="40"/>
      <c r="K81" s="28"/>
      <c r="L81" s="28"/>
      <c r="M81" s="28"/>
      <c r="N81" s="28"/>
      <c r="O81" s="28"/>
      <c r="P81" s="28"/>
      <c r="Q81" s="28"/>
      <c r="R81" s="28"/>
      <c r="S81" s="28"/>
      <c r="T81" s="28"/>
      <c r="U81" s="28"/>
      <c r="V81" s="28"/>
      <c r="W81" s="28"/>
    </row>
    <row r="82" spans="2:23" ht="14.85" customHeight="1" x14ac:dyDescent="0.4">
      <c r="B82" s="52" t="s">
        <v>26</v>
      </c>
      <c r="C82" s="8">
        <v>45292</v>
      </c>
      <c r="D82" s="8">
        <v>45323</v>
      </c>
      <c r="E82" s="8">
        <v>45352</v>
      </c>
      <c r="F82" s="8">
        <v>45383</v>
      </c>
      <c r="G82" s="18"/>
      <c r="H82" s="39" t="s">
        <v>61</v>
      </c>
      <c r="I82" s="28"/>
      <c r="J82" s="43" t="s">
        <v>13</v>
      </c>
      <c r="K82" s="44">
        <f>C82</f>
        <v>45292</v>
      </c>
      <c r="L82" s="44">
        <f t="shared" ref="L82:N84" si="21">D82</f>
        <v>45323</v>
      </c>
      <c r="M82" s="44">
        <f t="shared" si="21"/>
        <v>45352</v>
      </c>
      <c r="N82" s="44">
        <f t="shared" si="21"/>
        <v>45383</v>
      </c>
      <c r="O82" s="44">
        <f>B86</f>
        <v>45413</v>
      </c>
      <c r="P82" s="44">
        <f t="shared" ref="P82:S84" si="22">C86</f>
        <v>45444</v>
      </c>
      <c r="Q82" s="44">
        <f t="shared" si="22"/>
        <v>45474</v>
      </c>
      <c r="R82" s="44">
        <f t="shared" si="22"/>
        <v>45505</v>
      </c>
      <c r="S82" s="44">
        <f t="shared" si="22"/>
        <v>45536</v>
      </c>
      <c r="T82" s="44">
        <f>B90</f>
        <v>45566</v>
      </c>
      <c r="U82" s="44">
        <f t="shared" ref="U82:W84" si="23">C90</f>
        <v>45597</v>
      </c>
      <c r="V82" s="44">
        <f t="shared" si="23"/>
        <v>45627</v>
      </c>
      <c r="W82" s="44" t="str">
        <f t="shared" si="23"/>
        <v>合　　計</v>
      </c>
    </row>
    <row r="83" spans="2:23" ht="14.85" customHeight="1" x14ac:dyDescent="0.4">
      <c r="B83" s="53" t="s">
        <v>24</v>
      </c>
      <c r="C83" s="13">
        <v>0</v>
      </c>
      <c r="D83" s="13">
        <v>500</v>
      </c>
      <c r="E83" s="13">
        <v>0</v>
      </c>
      <c r="F83" s="13">
        <v>500</v>
      </c>
      <c r="G83" s="21"/>
      <c r="H83" s="39"/>
      <c r="I83" s="28"/>
      <c r="J83" s="45" t="str">
        <f>B83</f>
        <v>大韓民国</v>
      </c>
      <c r="K83" s="46">
        <f t="shared" ref="K83:K84" si="24">C83</f>
        <v>0</v>
      </c>
      <c r="L83" s="46">
        <f t="shared" si="21"/>
        <v>500</v>
      </c>
      <c r="M83" s="46">
        <f t="shared" si="21"/>
        <v>0</v>
      </c>
      <c r="N83" s="46">
        <f t="shared" si="21"/>
        <v>500</v>
      </c>
      <c r="O83" s="46">
        <f>B87</f>
        <v>0</v>
      </c>
      <c r="P83" s="46">
        <f t="shared" si="22"/>
        <v>100</v>
      </c>
      <c r="Q83" s="46">
        <f t="shared" si="22"/>
        <v>500</v>
      </c>
      <c r="R83" s="46">
        <f t="shared" si="22"/>
        <v>0</v>
      </c>
      <c r="S83" s="46">
        <f t="shared" si="22"/>
        <v>500</v>
      </c>
      <c r="T83" s="46">
        <f>B91</f>
        <v>100</v>
      </c>
      <c r="U83" s="46">
        <f t="shared" si="23"/>
        <v>200</v>
      </c>
      <c r="V83" s="46">
        <f t="shared" si="23"/>
        <v>0</v>
      </c>
      <c r="W83" s="46">
        <f>SUM(K83:V83)</f>
        <v>2400</v>
      </c>
    </row>
    <row r="84" spans="2:23" ht="14.85" customHeight="1" x14ac:dyDescent="0.4">
      <c r="B84" s="53" t="s">
        <v>25</v>
      </c>
      <c r="C84" s="13">
        <v>0</v>
      </c>
      <c r="D84" s="13">
        <v>0</v>
      </c>
      <c r="E84" s="13">
        <v>500</v>
      </c>
      <c r="F84" s="13">
        <v>0</v>
      </c>
      <c r="G84" s="21"/>
      <c r="H84" s="39"/>
      <c r="I84" s="28"/>
      <c r="J84" s="45" t="str">
        <f>B84</f>
        <v>中華人民共和国</v>
      </c>
      <c r="K84" s="46">
        <f t="shared" si="24"/>
        <v>0</v>
      </c>
      <c r="L84" s="46">
        <f t="shared" si="21"/>
        <v>0</v>
      </c>
      <c r="M84" s="46">
        <f t="shared" si="21"/>
        <v>500</v>
      </c>
      <c r="N84" s="46">
        <f t="shared" si="21"/>
        <v>0</v>
      </c>
      <c r="O84" s="46">
        <f>B88</f>
        <v>0</v>
      </c>
      <c r="P84" s="46">
        <f t="shared" si="22"/>
        <v>0</v>
      </c>
      <c r="Q84" s="46">
        <f t="shared" si="22"/>
        <v>500</v>
      </c>
      <c r="R84" s="46">
        <f t="shared" si="22"/>
        <v>0</v>
      </c>
      <c r="S84" s="46">
        <f t="shared" si="22"/>
        <v>0</v>
      </c>
      <c r="T84" s="46">
        <f>B92</f>
        <v>0</v>
      </c>
      <c r="U84" s="46">
        <f t="shared" si="23"/>
        <v>500</v>
      </c>
      <c r="V84" s="46">
        <f t="shared" si="23"/>
        <v>500</v>
      </c>
      <c r="W84" s="46">
        <f>SUM(K84:V84)</f>
        <v>2000</v>
      </c>
    </row>
    <row r="85" spans="2:23" ht="9.6" customHeight="1" x14ac:dyDescent="0.4">
      <c r="H85" s="39"/>
      <c r="I85" s="28"/>
      <c r="J85" s="40"/>
      <c r="K85" s="28"/>
      <c r="L85" s="28"/>
      <c r="M85" s="28"/>
      <c r="N85" s="28"/>
      <c r="O85" s="28"/>
      <c r="P85" s="28"/>
      <c r="Q85" s="28"/>
      <c r="R85" s="28"/>
      <c r="S85" s="28"/>
      <c r="T85" s="28"/>
      <c r="U85" s="28"/>
      <c r="V85" s="28"/>
      <c r="W85" s="28"/>
    </row>
    <row r="86" spans="2:23" ht="14.85" customHeight="1" x14ac:dyDescent="0.4">
      <c r="B86" s="8">
        <v>45413</v>
      </c>
      <c r="C86" s="8">
        <v>45444</v>
      </c>
      <c r="D86" s="8">
        <v>45474</v>
      </c>
      <c r="E86" s="8">
        <v>45505</v>
      </c>
      <c r="F86" s="8">
        <v>45536</v>
      </c>
      <c r="G86" s="18"/>
      <c r="H86" s="39"/>
      <c r="I86" s="28"/>
      <c r="J86" s="40"/>
      <c r="K86" s="28"/>
      <c r="L86" s="28"/>
      <c r="M86" s="28"/>
      <c r="N86" s="28"/>
      <c r="O86" s="28"/>
      <c r="P86" s="28"/>
      <c r="Q86" s="28"/>
      <c r="R86" s="28"/>
      <c r="S86" s="28"/>
      <c r="T86" s="28"/>
      <c r="U86" s="28"/>
      <c r="V86" s="28"/>
      <c r="W86" s="28"/>
    </row>
    <row r="87" spans="2:23" ht="14.85" customHeight="1" x14ac:dyDescent="0.4">
      <c r="B87" s="13">
        <v>0</v>
      </c>
      <c r="C87" s="13">
        <v>100</v>
      </c>
      <c r="D87" s="13">
        <v>500</v>
      </c>
      <c r="E87" s="13">
        <v>0</v>
      </c>
      <c r="F87" s="13">
        <v>500</v>
      </c>
      <c r="G87" s="21"/>
      <c r="H87" s="39"/>
      <c r="I87" s="28"/>
      <c r="J87" s="40"/>
      <c r="K87" s="28"/>
      <c r="L87" s="28"/>
      <c r="M87" s="28"/>
      <c r="N87" s="28"/>
      <c r="O87" s="28"/>
      <c r="P87" s="28"/>
      <c r="Q87" s="28"/>
      <c r="R87" s="28"/>
      <c r="S87" s="28"/>
      <c r="T87" s="28"/>
      <c r="U87" s="28"/>
      <c r="V87" s="28"/>
      <c r="W87" s="28"/>
    </row>
    <row r="88" spans="2:23" ht="14.85" customHeight="1" x14ac:dyDescent="0.4">
      <c r="B88" s="13">
        <v>0</v>
      </c>
      <c r="C88" s="13">
        <v>0</v>
      </c>
      <c r="D88" s="13">
        <v>500</v>
      </c>
      <c r="E88" s="13">
        <v>0</v>
      </c>
      <c r="F88" s="13">
        <v>0</v>
      </c>
      <c r="G88" s="21"/>
      <c r="H88" s="39"/>
      <c r="I88" s="28"/>
      <c r="J88" s="40"/>
      <c r="K88" s="28"/>
      <c r="L88" s="28"/>
      <c r="M88" s="28"/>
      <c r="N88" s="28"/>
      <c r="O88" s="28"/>
      <c r="P88" s="28"/>
      <c r="Q88" s="28"/>
      <c r="R88" s="28"/>
      <c r="S88" s="28"/>
      <c r="T88" s="28"/>
      <c r="U88" s="28"/>
      <c r="V88" s="28"/>
      <c r="W88" s="28"/>
    </row>
    <row r="89" spans="2:23" ht="10.5" customHeight="1" x14ac:dyDescent="0.4">
      <c r="H89" s="39"/>
      <c r="I89" s="28"/>
      <c r="J89" s="40"/>
      <c r="K89" s="28"/>
      <c r="L89" s="28"/>
      <c r="M89" s="28"/>
      <c r="N89" s="28"/>
      <c r="O89" s="28"/>
      <c r="P89" s="28"/>
      <c r="Q89" s="28"/>
      <c r="R89" s="28"/>
      <c r="S89" s="28"/>
      <c r="T89" s="28"/>
      <c r="U89" s="28"/>
      <c r="V89" s="28"/>
      <c r="W89" s="28"/>
    </row>
    <row r="90" spans="2:23" x14ac:dyDescent="0.4">
      <c r="B90" s="8">
        <v>45566</v>
      </c>
      <c r="C90" s="8">
        <v>45597</v>
      </c>
      <c r="D90" s="8">
        <v>45627</v>
      </c>
      <c r="E90" s="7" t="s">
        <v>15</v>
      </c>
      <c r="F90" s="49" t="s">
        <v>85</v>
      </c>
      <c r="G90" s="20"/>
      <c r="H90" s="39"/>
      <c r="I90" s="28"/>
      <c r="J90" s="40"/>
      <c r="K90" s="28"/>
      <c r="L90" s="28"/>
      <c r="M90" s="28"/>
      <c r="N90" s="28"/>
      <c r="O90" s="28"/>
      <c r="P90" s="28"/>
      <c r="Q90" s="28"/>
      <c r="R90" s="28"/>
      <c r="S90" s="28"/>
      <c r="T90" s="28"/>
      <c r="U90" s="28"/>
      <c r="V90" s="28"/>
      <c r="W90" s="28"/>
    </row>
    <row r="91" spans="2:23" ht="14.85" customHeight="1" x14ac:dyDescent="0.4">
      <c r="B91" s="13">
        <v>100</v>
      </c>
      <c r="C91" s="13">
        <v>200</v>
      </c>
      <c r="D91" s="13">
        <v>0</v>
      </c>
      <c r="E91" s="13">
        <f>IF(SUM(C83:F83,B87:F87,B91:D91)=0,"",SUM(C83:F83,B87:F87,B91:D91))</f>
        <v>2400</v>
      </c>
      <c r="F91" s="13">
        <f>E91*92</f>
        <v>220800</v>
      </c>
      <c r="G91" s="21"/>
      <c r="H91" s="39"/>
      <c r="I91" s="28"/>
      <c r="J91" s="40"/>
      <c r="K91" s="28"/>
      <c r="L91" s="28"/>
      <c r="M91" s="28"/>
      <c r="N91" s="28"/>
      <c r="O91" s="28"/>
      <c r="P91" s="28"/>
      <c r="Q91" s="28"/>
      <c r="R91" s="28"/>
      <c r="S91" s="28"/>
      <c r="T91" s="28"/>
      <c r="U91" s="28"/>
      <c r="V91" s="28"/>
      <c r="W91" s="28"/>
    </row>
    <row r="92" spans="2:23" ht="14.85" customHeight="1" x14ac:dyDescent="0.4">
      <c r="B92" s="13">
        <v>0</v>
      </c>
      <c r="C92" s="13">
        <v>500</v>
      </c>
      <c r="D92" s="13">
        <v>500</v>
      </c>
      <c r="E92" s="13">
        <f>IF(SUM(C84:F84,B88:F88,B92:D92)=0,"",SUM(C84:F84,B88:F88,B92:D92))</f>
        <v>2000</v>
      </c>
      <c r="F92" s="13">
        <f>E92*92</f>
        <v>184000</v>
      </c>
      <c r="G92" s="21"/>
      <c r="H92" s="39"/>
      <c r="I92" s="28"/>
      <c r="J92" s="40"/>
      <c r="K92" s="28"/>
      <c r="L92" s="28"/>
      <c r="M92" s="28"/>
      <c r="N92" s="28"/>
      <c r="O92" s="28"/>
      <c r="P92" s="28"/>
      <c r="Q92" s="28"/>
      <c r="R92" s="28"/>
      <c r="S92" s="28"/>
      <c r="T92" s="28"/>
      <c r="U92" s="28"/>
      <c r="V92" s="28"/>
      <c r="W92" s="28"/>
    </row>
    <row r="93" spans="2:23" ht="13.5" customHeight="1" x14ac:dyDescent="0.4">
      <c r="E93" s="10"/>
      <c r="F93" s="9" t="s">
        <v>16</v>
      </c>
      <c r="G93" s="22"/>
      <c r="H93" s="39"/>
      <c r="I93" s="28"/>
      <c r="J93" s="40"/>
      <c r="K93" s="28"/>
      <c r="L93" s="28"/>
      <c r="M93" s="28"/>
      <c r="N93" s="28"/>
      <c r="O93" s="28"/>
      <c r="P93" s="28"/>
      <c r="Q93" s="28"/>
      <c r="R93" s="28"/>
      <c r="S93" s="28"/>
      <c r="T93" s="28"/>
      <c r="U93" s="28"/>
      <c r="V93" s="28"/>
      <c r="W93" s="28"/>
    </row>
    <row r="94" spans="2:23" ht="14.85" customHeight="1" x14ac:dyDescent="0.4">
      <c r="B94" s="52" t="s">
        <v>84</v>
      </c>
      <c r="C94" s="8">
        <v>45292</v>
      </c>
      <c r="D94" s="8">
        <v>45323</v>
      </c>
      <c r="E94" s="8">
        <v>45352</v>
      </c>
      <c r="F94" s="8">
        <v>45383</v>
      </c>
      <c r="G94" s="18"/>
      <c r="H94" s="39" t="s">
        <v>20</v>
      </c>
      <c r="I94" s="28"/>
      <c r="J94" s="43" t="s">
        <v>13</v>
      </c>
      <c r="K94" s="44">
        <f>C94</f>
        <v>45292</v>
      </c>
      <c r="L94" s="44">
        <f t="shared" ref="L94:N96" si="25">D94</f>
        <v>45323</v>
      </c>
      <c r="M94" s="44">
        <f t="shared" si="25"/>
        <v>45352</v>
      </c>
      <c r="N94" s="44">
        <f t="shared" si="25"/>
        <v>45383</v>
      </c>
      <c r="O94" s="44">
        <f>B98</f>
        <v>45413</v>
      </c>
      <c r="P94" s="44">
        <f t="shared" ref="P94:S96" si="26">C98</f>
        <v>45444</v>
      </c>
      <c r="Q94" s="44">
        <f t="shared" si="26"/>
        <v>45474</v>
      </c>
      <c r="R94" s="44">
        <f t="shared" si="26"/>
        <v>45505</v>
      </c>
      <c r="S94" s="44">
        <f t="shared" si="26"/>
        <v>45536</v>
      </c>
      <c r="T94" s="44">
        <f>B102</f>
        <v>45566</v>
      </c>
      <c r="U94" s="44">
        <f t="shared" ref="U94:W96" si="27">C102</f>
        <v>45597</v>
      </c>
      <c r="V94" s="44">
        <f t="shared" si="27"/>
        <v>45627</v>
      </c>
      <c r="W94" s="44" t="str">
        <f t="shared" si="27"/>
        <v>合　　計</v>
      </c>
    </row>
    <row r="95" spans="2:23" ht="14.85" customHeight="1" x14ac:dyDescent="0.4">
      <c r="B95" s="53" t="s">
        <v>24</v>
      </c>
      <c r="C95" s="13">
        <v>0</v>
      </c>
      <c r="D95" s="13">
        <v>200</v>
      </c>
      <c r="E95" s="13">
        <v>0</v>
      </c>
      <c r="F95" s="13">
        <v>100</v>
      </c>
      <c r="G95" s="21"/>
      <c r="H95" s="39"/>
      <c r="I95" s="28"/>
      <c r="J95" s="45" t="str">
        <f>B95</f>
        <v>大韓民国</v>
      </c>
      <c r="K95" s="46">
        <f t="shared" ref="K95:K96" si="28">C95</f>
        <v>0</v>
      </c>
      <c r="L95" s="46">
        <f t="shared" si="25"/>
        <v>200</v>
      </c>
      <c r="M95" s="46">
        <f t="shared" si="25"/>
        <v>0</v>
      </c>
      <c r="N95" s="46">
        <f t="shared" si="25"/>
        <v>100</v>
      </c>
      <c r="O95" s="46">
        <f>B99</f>
        <v>0</v>
      </c>
      <c r="P95" s="46">
        <f t="shared" si="26"/>
        <v>0</v>
      </c>
      <c r="Q95" s="46">
        <f t="shared" si="26"/>
        <v>0</v>
      </c>
      <c r="R95" s="46">
        <f t="shared" si="26"/>
        <v>0</v>
      </c>
      <c r="S95" s="46">
        <f t="shared" si="26"/>
        <v>0</v>
      </c>
      <c r="T95" s="46">
        <f>B103</f>
        <v>0</v>
      </c>
      <c r="U95" s="46">
        <f t="shared" si="27"/>
        <v>0</v>
      </c>
      <c r="V95" s="46">
        <f t="shared" si="27"/>
        <v>0</v>
      </c>
      <c r="W95" s="46">
        <f>SUM(K95:V95)</f>
        <v>300</v>
      </c>
    </row>
    <row r="96" spans="2:23" ht="14.85" customHeight="1" x14ac:dyDescent="0.4">
      <c r="B96" s="53" t="s">
        <v>25</v>
      </c>
      <c r="C96" s="13">
        <v>0</v>
      </c>
      <c r="D96" s="13">
        <v>0</v>
      </c>
      <c r="E96" s="13">
        <v>0</v>
      </c>
      <c r="F96" s="13">
        <v>0</v>
      </c>
      <c r="G96" s="21"/>
      <c r="H96" s="39"/>
      <c r="I96" s="28"/>
      <c r="J96" s="45" t="str">
        <f>B96</f>
        <v>中華人民共和国</v>
      </c>
      <c r="K96" s="46">
        <f t="shared" si="28"/>
        <v>0</v>
      </c>
      <c r="L96" s="46">
        <f t="shared" si="25"/>
        <v>0</v>
      </c>
      <c r="M96" s="46">
        <f t="shared" si="25"/>
        <v>0</v>
      </c>
      <c r="N96" s="46">
        <f t="shared" si="25"/>
        <v>0</v>
      </c>
      <c r="O96" s="46">
        <f>B100</f>
        <v>0</v>
      </c>
      <c r="P96" s="46">
        <f t="shared" si="26"/>
        <v>0</v>
      </c>
      <c r="Q96" s="46">
        <f t="shared" si="26"/>
        <v>500</v>
      </c>
      <c r="R96" s="46">
        <f t="shared" si="26"/>
        <v>0</v>
      </c>
      <c r="S96" s="46">
        <f t="shared" si="26"/>
        <v>100</v>
      </c>
      <c r="T96" s="46">
        <f>B104</f>
        <v>0</v>
      </c>
      <c r="U96" s="46">
        <f t="shared" si="27"/>
        <v>0</v>
      </c>
      <c r="V96" s="46">
        <f t="shared" si="27"/>
        <v>0</v>
      </c>
      <c r="W96" s="46">
        <f>SUM(K96:V96)</f>
        <v>600</v>
      </c>
    </row>
    <row r="97" spans="1:23" ht="10.5" customHeight="1" x14ac:dyDescent="0.4">
      <c r="H97" s="39"/>
      <c r="I97" s="28"/>
      <c r="J97" s="40"/>
      <c r="K97" s="28"/>
      <c r="L97" s="28"/>
      <c r="M97" s="28"/>
      <c r="N97" s="28"/>
      <c r="O97" s="28"/>
      <c r="P97" s="28"/>
      <c r="Q97" s="28"/>
      <c r="R97" s="28"/>
      <c r="S97" s="28"/>
      <c r="T97" s="28"/>
      <c r="U97" s="28"/>
      <c r="V97" s="28"/>
      <c r="W97" s="28"/>
    </row>
    <row r="98" spans="1:23" ht="14.85" customHeight="1" x14ac:dyDescent="0.4">
      <c r="B98" s="8">
        <v>45413</v>
      </c>
      <c r="C98" s="8">
        <v>45444</v>
      </c>
      <c r="D98" s="8">
        <v>45474</v>
      </c>
      <c r="E98" s="8">
        <v>45505</v>
      </c>
      <c r="F98" s="8">
        <v>45536</v>
      </c>
      <c r="G98" s="18"/>
      <c r="H98" s="39"/>
      <c r="I98" s="28"/>
      <c r="J98" s="40"/>
      <c r="K98" s="28"/>
      <c r="L98" s="28"/>
      <c r="M98" s="28"/>
      <c r="N98" s="28"/>
      <c r="O98" s="28"/>
      <c r="P98" s="28"/>
      <c r="Q98" s="28"/>
      <c r="R98" s="28"/>
      <c r="S98" s="28"/>
      <c r="T98" s="28"/>
      <c r="U98" s="28"/>
      <c r="V98" s="28"/>
      <c r="W98" s="28"/>
    </row>
    <row r="99" spans="1:23" ht="14.85" customHeight="1" x14ac:dyDescent="0.4">
      <c r="B99" s="13">
        <v>0</v>
      </c>
      <c r="C99" s="13">
        <v>0</v>
      </c>
      <c r="D99" s="13">
        <v>0</v>
      </c>
      <c r="E99" s="13">
        <v>0</v>
      </c>
      <c r="F99" s="13">
        <v>0</v>
      </c>
      <c r="G99" s="21"/>
      <c r="H99" s="39"/>
      <c r="I99" s="28"/>
      <c r="J99" s="40"/>
      <c r="K99" s="28"/>
      <c r="L99" s="28"/>
      <c r="M99" s="28"/>
      <c r="N99" s="28"/>
      <c r="O99" s="28"/>
      <c r="P99" s="28"/>
      <c r="Q99" s="28"/>
      <c r="R99" s="28"/>
      <c r="S99" s="28"/>
      <c r="T99" s="28"/>
      <c r="U99" s="28"/>
      <c r="V99" s="28"/>
      <c r="W99" s="28"/>
    </row>
    <row r="100" spans="1:23" ht="14.85" customHeight="1" x14ac:dyDescent="0.4">
      <c r="B100" s="13">
        <v>0</v>
      </c>
      <c r="C100" s="13">
        <v>0</v>
      </c>
      <c r="D100" s="13">
        <v>500</v>
      </c>
      <c r="E100" s="13">
        <v>0</v>
      </c>
      <c r="F100" s="13">
        <v>100</v>
      </c>
      <c r="G100" s="21"/>
      <c r="H100" s="39"/>
      <c r="I100" s="28"/>
      <c r="J100" s="40"/>
      <c r="K100" s="28"/>
      <c r="L100" s="28"/>
      <c r="M100" s="28"/>
      <c r="N100" s="28"/>
      <c r="O100" s="28"/>
      <c r="P100" s="28"/>
      <c r="Q100" s="28"/>
      <c r="R100" s="28"/>
      <c r="S100" s="28"/>
      <c r="T100" s="28"/>
      <c r="U100" s="28"/>
      <c r="V100" s="28"/>
      <c r="W100" s="28"/>
    </row>
    <row r="101" spans="1:23" ht="10.5" customHeight="1" x14ac:dyDescent="0.4">
      <c r="H101" s="39"/>
      <c r="I101" s="28"/>
      <c r="J101" s="40"/>
      <c r="K101" s="28"/>
      <c r="L101" s="28"/>
      <c r="M101" s="28"/>
      <c r="N101" s="28"/>
      <c r="O101" s="28"/>
      <c r="P101" s="28"/>
      <c r="Q101" s="28"/>
      <c r="R101" s="28"/>
      <c r="S101" s="28"/>
      <c r="T101" s="28"/>
      <c r="U101" s="28"/>
      <c r="V101" s="28"/>
      <c r="W101" s="28"/>
    </row>
    <row r="102" spans="1:23" x14ac:dyDescent="0.4">
      <c r="B102" s="8">
        <v>45566</v>
      </c>
      <c r="C102" s="8">
        <v>45597</v>
      </c>
      <c r="D102" s="8">
        <v>45627</v>
      </c>
      <c r="E102" s="7" t="s">
        <v>15</v>
      </c>
      <c r="F102" s="49" t="s">
        <v>85</v>
      </c>
      <c r="G102" s="20"/>
      <c r="H102" s="39"/>
      <c r="I102" s="28"/>
      <c r="J102" s="40"/>
      <c r="K102" s="28"/>
      <c r="L102" s="28"/>
      <c r="M102" s="28"/>
      <c r="N102" s="28"/>
      <c r="O102" s="28"/>
      <c r="P102" s="28"/>
      <c r="Q102" s="28"/>
      <c r="R102" s="28"/>
      <c r="S102" s="28"/>
      <c r="T102" s="28"/>
      <c r="U102" s="28"/>
      <c r="V102" s="28"/>
      <c r="W102" s="28"/>
    </row>
    <row r="103" spans="1:23" ht="14.85" customHeight="1" x14ac:dyDescent="0.4">
      <c r="B103" s="13">
        <v>0</v>
      </c>
      <c r="C103" s="13">
        <v>0</v>
      </c>
      <c r="D103" s="13">
        <v>0</v>
      </c>
      <c r="E103" s="13">
        <f>IF(SUM(C95:F95,B99:F99,B103:D103)=0,"",SUM(C95:F95,B99:F99,B103:D103))</f>
        <v>300</v>
      </c>
      <c r="F103" s="13">
        <f>E103*3500</f>
        <v>1050000</v>
      </c>
      <c r="G103" s="21"/>
      <c r="H103" s="39"/>
      <c r="I103" s="28"/>
      <c r="J103" s="40"/>
      <c r="K103" s="28"/>
      <c r="L103" s="28"/>
      <c r="M103" s="28"/>
      <c r="N103" s="28"/>
      <c r="O103" s="28"/>
      <c r="P103" s="28"/>
      <c r="Q103" s="28"/>
      <c r="R103" s="28"/>
      <c r="S103" s="28"/>
      <c r="T103" s="28"/>
      <c r="U103" s="28"/>
      <c r="V103" s="28"/>
      <c r="W103" s="28"/>
    </row>
    <row r="104" spans="1:23" ht="14.85" customHeight="1" x14ac:dyDescent="0.4">
      <c r="B104" s="13">
        <v>0</v>
      </c>
      <c r="C104" s="13">
        <v>0</v>
      </c>
      <c r="D104" s="13">
        <v>0</v>
      </c>
      <c r="E104" s="13">
        <f>IF(SUM(C96:F96,B100:F100,B104:D104)=0,"",SUM(C96:F96,B100:F100,B104:D104))</f>
        <v>600</v>
      </c>
      <c r="F104" s="13">
        <f>E104*3500</f>
        <v>2100000</v>
      </c>
      <c r="G104" s="21"/>
      <c r="H104" s="39"/>
      <c r="I104" s="28"/>
      <c r="J104" s="40"/>
      <c r="K104" s="28"/>
      <c r="L104" s="28"/>
      <c r="M104" s="28"/>
      <c r="N104" s="28"/>
      <c r="O104" s="28"/>
      <c r="P104" s="28"/>
      <c r="Q104" s="28"/>
      <c r="R104" s="28"/>
      <c r="S104" s="28"/>
      <c r="T104" s="28"/>
      <c r="U104" s="28"/>
      <c r="V104" s="28"/>
      <c r="W104" s="28"/>
    </row>
    <row r="105" spans="1:23" ht="14.85" customHeight="1" x14ac:dyDescent="0.4">
      <c r="E105" s="56"/>
      <c r="F105" s="56"/>
      <c r="G105" s="21"/>
      <c r="H105" s="39"/>
      <c r="I105" s="28"/>
      <c r="J105" s="40"/>
      <c r="K105" s="28"/>
      <c r="L105" s="28"/>
      <c r="M105" s="28"/>
      <c r="N105" s="28"/>
      <c r="O105" s="28"/>
      <c r="P105" s="28"/>
      <c r="Q105" s="28"/>
      <c r="R105" s="28"/>
      <c r="S105" s="28"/>
      <c r="T105" s="28"/>
      <c r="U105" s="28"/>
      <c r="V105" s="28"/>
      <c r="W105" s="28"/>
    </row>
    <row r="106" spans="1:23" ht="14.85" customHeight="1" x14ac:dyDescent="0.4">
      <c r="A106" s="5" t="s">
        <v>22</v>
      </c>
      <c r="F106" s="9"/>
      <c r="H106" s="101" t="s">
        <v>23</v>
      </c>
      <c r="I106" s="28"/>
      <c r="J106" s="40"/>
      <c r="K106" s="28"/>
      <c r="L106" s="28"/>
      <c r="M106" s="28"/>
      <c r="N106" s="28"/>
      <c r="O106" s="28"/>
      <c r="P106" s="28"/>
      <c r="Q106" s="28"/>
      <c r="R106" s="28"/>
      <c r="S106" s="28"/>
      <c r="T106" s="28"/>
      <c r="U106" s="28"/>
      <c r="V106" s="28"/>
      <c r="W106" s="28"/>
    </row>
    <row r="107" spans="1:23" ht="14.85" customHeight="1" x14ac:dyDescent="0.4">
      <c r="B107" s="52" t="s">
        <v>27</v>
      </c>
      <c r="C107" s="8">
        <v>45292</v>
      </c>
      <c r="D107" s="8">
        <v>45323</v>
      </c>
      <c r="E107" s="8">
        <v>45352</v>
      </c>
      <c r="F107" s="8">
        <v>45383</v>
      </c>
      <c r="G107" s="18"/>
      <c r="H107" s="39"/>
      <c r="I107" s="28"/>
      <c r="J107" s="43" t="s">
        <v>13</v>
      </c>
      <c r="K107" s="44">
        <f>C107</f>
        <v>45292</v>
      </c>
      <c r="L107" s="44">
        <f t="shared" ref="L107:N109" si="29">D107</f>
        <v>45323</v>
      </c>
      <c r="M107" s="44">
        <f t="shared" si="29"/>
        <v>45352</v>
      </c>
      <c r="N107" s="44">
        <f t="shared" si="29"/>
        <v>45383</v>
      </c>
      <c r="O107" s="44">
        <f>B111</f>
        <v>45413</v>
      </c>
      <c r="P107" s="44">
        <f t="shared" ref="P107:S109" si="30">C111</f>
        <v>45444</v>
      </c>
      <c r="Q107" s="44">
        <f t="shared" si="30"/>
        <v>45474</v>
      </c>
      <c r="R107" s="44">
        <f t="shared" si="30"/>
        <v>45505</v>
      </c>
      <c r="S107" s="44">
        <f t="shared" si="30"/>
        <v>45536</v>
      </c>
      <c r="T107" s="44">
        <f>B115</f>
        <v>45566</v>
      </c>
      <c r="U107" s="44">
        <f t="shared" ref="U107:V109" si="31">C115</f>
        <v>45597</v>
      </c>
      <c r="V107" s="44">
        <f t="shared" si="31"/>
        <v>45627</v>
      </c>
      <c r="W107" s="44" t="s">
        <v>14</v>
      </c>
    </row>
    <row r="108" spans="1:23" ht="14.85" customHeight="1" x14ac:dyDescent="0.4">
      <c r="B108" s="53" t="s">
        <v>24</v>
      </c>
      <c r="C108" s="13">
        <f>C83*92+C95*3500</f>
        <v>0</v>
      </c>
      <c r="D108" s="13">
        <f t="shared" ref="D108:F108" si="32">D83*92+D95*3500</f>
        <v>746000</v>
      </c>
      <c r="E108" s="13">
        <f t="shared" si="32"/>
        <v>0</v>
      </c>
      <c r="F108" s="13">
        <f t="shared" si="32"/>
        <v>396000</v>
      </c>
      <c r="G108" s="21"/>
      <c r="H108" s="39"/>
      <c r="I108" s="28"/>
      <c r="J108" s="45" t="str">
        <f>B108</f>
        <v>大韓民国</v>
      </c>
      <c r="K108" s="46">
        <f t="shared" ref="K108:K109" si="33">C108</f>
        <v>0</v>
      </c>
      <c r="L108" s="46">
        <f t="shared" si="29"/>
        <v>746000</v>
      </c>
      <c r="M108" s="46">
        <f t="shared" si="29"/>
        <v>0</v>
      </c>
      <c r="N108" s="46">
        <f t="shared" si="29"/>
        <v>396000</v>
      </c>
      <c r="O108" s="46">
        <f>B112</f>
        <v>0</v>
      </c>
      <c r="P108" s="46">
        <f t="shared" si="30"/>
        <v>9200</v>
      </c>
      <c r="Q108" s="46">
        <f t="shared" si="30"/>
        <v>46000</v>
      </c>
      <c r="R108" s="46">
        <f t="shared" si="30"/>
        <v>0</v>
      </c>
      <c r="S108" s="46">
        <f t="shared" si="30"/>
        <v>46000</v>
      </c>
      <c r="T108" s="46">
        <f>B116</f>
        <v>9200</v>
      </c>
      <c r="U108" s="46">
        <f t="shared" si="31"/>
        <v>18400</v>
      </c>
      <c r="V108" s="46">
        <f t="shared" si="31"/>
        <v>0</v>
      </c>
      <c r="W108" s="46">
        <f>SUM(K108:V108)</f>
        <v>1270800</v>
      </c>
    </row>
    <row r="109" spans="1:23" ht="14.85" customHeight="1" x14ac:dyDescent="0.4">
      <c r="B109" s="53" t="s">
        <v>25</v>
      </c>
      <c r="C109" s="13">
        <f>C84*92+C96*3500</f>
        <v>0</v>
      </c>
      <c r="D109" s="13">
        <f t="shared" ref="D109:F109" si="34">D84*92+D96*3500</f>
        <v>0</v>
      </c>
      <c r="E109" s="13">
        <f t="shared" si="34"/>
        <v>46000</v>
      </c>
      <c r="F109" s="13">
        <f t="shared" si="34"/>
        <v>0</v>
      </c>
      <c r="G109" s="21"/>
      <c r="H109" s="39"/>
      <c r="I109" s="28"/>
      <c r="J109" s="45" t="str">
        <f>B109</f>
        <v>中華人民共和国</v>
      </c>
      <c r="K109" s="46">
        <f t="shared" si="33"/>
        <v>0</v>
      </c>
      <c r="L109" s="46">
        <f t="shared" si="29"/>
        <v>0</v>
      </c>
      <c r="M109" s="46">
        <f t="shared" si="29"/>
        <v>46000</v>
      </c>
      <c r="N109" s="46">
        <f t="shared" si="29"/>
        <v>0</v>
      </c>
      <c r="O109" s="46">
        <f>B113</f>
        <v>0</v>
      </c>
      <c r="P109" s="46">
        <f t="shared" si="30"/>
        <v>0</v>
      </c>
      <c r="Q109" s="46">
        <f t="shared" si="30"/>
        <v>1796000</v>
      </c>
      <c r="R109" s="46">
        <f t="shared" si="30"/>
        <v>0</v>
      </c>
      <c r="S109" s="46">
        <f t="shared" si="30"/>
        <v>350000</v>
      </c>
      <c r="T109" s="46">
        <f>B117</f>
        <v>0</v>
      </c>
      <c r="U109" s="46">
        <f t="shared" si="31"/>
        <v>46000</v>
      </c>
      <c r="V109" s="46">
        <f t="shared" si="31"/>
        <v>46000</v>
      </c>
      <c r="W109" s="46">
        <f>SUM(K109:V109)</f>
        <v>2284000</v>
      </c>
    </row>
    <row r="110" spans="1:23" ht="10.5" customHeight="1" x14ac:dyDescent="0.4">
      <c r="H110" s="39"/>
      <c r="I110" s="28"/>
      <c r="J110" s="40"/>
      <c r="K110" s="28"/>
      <c r="L110" s="28"/>
      <c r="M110" s="28"/>
      <c r="N110" s="28"/>
      <c r="O110" s="28"/>
      <c r="P110" s="28"/>
      <c r="Q110" s="28"/>
      <c r="R110" s="28"/>
      <c r="S110" s="28"/>
      <c r="T110" s="28"/>
      <c r="U110" s="28"/>
      <c r="V110" s="28"/>
      <c r="W110" s="28"/>
    </row>
    <row r="111" spans="1:23" ht="14.85" customHeight="1" x14ac:dyDescent="0.4">
      <c r="B111" s="8">
        <v>45413</v>
      </c>
      <c r="C111" s="8">
        <v>45444</v>
      </c>
      <c r="D111" s="8">
        <v>45474</v>
      </c>
      <c r="E111" s="8">
        <v>45505</v>
      </c>
      <c r="F111" s="8">
        <v>45536</v>
      </c>
      <c r="G111" s="18"/>
      <c r="H111" s="39"/>
      <c r="I111" s="28"/>
      <c r="J111" s="40"/>
      <c r="K111" s="28"/>
      <c r="L111" s="28"/>
      <c r="M111" s="28"/>
      <c r="N111" s="28"/>
      <c r="O111" s="28"/>
      <c r="P111" s="28"/>
      <c r="Q111" s="28"/>
      <c r="R111" s="28"/>
      <c r="S111" s="28"/>
      <c r="T111" s="28"/>
      <c r="U111" s="28"/>
      <c r="V111" s="28"/>
      <c r="W111" s="28"/>
    </row>
    <row r="112" spans="1:23" ht="14.85" customHeight="1" x14ac:dyDescent="0.4">
      <c r="B112" s="13">
        <f>B87*92+B99*3500</f>
        <v>0</v>
      </c>
      <c r="C112" s="13">
        <f t="shared" ref="C112:F112" si="35">C87*92+C99*3500</f>
        <v>9200</v>
      </c>
      <c r="D112" s="13">
        <f t="shared" si="35"/>
        <v>46000</v>
      </c>
      <c r="E112" s="13">
        <f t="shared" si="35"/>
        <v>0</v>
      </c>
      <c r="F112" s="13">
        <f t="shared" si="35"/>
        <v>46000</v>
      </c>
      <c r="G112" s="21"/>
      <c r="H112" s="39"/>
      <c r="I112" s="28"/>
      <c r="J112" s="40"/>
      <c r="K112" s="28"/>
      <c r="L112" s="28"/>
      <c r="M112" s="28"/>
      <c r="N112" s="28"/>
      <c r="O112" s="28"/>
      <c r="P112" s="28"/>
      <c r="Q112" s="28"/>
      <c r="R112" s="28"/>
      <c r="S112" s="28"/>
      <c r="T112" s="28"/>
      <c r="U112" s="28"/>
      <c r="V112" s="28"/>
      <c r="W112" s="28"/>
    </row>
    <row r="113" spans="1:23" ht="14.85" customHeight="1" x14ac:dyDescent="0.4">
      <c r="B113" s="13">
        <f>B88*92+B100*3500</f>
        <v>0</v>
      </c>
      <c r="C113" s="13">
        <f t="shared" ref="C113:F113" si="36">C88*92+C100*3500</f>
        <v>0</v>
      </c>
      <c r="D113" s="13">
        <f t="shared" si="36"/>
        <v>1796000</v>
      </c>
      <c r="E113" s="13">
        <f t="shared" si="36"/>
        <v>0</v>
      </c>
      <c r="F113" s="13">
        <f t="shared" si="36"/>
        <v>350000</v>
      </c>
      <c r="G113" s="21"/>
      <c r="H113" s="39"/>
      <c r="I113" s="28"/>
      <c r="J113" s="40"/>
      <c r="K113" s="28"/>
      <c r="L113" s="28"/>
      <c r="M113" s="28"/>
      <c r="N113" s="28"/>
      <c r="O113" s="28"/>
      <c r="P113" s="28"/>
      <c r="Q113" s="28"/>
      <c r="R113" s="28"/>
      <c r="S113" s="28"/>
      <c r="T113" s="28"/>
      <c r="U113" s="28"/>
      <c r="V113" s="28"/>
      <c r="W113" s="28"/>
    </row>
    <row r="114" spans="1:23" ht="9" customHeight="1" x14ac:dyDescent="0.4">
      <c r="H114" s="39"/>
      <c r="I114" s="28"/>
      <c r="J114" s="40"/>
      <c r="K114" s="28"/>
      <c r="L114" s="28"/>
      <c r="M114" s="28"/>
      <c r="N114" s="28"/>
      <c r="O114" s="28"/>
      <c r="P114" s="28"/>
      <c r="Q114" s="28"/>
      <c r="R114" s="28"/>
      <c r="S114" s="28"/>
      <c r="T114" s="28"/>
      <c r="U114" s="28"/>
      <c r="V114" s="28"/>
      <c r="W114" s="28"/>
    </row>
    <row r="115" spans="1:23" ht="24.95" customHeight="1" x14ac:dyDescent="0.4">
      <c r="B115" s="8">
        <v>45566</v>
      </c>
      <c r="C115" s="8">
        <v>45597</v>
      </c>
      <c r="D115" s="8">
        <v>45627</v>
      </c>
      <c r="E115" s="49" t="s">
        <v>85</v>
      </c>
      <c r="F115" s="49" t="s">
        <v>90</v>
      </c>
      <c r="G115" s="20"/>
      <c r="H115" s="39"/>
      <c r="I115" s="28"/>
      <c r="J115" s="40"/>
      <c r="K115" s="28"/>
      <c r="L115" s="28"/>
      <c r="M115" s="28"/>
      <c r="N115" s="28"/>
      <c r="O115" s="28"/>
      <c r="P115" s="28"/>
      <c r="Q115" s="28"/>
      <c r="R115" s="28"/>
      <c r="S115" s="28"/>
      <c r="T115" s="28"/>
      <c r="U115" s="28"/>
      <c r="V115" s="28"/>
      <c r="W115" s="28"/>
    </row>
    <row r="116" spans="1:23" ht="14.85" customHeight="1" x14ac:dyDescent="0.4">
      <c r="B116" s="13">
        <f>B91*92+B103*3500</f>
        <v>9200</v>
      </c>
      <c r="C116" s="13">
        <f t="shared" ref="C116:D116" si="37">C91*92+C103*3500</f>
        <v>18400</v>
      </c>
      <c r="D116" s="13">
        <f t="shared" si="37"/>
        <v>0</v>
      </c>
      <c r="E116" s="13">
        <f>IF(SUM(C108:F108,B112:F112,B116:D116)=0,"",SUM(C108:F108,B112:F112,B116:D116))</f>
        <v>1270800</v>
      </c>
      <c r="F116" s="13">
        <v>1500000</v>
      </c>
      <c r="G116" s="21"/>
      <c r="H116" s="39"/>
      <c r="I116" s="28"/>
      <c r="J116" s="40"/>
      <c r="K116" s="28"/>
      <c r="L116" s="28"/>
      <c r="M116" s="28"/>
      <c r="N116" s="28"/>
      <c r="O116" s="28"/>
      <c r="P116" s="28"/>
      <c r="Q116" s="28"/>
      <c r="R116" s="28"/>
      <c r="S116" s="28"/>
      <c r="T116" s="28"/>
      <c r="U116" s="28"/>
      <c r="V116" s="28"/>
      <c r="W116" s="28"/>
    </row>
    <row r="117" spans="1:23" ht="14.85" customHeight="1" x14ac:dyDescent="0.4">
      <c r="B117" s="13">
        <f>B92*92+B104*3500</f>
        <v>0</v>
      </c>
      <c r="C117" s="13">
        <f t="shared" ref="C117:D117" si="38">C92*92+C104*3500</f>
        <v>46000</v>
      </c>
      <c r="D117" s="13">
        <f t="shared" si="38"/>
        <v>46000</v>
      </c>
      <c r="E117" s="13">
        <f>IF(SUM(C109:F109,B113:F113,B117:D117)=0,"",SUM(C109:F109,B113:F113,B117:D117))</f>
        <v>2284000</v>
      </c>
      <c r="F117" s="13">
        <v>5000000</v>
      </c>
      <c r="G117" s="21"/>
      <c r="H117" s="39"/>
      <c r="I117" s="28"/>
      <c r="J117" s="40"/>
      <c r="K117" s="28"/>
      <c r="L117" s="28"/>
      <c r="M117" s="28"/>
      <c r="N117" s="28"/>
      <c r="O117" s="28"/>
      <c r="P117" s="28"/>
      <c r="Q117" s="28"/>
      <c r="R117" s="28"/>
      <c r="S117" s="28"/>
      <c r="T117" s="28"/>
      <c r="U117" s="28"/>
      <c r="V117" s="28"/>
      <c r="W117" s="28"/>
    </row>
    <row r="118" spans="1:23" ht="14.85" customHeight="1" x14ac:dyDescent="0.4">
      <c r="E118" s="13">
        <f>IF(SUM(E116:E117)=0,"",SUM(E116:E117))</f>
        <v>3554800</v>
      </c>
      <c r="F118" s="13">
        <f>IF(SUM(F116:F117)=0,"",SUM(F116:F117))</f>
        <v>6500000</v>
      </c>
      <c r="G118" s="21"/>
      <c r="H118" s="39"/>
      <c r="I118" s="28"/>
      <c r="J118" s="40"/>
      <c r="K118" s="28"/>
      <c r="L118" s="28"/>
      <c r="M118" s="28"/>
      <c r="N118" s="28"/>
      <c r="O118" s="28"/>
      <c r="P118" s="28"/>
      <c r="Q118" s="28"/>
      <c r="R118" s="28"/>
      <c r="S118" s="28"/>
      <c r="T118" s="28"/>
      <c r="U118" s="28"/>
      <c r="V118" s="28"/>
      <c r="W118" s="28"/>
    </row>
    <row r="119" spans="1:23" ht="14.85" customHeight="1" x14ac:dyDescent="0.4">
      <c r="H119" s="39"/>
      <c r="I119" s="28"/>
      <c r="J119" s="40"/>
      <c r="K119" s="28"/>
      <c r="L119" s="28"/>
      <c r="M119" s="28"/>
      <c r="N119" s="28"/>
      <c r="O119" s="28"/>
      <c r="P119" s="28"/>
      <c r="Q119" s="28"/>
      <c r="R119" s="28"/>
      <c r="S119" s="28"/>
      <c r="T119" s="28"/>
      <c r="U119" s="28"/>
      <c r="V119" s="28"/>
      <c r="W119" s="28"/>
    </row>
    <row r="120" spans="1:23" ht="14.45" customHeight="1" x14ac:dyDescent="0.4">
      <c r="A120" s="11" t="s">
        <v>42</v>
      </c>
      <c r="B120" s="5" t="s">
        <v>64</v>
      </c>
      <c r="F120" s="9" t="s">
        <v>16</v>
      </c>
      <c r="H120" s="39"/>
      <c r="I120" s="28"/>
      <c r="J120" s="40"/>
      <c r="K120" s="28"/>
      <c r="L120" s="28"/>
      <c r="M120" s="28"/>
      <c r="N120" s="28"/>
      <c r="O120" s="28"/>
      <c r="P120" s="28"/>
      <c r="Q120" s="28"/>
      <c r="R120" s="28"/>
      <c r="S120" s="28"/>
      <c r="T120" s="28"/>
      <c r="U120" s="28"/>
      <c r="V120" s="28"/>
      <c r="W120" s="28"/>
    </row>
    <row r="121" spans="1:23" ht="14.45" customHeight="1" x14ac:dyDescent="0.4">
      <c r="B121" s="7" t="s">
        <v>13</v>
      </c>
      <c r="C121" s="8">
        <v>45292</v>
      </c>
      <c r="D121" s="8">
        <v>45323</v>
      </c>
      <c r="E121" s="8">
        <v>45352</v>
      </c>
      <c r="F121" s="8">
        <v>45383</v>
      </c>
      <c r="G121" s="18"/>
      <c r="H121" s="39" t="s">
        <v>28</v>
      </c>
      <c r="I121" s="28"/>
      <c r="J121" s="43" t="s">
        <v>13</v>
      </c>
      <c r="K121" s="44">
        <f>C121</f>
        <v>45292</v>
      </c>
      <c r="L121" s="44">
        <f t="shared" ref="L121:N122" si="39">D121</f>
        <v>45323</v>
      </c>
      <c r="M121" s="44">
        <f t="shared" si="39"/>
        <v>45352</v>
      </c>
      <c r="N121" s="44">
        <f t="shared" si="39"/>
        <v>45383</v>
      </c>
      <c r="O121" s="44">
        <f>B125</f>
        <v>45413</v>
      </c>
      <c r="P121" s="44">
        <f t="shared" ref="P121:R121" si="40">C125</f>
        <v>45444</v>
      </c>
      <c r="Q121" s="44">
        <f t="shared" si="40"/>
        <v>45474</v>
      </c>
      <c r="R121" s="44">
        <f t="shared" si="40"/>
        <v>45505</v>
      </c>
      <c r="S121" s="44">
        <f>F125</f>
        <v>45536</v>
      </c>
      <c r="T121" s="44">
        <f>B129</f>
        <v>45566</v>
      </c>
      <c r="U121" s="44">
        <f t="shared" ref="U121:V121" si="41">C129</f>
        <v>45597</v>
      </c>
      <c r="V121" s="44">
        <f t="shared" si="41"/>
        <v>45627</v>
      </c>
      <c r="W121" s="44" t="s">
        <v>14</v>
      </c>
    </row>
    <row r="122" spans="1:23" ht="14.45" customHeight="1" x14ac:dyDescent="0.4">
      <c r="B122" s="14" t="s">
        <v>26</v>
      </c>
      <c r="C122" s="13">
        <v>0</v>
      </c>
      <c r="D122" s="13">
        <v>100</v>
      </c>
      <c r="E122" s="13">
        <v>0</v>
      </c>
      <c r="F122" s="13">
        <v>100</v>
      </c>
      <c r="G122" s="21"/>
      <c r="H122" s="39"/>
      <c r="I122" s="28"/>
      <c r="J122" s="45" t="str">
        <f>B122</f>
        <v>HFC-41</v>
      </c>
      <c r="K122" s="46">
        <f t="shared" ref="K122" si="42">C122</f>
        <v>0</v>
      </c>
      <c r="L122" s="46">
        <f t="shared" si="39"/>
        <v>100</v>
      </c>
      <c r="M122" s="46">
        <f t="shared" si="39"/>
        <v>0</v>
      </c>
      <c r="N122" s="46">
        <f t="shared" si="39"/>
        <v>100</v>
      </c>
      <c r="O122" s="46">
        <f>B128</f>
        <v>0</v>
      </c>
      <c r="P122" s="46">
        <f t="shared" ref="P122:S122" si="43">C128</f>
        <v>0</v>
      </c>
      <c r="Q122" s="46">
        <f t="shared" si="43"/>
        <v>0</v>
      </c>
      <c r="R122" s="46">
        <f t="shared" si="43"/>
        <v>0</v>
      </c>
      <c r="S122" s="46">
        <f t="shared" si="43"/>
        <v>0</v>
      </c>
      <c r="T122" s="46" t="str">
        <f>B133</f>
        <v>　附属書ＣのグループⅠに属する特定物質又は附属書Ｆに掲げる特定物質代替物質の製造の際に、附属書ＦのグループⅡに属する特定物質代替物質が発生した場合には、当該物質の発生した数量の実績 </v>
      </c>
      <c r="U122" s="46">
        <f t="shared" ref="U122:V122" si="44">C133</f>
        <v>0</v>
      </c>
      <c r="V122" s="46">
        <f t="shared" si="44"/>
        <v>0</v>
      </c>
      <c r="W122" s="46">
        <f>SUM(K122:V122)</f>
        <v>200</v>
      </c>
    </row>
    <row r="123" spans="1:23" ht="14.85" customHeight="1" x14ac:dyDescent="0.4">
      <c r="B123" s="14" t="s">
        <v>84</v>
      </c>
      <c r="C123" s="13">
        <v>0</v>
      </c>
      <c r="D123" s="13">
        <v>0</v>
      </c>
      <c r="E123" s="13">
        <v>0</v>
      </c>
      <c r="F123" s="13">
        <v>0</v>
      </c>
      <c r="G123" s="21"/>
      <c r="H123" s="39"/>
      <c r="I123" s="28"/>
      <c r="J123" s="54"/>
      <c r="K123" s="55"/>
      <c r="L123" s="55"/>
      <c r="M123" s="55"/>
      <c r="N123" s="55"/>
      <c r="O123" s="55"/>
      <c r="P123" s="55"/>
      <c r="Q123" s="55"/>
      <c r="R123" s="55"/>
      <c r="S123" s="55"/>
      <c r="T123" s="55"/>
      <c r="U123" s="55"/>
      <c r="V123" s="55"/>
      <c r="W123" s="55"/>
    </row>
    <row r="124" spans="1:23" ht="14.85" customHeight="1" x14ac:dyDescent="0.4">
      <c r="H124" s="39"/>
      <c r="I124" s="28"/>
      <c r="J124" s="40"/>
      <c r="K124" s="28"/>
      <c r="L124" s="28"/>
      <c r="M124" s="28"/>
      <c r="N124" s="28"/>
      <c r="O124" s="28"/>
      <c r="P124" s="28"/>
      <c r="Q124" s="28"/>
      <c r="R124" s="28"/>
      <c r="S124" s="28"/>
      <c r="T124" s="28"/>
      <c r="U124" s="28"/>
      <c r="V124" s="28"/>
      <c r="W124" s="28"/>
    </row>
    <row r="125" spans="1:23" ht="14.85" customHeight="1" x14ac:dyDescent="0.4">
      <c r="B125" s="8">
        <v>45413</v>
      </c>
      <c r="C125" s="8">
        <v>45444</v>
      </c>
      <c r="D125" s="8">
        <v>45474</v>
      </c>
      <c r="E125" s="8">
        <v>45505</v>
      </c>
      <c r="F125" s="8">
        <v>45536</v>
      </c>
      <c r="G125" s="18"/>
      <c r="H125" s="39"/>
      <c r="I125" s="28"/>
      <c r="J125" s="40"/>
      <c r="K125" s="28"/>
      <c r="L125" s="28"/>
      <c r="M125" s="28"/>
      <c r="N125" s="28"/>
      <c r="O125" s="28"/>
      <c r="P125" s="28"/>
      <c r="Q125" s="28"/>
      <c r="R125" s="28"/>
      <c r="S125" s="28"/>
      <c r="T125" s="28"/>
      <c r="U125" s="28"/>
      <c r="V125" s="28"/>
      <c r="W125" s="28"/>
    </row>
    <row r="126" spans="1:23" ht="14.85" customHeight="1" x14ac:dyDescent="0.4">
      <c r="B126" s="13">
        <v>0</v>
      </c>
      <c r="C126" s="13">
        <v>200</v>
      </c>
      <c r="D126" s="13">
        <v>500</v>
      </c>
      <c r="E126" s="13">
        <v>0</v>
      </c>
      <c r="F126" s="13">
        <v>0</v>
      </c>
      <c r="G126" s="21"/>
      <c r="H126" s="39"/>
      <c r="I126" s="28"/>
      <c r="J126" s="40"/>
      <c r="K126" s="28"/>
      <c r="L126" s="28"/>
      <c r="M126" s="28"/>
      <c r="N126" s="28"/>
      <c r="O126" s="28"/>
      <c r="P126" s="28"/>
      <c r="Q126" s="28"/>
      <c r="R126" s="28"/>
      <c r="S126" s="28"/>
      <c r="T126" s="28"/>
      <c r="U126" s="28"/>
      <c r="V126" s="28"/>
      <c r="W126" s="28"/>
    </row>
    <row r="127" spans="1:23" ht="14.85" customHeight="1" x14ac:dyDescent="0.4">
      <c r="B127" s="13">
        <v>0</v>
      </c>
      <c r="C127" s="13">
        <v>100</v>
      </c>
      <c r="D127" s="13">
        <v>100</v>
      </c>
      <c r="E127" s="13">
        <v>0</v>
      </c>
      <c r="F127" s="13">
        <v>0</v>
      </c>
      <c r="G127" s="21"/>
      <c r="H127" s="39"/>
      <c r="I127" s="28"/>
      <c r="J127" s="40"/>
      <c r="K127" s="28"/>
      <c r="L127" s="28"/>
      <c r="M127" s="28"/>
      <c r="N127" s="28"/>
      <c r="O127" s="28"/>
      <c r="P127" s="28"/>
      <c r="Q127" s="28"/>
      <c r="R127" s="28"/>
      <c r="S127" s="28"/>
      <c r="T127" s="28"/>
      <c r="U127" s="28"/>
      <c r="V127" s="28"/>
      <c r="W127" s="28"/>
    </row>
    <row r="128" spans="1:23" ht="14.85" customHeight="1" x14ac:dyDescent="0.4">
      <c r="H128" s="39"/>
      <c r="I128" s="28"/>
      <c r="J128" s="40"/>
      <c r="K128" s="28"/>
      <c r="L128" s="28"/>
      <c r="M128" s="28"/>
      <c r="N128" s="28"/>
      <c r="O128" s="28"/>
      <c r="P128" s="28"/>
      <c r="Q128" s="28"/>
      <c r="R128" s="28"/>
      <c r="S128" s="28"/>
      <c r="T128" s="28"/>
      <c r="U128" s="28"/>
      <c r="V128" s="28"/>
      <c r="W128" s="28"/>
    </row>
    <row r="129" spans="1:23" x14ac:dyDescent="0.4">
      <c r="B129" s="8">
        <v>45566</v>
      </c>
      <c r="C129" s="8">
        <v>45597</v>
      </c>
      <c r="D129" s="8">
        <v>45627</v>
      </c>
      <c r="E129" s="7" t="s">
        <v>15</v>
      </c>
      <c r="F129" s="49" t="s">
        <v>85</v>
      </c>
      <c r="G129" s="20"/>
      <c r="H129" s="39"/>
      <c r="I129" s="28"/>
      <c r="J129" s="40"/>
      <c r="K129" s="28"/>
      <c r="L129" s="28"/>
      <c r="M129" s="28"/>
      <c r="N129" s="28"/>
      <c r="O129" s="28"/>
      <c r="P129" s="28"/>
      <c r="Q129" s="28"/>
      <c r="R129" s="28"/>
      <c r="S129" s="28"/>
      <c r="T129" s="28"/>
      <c r="U129" s="28"/>
      <c r="V129" s="28"/>
      <c r="W129" s="28"/>
    </row>
    <row r="130" spans="1:23" ht="14.85" customHeight="1" x14ac:dyDescent="0.4">
      <c r="B130" s="13">
        <v>100</v>
      </c>
      <c r="C130" s="13">
        <v>0</v>
      </c>
      <c r="D130" s="13">
        <v>0</v>
      </c>
      <c r="E130" s="13">
        <f>IF(SUM(C122:F122,B126:F126,B130:D130)=0,"",SUM(C122:F122,B126:F126,B130:D130))</f>
        <v>1000</v>
      </c>
      <c r="F130" s="13">
        <f>E130*92</f>
        <v>92000</v>
      </c>
      <c r="G130" s="21"/>
      <c r="H130" s="39"/>
      <c r="I130" s="28"/>
      <c r="J130" s="40"/>
      <c r="K130" s="28"/>
      <c r="L130" s="28"/>
      <c r="M130" s="28"/>
      <c r="N130" s="28"/>
      <c r="O130" s="28"/>
      <c r="P130" s="28"/>
      <c r="Q130" s="28"/>
      <c r="R130" s="28"/>
      <c r="S130" s="28"/>
      <c r="T130" s="28"/>
      <c r="U130" s="28"/>
      <c r="V130" s="28"/>
      <c r="W130" s="28"/>
    </row>
    <row r="131" spans="1:23" ht="14.85" customHeight="1" x14ac:dyDescent="0.4">
      <c r="B131" s="13">
        <v>20</v>
      </c>
      <c r="C131" s="13">
        <v>0</v>
      </c>
      <c r="D131" s="13">
        <v>100</v>
      </c>
      <c r="E131" s="13">
        <f>IF(SUM(C123:F123,B127:F127,B131:D131)=0,"",SUM(C123:F123,B127:F127,B131:D131))</f>
        <v>320</v>
      </c>
      <c r="F131" s="13">
        <f>E131*3500</f>
        <v>1120000</v>
      </c>
      <c r="G131" s="21"/>
      <c r="H131" s="39"/>
      <c r="I131" s="28"/>
      <c r="J131" s="40"/>
      <c r="K131" s="28"/>
      <c r="L131" s="28"/>
      <c r="M131" s="28"/>
      <c r="N131" s="28"/>
      <c r="O131" s="28"/>
      <c r="P131" s="28"/>
      <c r="Q131" s="28"/>
      <c r="R131" s="28"/>
      <c r="S131" s="28"/>
      <c r="T131" s="28"/>
      <c r="U131" s="28"/>
      <c r="V131" s="28"/>
      <c r="W131" s="28"/>
    </row>
    <row r="132" spans="1:23" ht="14.85" customHeight="1" x14ac:dyDescent="0.4">
      <c r="H132" s="39"/>
      <c r="I132" s="28"/>
      <c r="J132" s="40"/>
      <c r="K132" s="28"/>
      <c r="L132" s="28"/>
      <c r="M132" s="28"/>
      <c r="N132" s="28"/>
      <c r="O132" s="28"/>
      <c r="P132" s="28"/>
      <c r="Q132" s="28"/>
      <c r="R132" s="28"/>
      <c r="S132" s="28"/>
      <c r="T132" s="28"/>
      <c r="U132" s="28"/>
      <c r="V132" s="28"/>
      <c r="W132" s="28"/>
    </row>
    <row r="133" spans="1:23" ht="14.85" customHeight="1" x14ac:dyDescent="0.4">
      <c r="A133" s="26" t="s">
        <v>43</v>
      </c>
      <c r="B133" s="104" t="s">
        <v>63</v>
      </c>
      <c r="C133" s="104"/>
      <c r="D133" s="104"/>
      <c r="E133" s="104"/>
      <c r="F133" s="104"/>
      <c r="G133" s="34"/>
      <c r="H133" s="39" t="s">
        <v>71</v>
      </c>
      <c r="I133" s="28"/>
      <c r="J133" s="40"/>
      <c r="K133" s="28"/>
      <c r="L133" s="28"/>
      <c r="M133" s="28"/>
      <c r="N133" s="28"/>
      <c r="O133" s="28"/>
      <c r="P133" s="28"/>
      <c r="Q133" s="28"/>
      <c r="R133" s="28"/>
      <c r="S133" s="28"/>
      <c r="T133" s="28"/>
      <c r="U133" s="28"/>
      <c r="V133" s="28"/>
      <c r="W133" s="28"/>
    </row>
    <row r="134" spans="1:23" ht="14.85" customHeight="1" x14ac:dyDescent="0.4">
      <c r="A134" s="34"/>
      <c r="B134" s="104"/>
      <c r="C134" s="104"/>
      <c r="D134" s="104"/>
      <c r="E134" s="104"/>
      <c r="F134" s="104"/>
      <c r="G134" s="34"/>
      <c r="H134" s="39" t="s">
        <v>72</v>
      </c>
      <c r="I134" s="28"/>
      <c r="J134" s="40"/>
      <c r="K134" s="28"/>
      <c r="L134" s="28"/>
      <c r="M134" s="28"/>
      <c r="N134" s="28"/>
      <c r="O134" s="28"/>
      <c r="P134" s="28"/>
      <c r="Q134" s="28"/>
      <c r="R134" s="28"/>
      <c r="S134" s="28"/>
      <c r="T134" s="28"/>
      <c r="U134" s="28"/>
      <c r="V134" s="28"/>
      <c r="W134" s="28"/>
    </row>
    <row r="135" spans="1:23" ht="14.85" customHeight="1" x14ac:dyDescent="0.4">
      <c r="A135" s="34"/>
      <c r="B135" s="105"/>
      <c r="C135" s="105"/>
      <c r="D135" s="105"/>
      <c r="E135" s="105"/>
      <c r="F135" s="105"/>
      <c r="G135" s="34"/>
      <c r="H135" s="39" t="s">
        <v>73</v>
      </c>
      <c r="I135" s="28"/>
      <c r="J135" s="40"/>
      <c r="K135" s="28"/>
      <c r="L135" s="28"/>
      <c r="M135" s="28"/>
      <c r="N135" s="28"/>
      <c r="O135" s="28"/>
      <c r="P135" s="28"/>
      <c r="Q135" s="28"/>
      <c r="R135" s="28"/>
      <c r="S135" s="28"/>
      <c r="T135" s="28"/>
      <c r="U135" s="28"/>
      <c r="V135" s="28"/>
      <c r="W135" s="28"/>
    </row>
    <row r="136" spans="1:23" ht="14.85" customHeight="1" x14ac:dyDescent="0.4">
      <c r="B136" s="52" t="s">
        <v>77</v>
      </c>
      <c r="C136" s="8">
        <v>45292</v>
      </c>
      <c r="D136" s="8">
        <v>45323</v>
      </c>
      <c r="E136" s="8">
        <v>45352</v>
      </c>
      <c r="F136" s="8">
        <v>45383</v>
      </c>
      <c r="G136" s="18"/>
      <c r="H136" s="39" t="s">
        <v>74</v>
      </c>
      <c r="I136" s="28"/>
      <c r="J136" s="43" t="s">
        <v>13</v>
      </c>
      <c r="K136" s="44">
        <f>C136</f>
        <v>45292</v>
      </c>
      <c r="L136" s="44">
        <f t="shared" ref="L136:N137" si="45">D136</f>
        <v>45323</v>
      </c>
      <c r="M136" s="44">
        <f t="shared" si="45"/>
        <v>45352</v>
      </c>
      <c r="N136" s="44">
        <f t="shared" si="45"/>
        <v>45383</v>
      </c>
      <c r="O136" s="44">
        <f>B139</f>
        <v>45413</v>
      </c>
      <c r="P136" s="44">
        <f t="shared" ref="P136:R136" si="46">C139</f>
        <v>45444</v>
      </c>
      <c r="Q136" s="44">
        <f t="shared" si="46"/>
        <v>45474</v>
      </c>
      <c r="R136" s="44">
        <f t="shared" si="46"/>
        <v>45505</v>
      </c>
      <c r="S136" s="44">
        <f>F139</f>
        <v>45536</v>
      </c>
      <c r="T136" s="44">
        <f>B142</f>
        <v>45566</v>
      </c>
      <c r="U136" s="44">
        <f t="shared" ref="U136:V136" si="47">C142</f>
        <v>45597</v>
      </c>
      <c r="V136" s="44">
        <f t="shared" si="47"/>
        <v>45627</v>
      </c>
      <c r="W136" s="44" t="s">
        <v>14</v>
      </c>
    </row>
    <row r="137" spans="1:23" ht="14.85" customHeight="1" x14ac:dyDescent="0.4">
      <c r="B137" s="53" t="s">
        <v>89</v>
      </c>
      <c r="C137" s="13"/>
      <c r="D137" s="13"/>
      <c r="E137" s="13"/>
      <c r="F137" s="13"/>
      <c r="G137" s="21"/>
      <c r="H137" s="39" t="s">
        <v>78</v>
      </c>
      <c r="I137" s="28"/>
      <c r="J137" s="45" t="str">
        <f>B137</f>
        <v>千代田事業所</v>
      </c>
      <c r="K137" s="46">
        <f t="shared" ref="K137" si="48">C137</f>
        <v>0</v>
      </c>
      <c r="L137" s="46">
        <f t="shared" si="45"/>
        <v>0</v>
      </c>
      <c r="M137" s="46">
        <f t="shared" si="45"/>
        <v>0</v>
      </c>
      <c r="N137" s="46">
        <f t="shared" si="45"/>
        <v>0</v>
      </c>
      <c r="O137" s="46">
        <f>B141</f>
        <v>0</v>
      </c>
      <c r="P137" s="46">
        <f t="shared" ref="P137:S137" si="49">C141</f>
        <v>0</v>
      </c>
      <c r="Q137" s="46">
        <f t="shared" si="49"/>
        <v>0</v>
      </c>
      <c r="R137" s="46">
        <f t="shared" si="49"/>
        <v>0</v>
      </c>
      <c r="S137" s="46">
        <f t="shared" si="49"/>
        <v>0</v>
      </c>
      <c r="T137" s="46" t="str">
        <f>B145</f>
        <v>４に報告した特定物質代替物質の数量のうち、破壊した数量の実績 </v>
      </c>
      <c r="U137" s="46">
        <f t="shared" ref="U137:V137" si="50">C145</f>
        <v>0</v>
      </c>
      <c r="V137" s="46">
        <f t="shared" si="50"/>
        <v>0</v>
      </c>
      <c r="W137" s="46">
        <f>SUM(K137:V137)</f>
        <v>0</v>
      </c>
    </row>
    <row r="138" spans="1:23" ht="14.85" customHeight="1" x14ac:dyDescent="0.4">
      <c r="H138" s="39"/>
      <c r="I138" s="28"/>
      <c r="J138" s="40"/>
      <c r="K138" s="28"/>
      <c r="L138" s="28"/>
      <c r="M138" s="28"/>
      <c r="N138" s="28"/>
      <c r="O138" s="28"/>
      <c r="P138" s="28"/>
      <c r="Q138" s="28"/>
      <c r="R138" s="28"/>
      <c r="S138" s="28"/>
      <c r="T138" s="28"/>
      <c r="U138" s="28"/>
      <c r="V138" s="28"/>
      <c r="W138" s="28"/>
    </row>
    <row r="139" spans="1:23" ht="14.85" customHeight="1" x14ac:dyDescent="0.4">
      <c r="B139" s="8">
        <v>45413</v>
      </c>
      <c r="C139" s="8">
        <v>45444</v>
      </c>
      <c r="D139" s="8">
        <v>45474</v>
      </c>
      <c r="E139" s="8">
        <v>45505</v>
      </c>
      <c r="F139" s="8">
        <v>45536</v>
      </c>
      <c r="G139" s="18"/>
      <c r="H139" s="39"/>
      <c r="I139" s="28"/>
      <c r="J139" s="40"/>
      <c r="K139" s="28"/>
      <c r="L139" s="28"/>
      <c r="M139" s="28"/>
      <c r="N139" s="28"/>
      <c r="O139" s="28"/>
      <c r="P139" s="28"/>
      <c r="Q139" s="28"/>
      <c r="R139" s="28"/>
      <c r="S139" s="28"/>
      <c r="T139" s="28"/>
      <c r="U139" s="28"/>
      <c r="V139" s="28"/>
      <c r="W139" s="28"/>
    </row>
    <row r="140" spans="1:23" ht="14.85" customHeight="1" x14ac:dyDescent="0.4">
      <c r="B140" s="13"/>
      <c r="C140" s="13"/>
      <c r="D140" s="13"/>
      <c r="E140" s="13"/>
      <c r="F140" s="13"/>
      <c r="G140" s="21"/>
      <c r="H140" s="39"/>
      <c r="I140" s="28"/>
      <c r="J140" s="40"/>
      <c r="K140" s="28"/>
      <c r="L140" s="28"/>
      <c r="M140" s="28"/>
      <c r="N140" s="28"/>
      <c r="O140" s="28"/>
      <c r="P140" s="28"/>
      <c r="Q140" s="28"/>
      <c r="R140" s="28"/>
      <c r="S140" s="28"/>
      <c r="T140" s="28"/>
      <c r="U140" s="28"/>
      <c r="V140" s="28"/>
      <c r="W140" s="28"/>
    </row>
    <row r="141" spans="1:23" ht="14.85" customHeight="1" x14ac:dyDescent="0.4">
      <c r="H141" s="39"/>
      <c r="I141" s="28"/>
      <c r="J141" s="40"/>
      <c r="K141" s="28"/>
      <c r="L141" s="28"/>
      <c r="M141" s="28"/>
      <c r="N141" s="28"/>
      <c r="O141" s="28"/>
      <c r="P141" s="28"/>
      <c r="Q141" s="28"/>
      <c r="R141" s="28"/>
      <c r="S141" s="28"/>
      <c r="T141" s="28"/>
      <c r="U141" s="28"/>
      <c r="V141" s="28"/>
      <c r="W141" s="28"/>
    </row>
    <row r="142" spans="1:23" x14ac:dyDescent="0.4">
      <c r="B142" s="8">
        <v>45566</v>
      </c>
      <c r="C142" s="8">
        <v>45597</v>
      </c>
      <c r="D142" s="8">
        <v>45627</v>
      </c>
      <c r="E142" s="7" t="s">
        <v>15</v>
      </c>
      <c r="F142" s="49" t="s">
        <v>85</v>
      </c>
      <c r="G142" s="20"/>
      <c r="H142" s="39"/>
      <c r="I142" s="28"/>
      <c r="J142" s="40"/>
      <c r="K142" s="28"/>
      <c r="L142" s="28"/>
      <c r="M142" s="28"/>
      <c r="N142" s="28"/>
      <c r="O142" s="28"/>
      <c r="P142" s="28"/>
      <c r="Q142" s="28"/>
      <c r="R142" s="28"/>
      <c r="S142" s="28"/>
      <c r="T142" s="28"/>
      <c r="U142" s="28"/>
      <c r="V142" s="28"/>
      <c r="W142" s="28"/>
    </row>
    <row r="143" spans="1:23" ht="14.85" customHeight="1" x14ac:dyDescent="0.4">
      <c r="B143" s="13"/>
      <c r="C143" s="13"/>
      <c r="D143" s="13"/>
      <c r="E143" s="13" t="str">
        <f>IF(SUM(C137:F137,B140:F140,B143:D143)=0,"",SUM(C137:F137,B140:F140,B143:D143))</f>
        <v/>
      </c>
      <c r="F143" s="13"/>
      <c r="G143" s="21"/>
      <c r="H143" s="39"/>
      <c r="I143" s="28"/>
      <c r="J143" s="40"/>
      <c r="K143" s="28"/>
      <c r="L143" s="28"/>
      <c r="M143" s="28"/>
      <c r="N143" s="28"/>
      <c r="O143" s="28"/>
      <c r="P143" s="28"/>
      <c r="Q143" s="28"/>
      <c r="R143" s="28"/>
      <c r="S143" s="28"/>
      <c r="T143" s="28"/>
      <c r="U143" s="28"/>
      <c r="V143" s="28"/>
      <c r="W143" s="28"/>
    </row>
    <row r="144" spans="1:23" ht="14.85" customHeight="1" x14ac:dyDescent="0.4">
      <c r="H144" s="39"/>
      <c r="I144" s="28"/>
      <c r="J144" s="40"/>
      <c r="K144" s="28"/>
      <c r="L144" s="28"/>
      <c r="M144" s="28"/>
      <c r="N144" s="28"/>
      <c r="O144" s="28"/>
      <c r="P144" s="28"/>
      <c r="Q144" s="28"/>
      <c r="R144" s="28"/>
      <c r="S144" s="28"/>
      <c r="T144" s="28"/>
      <c r="U144" s="28"/>
      <c r="V144" s="28"/>
      <c r="W144" s="28"/>
    </row>
    <row r="145" spans="1:23" ht="14.85" customHeight="1" x14ac:dyDescent="0.4">
      <c r="A145" s="26" t="s">
        <v>44</v>
      </c>
      <c r="B145" s="5" t="s">
        <v>66</v>
      </c>
      <c r="H145" s="39" t="s">
        <v>29</v>
      </c>
      <c r="I145" s="28"/>
      <c r="J145" s="40"/>
      <c r="K145" s="28"/>
      <c r="L145" s="28"/>
      <c r="M145" s="28"/>
      <c r="N145" s="28"/>
      <c r="O145" s="28"/>
      <c r="P145" s="28"/>
      <c r="Q145" s="28"/>
      <c r="R145" s="28"/>
      <c r="S145" s="28"/>
      <c r="T145" s="28"/>
      <c r="U145" s="28"/>
      <c r="V145" s="28"/>
      <c r="W145" s="28"/>
    </row>
    <row r="146" spans="1:23" ht="14.85" customHeight="1" x14ac:dyDescent="0.4">
      <c r="B146" s="52" t="str">
        <f>B136</f>
        <v>HFC-23</v>
      </c>
      <c r="C146" s="8">
        <v>45292</v>
      </c>
      <c r="D146" s="8">
        <v>45323</v>
      </c>
      <c r="E146" s="8">
        <v>45352</v>
      </c>
      <c r="F146" s="8">
        <v>45383</v>
      </c>
      <c r="G146" s="18"/>
      <c r="H146" s="39"/>
      <c r="I146" s="28"/>
      <c r="J146" s="43" t="s">
        <v>13</v>
      </c>
      <c r="K146" s="44">
        <f>C146</f>
        <v>45292</v>
      </c>
      <c r="L146" s="44">
        <f t="shared" ref="L146:N147" si="51">D146</f>
        <v>45323</v>
      </c>
      <c r="M146" s="44">
        <f t="shared" si="51"/>
        <v>45352</v>
      </c>
      <c r="N146" s="44">
        <f t="shared" si="51"/>
        <v>45383</v>
      </c>
      <c r="O146" s="44">
        <f>B149</f>
        <v>45413</v>
      </c>
      <c r="P146" s="44">
        <f t="shared" ref="P146:R146" si="52">C149</f>
        <v>45444</v>
      </c>
      <c r="Q146" s="44">
        <f t="shared" si="52"/>
        <v>45474</v>
      </c>
      <c r="R146" s="44">
        <f t="shared" si="52"/>
        <v>45505</v>
      </c>
      <c r="S146" s="44">
        <f>F149</f>
        <v>45536</v>
      </c>
      <c r="T146" s="44">
        <f>B152</f>
        <v>45566</v>
      </c>
      <c r="U146" s="44">
        <f t="shared" ref="U146:V146" si="53">C152</f>
        <v>45597</v>
      </c>
      <c r="V146" s="44">
        <f t="shared" si="53"/>
        <v>45627</v>
      </c>
      <c r="W146" s="44" t="s">
        <v>14</v>
      </c>
    </row>
    <row r="147" spans="1:23" ht="14.85" customHeight="1" x14ac:dyDescent="0.4">
      <c r="B147" s="53" t="s">
        <v>89</v>
      </c>
      <c r="C147" s="13"/>
      <c r="D147" s="13"/>
      <c r="E147" s="13"/>
      <c r="F147" s="13"/>
      <c r="G147" s="21"/>
      <c r="H147" s="39"/>
      <c r="I147" s="28"/>
      <c r="J147" s="45" t="str">
        <f>B147</f>
        <v>千代田事業所</v>
      </c>
      <c r="K147" s="46">
        <f t="shared" ref="K147" si="54">C147</f>
        <v>0</v>
      </c>
      <c r="L147" s="46">
        <f t="shared" si="51"/>
        <v>0</v>
      </c>
      <c r="M147" s="46">
        <f t="shared" si="51"/>
        <v>0</v>
      </c>
      <c r="N147" s="46">
        <f t="shared" si="51"/>
        <v>0</v>
      </c>
      <c r="O147" s="46">
        <f>B151</f>
        <v>0</v>
      </c>
      <c r="P147" s="46">
        <f t="shared" ref="P147:S147" si="55">C151</f>
        <v>0</v>
      </c>
      <c r="Q147" s="46">
        <f t="shared" si="55"/>
        <v>0</v>
      </c>
      <c r="R147" s="46">
        <f t="shared" si="55"/>
        <v>0</v>
      </c>
      <c r="S147" s="46">
        <f t="shared" si="55"/>
        <v>0</v>
      </c>
      <c r="T147" s="46" t="str">
        <f>B155</f>
        <v>５に報告した特定物質代替物質の破壊を行った設備の機能及び構造 </v>
      </c>
      <c r="U147" s="46">
        <f t="shared" ref="U147:V147" si="56">C155</f>
        <v>0</v>
      </c>
      <c r="V147" s="46">
        <f t="shared" si="56"/>
        <v>0</v>
      </c>
      <c r="W147" s="46">
        <f>SUM(K147:V147)</f>
        <v>0</v>
      </c>
    </row>
    <row r="148" spans="1:23" ht="14.85" customHeight="1" x14ac:dyDescent="0.4">
      <c r="H148" s="39"/>
      <c r="I148" s="28"/>
      <c r="J148" s="40"/>
      <c r="K148" s="28"/>
      <c r="L148" s="28"/>
      <c r="M148" s="28"/>
      <c r="N148" s="28"/>
      <c r="O148" s="28"/>
      <c r="P148" s="28"/>
      <c r="Q148" s="28"/>
      <c r="R148" s="28"/>
      <c r="S148" s="28"/>
      <c r="T148" s="28"/>
      <c r="U148" s="28"/>
      <c r="V148" s="28"/>
      <c r="W148" s="28"/>
    </row>
    <row r="149" spans="1:23" ht="14.85" customHeight="1" x14ac:dyDescent="0.4">
      <c r="B149" s="8">
        <v>45413</v>
      </c>
      <c r="C149" s="8">
        <v>45444</v>
      </c>
      <c r="D149" s="8">
        <v>45474</v>
      </c>
      <c r="E149" s="8">
        <v>45505</v>
      </c>
      <c r="F149" s="8">
        <v>45536</v>
      </c>
      <c r="G149" s="18"/>
      <c r="H149" s="39"/>
      <c r="I149" s="28"/>
      <c r="J149" s="40"/>
      <c r="K149" s="28"/>
      <c r="L149" s="28"/>
      <c r="M149" s="28"/>
      <c r="N149" s="28"/>
      <c r="O149" s="28"/>
      <c r="P149" s="28"/>
      <c r="Q149" s="28"/>
      <c r="R149" s="28"/>
      <c r="S149" s="28"/>
      <c r="T149" s="28"/>
      <c r="U149" s="28"/>
      <c r="V149" s="28"/>
      <c r="W149" s="28"/>
    </row>
    <row r="150" spans="1:23" ht="14.85" customHeight="1" x14ac:dyDescent="0.4">
      <c r="B150" s="13"/>
      <c r="C150" s="13"/>
      <c r="D150" s="13"/>
      <c r="E150" s="13"/>
      <c r="F150" s="13"/>
      <c r="G150" s="21"/>
      <c r="H150" s="39"/>
      <c r="I150" s="28"/>
      <c r="J150" s="40"/>
      <c r="K150" s="28"/>
      <c r="L150" s="28"/>
      <c r="M150" s="28"/>
      <c r="N150" s="28"/>
      <c r="O150" s="28"/>
      <c r="P150" s="28"/>
      <c r="Q150" s="28"/>
      <c r="R150" s="28"/>
      <c r="S150" s="28"/>
      <c r="T150" s="28"/>
      <c r="U150" s="28"/>
      <c r="V150" s="28"/>
      <c r="W150" s="28"/>
    </row>
    <row r="151" spans="1:23" ht="14.85" customHeight="1" x14ac:dyDescent="0.4">
      <c r="H151" s="39"/>
      <c r="I151" s="28"/>
      <c r="J151" s="40"/>
      <c r="K151" s="28"/>
      <c r="L151" s="28"/>
      <c r="M151" s="28"/>
      <c r="N151" s="28"/>
      <c r="O151" s="28"/>
      <c r="P151" s="28"/>
      <c r="Q151" s="28"/>
      <c r="R151" s="28"/>
      <c r="S151" s="28"/>
      <c r="T151" s="28"/>
      <c r="U151" s="28"/>
      <c r="V151" s="28"/>
      <c r="W151" s="28"/>
    </row>
    <row r="152" spans="1:23" x14ac:dyDescent="0.4">
      <c r="B152" s="8">
        <v>45566</v>
      </c>
      <c r="C152" s="8">
        <v>45597</v>
      </c>
      <c r="D152" s="8">
        <v>45627</v>
      </c>
      <c r="E152" s="7" t="s">
        <v>15</v>
      </c>
      <c r="F152" s="49" t="s">
        <v>85</v>
      </c>
      <c r="G152" s="20"/>
      <c r="H152" s="39"/>
      <c r="I152" s="28"/>
      <c r="J152" s="40"/>
      <c r="K152" s="28"/>
      <c r="L152" s="28"/>
      <c r="M152" s="28"/>
      <c r="N152" s="28"/>
      <c r="O152" s="28"/>
      <c r="P152" s="28"/>
      <c r="Q152" s="28"/>
      <c r="R152" s="28"/>
      <c r="S152" s="28"/>
      <c r="T152" s="28"/>
      <c r="U152" s="28"/>
      <c r="V152" s="28"/>
      <c r="W152" s="28"/>
    </row>
    <row r="153" spans="1:23" ht="14.85" customHeight="1" x14ac:dyDescent="0.4">
      <c r="B153" s="13"/>
      <c r="C153" s="13"/>
      <c r="D153" s="13"/>
      <c r="E153" s="13" t="str">
        <f>IF(SUM(C147:F147,B150:F150,B153:D153)=0,"",SUM(C147:F147,B150:F150,B153:D153))</f>
        <v/>
      </c>
      <c r="F153" s="13"/>
      <c r="G153" s="21"/>
      <c r="H153" s="39"/>
      <c r="I153" s="28"/>
      <c r="J153" s="40"/>
      <c r="K153" s="28"/>
      <c r="L153" s="28"/>
      <c r="M153" s="28"/>
      <c r="N153" s="28"/>
      <c r="O153" s="28"/>
      <c r="P153" s="28"/>
      <c r="Q153" s="28"/>
      <c r="R153" s="28"/>
      <c r="S153" s="28"/>
      <c r="T153" s="28"/>
      <c r="U153" s="28"/>
      <c r="V153" s="28"/>
      <c r="W153" s="28"/>
    </row>
    <row r="154" spans="1:23" ht="14.85" customHeight="1" x14ac:dyDescent="0.4">
      <c r="H154" s="39"/>
      <c r="I154" s="28"/>
      <c r="J154" s="40"/>
      <c r="K154" s="28"/>
      <c r="L154" s="28"/>
      <c r="M154" s="28"/>
      <c r="N154" s="28"/>
      <c r="O154" s="28"/>
      <c r="P154" s="28"/>
      <c r="Q154" s="28"/>
      <c r="R154" s="28"/>
      <c r="S154" s="28"/>
      <c r="T154" s="28"/>
      <c r="U154" s="28"/>
      <c r="V154" s="28"/>
      <c r="W154" s="28"/>
    </row>
    <row r="155" spans="1:23" ht="14.85" customHeight="1" x14ac:dyDescent="0.4">
      <c r="A155" s="26" t="s">
        <v>45</v>
      </c>
      <c r="B155" s="5" t="s">
        <v>67</v>
      </c>
      <c r="H155" s="39" t="s">
        <v>30</v>
      </c>
      <c r="I155" s="28"/>
      <c r="J155" s="40"/>
      <c r="K155" s="28"/>
      <c r="L155" s="28"/>
      <c r="M155" s="28"/>
      <c r="N155" s="28"/>
      <c r="O155" s="28"/>
      <c r="P155" s="28"/>
      <c r="Q155" s="28"/>
      <c r="R155" s="28"/>
      <c r="S155" s="28"/>
      <c r="T155" s="28"/>
      <c r="U155" s="28"/>
      <c r="V155" s="28"/>
      <c r="W155" s="28"/>
    </row>
    <row r="156" spans="1:23" ht="14.85" customHeight="1" x14ac:dyDescent="0.4">
      <c r="H156" s="39" t="s">
        <v>131</v>
      </c>
      <c r="I156" s="28"/>
      <c r="J156" s="40"/>
      <c r="K156" s="28"/>
      <c r="L156" s="28"/>
      <c r="M156" s="28"/>
      <c r="N156" s="28"/>
      <c r="O156" s="28"/>
      <c r="P156" s="28"/>
      <c r="Q156" s="28"/>
      <c r="R156" s="28"/>
      <c r="S156" s="28"/>
      <c r="T156" s="28"/>
      <c r="U156" s="28"/>
      <c r="V156" s="28"/>
      <c r="W156" s="28"/>
    </row>
    <row r="157" spans="1:23" ht="14.85" customHeight="1" x14ac:dyDescent="0.4">
      <c r="A157" s="26" t="s">
        <v>46</v>
      </c>
      <c r="B157" s="5" t="s">
        <v>68</v>
      </c>
      <c r="H157" s="39"/>
      <c r="I157" s="28"/>
      <c r="J157" s="40"/>
      <c r="K157" s="28"/>
      <c r="L157" s="28"/>
      <c r="M157" s="28"/>
      <c r="N157" s="28"/>
      <c r="O157" s="28"/>
      <c r="P157" s="28"/>
      <c r="Q157" s="28"/>
      <c r="R157" s="28"/>
      <c r="S157" s="28"/>
      <c r="T157" s="28"/>
      <c r="U157" s="28"/>
      <c r="V157" s="28"/>
      <c r="W157" s="28"/>
    </row>
    <row r="158" spans="1:23" ht="14.85" customHeight="1" x14ac:dyDescent="0.4">
      <c r="B158" s="7" t="s">
        <v>13</v>
      </c>
      <c r="C158" s="8">
        <v>45292</v>
      </c>
      <c r="D158" s="8">
        <v>45323</v>
      </c>
      <c r="E158" s="8">
        <v>45352</v>
      </c>
      <c r="F158" s="8">
        <v>45383</v>
      </c>
      <c r="G158" s="18"/>
      <c r="H158" s="39" t="s">
        <v>32</v>
      </c>
      <c r="I158" s="28"/>
      <c r="J158" s="43" t="s">
        <v>13</v>
      </c>
      <c r="K158" s="44">
        <f>C158</f>
        <v>45292</v>
      </c>
      <c r="L158" s="44">
        <f t="shared" ref="L158:N159" si="57">D158</f>
        <v>45323</v>
      </c>
      <c r="M158" s="44">
        <f t="shared" si="57"/>
        <v>45352</v>
      </c>
      <c r="N158" s="44">
        <f t="shared" si="57"/>
        <v>45383</v>
      </c>
      <c r="O158" s="44">
        <f>B161</f>
        <v>45413</v>
      </c>
      <c r="P158" s="44">
        <f t="shared" ref="P158:R158" si="58">C161</f>
        <v>45444</v>
      </c>
      <c r="Q158" s="44">
        <f t="shared" si="58"/>
        <v>45474</v>
      </c>
      <c r="R158" s="44">
        <f t="shared" si="58"/>
        <v>45505</v>
      </c>
      <c r="S158" s="44">
        <f>F161</f>
        <v>45536</v>
      </c>
      <c r="T158" s="44">
        <f>B164</f>
        <v>45566</v>
      </c>
      <c r="U158" s="44">
        <f t="shared" ref="U158:V158" si="59">C164</f>
        <v>45597</v>
      </c>
      <c r="V158" s="44">
        <f t="shared" si="59"/>
        <v>45627</v>
      </c>
      <c r="W158" s="44" t="s">
        <v>62</v>
      </c>
    </row>
    <row r="159" spans="1:23" ht="14.85" customHeight="1" x14ac:dyDescent="0.4">
      <c r="B159" s="50"/>
      <c r="C159" s="27"/>
      <c r="D159" s="27"/>
      <c r="E159" s="27"/>
      <c r="F159" s="27"/>
      <c r="G159" s="23"/>
      <c r="H159" s="39" t="s">
        <v>31</v>
      </c>
      <c r="I159" s="28"/>
      <c r="J159" s="45">
        <f>B159</f>
        <v>0</v>
      </c>
      <c r="K159" s="48">
        <f>C159</f>
        <v>0</v>
      </c>
      <c r="L159" s="48">
        <f t="shared" si="57"/>
        <v>0</v>
      </c>
      <c r="M159" s="48">
        <f t="shared" si="57"/>
        <v>0</v>
      </c>
      <c r="N159" s="48">
        <f t="shared" si="57"/>
        <v>0</v>
      </c>
      <c r="O159" s="48">
        <f>B163</f>
        <v>0</v>
      </c>
      <c r="P159" s="48">
        <f t="shared" ref="P159:S159" si="60">C163</f>
        <v>0</v>
      </c>
      <c r="Q159" s="48">
        <f t="shared" si="60"/>
        <v>0</v>
      </c>
      <c r="R159" s="48">
        <f t="shared" si="60"/>
        <v>0</v>
      </c>
      <c r="S159" s="48">
        <f t="shared" si="60"/>
        <v>0</v>
      </c>
      <c r="T159" s="48">
        <f>B167</f>
        <v>0</v>
      </c>
      <c r="U159" s="48">
        <f t="shared" ref="U159:V159" si="61">C167</f>
        <v>0</v>
      </c>
      <c r="V159" s="48">
        <f t="shared" si="61"/>
        <v>0</v>
      </c>
      <c r="W159" s="48">
        <f>AVERAGE(K159:V159)</f>
        <v>0</v>
      </c>
    </row>
    <row r="160" spans="1:23" ht="14.85" customHeight="1" x14ac:dyDescent="0.4">
      <c r="H160" s="39" t="s">
        <v>132</v>
      </c>
      <c r="I160" s="28"/>
      <c r="J160" s="40"/>
      <c r="K160" s="28"/>
      <c r="L160" s="28"/>
      <c r="M160" s="28"/>
      <c r="N160" s="28"/>
      <c r="O160" s="28"/>
      <c r="P160" s="28"/>
      <c r="Q160" s="28"/>
      <c r="R160" s="28"/>
      <c r="S160" s="28"/>
      <c r="T160" s="28"/>
      <c r="U160" s="28"/>
      <c r="V160" s="28"/>
      <c r="W160" s="28"/>
    </row>
    <row r="161" spans="1:23" ht="14.85" customHeight="1" x14ac:dyDescent="0.4">
      <c r="B161" s="8">
        <v>45413</v>
      </c>
      <c r="C161" s="8">
        <v>45444</v>
      </c>
      <c r="D161" s="8">
        <v>45474</v>
      </c>
      <c r="E161" s="8">
        <v>45505</v>
      </c>
      <c r="F161" s="8">
        <v>45536</v>
      </c>
      <c r="G161" s="18"/>
      <c r="H161" s="39"/>
      <c r="I161" s="28"/>
      <c r="J161" s="40"/>
      <c r="K161" s="28"/>
      <c r="L161" s="28"/>
      <c r="M161" s="28"/>
      <c r="N161" s="28"/>
      <c r="O161" s="28"/>
      <c r="P161" s="28"/>
      <c r="Q161" s="28"/>
      <c r="R161" s="28"/>
      <c r="S161" s="28"/>
      <c r="T161" s="28"/>
      <c r="U161" s="28"/>
      <c r="V161" s="28"/>
      <c r="W161" s="28"/>
    </row>
    <row r="162" spans="1:23" ht="14.85" customHeight="1" x14ac:dyDescent="0.4">
      <c r="B162" s="27"/>
      <c r="C162" s="27"/>
      <c r="D162" s="27"/>
      <c r="E162" s="27"/>
      <c r="F162" s="27"/>
      <c r="G162" s="23"/>
      <c r="H162" s="39"/>
      <c r="I162" s="28"/>
      <c r="J162" s="40"/>
      <c r="K162" s="28"/>
      <c r="L162" s="28"/>
      <c r="M162" s="28"/>
      <c r="N162" s="28"/>
      <c r="O162" s="28"/>
      <c r="P162" s="28"/>
      <c r="Q162" s="28"/>
      <c r="R162" s="28"/>
      <c r="S162" s="28"/>
      <c r="T162" s="28"/>
      <c r="U162" s="28"/>
      <c r="V162" s="28"/>
      <c r="W162" s="28"/>
    </row>
    <row r="163" spans="1:23" ht="14.85" customHeight="1" x14ac:dyDescent="0.4">
      <c r="H163" s="39"/>
      <c r="I163" s="28"/>
      <c r="J163" s="40"/>
      <c r="K163" s="28"/>
      <c r="L163" s="28"/>
      <c r="M163" s="28"/>
      <c r="N163" s="28"/>
      <c r="O163" s="28"/>
      <c r="P163" s="28"/>
      <c r="Q163" s="28"/>
      <c r="R163" s="28"/>
      <c r="S163" s="28"/>
      <c r="T163" s="28"/>
      <c r="U163" s="28"/>
      <c r="V163" s="28"/>
      <c r="W163" s="28"/>
    </row>
    <row r="164" spans="1:23" ht="14.85" customHeight="1" x14ac:dyDescent="0.4">
      <c r="B164" s="8">
        <v>45566</v>
      </c>
      <c r="C164" s="8">
        <v>45597</v>
      </c>
      <c r="D164" s="8">
        <v>45627</v>
      </c>
      <c r="E164" s="7" t="s">
        <v>33</v>
      </c>
      <c r="F164"/>
      <c r="G164"/>
      <c r="H164" s="39"/>
      <c r="I164" s="28"/>
      <c r="J164" s="40"/>
      <c r="K164" s="28"/>
      <c r="L164" s="28"/>
      <c r="M164" s="28"/>
      <c r="N164" s="28"/>
      <c r="O164" s="28"/>
      <c r="P164" s="28"/>
      <c r="Q164" s="28"/>
      <c r="R164" s="28"/>
      <c r="S164" s="28"/>
      <c r="T164" s="28"/>
      <c r="U164" s="28"/>
      <c r="V164" s="28"/>
      <c r="W164" s="28"/>
    </row>
    <row r="165" spans="1:23" ht="14.85" customHeight="1" x14ac:dyDescent="0.4">
      <c r="B165" s="27"/>
      <c r="C165" s="27"/>
      <c r="D165" s="27"/>
      <c r="E165" s="27" t="str">
        <f>IFERROR(AVERAGE(C159:F159,B162:F162,B165:D165),"")</f>
        <v/>
      </c>
      <c r="F165"/>
      <c r="G165"/>
      <c r="H165" s="39"/>
      <c r="I165" s="28"/>
      <c r="J165" s="40"/>
      <c r="K165" s="28"/>
      <c r="L165" s="28"/>
      <c r="M165" s="28"/>
      <c r="N165" s="28"/>
      <c r="O165" s="28"/>
      <c r="P165" s="28"/>
      <c r="Q165" s="28"/>
      <c r="R165" s="28"/>
      <c r="S165" s="28"/>
      <c r="T165" s="28"/>
      <c r="U165" s="28"/>
      <c r="V165" s="28"/>
      <c r="W165" s="28"/>
    </row>
    <row r="166" spans="1:23" ht="14.85" customHeight="1" x14ac:dyDescent="0.4">
      <c r="A166" s="5" t="s">
        <v>34</v>
      </c>
      <c r="H166" s="39"/>
      <c r="I166" s="28"/>
      <c r="J166" s="40"/>
      <c r="K166" s="28"/>
      <c r="L166" s="28"/>
      <c r="M166" s="28"/>
      <c r="N166" s="28"/>
      <c r="O166" s="28"/>
      <c r="P166" s="28"/>
      <c r="Q166" s="28"/>
      <c r="R166" s="28"/>
      <c r="S166" s="28"/>
      <c r="T166" s="28"/>
      <c r="U166" s="28"/>
      <c r="V166" s="28"/>
      <c r="W166" s="28"/>
    </row>
    <row r="167" spans="1:23" ht="14.85" customHeight="1" x14ac:dyDescent="0.4">
      <c r="H167" s="39"/>
      <c r="I167" s="28"/>
      <c r="J167" s="40"/>
      <c r="K167" s="28"/>
      <c r="L167" s="28"/>
      <c r="M167" s="28"/>
      <c r="N167" s="28"/>
      <c r="O167" s="28"/>
      <c r="P167" s="28"/>
      <c r="Q167" s="28"/>
      <c r="R167" s="28"/>
      <c r="S167" s="28"/>
      <c r="T167" s="28"/>
      <c r="U167" s="28"/>
      <c r="V167" s="28"/>
      <c r="W167" s="28"/>
    </row>
    <row r="168" spans="1:23" ht="14.85" customHeight="1" x14ac:dyDescent="0.4">
      <c r="H168" s="39"/>
      <c r="I168" s="28"/>
      <c r="J168" s="40"/>
      <c r="K168" s="28"/>
      <c r="L168" s="28"/>
      <c r="M168" s="28"/>
      <c r="N168" s="28"/>
      <c r="O168" s="28"/>
      <c r="P168" s="28"/>
      <c r="Q168" s="28"/>
      <c r="R168" s="28"/>
      <c r="S168" s="28"/>
      <c r="T168" s="28"/>
      <c r="U168" s="28"/>
      <c r="V168" s="28"/>
      <c r="W168" s="28"/>
    </row>
    <row r="169" spans="1:23" ht="14.85" customHeight="1" x14ac:dyDescent="0.4">
      <c r="H169" s="39"/>
      <c r="I169" s="28"/>
      <c r="J169" s="40"/>
      <c r="K169" s="28"/>
      <c r="L169" s="28"/>
      <c r="M169" s="28"/>
      <c r="N169" s="28"/>
      <c r="O169" s="28"/>
      <c r="P169" s="28"/>
      <c r="Q169" s="28"/>
      <c r="R169" s="28"/>
      <c r="S169" s="28"/>
      <c r="T169" s="28"/>
      <c r="U169" s="28"/>
      <c r="V169" s="28"/>
      <c r="W169" s="28"/>
    </row>
    <row r="170" spans="1:23" ht="14.85" customHeight="1" x14ac:dyDescent="0.4">
      <c r="H170" s="39"/>
      <c r="I170" s="28"/>
      <c r="J170" s="40"/>
      <c r="K170" s="28"/>
      <c r="L170" s="28"/>
      <c r="M170" s="28"/>
      <c r="N170" s="28"/>
      <c r="O170" s="28"/>
      <c r="P170" s="28"/>
      <c r="Q170" s="28"/>
      <c r="R170" s="28"/>
      <c r="S170" s="28"/>
      <c r="T170" s="28"/>
      <c r="U170" s="28"/>
      <c r="V170" s="28"/>
      <c r="W170" s="28"/>
    </row>
    <row r="171" spans="1:23" ht="14.85" customHeight="1" x14ac:dyDescent="0.4">
      <c r="H171" s="39"/>
      <c r="I171" s="28"/>
      <c r="J171" s="40"/>
      <c r="K171" s="28"/>
      <c r="L171" s="28"/>
      <c r="M171" s="28"/>
      <c r="N171" s="28"/>
      <c r="O171" s="28"/>
      <c r="P171" s="28"/>
      <c r="Q171" s="28"/>
      <c r="R171" s="28"/>
      <c r="S171" s="28"/>
      <c r="T171" s="28"/>
      <c r="U171" s="28"/>
      <c r="V171" s="28"/>
      <c r="W171" s="28"/>
    </row>
    <row r="172" spans="1:23" ht="14.85" customHeight="1" x14ac:dyDescent="0.4">
      <c r="A172" s="5" t="s">
        <v>35</v>
      </c>
      <c r="H172" s="39"/>
      <c r="I172" s="28"/>
      <c r="J172" s="40"/>
      <c r="K172" s="28"/>
      <c r="L172" s="28"/>
      <c r="M172" s="28"/>
      <c r="N172" s="28"/>
      <c r="O172" s="28"/>
      <c r="P172" s="28"/>
      <c r="Q172" s="28"/>
      <c r="R172" s="28"/>
      <c r="S172" s="28"/>
      <c r="T172" s="28"/>
      <c r="U172" s="28"/>
      <c r="V172" s="28"/>
      <c r="W172" s="28"/>
    </row>
    <row r="173" spans="1:23" ht="14.85" customHeight="1" x14ac:dyDescent="0.4">
      <c r="A173" s="11" t="s">
        <v>40</v>
      </c>
      <c r="B173" s="107" t="s">
        <v>36</v>
      </c>
      <c r="C173" s="107"/>
      <c r="D173" s="107"/>
      <c r="E173" s="107"/>
      <c r="F173" s="107"/>
      <c r="G173" s="36"/>
      <c r="H173" s="39"/>
      <c r="I173" s="28"/>
      <c r="J173" s="40"/>
      <c r="K173" s="28"/>
      <c r="L173" s="28"/>
      <c r="M173" s="28"/>
      <c r="N173" s="28"/>
      <c r="O173" s="28"/>
      <c r="P173" s="28"/>
      <c r="Q173" s="28"/>
      <c r="R173" s="28"/>
      <c r="S173" s="28"/>
      <c r="T173" s="28"/>
      <c r="U173" s="28"/>
      <c r="V173" s="28"/>
      <c r="W173" s="28"/>
    </row>
    <row r="174" spans="1:23" ht="14.85" customHeight="1" x14ac:dyDescent="0.4">
      <c r="A174" s="11" t="s">
        <v>41</v>
      </c>
      <c r="B174" s="107" t="s">
        <v>37</v>
      </c>
      <c r="C174" s="107"/>
      <c r="D174" s="107"/>
      <c r="E174" s="107"/>
      <c r="F174" s="107"/>
      <c r="G174" s="36"/>
      <c r="H174" s="39"/>
      <c r="I174" s="28"/>
      <c r="J174" s="40"/>
      <c r="K174" s="28"/>
      <c r="L174" s="28"/>
      <c r="M174" s="28"/>
      <c r="N174" s="28"/>
      <c r="O174" s="28"/>
      <c r="P174" s="28"/>
      <c r="Q174" s="28"/>
      <c r="R174" s="28"/>
      <c r="S174" s="28"/>
      <c r="T174" s="28"/>
      <c r="U174" s="28"/>
      <c r="V174" s="28"/>
      <c r="W174" s="28"/>
    </row>
    <row r="175" spans="1:23" ht="14.85" customHeight="1" x14ac:dyDescent="0.4">
      <c r="A175" s="11" t="s">
        <v>42</v>
      </c>
      <c r="B175" s="107" t="s">
        <v>38</v>
      </c>
      <c r="C175" s="107"/>
      <c r="D175" s="107"/>
      <c r="E175" s="107"/>
      <c r="F175" s="107"/>
      <c r="G175" s="36"/>
      <c r="H175" s="39"/>
      <c r="I175" s="28"/>
      <c r="J175" s="40"/>
      <c r="K175" s="28"/>
      <c r="L175" s="28"/>
      <c r="M175" s="28"/>
      <c r="N175" s="28"/>
      <c r="O175" s="28"/>
      <c r="P175" s="28"/>
      <c r="Q175" s="28"/>
      <c r="R175" s="28"/>
      <c r="S175" s="28"/>
      <c r="T175" s="28"/>
      <c r="U175" s="28"/>
      <c r="V175" s="28"/>
      <c r="W175" s="28"/>
    </row>
    <row r="176" spans="1:23" ht="14.85" customHeight="1" x14ac:dyDescent="0.4">
      <c r="A176" s="11" t="s">
        <v>43</v>
      </c>
      <c r="B176" s="107" t="s">
        <v>52</v>
      </c>
      <c r="C176" s="107"/>
      <c r="D176" s="107"/>
      <c r="E176" s="107"/>
      <c r="F176" s="107"/>
      <c r="G176" s="36"/>
      <c r="H176" s="39"/>
      <c r="I176" s="28"/>
      <c r="J176" s="40"/>
      <c r="K176" s="28"/>
      <c r="L176" s="28"/>
      <c r="M176" s="28"/>
      <c r="N176" s="28"/>
      <c r="O176" s="28"/>
      <c r="P176" s="28"/>
      <c r="Q176" s="28"/>
      <c r="R176" s="28"/>
      <c r="S176" s="28"/>
      <c r="T176" s="28"/>
      <c r="U176" s="28"/>
      <c r="V176" s="28"/>
      <c r="W176" s="28"/>
    </row>
    <row r="177" spans="1:23" ht="51.6" customHeight="1" x14ac:dyDescent="0.4">
      <c r="A177" s="11" t="s">
        <v>39</v>
      </c>
      <c r="B177" s="106" t="s">
        <v>53</v>
      </c>
      <c r="C177" s="106"/>
      <c r="D177" s="106"/>
      <c r="E177" s="106"/>
      <c r="F177" s="106"/>
      <c r="G177" s="35"/>
      <c r="H177" s="39"/>
      <c r="I177" s="28"/>
      <c r="J177" s="40"/>
      <c r="K177" s="28"/>
      <c r="L177" s="28"/>
      <c r="M177" s="28"/>
      <c r="N177" s="28"/>
      <c r="O177" s="28"/>
      <c r="P177" s="28"/>
      <c r="Q177" s="28"/>
      <c r="R177" s="28"/>
      <c r="S177" s="28"/>
      <c r="T177" s="28"/>
      <c r="U177" s="28"/>
      <c r="V177" s="28"/>
      <c r="W177" s="28"/>
    </row>
    <row r="178" spans="1:23" ht="53.1" customHeight="1" x14ac:dyDescent="0.4">
      <c r="A178" s="12" t="s">
        <v>44</v>
      </c>
      <c r="B178" s="106" t="s">
        <v>48</v>
      </c>
      <c r="C178" s="106"/>
      <c r="D178" s="106"/>
      <c r="E178" s="106"/>
      <c r="F178" s="106"/>
      <c r="G178" s="35"/>
      <c r="H178" s="39"/>
      <c r="I178" s="28"/>
      <c r="J178" s="40"/>
      <c r="K178" s="28"/>
      <c r="L178" s="28"/>
      <c r="M178" s="28"/>
      <c r="N178" s="28"/>
      <c r="O178" s="28"/>
      <c r="P178" s="28"/>
      <c r="Q178" s="28"/>
      <c r="R178" s="28"/>
      <c r="S178" s="28"/>
      <c r="T178" s="28"/>
      <c r="U178" s="28"/>
      <c r="V178" s="28"/>
      <c r="W178" s="28"/>
    </row>
    <row r="179" spans="1:23" ht="26.1" customHeight="1" x14ac:dyDescent="0.4">
      <c r="A179" s="12" t="s">
        <v>45</v>
      </c>
      <c r="B179" s="106" t="s">
        <v>49</v>
      </c>
      <c r="C179" s="106"/>
      <c r="D179" s="106"/>
      <c r="E179" s="106"/>
      <c r="F179" s="106"/>
      <c r="G179" s="35"/>
      <c r="H179" s="39"/>
      <c r="I179" s="28"/>
      <c r="J179" s="40"/>
      <c r="K179" s="28"/>
      <c r="L179" s="28"/>
      <c r="M179" s="28"/>
      <c r="N179" s="28"/>
      <c r="O179" s="28"/>
      <c r="P179" s="28"/>
      <c r="Q179" s="28"/>
      <c r="R179" s="28"/>
      <c r="S179" s="28"/>
      <c r="T179" s="28"/>
      <c r="U179" s="28"/>
      <c r="V179" s="28"/>
      <c r="W179" s="28"/>
    </row>
    <row r="180" spans="1:23" ht="14.85" customHeight="1" x14ac:dyDescent="0.4">
      <c r="A180" s="11" t="s">
        <v>46</v>
      </c>
      <c r="B180" s="107" t="s">
        <v>50</v>
      </c>
      <c r="C180" s="107"/>
      <c r="D180" s="107"/>
      <c r="E180" s="107"/>
      <c r="F180" s="107"/>
      <c r="G180" s="36"/>
      <c r="H180" s="39"/>
      <c r="I180" s="28"/>
      <c r="J180" s="40"/>
      <c r="K180" s="28"/>
      <c r="L180" s="28"/>
      <c r="M180" s="28"/>
      <c r="N180" s="28"/>
      <c r="O180" s="28"/>
      <c r="P180" s="28"/>
      <c r="Q180" s="28"/>
      <c r="R180" s="28"/>
      <c r="S180" s="28"/>
      <c r="T180" s="28"/>
      <c r="U180" s="28"/>
      <c r="V180" s="28"/>
      <c r="W180" s="28"/>
    </row>
    <row r="181" spans="1:23" ht="14.85" customHeight="1" x14ac:dyDescent="0.4">
      <c r="A181" s="11" t="s">
        <v>47</v>
      </c>
      <c r="B181" s="107" t="s">
        <v>51</v>
      </c>
      <c r="C181" s="107"/>
      <c r="D181" s="107"/>
      <c r="E181" s="107"/>
      <c r="F181" s="107"/>
      <c r="G181" s="36"/>
      <c r="H181" s="39"/>
      <c r="I181" s="28"/>
      <c r="J181" s="40"/>
      <c r="K181" s="28"/>
      <c r="L181" s="28"/>
      <c r="M181" s="28"/>
      <c r="N181" s="28"/>
      <c r="O181" s="28"/>
      <c r="P181" s="28"/>
      <c r="Q181" s="28"/>
      <c r="R181" s="28"/>
      <c r="S181" s="28"/>
      <c r="T181" s="28"/>
      <c r="U181" s="28"/>
      <c r="V181" s="28"/>
      <c r="W181" s="28"/>
    </row>
    <row r="182" spans="1:23" ht="14.85" customHeight="1" x14ac:dyDescent="0.4">
      <c r="B182" s="102"/>
      <c r="C182" s="102"/>
      <c r="D182" s="102"/>
      <c r="E182" s="102"/>
      <c r="F182" s="102"/>
      <c r="G182" s="32"/>
      <c r="H182" s="39"/>
      <c r="I182" s="28"/>
      <c r="J182" s="40"/>
      <c r="K182" s="28"/>
      <c r="L182" s="28"/>
      <c r="M182" s="28"/>
      <c r="N182" s="28"/>
      <c r="O182" s="28"/>
      <c r="P182" s="28"/>
      <c r="Q182" s="28"/>
      <c r="R182" s="28"/>
      <c r="S182" s="28"/>
      <c r="T182" s="28"/>
      <c r="U182" s="28"/>
      <c r="V182" s="28"/>
      <c r="W182" s="28"/>
    </row>
    <row r="183" spans="1:23" ht="14.85" customHeight="1" x14ac:dyDescent="0.4">
      <c r="B183" s="102"/>
      <c r="C183" s="102"/>
      <c r="D183" s="102"/>
      <c r="E183" s="102"/>
      <c r="F183" s="102"/>
      <c r="G183" s="32"/>
      <c r="H183" s="39"/>
      <c r="I183" s="28"/>
      <c r="J183" s="40"/>
      <c r="K183" s="28"/>
      <c r="L183" s="28"/>
      <c r="M183" s="28"/>
      <c r="N183" s="28"/>
      <c r="O183" s="28"/>
      <c r="P183" s="28"/>
      <c r="Q183" s="28"/>
      <c r="R183" s="28"/>
      <c r="S183" s="28"/>
      <c r="T183" s="28"/>
      <c r="U183" s="28"/>
      <c r="V183" s="28"/>
      <c r="W183" s="28"/>
    </row>
    <row r="184" spans="1:23" ht="14.85" customHeight="1" x14ac:dyDescent="0.4">
      <c r="B184" s="102"/>
      <c r="C184" s="102"/>
      <c r="D184" s="102"/>
      <c r="E184" s="102"/>
      <c r="F184" s="102"/>
      <c r="G184" s="32"/>
      <c r="H184" s="39"/>
      <c r="I184" s="28"/>
      <c r="J184" s="40"/>
      <c r="K184" s="28"/>
      <c r="L184" s="28"/>
      <c r="M184" s="28"/>
      <c r="N184" s="28"/>
      <c r="O184" s="28"/>
      <c r="P184" s="28"/>
      <c r="Q184" s="28"/>
      <c r="R184" s="28"/>
      <c r="S184" s="28"/>
      <c r="T184" s="28"/>
      <c r="U184" s="28"/>
      <c r="V184" s="28"/>
      <c r="W184" s="28"/>
    </row>
    <row r="185" spans="1:23" ht="14.85" customHeight="1" x14ac:dyDescent="0.4">
      <c r="B185" s="102"/>
      <c r="C185" s="102"/>
      <c r="D185" s="102"/>
      <c r="E185" s="102"/>
      <c r="F185" s="102"/>
      <c r="G185" s="32"/>
      <c r="H185" s="39"/>
      <c r="I185" s="28"/>
      <c r="J185" s="40"/>
      <c r="K185" s="28"/>
      <c r="L185" s="28"/>
      <c r="M185" s="28"/>
      <c r="N185" s="28"/>
      <c r="O185" s="28"/>
      <c r="P185" s="28"/>
      <c r="Q185" s="28"/>
      <c r="R185" s="28"/>
      <c r="S185" s="28"/>
      <c r="T185" s="28"/>
      <c r="U185" s="28"/>
      <c r="V185" s="28"/>
      <c r="W185" s="28"/>
    </row>
    <row r="186" spans="1:23" ht="14.85" customHeight="1" x14ac:dyDescent="0.4">
      <c r="B186" s="102"/>
      <c r="C186" s="102"/>
      <c r="D186" s="102"/>
      <c r="E186" s="102"/>
      <c r="F186" s="102"/>
      <c r="G186" s="32"/>
      <c r="H186" s="39"/>
      <c r="I186" s="28"/>
      <c r="J186" s="40"/>
      <c r="K186" s="28"/>
      <c r="L186" s="28"/>
      <c r="M186" s="28"/>
      <c r="N186" s="28"/>
      <c r="O186" s="28"/>
      <c r="P186" s="28"/>
      <c r="Q186" s="28"/>
      <c r="R186" s="28"/>
      <c r="S186" s="28"/>
      <c r="T186" s="28"/>
      <c r="U186" s="28"/>
      <c r="V186" s="28"/>
      <c r="W186" s="28"/>
    </row>
    <row r="187" spans="1:23" ht="14.85" customHeight="1" x14ac:dyDescent="0.4"/>
    <row r="188" spans="1:23" ht="14.85" customHeight="1" x14ac:dyDescent="0.4"/>
    <row r="189" spans="1:23" ht="14.85" customHeight="1" x14ac:dyDescent="0.4"/>
    <row r="190" spans="1:23" ht="14.85" customHeight="1" x14ac:dyDescent="0.4"/>
    <row r="191" spans="1:23" ht="14.85" customHeight="1" x14ac:dyDescent="0.4"/>
    <row r="192" spans="1:23" ht="14.85" customHeight="1" x14ac:dyDescent="0.4"/>
    <row r="193" ht="14.85" customHeight="1" x14ac:dyDescent="0.4"/>
    <row r="194" ht="14.85" customHeight="1" x14ac:dyDescent="0.4"/>
    <row r="195" ht="14.85" customHeight="1" x14ac:dyDescent="0.4"/>
    <row r="196" ht="14.85" customHeight="1" x14ac:dyDescent="0.4"/>
    <row r="197" ht="14.85" customHeight="1" x14ac:dyDescent="0.4"/>
    <row r="198" ht="14.85" customHeight="1" x14ac:dyDescent="0.4"/>
    <row r="199" ht="14.85" customHeight="1" x14ac:dyDescent="0.4"/>
    <row r="200" ht="14.85" customHeight="1" x14ac:dyDescent="0.4"/>
    <row r="201" ht="14.85" customHeight="1" x14ac:dyDescent="0.4"/>
    <row r="202" ht="14.85" customHeight="1" x14ac:dyDescent="0.4"/>
    <row r="203" ht="14.85" customHeight="1" x14ac:dyDescent="0.4"/>
    <row r="204" ht="14.85" customHeight="1" x14ac:dyDescent="0.4"/>
    <row r="205" ht="14.85" customHeight="1" x14ac:dyDescent="0.4"/>
    <row r="206" ht="14.85" customHeight="1" x14ac:dyDescent="0.4"/>
    <row r="207" ht="14.85" customHeight="1" x14ac:dyDescent="0.4"/>
    <row r="208" ht="14.85" customHeight="1" x14ac:dyDescent="0.4"/>
    <row r="209" ht="14.85" customHeight="1" x14ac:dyDescent="0.4"/>
    <row r="210" ht="14.85" customHeight="1" x14ac:dyDescent="0.4"/>
    <row r="211" ht="14.85" customHeight="1" x14ac:dyDescent="0.4"/>
    <row r="212" ht="14.85" customHeight="1" x14ac:dyDescent="0.4"/>
    <row r="213" ht="14.85" customHeight="1" x14ac:dyDescent="0.4"/>
    <row r="214" ht="14.85" customHeight="1" x14ac:dyDescent="0.4"/>
    <row r="215" ht="14.85" customHeight="1" x14ac:dyDescent="0.4"/>
    <row r="216" ht="14.85" customHeight="1" x14ac:dyDescent="0.4"/>
    <row r="217" ht="14.85" customHeight="1" x14ac:dyDescent="0.4"/>
    <row r="218" ht="14.85" customHeight="1" x14ac:dyDescent="0.4"/>
    <row r="219" ht="14.85" customHeight="1" x14ac:dyDescent="0.4"/>
    <row r="220" ht="14.85" customHeight="1" x14ac:dyDescent="0.4"/>
    <row r="221" ht="14.85" customHeight="1" x14ac:dyDescent="0.4"/>
    <row r="222" ht="14.85" customHeight="1" x14ac:dyDescent="0.4"/>
    <row r="223" ht="14.85" customHeight="1" x14ac:dyDescent="0.4"/>
    <row r="224" ht="14.85" customHeight="1" x14ac:dyDescent="0.4"/>
    <row r="225" ht="14.85" customHeight="1" x14ac:dyDescent="0.4"/>
    <row r="226" ht="14.85" customHeight="1" x14ac:dyDescent="0.4"/>
    <row r="227" ht="14.85" customHeight="1" x14ac:dyDescent="0.4"/>
    <row r="228" ht="14.85" customHeight="1" x14ac:dyDescent="0.4"/>
    <row r="229" ht="14.85" customHeight="1" x14ac:dyDescent="0.4"/>
    <row r="230" ht="14.85" customHeight="1" x14ac:dyDescent="0.4"/>
    <row r="231" ht="14.85" customHeight="1" x14ac:dyDescent="0.4"/>
    <row r="232" ht="14.85" customHeight="1" x14ac:dyDescent="0.4"/>
    <row r="233" ht="14.85" customHeight="1" x14ac:dyDescent="0.4"/>
    <row r="234" ht="14.85" customHeight="1" x14ac:dyDescent="0.4"/>
    <row r="235" ht="14.85" customHeight="1" x14ac:dyDescent="0.4"/>
    <row r="236" ht="14.85" customHeight="1" x14ac:dyDescent="0.4"/>
    <row r="237" ht="14.85" customHeight="1" x14ac:dyDescent="0.4"/>
    <row r="238" ht="14.85" customHeight="1" x14ac:dyDescent="0.4"/>
  </sheetData>
  <sheetProtection formatRows="0" insertRows="0" deleteRows="0"/>
  <mergeCells count="23">
    <mergeCell ref="E11:F11"/>
    <mergeCell ref="A3:F3"/>
    <mergeCell ref="D8:D10"/>
    <mergeCell ref="E8:F8"/>
    <mergeCell ref="E9:F9"/>
    <mergeCell ref="E10:F10"/>
    <mergeCell ref="B181:F181"/>
    <mergeCell ref="E12:F12"/>
    <mergeCell ref="A14:F15"/>
    <mergeCell ref="B133:F135"/>
    <mergeCell ref="B173:F173"/>
    <mergeCell ref="B174:F174"/>
    <mergeCell ref="B175:F175"/>
    <mergeCell ref="B176:F176"/>
    <mergeCell ref="B177:F177"/>
    <mergeCell ref="B178:F178"/>
    <mergeCell ref="B179:F179"/>
    <mergeCell ref="B180:F180"/>
    <mergeCell ref="B182:F182"/>
    <mergeCell ref="B183:F183"/>
    <mergeCell ref="B184:F184"/>
    <mergeCell ref="B185:F185"/>
    <mergeCell ref="B186:F186"/>
  </mergeCells>
  <phoneticPr fontId="1"/>
  <conditionalFormatting sqref="E8:G12">
    <cfRule type="expression" dxfId="0" priority="1">
      <formula>"&gt;="""""</formula>
    </cfRule>
  </conditionalFormatting>
  <dataValidations count="7">
    <dataValidation type="list" allowBlank="1" showInputMessage="1" showErrorMessage="1" prompt="プルダウンから選択" sqref="F26 F57 F67 F77 F90 F102 F152 F129 F142 E115 F47 F38" xr:uid="{60DDFB12-AB2A-48D4-8327-CDD0C6BED649}">
      <formula1>"ＯＤＰ又はＧＷＰ換算合計,ＯＤＰ換算合計, ＧＷＰ換算合計"</formula1>
    </dataValidation>
    <dataValidation type="list" allowBlank="1" showInputMessage="1" showErrorMessage="1" sqref="G142 G26 G38 G67 G77 G90 G102 G115 G129 G152" xr:uid="{95AB841D-35F7-4FE3-BD23-307D8C52EA82}">
      <formula1>"プルダウンより選択, ODP換算合計, GWP換算合計"</formula1>
    </dataValidation>
    <dataValidation allowBlank="1" showInputMessage="1" showErrorMessage="1" promptTitle="法人番号" prompt="１３桁の法人番号を記入してください" sqref="E12:G12" xr:uid="{65E8BE14-D7B8-4C92-B294-477947E171EE}"/>
    <dataValidation allowBlank="1" showInputMessage="1" showErrorMessage="1" promptTitle="代表者名" prompt="代表者名を記入してください" sqref="E10:G10" xr:uid="{4BE84ED9-9F11-4F5A-9D12-D9E9F2702B95}"/>
    <dataValidation allowBlank="1" showInputMessage="1" showErrorMessage="1" promptTitle="代表者役職" prompt="代表者の役職を記入してください" sqref="E9:G9" xr:uid="{BB91B88E-0D40-487D-B407-274280DABDEA}"/>
    <dataValidation allowBlank="1" showInputMessage="1" showErrorMessage="1" promptTitle="法人名" prompt="法人名を記入してください_x000a_" sqref="E8:G8" xr:uid="{10D89178-7016-4AD7-9015-811FA352B76E}"/>
    <dataValidation allowBlank="1" showErrorMessage="1" sqref="F115" xr:uid="{B32A0457-63F9-4CB6-974F-1910E584AE55}"/>
  </dataValidations>
  <pageMargins left="0.70866141732283472" right="0.70866141732283472" top="0.55118110236220474" bottom="0.35433070866141736" header="0.31496062992125984" footer="0.31496062992125984"/>
  <pageSetup paperSize="9" scale="94" orientation="portrait" verticalDpi="0" r:id="rId1"/>
  <rowBreaks count="3" manualBreakCount="3">
    <brk id="69" max="6" man="1"/>
    <brk id="119" max="6" man="1"/>
    <brk id="17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21B5-7F7F-4E6E-9582-6FBB478BE55A}">
  <dimension ref="B2:K24"/>
  <sheetViews>
    <sheetView workbookViewId="0">
      <selection activeCell="B18" sqref="B18"/>
    </sheetView>
  </sheetViews>
  <sheetFormatPr defaultRowHeight="18.75" x14ac:dyDescent="0.4"/>
  <cols>
    <col min="1" max="1" width="2.125" customWidth="1"/>
    <col min="2" max="2" width="13.75" bestFit="1" customWidth="1"/>
    <col min="4" max="4" width="2.625" customWidth="1"/>
    <col min="5" max="5" width="6.125" customWidth="1"/>
    <col min="6" max="6" width="13.875" customWidth="1"/>
    <col min="8" max="8" width="2.375" customWidth="1"/>
  </cols>
  <sheetData>
    <row r="2" spans="2:11" x14ac:dyDescent="0.4">
      <c r="B2" t="s">
        <v>103</v>
      </c>
      <c r="E2" t="s">
        <v>111</v>
      </c>
      <c r="I2" t="s">
        <v>112</v>
      </c>
    </row>
    <row r="4" spans="2:11" x14ac:dyDescent="0.4">
      <c r="B4" s="29" t="s">
        <v>77</v>
      </c>
      <c r="C4" s="57">
        <v>14800</v>
      </c>
      <c r="E4" s="29" t="s">
        <v>104</v>
      </c>
      <c r="F4" s="29" t="s">
        <v>100</v>
      </c>
      <c r="G4" s="29">
        <v>1.1000000000000001</v>
      </c>
      <c r="I4" s="29" t="s">
        <v>104</v>
      </c>
      <c r="J4" s="29" t="s">
        <v>100</v>
      </c>
      <c r="K4" s="29">
        <v>1.1000000000000001</v>
      </c>
    </row>
    <row r="5" spans="2:11" x14ac:dyDescent="0.4">
      <c r="B5" s="29" t="s">
        <v>92</v>
      </c>
      <c r="C5" s="57">
        <v>675</v>
      </c>
      <c r="E5" s="29" t="s">
        <v>102</v>
      </c>
      <c r="F5" s="29" t="s">
        <v>113</v>
      </c>
      <c r="G5" s="29">
        <v>0.04</v>
      </c>
      <c r="I5" s="29" t="s">
        <v>102</v>
      </c>
      <c r="J5" s="29" t="s">
        <v>86</v>
      </c>
      <c r="K5" s="29">
        <v>5.5E-2</v>
      </c>
    </row>
    <row r="6" spans="2:11" x14ac:dyDescent="0.4">
      <c r="B6" s="29" t="s">
        <v>26</v>
      </c>
      <c r="C6" s="57">
        <v>92</v>
      </c>
      <c r="E6" s="29" t="s">
        <v>102</v>
      </c>
      <c r="F6" s="29" t="s">
        <v>86</v>
      </c>
      <c r="G6" s="29">
        <v>5.5E-2</v>
      </c>
      <c r="I6" s="29" t="s">
        <v>101</v>
      </c>
      <c r="J6" s="29" t="s">
        <v>99</v>
      </c>
      <c r="K6" s="29">
        <v>0.6</v>
      </c>
    </row>
    <row r="7" spans="2:11" x14ac:dyDescent="0.4">
      <c r="B7" s="29" t="s">
        <v>93</v>
      </c>
      <c r="C7" s="57">
        <v>1430</v>
      </c>
      <c r="E7" s="29" t="s">
        <v>102</v>
      </c>
      <c r="F7" s="29" t="s">
        <v>109</v>
      </c>
      <c r="G7" s="29">
        <v>2.5000000000000001E-2</v>
      </c>
    </row>
    <row r="8" spans="2:11" x14ac:dyDescent="0.4">
      <c r="B8" s="29" t="s">
        <v>94</v>
      </c>
      <c r="C8" s="57">
        <v>1640</v>
      </c>
      <c r="E8" s="29" t="s">
        <v>102</v>
      </c>
      <c r="F8" s="29" t="s">
        <v>110</v>
      </c>
      <c r="G8" s="29">
        <v>3.3000000000000002E-2</v>
      </c>
    </row>
    <row r="9" spans="2:11" x14ac:dyDescent="0.4">
      <c r="B9" s="29" t="s">
        <v>95</v>
      </c>
      <c r="C9" s="57">
        <v>1030</v>
      </c>
      <c r="E9" s="29" t="s">
        <v>102</v>
      </c>
      <c r="F9" s="29" t="s">
        <v>114</v>
      </c>
      <c r="G9" s="29">
        <v>0.09</v>
      </c>
    </row>
    <row r="10" spans="2:11" x14ac:dyDescent="0.4">
      <c r="E10" s="29" t="s">
        <v>102</v>
      </c>
      <c r="F10" s="29" t="s">
        <v>115</v>
      </c>
      <c r="G10" s="29">
        <v>0.13</v>
      </c>
    </row>
    <row r="11" spans="2:11" x14ac:dyDescent="0.4">
      <c r="E11" s="29" t="s">
        <v>102</v>
      </c>
      <c r="F11" s="29" t="s">
        <v>116</v>
      </c>
      <c r="G11" s="29">
        <v>0.12</v>
      </c>
    </row>
    <row r="12" spans="2:11" x14ac:dyDescent="0.4">
      <c r="E12" s="29" t="s">
        <v>102</v>
      </c>
      <c r="F12" s="29" t="s">
        <v>117</v>
      </c>
      <c r="G12" s="29">
        <v>0.14000000000000001</v>
      </c>
    </row>
    <row r="13" spans="2:11" x14ac:dyDescent="0.4">
      <c r="E13" s="29" t="s">
        <v>101</v>
      </c>
      <c r="F13" s="29" t="s">
        <v>99</v>
      </c>
      <c r="G13" s="29">
        <v>0.6</v>
      </c>
    </row>
    <row r="14" spans="2:11" x14ac:dyDescent="0.4">
      <c r="E14" s="29" t="s">
        <v>105</v>
      </c>
      <c r="F14" s="29" t="s">
        <v>95</v>
      </c>
      <c r="G14" s="67">
        <v>1030</v>
      </c>
    </row>
    <row r="15" spans="2:11" x14ac:dyDescent="0.4">
      <c r="E15" s="29" t="s">
        <v>105</v>
      </c>
      <c r="F15" s="29" t="s">
        <v>93</v>
      </c>
      <c r="G15" s="67">
        <v>1430</v>
      </c>
    </row>
    <row r="16" spans="2:11" x14ac:dyDescent="0.4">
      <c r="E16" s="29" t="s">
        <v>105</v>
      </c>
      <c r="F16" s="29" t="s">
        <v>92</v>
      </c>
      <c r="G16" s="67">
        <v>675</v>
      </c>
    </row>
    <row r="17" spans="2:7" x14ac:dyDescent="0.4">
      <c r="E17" s="29" t="s">
        <v>108</v>
      </c>
      <c r="F17" s="29" t="s">
        <v>77</v>
      </c>
      <c r="G17" s="67">
        <v>14800</v>
      </c>
    </row>
    <row r="18" spans="2:7" x14ac:dyDescent="0.4">
      <c r="B18" t="s">
        <v>88</v>
      </c>
    </row>
    <row r="19" spans="2:7" x14ac:dyDescent="0.4">
      <c r="B19" s="29" t="s">
        <v>77</v>
      </c>
      <c r="C19" s="57">
        <v>14800</v>
      </c>
    </row>
    <row r="20" spans="2:7" x14ac:dyDescent="0.4">
      <c r="B20" s="29" t="s">
        <v>92</v>
      </c>
      <c r="C20" s="57">
        <v>675</v>
      </c>
    </row>
    <row r="21" spans="2:7" x14ac:dyDescent="0.4">
      <c r="B21" s="29" t="s">
        <v>26</v>
      </c>
      <c r="C21" s="57">
        <v>92</v>
      </c>
    </row>
    <row r="22" spans="2:7" x14ac:dyDescent="0.4">
      <c r="B22" s="29" t="s">
        <v>93</v>
      </c>
      <c r="C22" s="57">
        <v>1430</v>
      </c>
    </row>
    <row r="23" spans="2:7" x14ac:dyDescent="0.4">
      <c r="B23" s="29" t="s">
        <v>94</v>
      </c>
      <c r="C23" s="57">
        <v>1640</v>
      </c>
    </row>
    <row r="24" spans="2:7" x14ac:dyDescent="0.4">
      <c r="B24" s="29" t="s">
        <v>95</v>
      </c>
      <c r="C24" s="57">
        <v>1030</v>
      </c>
    </row>
  </sheetData>
  <sortState xmlns:xlrd2="http://schemas.microsoft.com/office/spreadsheetml/2017/richdata2" ref="E4:F15">
    <sortCondition ref="E4:E15"/>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様式１８</vt:lpstr>
      <vt:lpstr>様式１８ (記入例)</vt:lpstr>
      <vt:lpstr>資料</vt:lpstr>
      <vt:lpstr>様式１８!Print_Area</vt:lpstr>
      <vt:lpstr>'様式１８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2023-08-02T05:19:11Z</cp:lastPrinted>
  <dcterms:created xsi:type="dcterms:W3CDTF">2022-12-12T01:18:47Z</dcterms:created>
  <dcterms:modified xsi:type="dcterms:W3CDTF">2024-12-20T08:21:03Z</dcterms:modified>
</cp:coreProperties>
</file>