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CF61698F-A809-4891-B100-7690F113F489}" xr6:coauthVersionLast="47" xr6:coauthVersionMax="47" xr10:uidLastSave="{00000000-0000-0000-0000-000000000000}"/>
  <bookViews>
    <workbookView xWindow="28680" yWindow="-120" windowWidth="29040" windowHeight="15840" xr2:uid="{00000000-000D-0000-FFFF-FFFF00000000}"/>
  </bookViews>
  <sheets>
    <sheet name="表紙" sheetId="12" r:id="rId1"/>
    <sheet name="本資料について" sheetId="13" r:id="rId2"/>
    <sheet name="一覧" sheetId="11" r:id="rId3"/>
    <sheet name="プルダウンリスト" sheetId="9" state="hidden" r:id="rId4"/>
  </sheets>
  <definedNames>
    <definedName name="_xlnm._FilterDatabase" localSheetId="2" hidden="1">一覧!$A$3:$K$2451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58" i="11" l="1"/>
  <c r="I2007" i="11"/>
  <c r="I1175" i="11"/>
  <c r="I1073" i="11"/>
  <c r="I1072" i="11"/>
  <c r="I1069" i="11"/>
  <c r="I1068" i="11"/>
  <c r="I2034" i="11"/>
  <c r="I2031" i="11"/>
  <c r="D1858" i="11"/>
  <c r="D1209" i="11"/>
  <c r="I1099" i="11"/>
  <c r="I1098" i="11"/>
  <c r="I1096" i="11"/>
  <c r="I1083" i="11"/>
  <c r="I1082" i="11"/>
  <c r="I1081" i="11"/>
  <c r="I1076" i="11"/>
  <c r="I1071" i="11"/>
  <c r="I1067" i="11"/>
  <c r="I1066" i="11"/>
  <c r="I1065" i="11"/>
  <c r="I1064" i="11"/>
  <c r="I1063" i="11"/>
  <c r="I1062" i="11"/>
  <c r="I1060" i="11"/>
  <c r="I1057" i="11"/>
  <c r="I1056" i="11"/>
  <c r="I1053" i="11"/>
  <c r="I1052" i="11"/>
  <c r="I1051" i="11"/>
  <c r="I1050" i="11"/>
  <c r="I1049" i="11"/>
  <c r="I1048" i="11"/>
  <c r="I1046" i="11"/>
  <c r="I1045" i="11"/>
  <c r="I1044" i="11"/>
  <c r="I1037" i="11"/>
  <c r="I1036" i="11"/>
  <c r="I1035" i="11"/>
  <c r="I103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79" authorId="0" shapeId="0" xr:uid="{B1091C64-F806-460B-87FC-09E891A9F5F6}">
      <text>
        <r>
          <rPr>
            <sz val="11"/>
            <color theme="1"/>
            <rFont val="ＭＳ Ｐゴシック"/>
            <family val="3"/>
            <charset val="128"/>
          </rPr>
          <t>R5　予算内訳
○買物支援冊子用小問品
カラーマルチペーパー(A4) ＠823×3×1.1=2716円
マルチコピーペーパー(A3) ＠1238×3×1.1＝4085円
○買い物支援冊子掲載事務郵送料
調査票の郵送費＠94×100件×2（往復）=18800円
冊子送付郵送料＠140×100件×1回＝14000円</t>
        </r>
      </text>
    </comment>
    <comment ref="D1168" authorId="0" shapeId="0" xr:uid="{D7A18EBC-A0C9-4A85-AFA2-1F1DB8E6D514}">
      <text>
        <r>
          <rPr>
            <sz val="9"/>
            <color indexed="81"/>
            <rFont val="ＭＳ Ｐゴシック"/>
            <family val="3"/>
            <charset val="128"/>
          </rPr>
          <t>在宅支援Ｐ:400千円
交通費:400千円
(R4実績による）</t>
        </r>
      </text>
    </comment>
  </commentList>
</comments>
</file>

<file path=xl/sharedStrings.xml><?xml version="1.0" encoding="utf-8"?>
<sst xmlns="http://schemas.openxmlformats.org/spreadsheetml/2006/main" count="19248" uniqueCount="11030">
  <si>
    <t>補助金</t>
    <rPh sb="0" eb="2">
      <t>ホジョキン</t>
    </rPh>
    <phoneticPr fontId="5"/>
  </si>
  <si>
    <t>委託料</t>
    <rPh sb="0" eb="3">
      <t>イタクリョウ</t>
    </rPh>
    <phoneticPr fontId="5"/>
  </si>
  <si>
    <t>種別</t>
    <rPh sb="0" eb="2">
      <t>シュベツ</t>
    </rPh>
    <phoneticPr fontId="11"/>
  </si>
  <si>
    <t>補助金</t>
    <rPh sb="0" eb="3">
      <t>ホジョキン</t>
    </rPh>
    <phoneticPr fontId="11"/>
  </si>
  <si>
    <t>助成金</t>
    <rPh sb="0" eb="3">
      <t>ジョセイキン</t>
    </rPh>
    <phoneticPr fontId="11"/>
  </si>
  <si>
    <t>委託料</t>
    <rPh sb="0" eb="3">
      <t>イタクリョウ</t>
    </rPh>
    <phoneticPr fontId="11"/>
  </si>
  <si>
    <t>交付金</t>
    <rPh sb="0" eb="3">
      <t>コウフキン</t>
    </rPh>
    <phoneticPr fontId="11"/>
  </si>
  <si>
    <t>融資</t>
    <rPh sb="0" eb="2">
      <t>ユウシ</t>
    </rPh>
    <phoneticPr fontId="11"/>
  </si>
  <si>
    <t>利子補給</t>
    <rPh sb="0" eb="2">
      <t>リシ</t>
    </rPh>
    <rPh sb="2" eb="4">
      <t>ホキュウ</t>
    </rPh>
    <phoneticPr fontId="11"/>
  </si>
  <si>
    <t>人的支援</t>
    <rPh sb="0" eb="2">
      <t>ジンテキ</t>
    </rPh>
    <rPh sb="2" eb="4">
      <t>シエン</t>
    </rPh>
    <phoneticPr fontId="11"/>
  </si>
  <si>
    <t>その他（自由記載）</t>
    <rPh sb="2" eb="3">
      <t>タ</t>
    </rPh>
    <rPh sb="4" eb="6">
      <t>ジユウ</t>
    </rPh>
    <rPh sb="6" eb="8">
      <t>キサイ</t>
    </rPh>
    <phoneticPr fontId="11"/>
  </si>
  <si>
    <t>補助金／助成金／委託料／交付金／融資／利子補給／人的支援（専門家派遣等）／その他（自由記載）</t>
  </si>
  <si>
    <t>鳥取県</t>
    <rPh sb="0" eb="3">
      <t>トットリケン</t>
    </rPh>
    <phoneticPr fontId="5"/>
  </si>
  <si>
    <t>買物安心確保事業</t>
    <rPh sb="0" eb="2">
      <t>カイモノ</t>
    </rPh>
    <rPh sb="2" eb="4">
      <t>アンシン</t>
    </rPh>
    <rPh sb="4" eb="8">
      <t>カクホジギョウ</t>
    </rPh>
    <phoneticPr fontId="5"/>
  </si>
  <si>
    <t>市町村が住民ニーズや買物環境、事業者の状況等を踏まえた店舗ごとの「買物環境確保計画」を策定し、県は市町村が計画に基づいて実施する事業に対して包括的・弾力的に支援を行う。</t>
    <rPh sb="10" eb="11">
      <t>カ</t>
    </rPh>
    <rPh sb="11" eb="12">
      <t>モノ</t>
    </rPh>
    <rPh sb="12" eb="14">
      <t>カンキョウ</t>
    </rPh>
    <rPh sb="70" eb="73">
      <t>ホウカツテキ</t>
    </rPh>
    <rPh sb="74" eb="77">
      <t>ダンリョクテキ</t>
    </rPh>
    <phoneticPr fontId="5"/>
  </si>
  <si>
    <t>市町村・事業者等</t>
    <rPh sb="0" eb="3">
      <t>シチョウソン</t>
    </rPh>
    <rPh sb="4" eb="7">
      <t>ジギョウシャ</t>
    </rPh>
    <rPh sb="7" eb="8">
      <t>ナド</t>
    </rPh>
    <phoneticPr fontId="5"/>
  </si>
  <si>
    <t xml:space="preserve">https://www.pref.tottori.lg.jp/kaimonokankyo/
</t>
    <phoneticPr fontId="5"/>
  </si>
  <si>
    <t>買物環境確保推進課
0857-26-7986</t>
    <rPh sb="0" eb="2">
      <t>カイモノ</t>
    </rPh>
    <rPh sb="2" eb="4">
      <t>カンキョウ</t>
    </rPh>
    <rPh sb="4" eb="6">
      <t>カクホ</t>
    </rPh>
    <rPh sb="6" eb="9">
      <t>スイシンカ</t>
    </rPh>
    <phoneticPr fontId="5"/>
  </si>
  <si>
    <t>鳥取県</t>
    <rPh sb="0" eb="3">
      <t>トットリケン</t>
    </rPh>
    <phoneticPr fontId="4"/>
  </si>
  <si>
    <t>鳥取市</t>
    <rPh sb="0" eb="3">
      <t>トットリシ</t>
    </rPh>
    <phoneticPr fontId="4"/>
  </si>
  <si>
    <t>鳥取市中山間地域・買い物支援事業</t>
    <rPh sb="0" eb="3">
      <t>トットリシ</t>
    </rPh>
    <rPh sb="3" eb="8">
      <t>チュウサンカンチイキ</t>
    </rPh>
    <rPh sb="9" eb="10">
      <t>カ</t>
    </rPh>
    <rPh sb="11" eb="12">
      <t>モノ</t>
    </rPh>
    <rPh sb="12" eb="14">
      <t>シエン</t>
    </rPh>
    <rPh sb="14" eb="16">
      <t>ジギョウ</t>
    </rPh>
    <phoneticPr fontId="4"/>
  </si>
  <si>
    <t>補助金</t>
    <rPh sb="0" eb="2">
      <t>ホジョキン</t>
    </rPh>
    <phoneticPr fontId="4"/>
  </si>
  <si>
    <t>（1）移動販売車等導入助成
買い物困難地域に対して、日用品生活物資を供給するための移動販売車や店舗購入等を支援する。
（2）移動販売車運営費助成
移動販売車の運営に係る経費を支援する。
（原則5年間、補助率逓減あり）
（3）買い物福祉サービス支援事業
移動販売と見守り等の福祉サービスを組み合わせた取組を支援する。</t>
    <rPh sb="3" eb="5">
      <t>イドウ</t>
    </rPh>
    <rPh sb="5" eb="7">
      <t>ハンバイ</t>
    </rPh>
    <rPh sb="7" eb="8">
      <t>シャ</t>
    </rPh>
    <rPh sb="8" eb="9">
      <t>トウ</t>
    </rPh>
    <rPh sb="9" eb="11">
      <t>ドウニュウ</t>
    </rPh>
    <rPh sb="11" eb="13">
      <t>ジョセイ</t>
    </rPh>
    <rPh sb="14" eb="15">
      <t>カ</t>
    </rPh>
    <rPh sb="16" eb="17">
      <t>モノ</t>
    </rPh>
    <rPh sb="17" eb="19">
      <t>コンナン</t>
    </rPh>
    <rPh sb="19" eb="21">
      <t>チイキ</t>
    </rPh>
    <rPh sb="22" eb="23">
      <t>タイ</t>
    </rPh>
    <rPh sb="26" eb="29">
      <t>ニチヨウヒン</t>
    </rPh>
    <rPh sb="29" eb="31">
      <t>セイカツ</t>
    </rPh>
    <rPh sb="31" eb="33">
      <t>ブッシ</t>
    </rPh>
    <rPh sb="34" eb="36">
      <t>キョウキュウ</t>
    </rPh>
    <rPh sb="41" eb="43">
      <t>イドウ</t>
    </rPh>
    <rPh sb="43" eb="45">
      <t>ハンバイ</t>
    </rPh>
    <rPh sb="45" eb="46">
      <t>シャ</t>
    </rPh>
    <rPh sb="47" eb="49">
      <t>テンポ</t>
    </rPh>
    <rPh sb="49" eb="51">
      <t>コウニュウ</t>
    </rPh>
    <rPh sb="51" eb="52">
      <t>トウ</t>
    </rPh>
    <rPh sb="53" eb="55">
      <t>シエン</t>
    </rPh>
    <rPh sb="62" eb="64">
      <t>イドウ</t>
    </rPh>
    <rPh sb="64" eb="66">
      <t>ハンバイ</t>
    </rPh>
    <rPh sb="66" eb="67">
      <t>シャ</t>
    </rPh>
    <rPh sb="67" eb="69">
      <t>ウンエイ</t>
    </rPh>
    <rPh sb="69" eb="70">
      <t>ヒ</t>
    </rPh>
    <rPh sb="70" eb="72">
      <t>ジョセイ</t>
    </rPh>
    <rPh sb="73" eb="75">
      <t>イドウ</t>
    </rPh>
    <rPh sb="75" eb="77">
      <t>ハンバイ</t>
    </rPh>
    <rPh sb="77" eb="78">
      <t>シャ</t>
    </rPh>
    <rPh sb="79" eb="81">
      <t>ウンエイ</t>
    </rPh>
    <rPh sb="82" eb="83">
      <t>カカ</t>
    </rPh>
    <rPh sb="84" eb="86">
      <t>ケイヒ</t>
    </rPh>
    <rPh sb="87" eb="89">
      <t>シエン</t>
    </rPh>
    <rPh sb="94" eb="96">
      <t>ゲンソク</t>
    </rPh>
    <rPh sb="97" eb="99">
      <t>ネンカン</t>
    </rPh>
    <rPh sb="100" eb="103">
      <t>ホジョリツ</t>
    </rPh>
    <rPh sb="103" eb="105">
      <t>テイゲン</t>
    </rPh>
    <rPh sb="112" eb="113">
      <t>カ</t>
    </rPh>
    <rPh sb="114" eb="115">
      <t>モノ</t>
    </rPh>
    <rPh sb="115" eb="117">
      <t>フクシ</t>
    </rPh>
    <rPh sb="121" eb="123">
      <t>シエン</t>
    </rPh>
    <rPh sb="123" eb="125">
      <t>ジギョウ</t>
    </rPh>
    <rPh sb="126" eb="128">
      <t>イドウ</t>
    </rPh>
    <rPh sb="128" eb="130">
      <t>ハンバイ</t>
    </rPh>
    <rPh sb="131" eb="133">
      <t>ミマモ</t>
    </rPh>
    <rPh sb="134" eb="135">
      <t>トウ</t>
    </rPh>
    <rPh sb="136" eb="138">
      <t>フクシ</t>
    </rPh>
    <rPh sb="143" eb="144">
      <t>ク</t>
    </rPh>
    <rPh sb="145" eb="146">
      <t>ア</t>
    </rPh>
    <rPh sb="149" eb="151">
      <t>トリクミ</t>
    </rPh>
    <rPh sb="152" eb="154">
      <t>シエン</t>
    </rPh>
    <phoneticPr fontId="4"/>
  </si>
  <si>
    <t>市内に居住する個人、団体（事業者、住民代表、ＮＰＯ等）</t>
    <rPh sb="0" eb="2">
      <t>シナイ</t>
    </rPh>
    <phoneticPr fontId="5"/>
  </si>
  <si>
    <t>地域振興課
0857-30-8172</t>
    <rPh sb="0" eb="2">
      <t>チイキ</t>
    </rPh>
    <rPh sb="2" eb="4">
      <t>シンコウ</t>
    </rPh>
    <rPh sb="4" eb="5">
      <t>カ</t>
    </rPh>
    <phoneticPr fontId="4"/>
  </si>
  <si>
    <t>鳥取市</t>
    <rPh sb="0" eb="2">
      <t>トットリ</t>
    </rPh>
    <rPh sb="2" eb="3">
      <t>シ</t>
    </rPh>
    <phoneticPr fontId="4"/>
  </si>
  <si>
    <t>鳥取市中山間地域小さな拠点づくり支援事業</t>
    <rPh sb="0" eb="3">
      <t>トットリシ</t>
    </rPh>
    <rPh sb="3" eb="6">
      <t>チュウサンカン</t>
    </rPh>
    <rPh sb="6" eb="8">
      <t>チイキ</t>
    </rPh>
    <rPh sb="16" eb="18">
      <t>シエン</t>
    </rPh>
    <rPh sb="18" eb="20">
      <t>ジギョウ</t>
    </rPh>
    <phoneticPr fontId="4"/>
  </si>
  <si>
    <t>中山間地域の複数集落や地域住民が連携して取り組む「小さな拠点」の形成など、暮らしを守る機能の仕組みづくりを支援する。</t>
    <phoneticPr fontId="5"/>
  </si>
  <si>
    <t>地域運営組織又は市長が同等と認める団体</t>
    <rPh sb="0" eb="2">
      <t>チイキ</t>
    </rPh>
    <rPh sb="2" eb="4">
      <t>ウンエイ</t>
    </rPh>
    <rPh sb="4" eb="6">
      <t>ソシキ</t>
    </rPh>
    <rPh sb="6" eb="7">
      <t>マタ</t>
    </rPh>
    <rPh sb="8" eb="10">
      <t>シチョウ</t>
    </rPh>
    <rPh sb="11" eb="13">
      <t>ドウトウ</t>
    </rPh>
    <rPh sb="14" eb="15">
      <t>ミト</t>
    </rPh>
    <rPh sb="17" eb="19">
      <t>ダンタイ</t>
    </rPh>
    <phoneticPr fontId="5"/>
  </si>
  <si>
    <t>鳥取市</t>
    <rPh sb="0" eb="3">
      <t>トットリシ</t>
    </rPh>
    <phoneticPr fontId="5"/>
  </si>
  <si>
    <t>まちなかコミュニティビジネス支援事業</t>
  </si>
  <si>
    <t>本市のまちなかにおいて、生活の維持やコミュニティの活性化を図るため、地域が抱える課題を解決するコミュニティビジネスの起業に対する取組を支援する。</t>
  </si>
  <si>
    <t>市内に居住している個人、団体。</t>
  </si>
  <si>
    <t>経済・雇用戦略課
0857-30-8282</t>
  </si>
  <si>
    <t>高齢者等公共交通利用支援事業</t>
  </si>
  <si>
    <t>買物弱者の支援と位置付けた事業ではないが、免許証返納者及び高齢者(65歳以上)を対象に、路線バス定期券の購入支援を行うことで、免許証返納者および高齢者の生活し、公共交通機関の利用促進を図っている。</t>
    <rPh sb="76" eb="78">
      <t>セイカツ</t>
    </rPh>
    <phoneticPr fontId="5"/>
  </si>
  <si>
    <t>バス事業者</t>
    <rPh sb="2" eb="5">
      <t>ジギョウシャ</t>
    </rPh>
    <phoneticPr fontId="5"/>
  </si>
  <si>
    <t>交通政策課
0857-30-8326</t>
    <rPh sb="0" eb="5">
      <t>コウツウセイサクカ</t>
    </rPh>
    <phoneticPr fontId="5"/>
  </si>
  <si>
    <t>地域主体型生活交通確保支援事業</t>
  </si>
  <si>
    <t>買物弱者の支援と位置付けた事業ではないが、公共交通空白地域における生活交通の確保を目的として、ＮＰＯ等が運行する共助交通を支援している。</t>
  </si>
  <si>
    <t>NPO等</t>
    <rPh sb="3" eb="4">
      <t>トウ</t>
    </rPh>
    <phoneticPr fontId="5"/>
  </si>
  <si>
    <t>鳥取県</t>
  </si>
  <si>
    <t>米子市</t>
  </si>
  <si>
    <t>生活支援型介護予防事業</t>
  </si>
  <si>
    <t>委託料</t>
  </si>
  <si>
    <t>運動機能の低下等により買い物が困難となっている高齢者に対して運動（介護予防）と買い物（生活支援）を合わせた事業を実施。
【利用手数料１回500円】</t>
  </si>
  <si>
    <t>介護保険サービス提供事業所、健康増進施設等に委託</t>
  </si>
  <si>
    <t>倉吉市</t>
  </si>
  <si>
    <t>倉吉市交通空白地有償運送導入・運行支援事業</t>
  </si>
  <si>
    <t>補助金</t>
    <rPh sb="0" eb="3">
      <t>ホジョキン</t>
    </rPh>
    <phoneticPr fontId="5"/>
  </si>
  <si>
    <t>買物弱者の支援と位置付けた事業ではないが、公共交通の利用に不便を感じている地域に対する交通支援策として、地元のNPO団体が運行する「交通空白地有償運送」への支援を実施。
週３日の日中、路線バスの下り１便に対応し、降車した会員を自宅まで移送している。</t>
    <rPh sb="21" eb="25">
      <t>コウキョウコウツウ</t>
    </rPh>
    <rPh sb="26" eb="28">
      <t>リヨウ</t>
    </rPh>
    <rPh sb="29" eb="31">
      <t>フベン</t>
    </rPh>
    <rPh sb="32" eb="33">
      <t>カン</t>
    </rPh>
    <rPh sb="37" eb="39">
      <t>チイキ</t>
    </rPh>
    <rPh sb="40" eb="41">
      <t>タイ</t>
    </rPh>
    <rPh sb="43" eb="45">
      <t>コウツウ</t>
    </rPh>
    <rPh sb="45" eb="48">
      <t>シエンサク</t>
    </rPh>
    <rPh sb="52" eb="54">
      <t>ジモト</t>
    </rPh>
    <rPh sb="58" eb="60">
      <t>ダンタイ</t>
    </rPh>
    <rPh sb="61" eb="63">
      <t>ウンコウ</t>
    </rPh>
    <rPh sb="78" eb="80">
      <t>シエン</t>
    </rPh>
    <rPh sb="81" eb="83">
      <t>ジッシ</t>
    </rPh>
    <rPh sb="85" eb="86">
      <t>シュウ</t>
    </rPh>
    <rPh sb="87" eb="88">
      <t>ニチ</t>
    </rPh>
    <rPh sb="89" eb="91">
      <t>ニッチュウ</t>
    </rPh>
    <rPh sb="117" eb="119">
      <t>イソウ</t>
    </rPh>
    <phoneticPr fontId="9"/>
  </si>
  <si>
    <t>ＮＰＯ団体等</t>
    <rPh sb="3" eb="5">
      <t>ダンタイ</t>
    </rPh>
    <rPh sb="5" eb="6">
      <t>トウ</t>
    </rPh>
    <phoneticPr fontId="9"/>
  </si>
  <si>
    <t>企画課
0858-22-8161</t>
  </si>
  <si>
    <t>市町村内バス等支援補助事業（乗合タクシー）</t>
  </si>
  <si>
    <t>買物弱者の支援と位置付けた事業ではないが、公共交通の利用に不便を感じている地域に対する交通支援策として、タクシー事業者が運行する「予約型乗合タクシー」への支援を実施。
乗り合いながら自宅近くと路線バスとの乗り換え地点間を送迎することで、バス停から離れた地域であっても出かけることが可能。</t>
    <rPh sb="60" eb="62">
      <t>ウンコウ</t>
    </rPh>
    <rPh sb="65" eb="67">
      <t>ヨヤク</t>
    </rPh>
    <rPh sb="67" eb="68">
      <t>ガタ</t>
    </rPh>
    <rPh sb="68" eb="70">
      <t>ノリア</t>
    </rPh>
    <rPh sb="77" eb="79">
      <t>シエン</t>
    </rPh>
    <rPh sb="80" eb="82">
      <t>ジッシ</t>
    </rPh>
    <rPh sb="84" eb="85">
      <t>ジョウ</t>
    </rPh>
    <rPh sb="86" eb="87">
      <t>ゴウ</t>
    </rPh>
    <rPh sb="91" eb="93">
      <t>ジタク</t>
    </rPh>
    <rPh sb="93" eb="94">
      <t>チカ</t>
    </rPh>
    <rPh sb="96" eb="98">
      <t>ロセン</t>
    </rPh>
    <rPh sb="102" eb="103">
      <t>ノ</t>
    </rPh>
    <rPh sb="104" eb="105">
      <t>カ</t>
    </rPh>
    <rPh sb="106" eb="108">
      <t>チテン</t>
    </rPh>
    <rPh sb="108" eb="109">
      <t>カン</t>
    </rPh>
    <rPh sb="110" eb="112">
      <t>ソウゲイ</t>
    </rPh>
    <phoneticPr fontId="9"/>
  </si>
  <si>
    <t>タクシー事業者</t>
    <rPh sb="4" eb="7">
      <t>ジギョウシャ</t>
    </rPh>
    <phoneticPr fontId="9"/>
  </si>
  <si>
    <t>倉吉市共助交通等導入検討支援事業</t>
  </si>
  <si>
    <t>買物弱者の支援と位置付けた事業ではないが、交通空白地域等において、交通空白地有償運送及び共助交通の導入等を検討する協議会に対し支援を実施。様々な形態の中から地域に合わせた検討を行い、地域住民の移動の不便を解消する取り組みを支援するもの。</t>
    <rPh sb="51" eb="52">
      <t>トウ</t>
    </rPh>
    <rPh sb="61" eb="62">
      <t>タイ</t>
    </rPh>
    <rPh sb="63" eb="65">
      <t>シエン</t>
    </rPh>
    <rPh sb="66" eb="68">
      <t>ジッシ</t>
    </rPh>
    <rPh sb="69" eb="71">
      <t>サマザマ</t>
    </rPh>
    <rPh sb="72" eb="74">
      <t>ケイタイ</t>
    </rPh>
    <rPh sb="75" eb="76">
      <t>ナカ</t>
    </rPh>
    <rPh sb="78" eb="80">
      <t>チイキ</t>
    </rPh>
    <rPh sb="81" eb="82">
      <t>ア</t>
    </rPh>
    <rPh sb="85" eb="87">
      <t>ケントウ</t>
    </rPh>
    <rPh sb="88" eb="89">
      <t>オコナ</t>
    </rPh>
    <rPh sb="91" eb="93">
      <t>チイキ</t>
    </rPh>
    <rPh sb="93" eb="95">
      <t>ジュウミン</t>
    </rPh>
    <rPh sb="96" eb="98">
      <t>イドウ</t>
    </rPh>
    <rPh sb="99" eb="101">
      <t>フベン</t>
    </rPh>
    <rPh sb="102" eb="104">
      <t>カイショウ</t>
    </rPh>
    <rPh sb="106" eb="107">
      <t>ト</t>
    </rPh>
    <rPh sb="108" eb="109">
      <t>ク</t>
    </rPh>
    <rPh sb="111" eb="113">
      <t>シエン</t>
    </rPh>
    <phoneticPr fontId="9"/>
  </si>
  <si>
    <t>地域団体等</t>
    <rPh sb="0" eb="2">
      <t>チイキ</t>
    </rPh>
    <rPh sb="2" eb="4">
      <t>ダンタイ</t>
    </rPh>
    <rPh sb="4" eb="5">
      <t>トウ</t>
    </rPh>
    <phoneticPr fontId="9"/>
  </si>
  <si>
    <t>倉吉市共助交通運行支援事業</t>
  </si>
  <si>
    <t>買物弱者の支援と位置付けた事業ではないが、住民の助け合いにより無償で運行される移動手段に対し支援を実施。
カーシェアリングやデマンド型など様々な形態の中から地域の実情に合わせた共助の運行方法を取ることで、地域住民の移動に関する不便を解消するもの。</t>
    <rPh sb="24" eb="25">
      <t>タス</t>
    </rPh>
    <rPh sb="26" eb="27">
      <t>ア</t>
    </rPh>
    <rPh sb="31" eb="33">
      <t>ムショウ</t>
    </rPh>
    <rPh sb="34" eb="36">
      <t>ウンコウ</t>
    </rPh>
    <rPh sb="39" eb="41">
      <t>イドウ</t>
    </rPh>
    <rPh sb="41" eb="43">
      <t>シュダン</t>
    </rPh>
    <rPh sb="44" eb="45">
      <t>タイ</t>
    </rPh>
    <rPh sb="46" eb="48">
      <t>シエン</t>
    </rPh>
    <rPh sb="49" eb="51">
      <t>ジッシ</t>
    </rPh>
    <rPh sb="66" eb="67">
      <t>ガタ</t>
    </rPh>
    <rPh sb="69" eb="71">
      <t>サマザマ</t>
    </rPh>
    <rPh sb="72" eb="74">
      <t>ケイタイ</t>
    </rPh>
    <rPh sb="75" eb="76">
      <t>ナカ</t>
    </rPh>
    <rPh sb="78" eb="80">
      <t>チイキ</t>
    </rPh>
    <rPh sb="81" eb="83">
      <t>ジツジョウ</t>
    </rPh>
    <rPh sb="84" eb="85">
      <t>ア</t>
    </rPh>
    <rPh sb="88" eb="90">
      <t>キョウジョ</t>
    </rPh>
    <rPh sb="91" eb="93">
      <t>ウンコウ</t>
    </rPh>
    <rPh sb="93" eb="95">
      <t>ホウホウ</t>
    </rPh>
    <rPh sb="96" eb="97">
      <t>ト</t>
    </rPh>
    <rPh sb="102" eb="104">
      <t>チイキ</t>
    </rPh>
    <rPh sb="104" eb="106">
      <t>ジュウミン</t>
    </rPh>
    <rPh sb="107" eb="109">
      <t>イドウ</t>
    </rPh>
    <rPh sb="110" eb="111">
      <t>カン</t>
    </rPh>
    <rPh sb="113" eb="115">
      <t>フベン</t>
    </rPh>
    <rPh sb="116" eb="118">
      <t>カイショウ</t>
    </rPh>
    <phoneticPr fontId="9"/>
  </si>
  <si>
    <t>境港市</t>
    <rPh sb="0" eb="3">
      <t>サカイミナトシ</t>
    </rPh>
    <phoneticPr fontId="5"/>
  </si>
  <si>
    <t>生活支援体制整備事業</t>
    <rPh sb="0" eb="10">
      <t>セイカツシエンタイセイセイビジギョウ</t>
    </rPh>
    <phoneticPr fontId="5"/>
  </si>
  <si>
    <t>地域支援事業における生活支援体制整備事業の一環として、移動販売を希望する地域に対し、商店とのマッチングや高齢者の通いの場との連携等を支援。</t>
  </si>
  <si>
    <t>境港市社会福祉協議会(委託先）</t>
    <rPh sb="0" eb="3">
      <t>サカイミナトシ</t>
    </rPh>
    <rPh sb="3" eb="10">
      <t>シャカイフクシキョウギカイ</t>
    </rPh>
    <rPh sb="11" eb="14">
      <t>イタクサキ</t>
    </rPh>
    <phoneticPr fontId="5"/>
  </si>
  <si>
    <t>長寿社会課
0859-47-1039</t>
    <rPh sb="0" eb="5">
      <t>チョウジュシャカイカ</t>
    </rPh>
    <phoneticPr fontId="5"/>
  </si>
  <si>
    <t>生活支援サービス事業</t>
    <rPh sb="0" eb="4">
      <t>セイカツシエン</t>
    </rPh>
    <rPh sb="8" eb="10">
      <t>ジギョウ</t>
    </rPh>
    <phoneticPr fontId="5"/>
  </si>
  <si>
    <t>対象団体に報償費を支給</t>
    <rPh sb="0" eb="3">
      <t>タイショウダンタイ</t>
    </rPh>
    <rPh sb="5" eb="7">
      <t>ホウショウ</t>
    </rPh>
    <rPh sb="8" eb="10">
      <t>シキュウ</t>
    </rPh>
    <phoneticPr fontId="5"/>
  </si>
  <si>
    <t>ひとり暮らし高齢者等へ安否確認を兼ねた生活支援サービスを行う団体に対し報償金を交付。
対象となる生活支援サービスには、買物代行、ごみ出し支援、除雪作業等がある。</t>
    <rPh sb="43" eb="45">
      <t>タイショウ</t>
    </rPh>
    <rPh sb="48" eb="52">
      <t>セイカツシエン</t>
    </rPh>
    <rPh sb="59" eb="63">
      <t>カイモノダイコウ</t>
    </rPh>
    <rPh sb="71" eb="75">
      <t>ジョセツサギョウ</t>
    </rPh>
    <rPh sb="75" eb="76">
      <t>トウ</t>
    </rPh>
    <phoneticPr fontId="5"/>
  </si>
  <si>
    <t>自治会、地域コミュニティ団体</t>
    <rPh sb="0" eb="3">
      <t>ジチカイ</t>
    </rPh>
    <rPh sb="4" eb="6">
      <t>チイキ</t>
    </rPh>
    <rPh sb="12" eb="14">
      <t>ダンタイ</t>
    </rPh>
    <phoneticPr fontId="5"/>
  </si>
  <si>
    <t>若桜町</t>
    <rPh sb="0" eb="3">
      <t>ワカサチョウ</t>
    </rPh>
    <phoneticPr fontId="5"/>
  </si>
  <si>
    <t>若桜町高齢者等買い物支援事業補助金</t>
  </si>
  <si>
    <t>食料品等の移動販売を行う者に対し、車両購入費、運営費の補助を行う。</t>
    <rPh sb="10" eb="11">
      <t>オコナ</t>
    </rPh>
    <rPh sb="17" eb="19">
      <t>シャリョウ</t>
    </rPh>
    <rPh sb="19" eb="22">
      <t>コウニュウヒ</t>
    </rPh>
    <rPh sb="23" eb="26">
      <t>ウンエイヒ</t>
    </rPh>
    <rPh sb="30" eb="31">
      <t>オコナ</t>
    </rPh>
    <phoneticPr fontId="5"/>
  </si>
  <si>
    <t>町内に住所を有し、又は町内で事業を営んでいる者</t>
  </si>
  <si>
    <t>企画政策課
0858-82-2231</t>
    <rPh sb="0" eb="5">
      <t>キカクセイサクカ</t>
    </rPh>
    <phoneticPr fontId="5"/>
  </si>
  <si>
    <t>八頭町</t>
    <rPh sb="0" eb="2">
      <t>ヤズ</t>
    </rPh>
    <rPh sb="2" eb="3">
      <t>チョウ</t>
    </rPh>
    <phoneticPr fontId="5"/>
  </si>
  <si>
    <t>買い物弱者対策事業費補助金</t>
    <rPh sb="0" eb="1">
      <t>カ</t>
    </rPh>
    <rPh sb="2" eb="3">
      <t>モノ</t>
    </rPh>
    <rPh sb="3" eb="5">
      <t>ジャクシャ</t>
    </rPh>
    <rPh sb="5" eb="7">
      <t>タイサク</t>
    </rPh>
    <rPh sb="7" eb="13">
      <t>ジギョウヒホジョキン</t>
    </rPh>
    <phoneticPr fontId="5"/>
  </si>
  <si>
    <t>買物が困難な状況に置かれた人を主な対象者として、移動販売を行う事業者に対し、移動販売に使用する車両購入費等に要する経費の一部を補助</t>
    <rPh sb="0" eb="2">
      <t>カイモノ</t>
    </rPh>
    <rPh sb="3" eb="5">
      <t>コンナン</t>
    </rPh>
    <rPh sb="6" eb="8">
      <t>ジョウキョウ</t>
    </rPh>
    <rPh sb="9" eb="10">
      <t>オ</t>
    </rPh>
    <rPh sb="13" eb="14">
      <t>ヒト</t>
    </rPh>
    <rPh sb="15" eb="16">
      <t>オモ</t>
    </rPh>
    <rPh sb="17" eb="19">
      <t>タイショウ</t>
    </rPh>
    <rPh sb="19" eb="20">
      <t>シャ</t>
    </rPh>
    <rPh sb="24" eb="26">
      <t>イドウ</t>
    </rPh>
    <rPh sb="26" eb="28">
      <t>ハンバイ</t>
    </rPh>
    <rPh sb="29" eb="30">
      <t>オコナ</t>
    </rPh>
    <rPh sb="31" eb="34">
      <t>ジギョウシャ</t>
    </rPh>
    <rPh sb="35" eb="36">
      <t>タイ</t>
    </rPh>
    <rPh sb="38" eb="40">
      <t>イドウ</t>
    </rPh>
    <rPh sb="40" eb="42">
      <t>ハンバイ</t>
    </rPh>
    <rPh sb="43" eb="45">
      <t>シヨウ</t>
    </rPh>
    <rPh sb="47" eb="49">
      <t>シャリョウ</t>
    </rPh>
    <rPh sb="49" eb="51">
      <t>コウニュウ</t>
    </rPh>
    <rPh sb="51" eb="52">
      <t>ヒ</t>
    </rPh>
    <rPh sb="52" eb="53">
      <t>トウ</t>
    </rPh>
    <rPh sb="54" eb="55">
      <t>ヨウ</t>
    </rPh>
    <rPh sb="57" eb="59">
      <t>ケイヒ</t>
    </rPh>
    <rPh sb="60" eb="62">
      <t>イチブ</t>
    </rPh>
    <rPh sb="63" eb="65">
      <t>ホジョ</t>
    </rPh>
    <phoneticPr fontId="5"/>
  </si>
  <si>
    <t>JA</t>
  </si>
  <si>
    <t>企画課
0858-76-0212</t>
    <rPh sb="0" eb="3">
      <t>キカクカ</t>
    </rPh>
    <phoneticPr fontId="5"/>
  </si>
  <si>
    <t>タクシー利用利用費助成事業</t>
    <rPh sb="4" eb="6">
      <t>リヨウ</t>
    </rPh>
    <rPh sb="6" eb="8">
      <t>リヨウ</t>
    </rPh>
    <rPh sb="8" eb="9">
      <t>ヒ</t>
    </rPh>
    <rPh sb="9" eb="11">
      <t>ジョセイ</t>
    </rPh>
    <rPh sb="11" eb="13">
      <t>ジギョウ</t>
    </rPh>
    <phoneticPr fontId="5"/>
  </si>
  <si>
    <t>高齢者等の生活に必要な交通手段を確保することを目的に、タクシー利用に要する費用の一部を助成</t>
    <rPh sb="0" eb="3">
      <t>コウレイシャ</t>
    </rPh>
    <rPh sb="3" eb="4">
      <t>トウ</t>
    </rPh>
    <rPh sb="5" eb="7">
      <t>セイカツ</t>
    </rPh>
    <rPh sb="8" eb="10">
      <t>ヒツヨウ</t>
    </rPh>
    <rPh sb="11" eb="13">
      <t>コウツウ</t>
    </rPh>
    <rPh sb="13" eb="15">
      <t>シュダン</t>
    </rPh>
    <rPh sb="16" eb="18">
      <t>カクホ</t>
    </rPh>
    <rPh sb="23" eb="25">
      <t>モクテキ</t>
    </rPh>
    <rPh sb="31" eb="33">
      <t>リヨウ</t>
    </rPh>
    <rPh sb="34" eb="35">
      <t>ヨウ</t>
    </rPh>
    <rPh sb="37" eb="39">
      <t>ヒヨウ</t>
    </rPh>
    <rPh sb="40" eb="42">
      <t>イチブ</t>
    </rPh>
    <rPh sb="43" eb="45">
      <t>ジョセイ</t>
    </rPh>
    <phoneticPr fontId="5"/>
  </si>
  <si>
    <t>地域住民</t>
    <rPh sb="0" eb="2">
      <t>チイキ</t>
    </rPh>
    <rPh sb="2" eb="4">
      <t>ジュウミン</t>
    </rPh>
    <phoneticPr fontId="5"/>
  </si>
  <si>
    <t>三朝町</t>
    <rPh sb="0" eb="3">
      <t>ミササチョウ</t>
    </rPh>
    <phoneticPr fontId="5"/>
  </si>
  <si>
    <t>三朝町中山間地域買物支援事業</t>
    <rPh sb="0" eb="3">
      <t>ミササチョウ</t>
    </rPh>
    <rPh sb="3" eb="4">
      <t>チュウ</t>
    </rPh>
    <rPh sb="4" eb="6">
      <t>サンカン</t>
    </rPh>
    <rPh sb="6" eb="8">
      <t>チイキ</t>
    </rPh>
    <rPh sb="8" eb="10">
      <t>カイモノ</t>
    </rPh>
    <rPh sb="10" eb="12">
      <t>シエン</t>
    </rPh>
    <rPh sb="12" eb="14">
      <t>ジギョウ</t>
    </rPh>
    <phoneticPr fontId="5"/>
  </si>
  <si>
    <t>食料品等を取り扱う小売店舗がない中山間地域である本町において、移動販売車による事業を展開する者に対して、移動販売車の導入支援及び最大３年間の運営費支援を行うもの。</t>
    <rPh sb="0" eb="3">
      <t>ショクリョウヒン</t>
    </rPh>
    <rPh sb="3" eb="4">
      <t>トウ</t>
    </rPh>
    <rPh sb="5" eb="6">
      <t>ト</t>
    </rPh>
    <rPh sb="7" eb="8">
      <t>アツカ</t>
    </rPh>
    <rPh sb="9" eb="11">
      <t>コウリ</t>
    </rPh>
    <rPh sb="11" eb="13">
      <t>テンポ</t>
    </rPh>
    <rPh sb="16" eb="17">
      <t>チュウ</t>
    </rPh>
    <rPh sb="17" eb="19">
      <t>サンカン</t>
    </rPh>
    <rPh sb="19" eb="21">
      <t>チイキ</t>
    </rPh>
    <rPh sb="24" eb="26">
      <t>ホンチョウ</t>
    </rPh>
    <rPh sb="31" eb="33">
      <t>イドウ</t>
    </rPh>
    <rPh sb="33" eb="35">
      <t>ハンバイ</t>
    </rPh>
    <rPh sb="35" eb="36">
      <t>シャ</t>
    </rPh>
    <rPh sb="39" eb="41">
      <t>ジギョウ</t>
    </rPh>
    <rPh sb="42" eb="44">
      <t>テンカイ</t>
    </rPh>
    <rPh sb="46" eb="47">
      <t>シャ</t>
    </rPh>
    <rPh sb="48" eb="49">
      <t>タイ</t>
    </rPh>
    <rPh sb="52" eb="54">
      <t>イドウ</t>
    </rPh>
    <rPh sb="54" eb="56">
      <t>ハンバイ</t>
    </rPh>
    <rPh sb="56" eb="57">
      <t>シャ</t>
    </rPh>
    <rPh sb="58" eb="60">
      <t>ドウニュウ</t>
    </rPh>
    <rPh sb="60" eb="62">
      <t>シエン</t>
    </rPh>
    <rPh sb="62" eb="63">
      <t>オヨ</t>
    </rPh>
    <rPh sb="64" eb="66">
      <t>サイダイ</t>
    </rPh>
    <rPh sb="67" eb="69">
      <t>ネンカン</t>
    </rPh>
    <rPh sb="70" eb="73">
      <t>ウンエイヒ</t>
    </rPh>
    <rPh sb="73" eb="75">
      <t>シエン</t>
    </rPh>
    <rPh sb="76" eb="77">
      <t>オコナ</t>
    </rPh>
    <phoneticPr fontId="5"/>
  </si>
  <si>
    <t>町長が必要と認める個人及び団体（事業者、住民代表、ＮＰＯ等）</t>
  </si>
  <si>
    <t>観光交流課
0858-43-3506</t>
    <rPh sb="0" eb="2">
      <t>カンコウ</t>
    </rPh>
    <rPh sb="2" eb="4">
      <t>コウリュウ</t>
    </rPh>
    <rPh sb="4" eb="5">
      <t>カ</t>
    </rPh>
    <phoneticPr fontId="5"/>
  </si>
  <si>
    <t>湯梨浜町</t>
  </si>
  <si>
    <t>湯梨浜町中山間地域買物支援事業</t>
    <rPh sb="0" eb="4">
      <t>ユリハマチョウ</t>
    </rPh>
    <rPh sb="4" eb="5">
      <t>チュウ</t>
    </rPh>
    <rPh sb="5" eb="7">
      <t>サンカン</t>
    </rPh>
    <rPh sb="7" eb="9">
      <t>チイキ</t>
    </rPh>
    <rPh sb="9" eb="11">
      <t>カイモノ</t>
    </rPh>
    <rPh sb="11" eb="13">
      <t>シエン</t>
    </rPh>
    <rPh sb="13" eb="15">
      <t>ジギョウ</t>
    </rPh>
    <phoneticPr fontId="5"/>
  </si>
  <si>
    <t>買い物支援に係る取り組みや買い物サービスと高齢者等の見守りなどと組み合わせる買物福祉サービス事業を支援する。
【取組例】
➀移動販売車の導入費用を助成
②導入した移動販売車の運営費を助成</t>
    <rPh sb="0" eb="1">
      <t>カ</t>
    </rPh>
    <rPh sb="2" eb="3">
      <t>モノ</t>
    </rPh>
    <rPh sb="3" eb="5">
      <t>シエン</t>
    </rPh>
    <rPh sb="6" eb="7">
      <t>カカ</t>
    </rPh>
    <rPh sb="8" eb="9">
      <t>ト</t>
    </rPh>
    <rPh sb="10" eb="11">
      <t>ク</t>
    </rPh>
    <rPh sb="13" eb="14">
      <t>カ</t>
    </rPh>
    <rPh sb="15" eb="16">
      <t>モノ</t>
    </rPh>
    <rPh sb="21" eb="23">
      <t>コウレイ</t>
    </rPh>
    <rPh sb="23" eb="24">
      <t>シャ</t>
    </rPh>
    <rPh sb="24" eb="25">
      <t>トウ</t>
    </rPh>
    <rPh sb="26" eb="28">
      <t>ミマモ</t>
    </rPh>
    <rPh sb="32" eb="33">
      <t>ク</t>
    </rPh>
    <rPh sb="34" eb="35">
      <t>ア</t>
    </rPh>
    <rPh sb="38" eb="40">
      <t>カイモノ</t>
    </rPh>
    <rPh sb="40" eb="42">
      <t>フクシ</t>
    </rPh>
    <rPh sb="46" eb="48">
      <t>ジギョウ</t>
    </rPh>
    <rPh sb="49" eb="51">
      <t>シエン</t>
    </rPh>
    <rPh sb="56" eb="58">
      <t>トリクミ</t>
    </rPh>
    <rPh sb="58" eb="59">
      <t>レイ</t>
    </rPh>
    <rPh sb="62" eb="64">
      <t>イドウ</t>
    </rPh>
    <rPh sb="64" eb="66">
      <t>ハンバイ</t>
    </rPh>
    <rPh sb="66" eb="67">
      <t>シャ</t>
    </rPh>
    <rPh sb="68" eb="70">
      <t>ドウニュウ</t>
    </rPh>
    <rPh sb="70" eb="72">
      <t>ヒヨウ</t>
    </rPh>
    <rPh sb="73" eb="75">
      <t>ジョセイ</t>
    </rPh>
    <rPh sb="77" eb="79">
      <t>ドウニュウ</t>
    </rPh>
    <rPh sb="81" eb="83">
      <t>イドウ</t>
    </rPh>
    <rPh sb="83" eb="85">
      <t>ハンバイ</t>
    </rPh>
    <rPh sb="85" eb="86">
      <t>シャ</t>
    </rPh>
    <rPh sb="87" eb="89">
      <t>ウンエイ</t>
    </rPh>
    <rPh sb="89" eb="90">
      <t>ヒ</t>
    </rPh>
    <rPh sb="91" eb="93">
      <t>ジョセイ</t>
    </rPh>
    <phoneticPr fontId="5"/>
  </si>
  <si>
    <t>買物支援事業に取り組む町内事業者</t>
    <rPh sb="0" eb="2">
      <t>カイモノ</t>
    </rPh>
    <rPh sb="2" eb="4">
      <t>シエン</t>
    </rPh>
    <rPh sb="4" eb="6">
      <t>ジギョウ</t>
    </rPh>
    <rPh sb="7" eb="8">
      <t>ト</t>
    </rPh>
    <rPh sb="9" eb="10">
      <t>ク</t>
    </rPh>
    <rPh sb="11" eb="13">
      <t>チョウナイ</t>
    </rPh>
    <rPh sb="13" eb="16">
      <t>ジギョウシャ</t>
    </rPh>
    <phoneticPr fontId="5"/>
  </si>
  <si>
    <t>まちづくり企画課共創まちうづくり係
0858-35-5311</t>
    <rPh sb="5" eb="8">
      <t>キカクカ</t>
    </rPh>
    <rPh sb="8" eb="10">
      <t>キョウソウ</t>
    </rPh>
    <rPh sb="16" eb="17">
      <t>カカリ</t>
    </rPh>
    <phoneticPr fontId="5"/>
  </si>
  <si>
    <t>湯梨浜町共助交通支援事業</t>
    <rPh sb="0" eb="3">
      <t>ユリハマ</t>
    </rPh>
    <rPh sb="3" eb="4">
      <t>チョウ</t>
    </rPh>
    <rPh sb="4" eb="6">
      <t>キョウジョ</t>
    </rPh>
    <rPh sb="6" eb="8">
      <t>コウツウ</t>
    </rPh>
    <rPh sb="8" eb="10">
      <t>シエン</t>
    </rPh>
    <rPh sb="10" eb="12">
      <t>ジギョウ</t>
    </rPh>
    <phoneticPr fontId="5"/>
  </si>
  <si>
    <t>集落等が行う共助交通の取組に対し、補助を行うもの。
【取組例】
➀共助交通に使用する車両に係る自動車任意保険料等を補助
②地域の高齢者や交通弱者等の移動支援に取り組む際の車両確保のため、閉庁日に町公用車を貸し出す。</t>
    <rPh sb="0" eb="2">
      <t>シュウラク</t>
    </rPh>
    <rPh sb="2" eb="3">
      <t>トウ</t>
    </rPh>
    <rPh sb="4" eb="5">
      <t>オコナ</t>
    </rPh>
    <rPh sb="6" eb="8">
      <t>キョウジョ</t>
    </rPh>
    <rPh sb="8" eb="10">
      <t>コウツウ</t>
    </rPh>
    <rPh sb="11" eb="13">
      <t>トリクミ</t>
    </rPh>
    <rPh sb="14" eb="15">
      <t>タイ</t>
    </rPh>
    <rPh sb="17" eb="19">
      <t>ホジョ</t>
    </rPh>
    <rPh sb="20" eb="21">
      <t>オコナ</t>
    </rPh>
    <rPh sb="27" eb="29">
      <t>トリクミ</t>
    </rPh>
    <rPh sb="29" eb="30">
      <t>レイ</t>
    </rPh>
    <rPh sb="33" eb="35">
      <t>キョウジョ</t>
    </rPh>
    <rPh sb="35" eb="37">
      <t>コウツウ</t>
    </rPh>
    <rPh sb="38" eb="40">
      <t>シヨウ</t>
    </rPh>
    <rPh sb="42" eb="44">
      <t>シャリョウ</t>
    </rPh>
    <rPh sb="45" eb="46">
      <t>カカ</t>
    </rPh>
    <rPh sb="47" eb="50">
      <t>ジドウシャ</t>
    </rPh>
    <rPh sb="50" eb="52">
      <t>ニンイ</t>
    </rPh>
    <rPh sb="52" eb="54">
      <t>ホケン</t>
    </rPh>
    <rPh sb="54" eb="55">
      <t>リョウ</t>
    </rPh>
    <rPh sb="55" eb="56">
      <t>トウ</t>
    </rPh>
    <rPh sb="57" eb="59">
      <t>ホジョ</t>
    </rPh>
    <rPh sb="61" eb="63">
      <t>チイキ</t>
    </rPh>
    <rPh sb="64" eb="67">
      <t>コウレイシャ</t>
    </rPh>
    <rPh sb="68" eb="70">
      <t>コウツウ</t>
    </rPh>
    <rPh sb="70" eb="72">
      <t>ジャクシャ</t>
    </rPh>
    <rPh sb="72" eb="73">
      <t>トウ</t>
    </rPh>
    <rPh sb="74" eb="76">
      <t>イドウ</t>
    </rPh>
    <rPh sb="76" eb="78">
      <t>シエン</t>
    </rPh>
    <rPh sb="79" eb="80">
      <t>ト</t>
    </rPh>
    <rPh sb="81" eb="82">
      <t>ク</t>
    </rPh>
    <rPh sb="83" eb="84">
      <t>サイ</t>
    </rPh>
    <rPh sb="85" eb="87">
      <t>シャリョウ</t>
    </rPh>
    <rPh sb="87" eb="89">
      <t>カクホ</t>
    </rPh>
    <rPh sb="93" eb="96">
      <t>ヘイチョウビ</t>
    </rPh>
    <rPh sb="97" eb="98">
      <t>チョウ</t>
    </rPh>
    <rPh sb="98" eb="101">
      <t>コウヨウシャ</t>
    </rPh>
    <rPh sb="102" eb="103">
      <t>カ</t>
    </rPh>
    <rPh sb="104" eb="105">
      <t>ダ</t>
    </rPh>
    <phoneticPr fontId="5"/>
  </si>
  <si>
    <t>共助交通に取り組み自治会</t>
    <rPh sb="0" eb="2">
      <t>キョウジョ</t>
    </rPh>
    <rPh sb="2" eb="4">
      <t>コウツウ</t>
    </rPh>
    <rPh sb="5" eb="6">
      <t>ト</t>
    </rPh>
    <rPh sb="7" eb="8">
      <t>ク</t>
    </rPh>
    <rPh sb="9" eb="12">
      <t>ジチカイ</t>
    </rPh>
    <phoneticPr fontId="5"/>
  </si>
  <si>
    <t>まちづくり企画課政策企画係858-35-5304</t>
    <rPh sb="5" eb="8">
      <t>キカクカ</t>
    </rPh>
    <rPh sb="8" eb="10">
      <t>セイサク</t>
    </rPh>
    <rPh sb="10" eb="12">
      <t>キカク</t>
    </rPh>
    <rPh sb="12" eb="13">
      <t>カカリ</t>
    </rPh>
    <phoneticPr fontId="5"/>
  </si>
  <si>
    <t>琴浦町</t>
    <rPh sb="0" eb="3">
      <t>コトウラチョウ</t>
    </rPh>
    <phoneticPr fontId="5"/>
  </si>
  <si>
    <t>交通空白地タクシー利用助成</t>
    <rPh sb="0" eb="2">
      <t>コウツウ</t>
    </rPh>
    <rPh sb="2" eb="4">
      <t>クウハク</t>
    </rPh>
    <rPh sb="4" eb="5">
      <t>チ</t>
    </rPh>
    <rPh sb="9" eb="11">
      <t>リヨウ</t>
    </rPh>
    <rPh sb="11" eb="13">
      <t>ジョセイ</t>
    </rPh>
    <phoneticPr fontId="5"/>
  </si>
  <si>
    <t>買い物弱者支援と位置づけた事業ではないが、公共交通空白地に居住し、運転免許、自家用車を所有しない独居の高齢者等を対象とした、買い物・通院を目的とするタクシー移動に係る運賃を半額助成する。
・年間72枚のタクシー券を配布(月6枚)</t>
    <rPh sb="13" eb="15">
      <t>ジギョウ</t>
    </rPh>
    <rPh sb="25" eb="28">
      <t>クウハクチ</t>
    </rPh>
    <rPh sb="29" eb="31">
      <t>キョジュウ</t>
    </rPh>
    <rPh sb="33" eb="35">
      <t>ウンテン</t>
    </rPh>
    <rPh sb="35" eb="37">
      <t>メンキョ</t>
    </rPh>
    <rPh sb="38" eb="42">
      <t>ジカヨウシャ</t>
    </rPh>
    <rPh sb="43" eb="45">
      <t>ショユウ</t>
    </rPh>
    <rPh sb="48" eb="50">
      <t>ドッキョ</t>
    </rPh>
    <rPh sb="51" eb="54">
      <t>コウレイシャ</t>
    </rPh>
    <rPh sb="54" eb="55">
      <t>トウ</t>
    </rPh>
    <rPh sb="95" eb="97">
      <t>ネンカン</t>
    </rPh>
    <rPh sb="99" eb="100">
      <t>マイ</t>
    </rPh>
    <rPh sb="105" eb="106">
      <t>ケン</t>
    </rPh>
    <rPh sb="107" eb="109">
      <t>ハイフ</t>
    </rPh>
    <rPh sb="110" eb="111">
      <t>ツキ</t>
    </rPh>
    <rPh sb="112" eb="113">
      <t>マイ</t>
    </rPh>
    <phoneticPr fontId="5"/>
  </si>
  <si>
    <t>企画政策課
0858-52-1708</t>
  </si>
  <si>
    <t>移動支援自動車保険料補助事業</t>
    <rPh sb="0" eb="2">
      <t>イドウ</t>
    </rPh>
    <rPh sb="2" eb="4">
      <t>シエン</t>
    </rPh>
    <rPh sb="4" eb="7">
      <t>ジドウシャ</t>
    </rPh>
    <rPh sb="7" eb="10">
      <t>ホケンリョウ</t>
    </rPh>
    <rPh sb="10" eb="12">
      <t>ホジョ</t>
    </rPh>
    <rPh sb="12" eb="14">
      <t>ジギョウ</t>
    </rPh>
    <phoneticPr fontId="5"/>
  </si>
  <si>
    <t>地域内での助け合いによる移動支援を行う団体等に、自動車任意保険料の補助を行い、取り組みを支援する。</t>
  </si>
  <si>
    <t>団体等</t>
    <rPh sb="0" eb="2">
      <t>ダンタイ</t>
    </rPh>
    <rPh sb="2" eb="3">
      <t>トウ</t>
    </rPh>
    <phoneticPr fontId="5"/>
  </si>
  <si>
    <t>ＮＰＯ等交通空白地有償運送事業</t>
    <rPh sb="3" eb="4">
      <t>トウ</t>
    </rPh>
    <rPh sb="4" eb="6">
      <t>コウツウ</t>
    </rPh>
    <rPh sb="6" eb="8">
      <t>クウハク</t>
    </rPh>
    <rPh sb="8" eb="9">
      <t>チ</t>
    </rPh>
    <rPh sb="9" eb="11">
      <t>ユウショウ</t>
    </rPh>
    <rPh sb="11" eb="13">
      <t>ウンソウ</t>
    </rPh>
    <rPh sb="13" eb="15">
      <t>ジギョウ</t>
    </rPh>
    <phoneticPr fontId="5"/>
  </si>
  <si>
    <t>住民団体が行う移動支援に補助金を交付し、取り組みを支援する。</t>
    <rPh sb="0" eb="2">
      <t>ジュウミン</t>
    </rPh>
    <rPh sb="2" eb="4">
      <t>ダンタイ</t>
    </rPh>
    <rPh sb="5" eb="6">
      <t>オコナ</t>
    </rPh>
    <rPh sb="7" eb="9">
      <t>イドウ</t>
    </rPh>
    <rPh sb="9" eb="11">
      <t>シエン</t>
    </rPh>
    <rPh sb="12" eb="15">
      <t>ホジョキン</t>
    </rPh>
    <rPh sb="16" eb="18">
      <t>コウフ</t>
    </rPh>
    <rPh sb="20" eb="21">
      <t>ト</t>
    </rPh>
    <rPh sb="22" eb="23">
      <t>ク</t>
    </rPh>
    <rPh sb="25" eb="27">
      <t>シエン</t>
    </rPh>
    <phoneticPr fontId="5"/>
  </si>
  <si>
    <t>鳥取県</t>
    <rPh sb="0" eb="2">
      <t>トットリ</t>
    </rPh>
    <rPh sb="2" eb="3">
      <t>ケン</t>
    </rPh>
    <phoneticPr fontId="5"/>
  </si>
  <si>
    <t>北栄町</t>
    <rPh sb="0" eb="3">
      <t>ホクエイチョウ</t>
    </rPh>
    <phoneticPr fontId="5"/>
  </si>
  <si>
    <t>タクシー利用料助成事業</t>
    <rPh sb="4" eb="6">
      <t>リヨウ</t>
    </rPh>
    <rPh sb="6" eb="7">
      <t>リョウ</t>
    </rPh>
    <rPh sb="7" eb="9">
      <t>ジョセイ</t>
    </rPh>
    <rPh sb="9" eb="11">
      <t>ジギョウ</t>
    </rPh>
    <phoneticPr fontId="5"/>
  </si>
  <si>
    <t>高齢者、障がい者で自動車を運転しない方、運転免許証を自主返納した方を対象に、タクシー料金を助成する。
【町内一律300円券】
金額：町内利用に限り、300円で利用可能。年間上限30枚交付。
【北栄町タクシー利用料助成券】
金額：1枚につき最高800円助成。年間上限70枚。</t>
    <rPh sb="115" eb="116">
      <t>マイ</t>
    </rPh>
    <rPh sb="119" eb="121">
      <t>サイコウ</t>
    </rPh>
    <rPh sb="124" eb="125">
      <t>エン</t>
    </rPh>
    <rPh sb="125" eb="127">
      <t>ジョセイ</t>
    </rPh>
    <phoneticPr fontId="5"/>
  </si>
  <si>
    <t>中部タクシー共同組合</t>
    <rPh sb="0" eb="2">
      <t>チュウブ</t>
    </rPh>
    <rPh sb="6" eb="8">
      <t>キョウドウ</t>
    </rPh>
    <rPh sb="8" eb="10">
      <t>クミアイ</t>
    </rPh>
    <phoneticPr fontId="5"/>
  </si>
  <si>
    <t>福祉課介護保険室
0858-37-5875</t>
  </si>
  <si>
    <t>日吉津村</t>
    <rPh sb="0" eb="4">
      <t>ヒエヅソン</t>
    </rPh>
    <phoneticPr fontId="5"/>
  </si>
  <si>
    <t>重度心身障がい者等社会参加促進事業</t>
    <rPh sb="0" eb="2">
      <t>ジュウド</t>
    </rPh>
    <rPh sb="2" eb="4">
      <t>シンシン</t>
    </rPh>
    <rPh sb="4" eb="5">
      <t>ショウ</t>
    </rPh>
    <rPh sb="7" eb="8">
      <t>シャ</t>
    </rPh>
    <rPh sb="8" eb="9">
      <t>ナド</t>
    </rPh>
    <rPh sb="9" eb="11">
      <t>シャカイ</t>
    </rPh>
    <rPh sb="11" eb="13">
      <t>サンカ</t>
    </rPh>
    <rPh sb="13" eb="15">
      <t>ソクシン</t>
    </rPh>
    <rPh sb="15" eb="17">
      <t>ジギョウ</t>
    </rPh>
    <phoneticPr fontId="5"/>
  </si>
  <si>
    <t>タクシー利用券助成</t>
    <rPh sb="3" eb="6">
      <t>リヨウケン</t>
    </rPh>
    <rPh sb="6" eb="8">
      <t>ジョセイ</t>
    </rPh>
    <phoneticPr fontId="5"/>
  </si>
  <si>
    <t>買い物弱者支援と位置づけた事業ではないが、高齢者のみ世帯及び重度心身障がい者を対象とした、買い物・通院を目的とするタクシー移動に係る運賃を助成する。
障がい者は1人当たり、高齢者は1世帯当たり年間50枚のタクシー券を配布（1回に数枚利用可）</t>
    <rPh sb="26" eb="28">
      <t>セタイ</t>
    </rPh>
    <rPh sb="28" eb="29">
      <t>オヨ</t>
    </rPh>
    <rPh sb="30" eb="32">
      <t>ジュウド</t>
    </rPh>
    <rPh sb="32" eb="34">
      <t>シンシン</t>
    </rPh>
    <rPh sb="34" eb="35">
      <t>ショウ</t>
    </rPh>
    <rPh sb="37" eb="38">
      <t>シャ</t>
    </rPh>
    <rPh sb="75" eb="76">
      <t>ショウ</t>
    </rPh>
    <rPh sb="78" eb="79">
      <t>シャ</t>
    </rPh>
    <rPh sb="81" eb="82">
      <t>ヒト</t>
    </rPh>
    <rPh sb="82" eb="83">
      <t>ア</t>
    </rPh>
    <rPh sb="86" eb="89">
      <t>コウレイシャ</t>
    </rPh>
    <rPh sb="91" eb="94">
      <t>セタイア</t>
    </rPh>
    <rPh sb="96" eb="98">
      <t>ネンカン</t>
    </rPh>
    <rPh sb="100" eb="101">
      <t>マイ</t>
    </rPh>
    <rPh sb="106" eb="107">
      <t>ケン</t>
    </rPh>
    <rPh sb="108" eb="110">
      <t>ハイフ</t>
    </rPh>
    <rPh sb="112" eb="113">
      <t>カイ</t>
    </rPh>
    <rPh sb="114" eb="116">
      <t>スウマイ</t>
    </rPh>
    <phoneticPr fontId="5"/>
  </si>
  <si>
    <t>福祉保健課
0859-27-5952</t>
    <rPh sb="0" eb="5">
      <t>フクシホケンカ</t>
    </rPh>
    <phoneticPr fontId="5"/>
  </si>
  <si>
    <t>大山町</t>
    <rPh sb="0" eb="3">
      <t>ダイセンチョウ</t>
    </rPh>
    <phoneticPr fontId="5"/>
  </si>
  <si>
    <t>デマンドバス事業</t>
    <rPh sb="6" eb="8">
      <t>ジギョウ</t>
    </rPh>
    <phoneticPr fontId="5"/>
  </si>
  <si>
    <t>買物弱者の支援と位置付けた事業ではないが、町内の集落に設置された乗降場所から町が定めたスーパーなどの目的地までの相互間で利用できる乗り合い型の小型車両による交通支援を実施。</t>
    <rPh sb="0" eb="2">
      <t>カイモノ</t>
    </rPh>
    <rPh sb="2" eb="4">
      <t>ジャクシャ</t>
    </rPh>
    <rPh sb="5" eb="7">
      <t>シエン</t>
    </rPh>
    <rPh sb="8" eb="11">
      <t>イチヅ</t>
    </rPh>
    <rPh sb="13" eb="15">
      <t>ジギョウ</t>
    </rPh>
    <rPh sb="21" eb="23">
      <t>チョウナイ</t>
    </rPh>
    <rPh sb="24" eb="26">
      <t>シュウラク</t>
    </rPh>
    <rPh sb="27" eb="29">
      <t>セッチ</t>
    </rPh>
    <rPh sb="32" eb="34">
      <t>ジョウコウ</t>
    </rPh>
    <rPh sb="34" eb="36">
      <t>バショ</t>
    </rPh>
    <rPh sb="38" eb="39">
      <t>チョウ</t>
    </rPh>
    <rPh sb="40" eb="41">
      <t>サダ</t>
    </rPh>
    <rPh sb="50" eb="53">
      <t>モクテキチ</t>
    </rPh>
    <rPh sb="56" eb="59">
      <t>ソウゴカン</t>
    </rPh>
    <rPh sb="60" eb="62">
      <t>リヨウ</t>
    </rPh>
    <rPh sb="65" eb="66">
      <t>ノ</t>
    </rPh>
    <rPh sb="67" eb="68">
      <t>ア</t>
    </rPh>
    <rPh sb="69" eb="70">
      <t>ガタ</t>
    </rPh>
    <rPh sb="71" eb="73">
      <t>コガタ</t>
    </rPh>
    <rPh sb="73" eb="75">
      <t>シャリョウ</t>
    </rPh>
    <rPh sb="78" eb="80">
      <t>コウツウ</t>
    </rPh>
    <rPh sb="80" eb="82">
      <t>シエン</t>
    </rPh>
    <rPh sb="83" eb="85">
      <t>ジッシ</t>
    </rPh>
    <phoneticPr fontId="5"/>
  </si>
  <si>
    <t>タクシー事業者</t>
    <rPh sb="4" eb="7">
      <t>ジギョウシャ</t>
    </rPh>
    <phoneticPr fontId="5"/>
  </si>
  <si>
    <t>企画課
0859-54-5202</t>
    <rPh sb="0" eb="2">
      <t>キカク</t>
    </rPh>
    <rPh sb="2" eb="3">
      <t>カ</t>
    </rPh>
    <phoneticPr fontId="5"/>
  </si>
  <si>
    <t>タクシー助成事業</t>
    <rPh sb="4" eb="6">
      <t>ジョセイ</t>
    </rPh>
    <rPh sb="6" eb="8">
      <t>ジギョウ</t>
    </rPh>
    <phoneticPr fontId="5"/>
  </si>
  <si>
    <t>買物弱者の支援と位置付けた事業ではないが、高齢者及び障がい者等が買い物をする支援として、タクシー乗車料金の一部を助成する。</t>
    <rPh sb="0" eb="2">
      <t>カイモノ</t>
    </rPh>
    <rPh sb="2" eb="4">
      <t>ジャクシャ</t>
    </rPh>
    <rPh sb="5" eb="7">
      <t>シエン</t>
    </rPh>
    <rPh sb="8" eb="11">
      <t>イチヅ</t>
    </rPh>
    <rPh sb="13" eb="15">
      <t>ジギョウ</t>
    </rPh>
    <rPh sb="21" eb="24">
      <t>コウレイシャ</t>
    </rPh>
    <rPh sb="24" eb="25">
      <t>オヨ</t>
    </rPh>
    <rPh sb="26" eb="27">
      <t>ショウ</t>
    </rPh>
    <rPh sb="29" eb="30">
      <t>シャ</t>
    </rPh>
    <rPh sb="30" eb="31">
      <t>トウ</t>
    </rPh>
    <rPh sb="32" eb="33">
      <t>カ</t>
    </rPh>
    <rPh sb="34" eb="35">
      <t>モノ</t>
    </rPh>
    <rPh sb="38" eb="40">
      <t>シエン</t>
    </rPh>
    <rPh sb="48" eb="50">
      <t>ジョウシャ</t>
    </rPh>
    <rPh sb="50" eb="52">
      <t>リョウキン</t>
    </rPh>
    <rPh sb="53" eb="55">
      <t>イチブ</t>
    </rPh>
    <rPh sb="56" eb="58">
      <t>ジョセイ</t>
    </rPh>
    <phoneticPr fontId="5"/>
  </si>
  <si>
    <t>伯耆町</t>
    <rPh sb="0" eb="3">
      <t>ホウキチョウ</t>
    </rPh>
    <phoneticPr fontId="5"/>
  </si>
  <si>
    <t>伯耆町高齢者等運転免許自主返納支援事業</t>
  </si>
  <si>
    <t>その他</t>
  </si>
  <si>
    <t>バス回数券支給</t>
    <rPh sb="1" eb="4">
      <t>カイスウケン</t>
    </rPh>
    <rPh sb="5" eb="7">
      <t>シキュウ</t>
    </rPh>
    <phoneticPr fontId="5"/>
  </si>
  <si>
    <t>企画課 経営企画室
0859-68-4212</t>
    <rPh sb="0" eb="2">
      <t>キカク</t>
    </rPh>
    <rPh sb="2" eb="3">
      <t>カ</t>
    </rPh>
    <rPh sb="4" eb="6">
      <t>ケイエイ</t>
    </rPh>
    <rPh sb="6" eb="9">
      <t>キカクシツ</t>
    </rPh>
    <phoneticPr fontId="5"/>
  </si>
  <si>
    <t>日野町</t>
    <rPh sb="0" eb="3">
      <t>ヒノチョウ</t>
    </rPh>
    <phoneticPr fontId="5"/>
  </si>
  <si>
    <t>ささえ愛コンビニ・プロジェクト業務</t>
    <rPh sb="3" eb="4">
      <t>アイ</t>
    </rPh>
    <rPh sb="15" eb="17">
      <t>ギョウム</t>
    </rPh>
    <phoneticPr fontId="5"/>
  </si>
  <si>
    <t>移動販売による買い物サービスを高齢者等の見守りなどと組み合わせる買い物福祉サービスを実施</t>
    <rPh sb="0" eb="2">
      <t>イドウ</t>
    </rPh>
    <rPh sb="2" eb="4">
      <t>ハンバイ</t>
    </rPh>
    <rPh sb="7" eb="8">
      <t>カ</t>
    </rPh>
    <rPh sb="9" eb="10">
      <t>モノ</t>
    </rPh>
    <rPh sb="15" eb="18">
      <t>コウレイシャ</t>
    </rPh>
    <rPh sb="18" eb="19">
      <t>トウ</t>
    </rPh>
    <rPh sb="20" eb="22">
      <t>ミマモ</t>
    </rPh>
    <rPh sb="26" eb="27">
      <t>ク</t>
    </rPh>
    <rPh sb="28" eb="29">
      <t>ア</t>
    </rPh>
    <rPh sb="32" eb="33">
      <t>カ</t>
    </rPh>
    <rPh sb="34" eb="35">
      <t>モノ</t>
    </rPh>
    <rPh sb="35" eb="37">
      <t>フクシ</t>
    </rPh>
    <rPh sb="42" eb="44">
      <t>ジッシ</t>
    </rPh>
    <phoneticPr fontId="5"/>
  </si>
  <si>
    <t>合同会社ひまわり</t>
    <rPh sb="0" eb="4">
      <t>ゴウドウガイシャ</t>
    </rPh>
    <phoneticPr fontId="5"/>
  </si>
  <si>
    <t>江府町</t>
    <rPh sb="0" eb="3">
      <t>コウフチョウ</t>
    </rPh>
    <phoneticPr fontId="5"/>
  </si>
  <si>
    <t>買物福祉サービス支援委託事業</t>
    <rPh sb="0" eb="2">
      <t>カイモノ</t>
    </rPh>
    <rPh sb="2" eb="4">
      <t>フクシ</t>
    </rPh>
    <rPh sb="8" eb="10">
      <t>シエン</t>
    </rPh>
    <rPh sb="10" eb="12">
      <t>イタク</t>
    </rPh>
    <rPh sb="12" eb="14">
      <t>ジギョウ</t>
    </rPh>
    <phoneticPr fontId="5"/>
  </si>
  <si>
    <t>見守り対象のリストを共有し、定期連絡会を月１回行い情報共有を行う。
町内移動販売事業者に支援を行い、高齢者等買物困難者の生活に寄与する。
全集落の高齢者見守りを委託し、独居を主とした高齢者の生活の安全を図る。</t>
  </si>
  <si>
    <t>合同会社えんちゃん</t>
    <rPh sb="0" eb="2">
      <t>ゴウドウ</t>
    </rPh>
    <rPh sb="2" eb="4">
      <t>カイシャ</t>
    </rPh>
    <phoneticPr fontId="5"/>
  </si>
  <si>
    <t>移動販売車等導入支援補助金</t>
    <rPh sb="0" eb="2">
      <t>イドウ</t>
    </rPh>
    <rPh sb="2" eb="4">
      <t>ハンバイ</t>
    </rPh>
    <rPh sb="4" eb="5">
      <t>シャ</t>
    </rPh>
    <rPh sb="5" eb="6">
      <t>トウ</t>
    </rPh>
    <rPh sb="6" eb="8">
      <t>ドウニュウ</t>
    </rPh>
    <rPh sb="8" eb="10">
      <t>シエン</t>
    </rPh>
    <rPh sb="10" eb="13">
      <t>ホジョキン</t>
    </rPh>
    <phoneticPr fontId="5"/>
  </si>
  <si>
    <t>移動販売車を導入する事業者に対し支援し、地域の見守りと、買い物困窮者に対してのサービス拡充を図る。</t>
    <rPh sb="20" eb="22">
      <t>チイキ</t>
    </rPh>
    <rPh sb="23" eb="25">
      <t>ミマモ</t>
    </rPh>
    <rPh sb="28" eb="29">
      <t>カ</t>
    </rPh>
    <rPh sb="30" eb="31">
      <t>モノ</t>
    </rPh>
    <rPh sb="31" eb="34">
      <t>コンキュウシャ</t>
    </rPh>
    <rPh sb="35" eb="36">
      <t>タイ</t>
    </rPh>
    <rPh sb="43" eb="45">
      <t>カクジュウ</t>
    </rPh>
    <rPh sb="46" eb="47">
      <t>ハカ</t>
    </rPh>
    <phoneticPr fontId="5"/>
  </si>
  <si>
    <t>鳥取県</t>
    <rPh sb="0" eb="3">
      <t>トットリケン</t>
    </rPh>
    <phoneticPr fontId="0"/>
  </si>
  <si>
    <t>鳥取県中山間地域買物支援事業</t>
    <rPh sb="0" eb="3">
      <t>トットリケン</t>
    </rPh>
    <rPh sb="3" eb="6">
      <t>チュウサンカン</t>
    </rPh>
    <rPh sb="6" eb="8">
      <t>チイキ</t>
    </rPh>
    <rPh sb="8" eb="10">
      <t>カイモノ</t>
    </rPh>
    <rPh sb="10" eb="14">
      <t>シエンジギョウ</t>
    </rPh>
    <phoneticPr fontId="5"/>
  </si>
  <si>
    <t>中山間地域等で店舗が不足している地域において、移動販売、宅配サービス、空き店舗等を活用した小売りなど、必要な食料・日用品等を供給する取組や移動販売時に行う高齢者等の見守り活動を支援する。
※空き店舗を活用した小売りや移動販売などに係る初期コスト、移動販売車の運営経費（原則３年間）及び移動販売と合わせて高齢者等の見守りを行う事業に要する経費が対象</t>
  </si>
  <si>
    <t>(1)市町
(2)市町長が必要と認める個人事業者、企業、農商工団体、広域的運営組織、NPO、集落、その他住民団体　等</t>
    <rPh sb="3" eb="5">
      <t>シマチ</t>
    </rPh>
    <rPh sb="9" eb="11">
      <t>シマチ</t>
    </rPh>
    <rPh sb="11" eb="12">
      <t>チョウ</t>
    </rPh>
    <rPh sb="13" eb="15">
      <t>ヒツヨウ</t>
    </rPh>
    <rPh sb="16" eb="17">
      <t>ミト</t>
    </rPh>
    <rPh sb="19" eb="24">
      <t>コジンジギョウシャ</t>
    </rPh>
    <rPh sb="25" eb="27">
      <t>キギョウ</t>
    </rPh>
    <rPh sb="28" eb="31">
      <t>ノウショウコウ</t>
    </rPh>
    <rPh sb="31" eb="33">
      <t>ダンタイ</t>
    </rPh>
    <rPh sb="34" eb="37">
      <t>コウイキテキ</t>
    </rPh>
    <rPh sb="37" eb="39">
      <t>ウンエイ</t>
    </rPh>
    <rPh sb="39" eb="41">
      <t>ソシキ</t>
    </rPh>
    <rPh sb="46" eb="48">
      <t>シュウラク</t>
    </rPh>
    <rPh sb="51" eb="52">
      <t>タ</t>
    </rPh>
    <rPh sb="52" eb="56">
      <t>ジュウミンダンタイ</t>
    </rPh>
    <rPh sb="57" eb="58">
      <t>トウ</t>
    </rPh>
    <phoneticPr fontId="5"/>
  </si>
  <si>
    <t xml:space="preserve">https://www.pref.tottori.lg.jp/265538.htm
</t>
    <phoneticPr fontId="5"/>
  </si>
  <si>
    <t>人口減少社会対策課
0857-26-7129</t>
    <rPh sb="0" eb="9">
      <t>ジンコウゲンショウシャカイタイサクカ</t>
    </rPh>
    <phoneticPr fontId="5"/>
  </si>
  <si>
    <t>鳥取県まちなか暮らし総合支援事業</t>
    <rPh sb="0" eb="3">
      <t>トットリケン</t>
    </rPh>
    <phoneticPr fontId="5"/>
  </si>
  <si>
    <t>人口流出・高齢化が進むまちなかにおいて、買物不便等の新たな課題に対応する取組を支援する。
※買物支援については、空き店舗を活用した小売りや移動販売などに係る初期コスト及び移動販売車の運営経費（原則３年間）が対象</t>
  </si>
  <si>
    <t>(1)市
(2)組織・団体等で、鳥取県内に活動拠点を有する者</t>
    <rPh sb="3" eb="4">
      <t>シ</t>
    </rPh>
    <rPh sb="8" eb="10">
      <t>ソシキ</t>
    </rPh>
    <rPh sb="11" eb="13">
      <t>ダンタイ</t>
    </rPh>
    <rPh sb="13" eb="14">
      <t>トウ</t>
    </rPh>
    <rPh sb="16" eb="18">
      <t>トットリ</t>
    </rPh>
    <rPh sb="18" eb="19">
      <t>ケン</t>
    </rPh>
    <rPh sb="19" eb="20">
      <t>ナイ</t>
    </rPh>
    <rPh sb="21" eb="23">
      <t>カツドウ</t>
    </rPh>
    <rPh sb="23" eb="25">
      <t>キョテン</t>
    </rPh>
    <rPh sb="26" eb="27">
      <t>ユウ</t>
    </rPh>
    <rPh sb="29" eb="30">
      <t>モノ</t>
    </rPh>
    <phoneticPr fontId="5"/>
  </si>
  <si>
    <t>商店街組合等</t>
    <rPh sb="0" eb="6">
      <t>ショウテンガイクミアイトウ</t>
    </rPh>
    <phoneticPr fontId="5"/>
  </si>
  <si>
    <t>まちなか振興ビジネス活性化支援事業</t>
    <phoneticPr fontId="5"/>
  </si>
  <si>
    <t>まちなかにおける中小企業の振興に寄与するため、まちなかを振興する観点で商店街振興組合等が地域課題に対応する事業を市を通じて支援。（間接補助事業）</t>
    <rPh sb="8" eb="12">
      <t>チュウショウキギョウ</t>
    </rPh>
    <rPh sb="13" eb="15">
      <t>シンコウ</t>
    </rPh>
    <rPh sb="16" eb="18">
      <t>キヨ</t>
    </rPh>
    <rPh sb="28" eb="30">
      <t>シンコウ</t>
    </rPh>
    <rPh sb="32" eb="34">
      <t>カンテン</t>
    </rPh>
    <rPh sb="35" eb="43">
      <t>ショウテンガイシンコウクミアイトウ</t>
    </rPh>
    <rPh sb="44" eb="48">
      <t>チイキカダイ</t>
    </rPh>
    <rPh sb="49" eb="51">
      <t>タイオウ</t>
    </rPh>
    <rPh sb="53" eb="55">
      <t>ジギョウ</t>
    </rPh>
    <rPh sb="56" eb="57">
      <t>シ</t>
    </rPh>
    <rPh sb="58" eb="59">
      <t>ツウ</t>
    </rPh>
    <rPh sb="61" eb="63">
      <t>シエン</t>
    </rPh>
    <rPh sb="65" eb="67">
      <t>カンセツ</t>
    </rPh>
    <rPh sb="67" eb="69">
      <t>ホジョ</t>
    </rPh>
    <rPh sb="69" eb="71">
      <t>ジギョウ</t>
    </rPh>
    <phoneticPr fontId="5"/>
  </si>
  <si>
    <t xml:space="preserve">https://www.pref.tottori.lg.jp/239937.htm
</t>
    <phoneticPr fontId="5"/>
  </si>
  <si>
    <t>島根県</t>
    <rPh sb="0" eb="3">
      <t>シマネケン</t>
    </rPh>
    <phoneticPr fontId="5"/>
  </si>
  <si>
    <t>島根県地域商業等支援事業</t>
  </si>
  <si>
    <t>48000
（地方創生交付金充当）</t>
    <phoneticPr fontId="5"/>
  </si>
  <si>
    <t>県内において、小売店に係る開店計画又は事業承継計画を有する者が、食料品・日用品の販売により地域住民の買い物不便対策に資する事業を実施する場合に支援を行う。
また、県内において、地域住民の消費生活を維持する上で不可欠である移動販売又は宅配事業の開店計画を持つ者又は既に事業を実施 している者に対して支援を行う。</t>
    <phoneticPr fontId="5"/>
  </si>
  <si>
    <t>市町村</t>
    <rPh sb="0" eb="3">
      <t>シチョウソン</t>
    </rPh>
    <phoneticPr fontId="5"/>
  </si>
  <si>
    <t>https://www.pref.shimane.lg.jp/industry/syoko/sangyo/shogyo_shien/assist.html</t>
    <phoneticPr fontId="5"/>
  </si>
  <si>
    <t>商工労働部中小企業課商業・サービス業支援係
0852-22-6055</t>
    <rPh sb="0" eb="5">
      <t>ショウコウロウドウブ</t>
    </rPh>
    <rPh sb="10" eb="12">
      <t>ショウギョウ</t>
    </rPh>
    <rPh sb="17" eb="18">
      <t>ギョウ</t>
    </rPh>
    <rPh sb="18" eb="20">
      <t>シエン</t>
    </rPh>
    <rPh sb="20" eb="21">
      <t>カカリ</t>
    </rPh>
    <phoneticPr fontId="5"/>
  </si>
  <si>
    <t>島根県</t>
    <rPh sb="0" eb="2">
      <t>シマネ</t>
    </rPh>
    <rPh sb="2" eb="3">
      <t>ケン</t>
    </rPh>
    <phoneticPr fontId="5"/>
  </si>
  <si>
    <t>「小さな拠点づくり」生活機能維持・確保推進事業補助金のうち、実践活動支援</t>
    <rPh sb="1" eb="2">
      <t>チイ</t>
    </rPh>
    <rPh sb="4" eb="6">
      <t>キョテン</t>
    </rPh>
    <rPh sb="10" eb="12">
      <t>セイカツ</t>
    </rPh>
    <rPh sb="12" eb="14">
      <t>キノウ</t>
    </rPh>
    <rPh sb="14" eb="16">
      <t>イジ</t>
    </rPh>
    <rPh sb="17" eb="19">
      <t>カクホ</t>
    </rPh>
    <rPh sb="19" eb="21">
      <t>スイシン</t>
    </rPh>
    <rPh sb="21" eb="23">
      <t>ジギョウ</t>
    </rPh>
    <rPh sb="23" eb="26">
      <t>ホジョキン</t>
    </rPh>
    <rPh sb="30" eb="32">
      <t>ジッセン</t>
    </rPh>
    <rPh sb="32" eb="34">
      <t>カツドウ</t>
    </rPh>
    <rPh sb="34" eb="36">
      <t>シエン</t>
    </rPh>
    <phoneticPr fontId="5"/>
  </si>
  <si>
    <t>中山間地域に安心して住み続けることができるよう、市町村が各種団体等と連携し、「小さな拠点づくり」における実践活動の新たな実施又は実践活動の充実及び継続を支援。
※「小さな拠点づくり」：公民館エリアを基本とし、住民同士の話し合いを通じて、 「生活機能」「生活交通」「地域産業」の仕組みづくりに取り組んでいくこと。</t>
    <rPh sb="0" eb="3">
      <t>チュウサンカン</t>
    </rPh>
    <rPh sb="3" eb="5">
      <t>チイキ</t>
    </rPh>
    <rPh sb="6" eb="8">
      <t>アンシン</t>
    </rPh>
    <rPh sb="10" eb="11">
      <t>ス</t>
    </rPh>
    <rPh sb="12" eb="13">
      <t>ツヅ</t>
    </rPh>
    <rPh sb="24" eb="27">
      <t>シチョウソン</t>
    </rPh>
    <rPh sb="28" eb="30">
      <t>カクシュ</t>
    </rPh>
    <rPh sb="30" eb="32">
      <t>ダンタイ</t>
    </rPh>
    <rPh sb="32" eb="33">
      <t>トウ</t>
    </rPh>
    <rPh sb="34" eb="36">
      <t>レンケイ</t>
    </rPh>
    <rPh sb="39" eb="40">
      <t>チイ</t>
    </rPh>
    <rPh sb="42" eb="44">
      <t>キョテン</t>
    </rPh>
    <rPh sb="52" eb="54">
      <t>ジッセン</t>
    </rPh>
    <rPh sb="54" eb="56">
      <t>カツドウ</t>
    </rPh>
    <rPh sb="57" eb="58">
      <t>アラ</t>
    </rPh>
    <rPh sb="60" eb="62">
      <t>ジッシ</t>
    </rPh>
    <rPh sb="62" eb="63">
      <t>マタ</t>
    </rPh>
    <rPh sb="64" eb="66">
      <t>ジッセン</t>
    </rPh>
    <rPh sb="66" eb="68">
      <t>カツドウ</t>
    </rPh>
    <rPh sb="69" eb="71">
      <t>ジュウジツ</t>
    </rPh>
    <rPh sb="71" eb="72">
      <t>オヨ</t>
    </rPh>
    <rPh sb="73" eb="75">
      <t>ケイゾク</t>
    </rPh>
    <rPh sb="76" eb="78">
      <t>シエン</t>
    </rPh>
    <rPh sb="82" eb="83">
      <t>チイ</t>
    </rPh>
    <rPh sb="85" eb="87">
      <t>キョテン</t>
    </rPh>
    <rPh sb="92" eb="95">
      <t>コウミンカン</t>
    </rPh>
    <rPh sb="99" eb="101">
      <t>キホン</t>
    </rPh>
    <rPh sb="104" eb="106">
      <t>ジュウミン</t>
    </rPh>
    <rPh sb="106" eb="108">
      <t>ドウシ</t>
    </rPh>
    <rPh sb="109" eb="110">
      <t>ハナ</t>
    </rPh>
    <rPh sb="111" eb="112">
      <t>ア</t>
    </rPh>
    <rPh sb="114" eb="115">
      <t>ツウ</t>
    </rPh>
    <rPh sb="120" eb="122">
      <t>セイカツ</t>
    </rPh>
    <rPh sb="122" eb="124">
      <t>キノウ</t>
    </rPh>
    <rPh sb="126" eb="128">
      <t>セイカツ</t>
    </rPh>
    <rPh sb="128" eb="130">
      <t>コウツウ</t>
    </rPh>
    <rPh sb="132" eb="134">
      <t>チイキ</t>
    </rPh>
    <rPh sb="134" eb="136">
      <t>サンギョウ</t>
    </rPh>
    <rPh sb="138" eb="140">
      <t>シク</t>
    </rPh>
    <rPh sb="145" eb="146">
      <t>ト</t>
    </rPh>
    <rPh sb="147" eb="148">
      <t>ク</t>
    </rPh>
    <phoneticPr fontId="5"/>
  </si>
  <si>
    <t>https://www.pref.shimane.lg.jp/life/region/chiiki/chusankan/go_on/hojokin.html</t>
    <phoneticPr fontId="5"/>
  </si>
  <si>
    <t>中山間地域・離島振興課
0852-22-6449</t>
    <rPh sb="0" eb="3">
      <t>チュウサンカン</t>
    </rPh>
    <rPh sb="3" eb="5">
      <t>チイキ</t>
    </rPh>
    <rPh sb="6" eb="8">
      <t>リトウ</t>
    </rPh>
    <rPh sb="8" eb="11">
      <t>シンコウカ</t>
    </rPh>
    <phoneticPr fontId="5"/>
  </si>
  <si>
    <t>松江市</t>
    <rPh sb="0" eb="3">
      <t>マツエシ</t>
    </rPh>
    <phoneticPr fontId="5"/>
  </si>
  <si>
    <t>松江市地域商業機能維持・向上支援事業補助金</t>
  </si>
  <si>
    <t>（申請があった場合に、予算措置協議</t>
    <phoneticPr fontId="5"/>
  </si>
  <si>
    <t>（1）買物困難地域において、集落地店舗を整備し生活物資を販売する場合、整備に必要な建物の改修、増建築、新築、並びに建物及び設備、備品の取得に係る経費の1/2を補助（上限１，０００，０００円）。ただし中山間地域で事業を行う場合2/3を補助。
（2）買物困難地域を含む地域において、生活物資の移動販売又は宅配を実施する場合、移動販売又は宅配に必要な車両及び設備の取得に係る経費並びに広告宣伝に係る経費の1/2を補助（上限１，０００，０００円）ただし中山間地域で事業を行う場合2/3を補助。</t>
    <rPh sb="23" eb="27">
      <t>セイカツブッシ</t>
    </rPh>
    <rPh sb="28" eb="30">
      <t>ハンバイ</t>
    </rPh>
    <rPh sb="47" eb="48">
      <t>ゾウ</t>
    </rPh>
    <rPh sb="51" eb="53">
      <t>シンチク</t>
    </rPh>
    <rPh sb="54" eb="55">
      <t>ナラ</t>
    </rPh>
    <rPh sb="57" eb="59">
      <t>タテモノ</t>
    </rPh>
    <rPh sb="99" eb="104">
      <t>チュウサンカンチイキ</t>
    </rPh>
    <rPh sb="105" eb="107">
      <t>ジギョウ</t>
    </rPh>
    <rPh sb="108" eb="109">
      <t>オコナ</t>
    </rPh>
    <rPh sb="110" eb="112">
      <t>バアイ</t>
    </rPh>
    <rPh sb="116" eb="118">
      <t>ホジョ</t>
    </rPh>
    <rPh sb="169" eb="171">
      <t>ヒツヨウ</t>
    </rPh>
    <rPh sb="186" eb="187">
      <t>ナラ</t>
    </rPh>
    <rPh sb="189" eb="193">
      <t>コウコクセンデン</t>
    </rPh>
    <rPh sb="194" eb="195">
      <t>カカ</t>
    </rPh>
    <rPh sb="196" eb="198">
      <t>ケイヒ</t>
    </rPh>
    <phoneticPr fontId="5"/>
  </si>
  <si>
    <t>商工会議所、商工会</t>
    <rPh sb="0" eb="5">
      <t>ショウコウカイギショ</t>
    </rPh>
    <rPh sb="6" eb="9">
      <t>ショウコウカイ</t>
    </rPh>
    <phoneticPr fontId="5"/>
  </si>
  <si>
    <t>産業経済部商工企画課
0852-55-5208</t>
  </si>
  <si>
    <t>浜田市</t>
    <rPh sb="0" eb="3">
      <t>ハマダシ</t>
    </rPh>
    <phoneticPr fontId="5"/>
  </si>
  <si>
    <t>浜田市商業支援事業</t>
  </si>
  <si>
    <t>地域住民の消費生活を維持する上で不可欠であると判断される移動販売事業又は宅配事業に対し、必要な車両および備品購入等や燃料費等の経費に対する補助を実施（移動販売支援事業）。
 ①車両、備品購入費等への補助
 ②運営に要する経費（燃料費、車検費用、修理費など）への補助</t>
    <phoneticPr fontId="5"/>
  </si>
  <si>
    <t>市内中小企業者等</t>
    <rPh sb="0" eb="2">
      <t>シナイ</t>
    </rPh>
    <phoneticPr fontId="5"/>
  </si>
  <si>
    <t>https://www.city.hamada.shimane.jp/www/contents/1589880250802/index.html</t>
    <phoneticPr fontId="5"/>
  </si>
  <si>
    <t>商工労働課
0855-25-9501</t>
  </si>
  <si>
    <t>市内に主たる事務所又は事業所を有する事業者が見守り活動を伴う移動販売を実施した場合、次の移動販売の区分に応じて費用の一部を補助する。※地域自治組織と見守り活動を伴う移動販売について連携することを定めた協定書等を締結する必要あり。
⑴　対象地域内における戸別訪問販売　移動販売で訪問した高齢者世帯の戸数1件につき７０円
⑵　対象地域内における健康増進等を目的として高齢者が集う場での販売　来客数1人につき３５円</t>
    <phoneticPr fontId="5"/>
  </si>
  <si>
    <t>地域活動支援課
0855-25-9201</t>
  </si>
  <si>
    <t>浜田市コミュニティワゴン運送支援事業</t>
  </si>
  <si>
    <t xml:space="preserve">地域住民自らが主体的に高齢者等交通弱者の移動手段を確保する運送活動を行うことに対し、その活動を実施する住民組織を支援する。
【支援内容】
（1）運送車両の無償貸付　
（2）運送支援補助金の交付
　（ア）公共交通空白地有償運送の場合
　　200千円に無償貸付する車両1台につき150千円を加算した額
　（イ）自治会等無償運送の場合
　　100千円に無償貸付する車両1台につき150千円を加算した額
（3）コミュニティワゴン運送に係る運行計画策定の支援及び関係機関との調整
</t>
    <rPh sb="63" eb="65">
      <t>シエン</t>
    </rPh>
    <rPh sb="65" eb="67">
      <t>ナイヨウ</t>
    </rPh>
    <rPh sb="113" eb="115">
      <t>バアイ</t>
    </rPh>
    <rPh sb="162" eb="164">
      <t>バアイ</t>
    </rPh>
    <phoneticPr fontId="5"/>
  </si>
  <si>
    <t>地域住民による住民組織</t>
    <rPh sb="0" eb="2">
      <t>チイキ</t>
    </rPh>
    <rPh sb="2" eb="4">
      <t>ジュウミン</t>
    </rPh>
    <rPh sb="7" eb="9">
      <t>ジュウミン</t>
    </rPh>
    <rPh sb="9" eb="11">
      <t>ソシキ</t>
    </rPh>
    <phoneticPr fontId="5"/>
  </si>
  <si>
    <t>地域活動支援課
0855-25-9201</t>
    <rPh sb="0" eb="7">
      <t>チイキカツドウシエンカ</t>
    </rPh>
    <phoneticPr fontId="5"/>
  </si>
  <si>
    <t>あいのりタクシー等運行支援事業</t>
    <rPh sb="8" eb="9">
      <t>トウ</t>
    </rPh>
    <rPh sb="9" eb="11">
      <t>ウンコウ</t>
    </rPh>
    <rPh sb="11" eb="13">
      <t>シエン</t>
    </rPh>
    <rPh sb="13" eb="15">
      <t>ジギョウ</t>
    </rPh>
    <phoneticPr fontId="5"/>
  </si>
  <si>
    <t>市内のタクシー事業者等の貸切運送によって高齢者等の交通手段を確保する事業（通称：あいのりタクシー等）に取り組む地区まちづくり推進委員会に対し、その事業に要する費用の一部を補助する
【支援内容】
貸切運送料金（片道分）から次のいずれか多い方の額を控除した額（補助率：10/10 ※）ただし、1年度につき50万円が上限
① 利用者が負担する片道の利用料の合計額
② 利用者数×運行区域に応じて市が設定する基準額（区域に応じて300円〜700円）
※ 利用者が1人だった便の補助率は1/2</t>
    <rPh sb="91" eb="93">
      <t>シエン</t>
    </rPh>
    <rPh sb="93" eb="95">
      <t>ナイヨウ</t>
    </rPh>
    <phoneticPr fontId="5"/>
  </si>
  <si>
    <t>市内タクシー事業者等</t>
    <phoneticPr fontId="5"/>
  </si>
  <si>
    <t>https://www.city.hamada.shimane.jp/www/contents/1642741438527/simple/siryou7.pdf</t>
    <phoneticPr fontId="5"/>
  </si>
  <si>
    <t>出雲市</t>
    <rPh sb="0" eb="3">
      <t>イズモシ</t>
    </rPh>
    <phoneticPr fontId="5"/>
  </si>
  <si>
    <t>出雲市地域商業等支援事業</t>
    <rPh sb="0" eb="3">
      <t>イズモシ</t>
    </rPh>
    <rPh sb="3" eb="5">
      <t>チイキ</t>
    </rPh>
    <rPh sb="5" eb="7">
      <t>ショウギョウ</t>
    </rPh>
    <rPh sb="7" eb="8">
      <t>トウ</t>
    </rPh>
    <rPh sb="8" eb="10">
      <t>シエン</t>
    </rPh>
    <rPh sb="10" eb="12">
      <t>ジギョウ</t>
    </rPh>
    <phoneticPr fontId="5"/>
  </si>
  <si>
    <t>7,100
の内数</t>
    <rPh sb="7" eb="9">
      <t>ウチスウ</t>
    </rPh>
    <phoneticPr fontId="5"/>
  </si>
  <si>
    <t>補助金</t>
    <rPh sb="0" eb="1">
      <t>ホジョ</t>
    </rPh>
    <rPh sb="1" eb="2">
      <t>キン</t>
    </rPh>
    <phoneticPr fontId="5"/>
  </si>
  <si>
    <t>①市内の中山間地域において、小売店に係る開店計画又は事業承継計画を有する者が、食料品・日用品の販売により、地域住民の買い物不便対策に資する事業を実施する場合に改修費、備品購入費、備品リース料の補助支援を行う。
②市内において、食料品や日用品の移動販売又は宅配を行う事業者に対して車両取得費や運営経費等の補助支援を行う。</t>
  </si>
  <si>
    <t>https://www.city.izumo.shimane.jp/www/contents/1429059753888/index.html</t>
    <phoneticPr fontId="5"/>
  </si>
  <si>
    <t>経済観光部商工振興課
中小企業係
0853-21-6541</t>
    <rPh sb="2" eb="4">
      <t>カンコウ</t>
    </rPh>
    <phoneticPr fontId="5"/>
  </si>
  <si>
    <t>出雲市高齢者福祉タクシー事業</t>
  </si>
  <si>
    <t>外出に不便を感じている高齢者に対して、タクシー利用料の一部を助成することにより、高齢者の社会参加の促進及び福祉の増進を図るもの。
　〇対象者：70歳以上の高齢者のみの在宅の世帯で、次の全てに該当する世帯　　　
・自家用車を所有していない。
・自宅から最寄の駅又はバス停留所まで500m（中山間地域においては、200m）以上の距離がある。
・住民税非課税
・障がい者福祉タクシー利用券交付世帯ではない。
　〇助成額：1枚500円の券を、24枚/年交付</t>
    <rPh sb="0" eb="2">
      <t>ガイシュツ</t>
    </rPh>
    <rPh sb="3" eb="5">
      <t>フベン</t>
    </rPh>
    <rPh sb="6" eb="7">
      <t>カン</t>
    </rPh>
    <rPh sb="11" eb="14">
      <t>コウレイシャ</t>
    </rPh>
    <rPh sb="15" eb="16">
      <t>タイ</t>
    </rPh>
    <rPh sb="23" eb="26">
      <t>リヨウリョウ</t>
    </rPh>
    <rPh sb="27" eb="29">
      <t>イチブ</t>
    </rPh>
    <rPh sb="30" eb="32">
      <t>ジョセイ</t>
    </rPh>
    <rPh sb="40" eb="43">
      <t>コウレイシャ</t>
    </rPh>
    <rPh sb="44" eb="46">
      <t>シャカイ</t>
    </rPh>
    <rPh sb="46" eb="48">
      <t>サンカ</t>
    </rPh>
    <rPh sb="49" eb="51">
      <t>ソクシン</t>
    </rPh>
    <rPh sb="51" eb="52">
      <t>オヨ</t>
    </rPh>
    <rPh sb="53" eb="55">
      <t>フクシ</t>
    </rPh>
    <rPh sb="56" eb="58">
      <t>ゾウシン</t>
    </rPh>
    <rPh sb="59" eb="60">
      <t>ハカ</t>
    </rPh>
    <rPh sb="73" eb="74">
      <t>サイ</t>
    </rPh>
    <rPh sb="74" eb="76">
      <t>イジョウ</t>
    </rPh>
    <rPh sb="77" eb="80">
      <t>コウレイシャ</t>
    </rPh>
    <rPh sb="83" eb="85">
      <t>ザイタク</t>
    </rPh>
    <rPh sb="86" eb="88">
      <t>セタイ</t>
    </rPh>
    <rPh sb="90" eb="91">
      <t>ツギ</t>
    </rPh>
    <rPh sb="92" eb="93">
      <t>スベ</t>
    </rPh>
    <rPh sb="95" eb="97">
      <t>ガイトウ</t>
    </rPh>
    <rPh sb="99" eb="101">
      <t>セタイ</t>
    </rPh>
    <rPh sb="106" eb="110">
      <t>ジカヨウシャ</t>
    </rPh>
    <rPh sb="111" eb="113">
      <t>ショユウ</t>
    </rPh>
    <rPh sb="121" eb="123">
      <t>ジタク</t>
    </rPh>
    <rPh sb="125" eb="127">
      <t>モヨ</t>
    </rPh>
    <rPh sb="128" eb="129">
      <t>エキ</t>
    </rPh>
    <rPh sb="129" eb="130">
      <t>マタ</t>
    </rPh>
    <rPh sb="133" eb="136">
      <t>テイリュウジョ</t>
    </rPh>
    <rPh sb="143" eb="144">
      <t>チュウ</t>
    </rPh>
    <rPh sb="144" eb="146">
      <t>サンカン</t>
    </rPh>
    <rPh sb="146" eb="148">
      <t>チイキ</t>
    </rPh>
    <rPh sb="159" eb="161">
      <t>イジョウ</t>
    </rPh>
    <rPh sb="162" eb="164">
      <t>キョリ</t>
    </rPh>
    <rPh sb="170" eb="173">
      <t>ジュウミンゼイ</t>
    </rPh>
    <rPh sb="173" eb="176">
      <t>ヒカゼイ</t>
    </rPh>
    <rPh sb="178" eb="179">
      <t>ショウ</t>
    </rPh>
    <rPh sb="181" eb="182">
      <t>シャ</t>
    </rPh>
    <rPh sb="182" eb="184">
      <t>フクシ</t>
    </rPh>
    <rPh sb="188" eb="190">
      <t>リヨウ</t>
    </rPh>
    <rPh sb="190" eb="191">
      <t>ケン</t>
    </rPh>
    <rPh sb="191" eb="193">
      <t>コウフ</t>
    </rPh>
    <rPh sb="193" eb="195">
      <t>セタイ</t>
    </rPh>
    <rPh sb="203" eb="206">
      <t>ジョセイガク</t>
    </rPh>
    <rPh sb="208" eb="209">
      <t>マイ</t>
    </rPh>
    <rPh sb="212" eb="213">
      <t>エン</t>
    </rPh>
    <rPh sb="214" eb="215">
      <t>ケン</t>
    </rPh>
    <rPh sb="219" eb="220">
      <t>マイ</t>
    </rPh>
    <rPh sb="221" eb="222">
      <t>ネン</t>
    </rPh>
    <rPh sb="222" eb="224">
      <t>コウフ</t>
    </rPh>
    <phoneticPr fontId="5"/>
  </si>
  <si>
    <t>市内タクシー事業所及び介護福祉タクシー事業所</t>
    <rPh sb="0" eb="2">
      <t>シナイ</t>
    </rPh>
    <rPh sb="6" eb="9">
      <t>ジギョウショ</t>
    </rPh>
    <rPh sb="9" eb="10">
      <t>オヨ</t>
    </rPh>
    <rPh sb="11" eb="13">
      <t>カイゴ</t>
    </rPh>
    <rPh sb="13" eb="15">
      <t>フクシ</t>
    </rPh>
    <rPh sb="19" eb="22">
      <t>ジギョウショ</t>
    </rPh>
    <phoneticPr fontId="5"/>
  </si>
  <si>
    <t>健康福祉部高齢者福祉課高齢者福祉係
0853-21-6967</t>
    <rPh sb="0" eb="2">
      <t>ケンコウ</t>
    </rPh>
    <rPh sb="2" eb="4">
      <t>フクシ</t>
    </rPh>
    <rPh sb="4" eb="5">
      <t>ブ</t>
    </rPh>
    <rPh sb="5" eb="10">
      <t>コウレイシャフクシ</t>
    </rPh>
    <rPh sb="10" eb="11">
      <t>カ</t>
    </rPh>
    <rPh sb="11" eb="14">
      <t>コウレイシャ</t>
    </rPh>
    <rPh sb="14" eb="16">
      <t>フクシ</t>
    </rPh>
    <rPh sb="16" eb="17">
      <t>カカリ</t>
    </rPh>
    <phoneticPr fontId="5"/>
  </si>
  <si>
    <t>出雲市障がい者福祉タクシー事業</t>
  </si>
  <si>
    <t>障がい者及び車いす又はストレッチャーを使用しなければ外出することが困難な方に対して、タクシーを利用する際の利用料金の一部を助成し、障がい者等の社会参加促進等を図る</t>
    <rPh sb="36" eb="37">
      <t>カタ</t>
    </rPh>
    <phoneticPr fontId="5"/>
  </si>
  <si>
    <t>健康福祉部福祉推進課
0853-21-6959</t>
    <rPh sb="0" eb="2">
      <t>ケンコウ</t>
    </rPh>
    <rPh sb="2" eb="4">
      <t>フクシ</t>
    </rPh>
    <rPh sb="4" eb="5">
      <t>ブ</t>
    </rPh>
    <rPh sb="5" eb="7">
      <t>フクシ</t>
    </rPh>
    <rPh sb="7" eb="9">
      <t>スイシン</t>
    </rPh>
    <rPh sb="9" eb="10">
      <t>カ</t>
    </rPh>
    <phoneticPr fontId="5"/>
  </si>
  <si>
    <t>益田市</t>
    <rPh sb="0" eb="3">
      <t>マスダシ</t>
    </rPh>
    <phoneticPr fontId="5"/>
  </si>
  <si>
    <t>益田市地域商業等支援事業</t>
    <rPh sb="0" eb="3">
      <t>マスダシ</t>
    </rPh>
    <rPh sb="3" eb="7">
      <t>チイキショウギョウ</t>
    </rPh>
    <rPh sb="7" eb="8">
      <t>トウ</t>
    </rPh>
    <rPh sb="8" eb="10">
      <t>シエン</t>
    </rPh>
    <rPh sb="10" eb="12">
      <t>ジギョウ</t>
    </rPh>
    <phoneticPr fontId="5"/>
  </si>
  <si>
    <t>6,200
の内数</t>
    <rPh sb="7" eb="9">
      <t>ウチスウ</t>
    </rPh>
    <phoneticPr fontId="5"/>
  </si>
  <si>
    <t>移動販売・宅配支援事業</t>
    <rPh sb="0" eb="1">
      <t>イドウ</t>
    </rPh>
    <rPh sb="1" eb="3">
      <t>ハンバイ</t>
    </rPh>
    <rPh sb="4" eb="6">
      <t>タクハイ</t>
    </rPh>
    <rPh sb="6" eb="10">
      <t>シエンジギョウ</t>
    </rPh>
    <phoneticPr fontId="5"/>
  </si>
  <si>
    <t xml:space="preserve">
市内において、地域住民の消費生活を維持する上で不可欠である移動販売又は宅配事業の開店計画を持つ者又は既に事業を実施 している者に対して支援を行う。</t>
    <phoneticPr fontId="5"/>
  </si>
  <si>
    <t>市内中小企業者等</t>
    <rPh sb="0" eb="2">
      <t>シナイ</t>
    </rPh>
    <rPh sb="2" eb="7">
      <t>チュウショウキギョウシャ</t>
    </rPh>
    <rPh sb="7" eb="8">
      <t>トウ</t>
    </rPh>
    <phoneticPr fontId="5"/>
  </si>
  <si>
    <t>https://www.city.masuda.lg.jp/soshikikarasagasu/sangyokeizaibu/sangyoshiencenter/6/1/8176.html</t>
    <phoneticPr fontId="5"/>
  </si>
  <si>
    <t>産業支援センター
0856-31-0341</t>
    <rPh sb="0" eb="4">
      <t>サンギョウシエン</t>
    </rPh>
    <phoneticPr fontId="5"/>
  </si>
  <si>
    <t>大田市</t>
    <rPh sb="0" eb="3">
      <t>オオダシ</t>
    </rPh>
    <phoneticPr fontId="5"/>
  </si>
  <si>
    <t>大田市お買い物サポート事業</t>
    <rPh sb="0" eb="3">
      <t>オオダシ</t>
    </rPh>
    <rPh sb="4" eb="5">
      <t>カ</t>
    </rPh>
    <rPh sb="6" eb="7">
      <t>モノ</t>
    </rPh>
    <rPh sb="11" eb="13">
      <t>ジギョウ</t>
    </rPh>
    <phoneticPr fontId="5"/>
  </si>
  <si>
    <t>市内において、食料品・日用品の移動販売により地域住民の買い物不便対策に資する事業を実施する中小企業者、個人等を対象に、車両・備品等の購入費について補助を行う。</t>
    <rPh sb="0" eb="2">
      <t>シナイ</t>
    </rPh>
    <rPh sb="7" eb="10">
      <t>ショクリョウヒン</t>
    </rPh>
    <rPh sb="11" eb="14">
      <t>ニチヨウヒン</t>
    </rPh>
    <rPh sb="15" eb="17">
      <t>イドウ</t>
    </rPh>
    <rPh sb="17" eb="19">
      <t>ハンバイ</t>
    </rPh>
    <rPh sb="22" eb="24">
      <t>チイキ</t>
    </rPh>
    <rPh sb="24" eb="26">
      <t>ジュウミン</t>
    </rPh>
    <rPh sb="27" eb="28">
      <t>カ</t>
    </rPh>
    <rPh sb="29" eb="30">
      <t>モノ</t>
    </rPh>
    <rPh sb="30" eb="32">
      <t>フベン</t>
    </rPh>
    <rPh sb="32" eb="34">
      <t>タイサク</t>
    </rPh>
    <rPh sb="35" eb="36">
      <t>シ</t>
    </rPh>
    <rPh sb="38" eb="40">
      <t>ジギョウ</t>
    </rPh>
    <rPh sb="41" eb="43">
      <t>ジッシ</t>
    </rPh>
    <rPh sb="45" eb="47">
      <t>チュウショウ</t>
    </rPh>
    <rPh sb="47" eb="49">
      <t>キギョウ</t>
    </rPh>
    <rPh sb="49" eb="50">
      <t>シャ</t>
    </rPh>
    <rPh sb="51" eb="53">
      <t>コジン</t>
    </rPh>
    <rPh sb="53" eb="54">
      <t>トウ</t>
    </rPh>
    <rPh sb="55" eb="57">
      <t>タイショウ</t>
    </rPh>
    <rPh sb="59" eb="61">
      <t>シャリョウ</t>
    </rPh>
    <rPh sb="62" eb="64">
      <t>ビヒン</t>
    </rPh>
    <rPh sb="64" eb="65">
      <t>トウ</t>
    </rPh>
    <rPh sb="66" eb="68">
      <t>コウニュウ</t>
    </rPh>
    <rPh sb="68" eb="69">
      <t>ヒ</t>
    </rPh>
    <rPh sb="73" eb="75">
      <t>ホジョ</t>
    </rPh>
    <rPh sb="76" eb="77">
      <t>オコナ</t>
    </rPh>
    <phoneticPr fontId="5"/>
  </si>
  <si>
    <t>市内に事業所を有する中小企業者、個人等</t>
    <rPh sb="0" eb="2">
      <t>シナイ</t>
    </rPh>
    <rPh sb="3" eb="6">
      <t>ジギョウショ</t>
    </rPh>
    <rPh sb="7" eb="8">
      <t>ユウ</t>
    </rPh>
    <rPh sb="10" eb="12">
      <t>チュウショウ</t>
    </rPh>
    <rPh sb="12" eb="14">
      <t>キギョウ</t>
    </rPh>
    <rPh sb="14" eb="15">
      <t>シャ</t>
    </rPh>
    <rPh sb="16" eb="18">
      <t>コジン</t>
    </rPh>
    <rPh sb="18" eb="19">
      <t>トウ</t>
    </rPh>
    <phoneticPr fontId="5"/>
  </si>
  <si>
    <t>産業企画課
0854-83-8073</t>
    <rPh sb="0" eb="2">
      <t>サンギョウ</t>
    </rPh>
    <rPh sb="2" eb="4">
      <t>キカク</t>
    </rPh>
    <rPh sb="4" eb="5">
      <t>カ</t>
    </rPh>
    <phoneticPr fontId="5"/>
  </si>
  <si>
    <t>安来市</t>
    <rPh sb="0" eb="3">
      <t>ヤスギシ</t>
    </rPh>
    <phoneticPr fontId="5"/>
  </si>
  <si>
    <t>安来市商業再生支援対策事業補助金</t>
  </si>
  <si>
    <t>【買い物不便対策事業】
・食料品等小売業の開店
・事業承継
・中小企業の基準を超える食料品等小売業の開店→初期費用（ハードのみ）
・食料品等小売業（既存事業者）→設備投資
【移動販売・宅配支援事業】
・食料品等小売事業者が取り組む移動販売・宅配事業への支援　設備投資→車両購入、備品購入費等
運営費→燃料費、修理費等</t>
    <rPh sb="92" eb="94">
      <t>タクハイ</t>
    </rPh>
    <rPh sb="101" eb="104">
      <t>ショクリョウヒン</t>
    </rPh>
    <rPh sb="104" eb="105">
      <t>トウ</t>
    </rPh>
    <rPh sb="120" eb="122">
      <t>タクハイ</t>
    </rPh>
    <phoneticPr fontId="5"/>
  </si>
  <si>
    <t>政策推進部やすぎ暮らし推進課
0854-23-3105</t>
    <rPh sb="8" eb="9">
      <t>ク</t>
    </rPh>
    <rPh sb="11" eb="14">
      <t>スイシンカ</t>
    </rPh>
    <phoneticPr fontId="5"/>
  </si>
  <si>
    <t>江津市</t>
    <rPh sb="0" eb="3">
      <t>ゴウツシ</t>
    </rPh>
    <phoneticPr fontId="5"/>
  </si>
  <si>
    <t>江津市地域商業等支援事業（買い物不便対策特別枠）</t>
    <rPh sb="0" eb="3">
      <t>ゴウツシ</t>
    </rPh>
    <rPh sb="3" eb="5">
      <t>チイキ</t>
    </rPh>
    <rPh sb="5" eb="7">
      <t>ショウギョウ</t>
    </rPh>
    <rPh sb="7" eb="8">
      <t>トウ</t>
    </rPh>
    <rPh sb="8" eb="10">
      <t>シエン</t>
    </rPh>
    <rPh sb="10" eb="12">
      <t>ジギョウ</t>
    </rPh>
    <phoneticPr fontId="5"/>
  </si>
  <si>
    <t>市内において、食料品・日用品の移動販売を行う中小企業者、個人等を対象に、車両・備品の購入費、広告宣伝費等を支援する。補助率2/3</t>
    <rPh sb="58" eb="61">
      <t>ホジョリツ</t>
    </rPh>
    <phoneticPr fontId="5"/>
  </si>
  <si>
    <t>https://www.city.gotsu.lg.jp/soshiki/16/23932.html</t>
    <phoneticPr fontId="5"/>
  </si>
  <si>
    <t>商工観光課
0855-52-7494</t>
  </si>
  <si>
    <t>雲南市</t>
    <rPh sb="0" eb="3">
      <t>ウンナンシ</t>
    </rPh>
    <phoneticPr fontId="5"/>
  </si>
  <si>
    <t>中小企業者等</t>
    <rPh sb="0" eb="2">
      <t>チュウショウ</t>
    </rPh>
    <rPh sb="2" eb="4">
      <t>キギョウ</t>
    </rPh>
    <rPh sb="4" eb="5">
      <t>シャ</t>
    </rPh>
    <rPh sb="5" eb="6">
      <t>トウ</t>
    </rPh>
    <phoneticPr fontId="5"/>
  </si>
  <si>
    <t>産業観光部商工振興課
0854-40-1052</t>
  </si>
  <si>
    <t>島根県</t>
  </si>
  <si>
    <t>奥出雲町</t>
  </si>
  <si>
    <t>地域商業等支援事業補助金（移動販売・宅配支援事業）</t>
  </si>
  <si>
    <t>中小企業者等</t>
  </si>
  <si>
    <t>定住産業課
0854-54-2524</t>
    <rPh sb="0" eb="2">
      <t>テイジュウ</t>
    </rPh>
    <rPh sb="2" eb="4">
      <t>サンギョウ</t>
    </rPh>
    <rPh sb="4" eb="5">
      <t>カ</t>
    </rPh>
    <phoneticPr fontId="5"/>
  </si>
  <si>
    <t>奥出雲町高齢者生活交通サポート事業</t>
  </si>
  <si>
    <t>助成金</t>
  </si>
  <si>
    <t>70歳以上で、自らの交通手段を持たない者に対し、町内のバス、タクシー、宅配サービスを利用する際に使える利用券を対象者に配布する。</t>
  </si>
  <si>
    <t>福祉事務所
0854-54-2541</t>
  </si>
  <si>
    <t>奥出雲町高齢者タクシー利用助成事業</t>
  </si>
  <si>
    <t>70歳以上で、自らの交通手段を持たない者のうち、自宅から最寄りのバス停までの距離が400メートル以上ある者に対し、タクシー料金の一部を助成する。</t>
  </si>
  <si>
    <t>飯南町</t>
    <rPh sb="0" eb="3">
      <t>イイナンチョウ</t>
    </rPh>
    <phoneticPr fontId="5"/>
  </si>
  <si>
    <t>飯南町外出支援タクシー助成事業</t>
    <rPh sb="0" eb="3">
      <t>イイナンチョウ</t>
    </rPh>
    <rPh sb="3" eb="5">
      <t>ガイシュツ</t>
    </rPh>
    <rPh sb="5" eb="7">
      <t>シエン</t>
    </rPh>
    <rPh sb="11" eb="13">
      <t>ジョセイ</t>
    </rPh>
    <rPh sb="13" eb="15">
      <t>ジギョウ</t>
    </rPh>
    <phoneticPr fontId="5"/>
  </si>
  <si>
    <t>普通運転免許証を持たない方を対象に、町内でのタクシー移動に対して運賃を助成し、外出の支援をする。
&lt;免許証を持たない方&gt;
町内タクシー移動の半額・年度内24回利用可能
&lt;免許証を返納した方&gt;
町内でのタクシー移動に使える優待乗車券20,000円分を交付</t>
    <rPh sb="18" eb="20">
      <t>チョウナイ</t>
    </rPh>
    <rPh sb="26" eb="28">
      <t>イドウ</t>
    </rPh>
    <rPh sb="29" eb="30">
      <t>タイ</t>
    </rPh>
    <rPh sb="32" eb="34">
      <t>ウンチン</t>
    </rPh>
    <rPh sb="50" eb="53">
      <t>メンキョショウ</t>
    </rPh>
    <rPh sb="54" eb="55">
      <t>モ</t>
    </rPh>
    <rPh sb="58" eb="59">
      <t>カタ</t>
    </rPh>
    <rPh sb="61" eb="63">
      <t>チョウナイ</t>
    </rPh>
    <rPh sb="67" eb="69">
      <t>イドウ</t>
    </rPh>
    <rPh sb="70" eb="72">
      <t>ハンガク</t>
    </rPh>
    <rPh sb="73" eb="76">
      <t>ネンドナイ</t>
    </rPh>
    <rPh sb="78" eb="79">
      <t>カイ</t>
    </rPh>
    <rPh sb="79" eb="81">
      <t>リヨウ</t>
    </rPh>
    <rPh sb="81" eb="83">
      <t>カノウ</t>
    </rPh>
    <rPh sb="85" eb="87">
      <t>メンキョ</t>
    </rPh>
    <rPh sb="87" eb="88">
      <t>ショウ</t>
    </rPh>
    <rPh sb="89" eb="91">
      <t>ヘンノウ</t>
    </rPh>
    <rPh sb="93" eb="94">
      <t>カタ</t>
    </rPh>
    <rPh sb="96" eb="98">
      <t>チョウナイ</t>
    </rPh>
    <rPh sb="104" eb="106">
      <t>イドウ</t>
    </rPh>
    <rPh sb="107" eb="108">
      <t>ツカ</t>
    </rPh>
    <rPh sb="110" eb="112">
      <t>ユウタイ</t>
    </rPh>
    <rPh sb="112" eb="115">
      <t>ジョウシャケン</t>
    </rPh>
    <rPh sb="121" eb="122">
      <t>エン</t>
    </rPh>
    <rPh sb="122" eb="123">
      <t>ブン</t>
    </rPh>
    <rPh sb="124" eb="126">
      <t>コウフ</t>
    </rPh>
    <phoneticPr fontId="5"/>
  </si>
  <si>
    <t>飯南町保健福祉課
0854-72-1770</t>
    <rPh sb="0" eb="3">
      <t>イイナンチョウ</t>
    </rPh>
    <rPh sb="3" eb="5">
      <t>ホケン</t>
    </rPh>
    <rPh sb="5" eb="7">
      <t>フクシ</t>
    </rPh>
    <rPh sb="7" eb="8">
      <t>カ</t>
    </rPh>
    <phoneticPr fontId="5"/>
  </si>
  <si>
    <t>飯南町買い物弱者対策事業</t>
    <rPh sb="0" eb="3">
      <t>イイナンチョウ</t>
    </rPh>
    <rPh sb="3" eb="4">
      <t>カ</t>
    </rPh>
    <rPh sb="5" eb="6">
      <t>モノ</t>
    </rPh>
    <rPh sb="6" eb="8">
      <t>ジャクシャ</t>
    </rPh>
    <rPh sb="8" eb="10">
      <t>タイサク</t>
    </rPh>
    <rPh sb="10" eb="12">
      <t>ジギョウ</t>
    </rPh>
    <phoneticPr fontId="5"/>
  </si>
  <si>
    <t>移動販売車の購入またはリースに要する経費、移動販売車に要する燃料費を補助。
&lt;移動販売車の購入またはリース&gt;
補助対象経費の1/2 ・1台につき2,000,000円が限度
&lt;移動販売車に要する燃料費&gt;
補助対象経費の1/2・300,000円が限度</t>
    <rPh sb="0" eb="2">
      <t>イドウ</t>
    </rPh>
    <rPh sb="2" eb="4">
      <t>ハンバイ</t>
    </rPh>
    <rPh sb="4" eb="5">
      <t>シャ</t>
    </rPh>
    <rPh sb="6" eb="8">
      <t>コウニュウ</t>
    </rPh>
    <rPh sb="15" eb="16">
      <t>ヨウ</t>
    </rPh>
    <rPh sb="18" eb="20">
      <t>ケイヒ</t>
    </rPh>
    <rPh sb="21" eb="23">
      <t>イドウ</t>
    </rPh>
    <rPh sb="23" eb="25">
      <t>ハンバイ</t>
    </rPh>
    <rPh sb="25" eb="26">
      <t>シャ</t>
    </rPh>
    <rPh sb="27" eb="28">
      <t>ヨウ</t>
    </rPh>
    <rPh sb="30" eb="32">
      <t>ネンリョウ</t>
    </rPh>
    <rPh sb="32" eb="33">
      <t>ヒ</t>
    </rPh>
    <rPh sb="34" eb="36">
      <t>ホジョ</t>
    </rPh>
    <rPh sb="39" eb="41">
      <t>イドウ</t>
    </rPh>
    <rPh sb="41" eb="43">
      <t>ハンバイ</t>
    </rPh>
    <rPh sb="43" eb="44">
      <t>シャ</t>
    </rPh>
    <rPh sb="45" eb="47">
      <t>コウニュウ</t>
    </rPh>
    <rPh sb="55" eb="57">
      <t>ホジョ</t>
    </rPh>
    <rPh sb="57" eb="59">
      <t>タイショウ</t>
    </rPh>
    <rPh sb="59" eb="61">
      <t>ケイヒ</t>
    </rPh>
    <rPh sb="68" eb="69">
      <t>ダイ</t>
    </rPh>
    <rPh sb="81" eb="82">
      <t>エン</t>
    </rPh>
    <rPh sb="83" eb="85">
      <t>ゲンド</t>
    </rPh>
    <rPh sb="87" eb="89">
      <t>イドウ</t>
    </rPh>
    <rPh sb="89" eb="91">
      <t>ハンバイ</t>
    </rPh>
    <rPh sb="91" eb="92">
      <t>シャ</t>
    </rPh>
    <rPh sb="93" eb="94">
      <t>ヨウ</t>
    </rPh>
    <rPh sb="96" eb="98">
      <t>ネンリョウ</t>
    </rPh>
    <rPh sb="98" eb="99">
      <t>ヒ</t>
    </rPh>
    <rPh sb="101" eb="103">
      <t>ホジョ</t>
    </rPh>
    <rPh sb="103" eb="105">
      <t>タイショウ</t>
    </rPh>
    <rPh sb="105" eb="107">
      <t>ケイヒ</t>
    </rPh>
    <rPh sb="119" eb="120">
      <t>エン</t>
    </rPh>
    <rPh sb="121" eb="123">
      <t>ゲンド</t>
    </rPh>
    <phoneticPr fontId="5"/>
  </si>
  <si>
    <t>町内中小企業者等</t>
    <rPh sb="0" eb="2">
      <t>チョウナイ</t>
    </rPh>
    <rPh sb="2" eb="4">
      <t>チュウショウ</t>
    </rPh>
    <rPh sb="4" eb="6">
      <t>キギョウ</t>
    </rPh>
    <rPh sb="6" eb="7">
      <t>シャ</t>
    </rPh>
    <rPh sb="7" eb="8">
      <t>トウ</t>
    </rPh>
    <phoneticPr fontId="5"/>
  </si>
  <si>
    <t>飯南町まちづくり推進課
0854-76-2864</t>
    <rPh sb="0" eb="3">
      <t>イイナンチョウ</t>
    </rPh>
    <rPh sb="8" eb="10">
      <t>スイシン</t>
    </rPh>
    <rPh sb="10" eb="11">
      <t>カ</t>
    </rPh>
    <phoneticPr fontId="5"/>
  </si>
  <si>
    <t>川本町</t>
    <rPh sb="0" eb="3">
      <t>カワモトマチ</t>
    </rPh>
    <phoneticPr fontId="5"/>
  </si>
  <si>
    <t>川本町地域商業等支援事業費補助金</t>
    <rPh sb="0" eb="3">
      <t>カワモトマチ</t>
    </rPh>
    <rPh sb="3" eb="5">
      <t>チイキ</t>
    </rPh>
    <rPh sb="5" eb="7">
      <t>ショウギョウ</t>
    </rPh>
    <rPh sb="7" eb="8">
      <t>トウ</t>
    </rPh>
    <rPh sb="8" eb="10">
      <t>シエン</t>
    </rPh>
    <rPh sb="10" eb="13">
      <t>ジギョウヒ</t>
    </rPh>
    <rPh sb="13" eb="16">
      <t>ホジョキン</t>
    </rPh>
    <phoneticPr fontId="5"/>
  </si>
  <si>
    <t>・町内において小売業の開店計画又は事業承継計画を有している事業者に対し、開店資金等を補助する。
・日用品・食料品の移動販売を行う業者に対し、事業に係る必要経費を補助する。</t>
    <phoneticPr fontId="5"/>
  </si>
  <si>
    <t>町内中小企業者等</t>
    <rPh sb="0" eb="1">
      <t>チョウ</t>
    </rPh>
    <phoneticPr fontId="5"/>
  </si>
  <si>
    <t>産業振興課
0855-72-0636</t>
    <rPh sb="0" eb="2">
      <t>サンギョウ</t>
    </rPh>
    <rPh sb="2" eb="5">
      <t>シンコウカ</t>
    </rPh>
    <phoneticPr fontId="5"/>
  </si>
  <si>
    <t>島根県</t>
    <rPh sb="0" eb="3">
      <t>シマネケン</t>
    </rPh>
    <phoneticPr fontId="17"/>
  </si>
  <si>
    <t>邑南町</t>
    <rPh sb="0" eb="3">
      <t>オオナンチョウ</t>
    </rPh>
    <phoneticPr fontId="17"/>
  </si>
  <si>
    <t>邑南町公共交通空白地輸送運行経費補助金</t>
  </si>
  <si>
    <t>補助金</t>
    <rPh sb="0" eb="3">
      <t>ホジョキン</t>
    </rPh>
    <phoneticPr fontId="17"/>
  </si>
  <si>
    <t>邑南町内でNPO法人等が行う公共交通空白地輸送運行経費に対して補助金を交付し、地域内における自主的な地域交通の安定化を図ることを目的とする。</t>
  </si>
  <si>
    <t>NPO法人等</t>
  </si>
  <si>
    <t>地域みらい課
0855-95-1117</t>
    <rPh sb="0" eb="2">
      <t>チイキ</t>
    </rPh>
    <rPh sb="5" eb="6">
      <t>カ</t>
    </rPh>
    <phoneticPr fontId="17"/>
  </si>
  <si>
    <t>地域商業等支援事業費補助金（①買い物不便対策事業、②移動販売・宅配支援事業）</t>
    <rPh sb="0" eb="5">
      <t>チイキショウギョウトウ</t>
    </rPh>
    <rPh sb="5" eb="13">
      <t>シエンジギョウヒホジョキン</t>
    </rPh>
    <rPh sb="15" eb="16">
      <t>カ</t>
    </rPh>
    <rPh sb="17" eb="18">
      <t>モノ</t>
    </rPh>
    <rPh sb="18" eb="20">
      <t>フベン</t>
    </rPh>
    <rPh sb="20" eb="22">
      <t>タイサク</t>
    </rPh>
    <rPh sb="22" eb="24">
      <t>ジギョウ</t>
    </rPh>
    <rPh sb="26" eb="30">
      <t>イドウハンバイ</t>
    </rPh>
    <rPh sb="31" eb="37">
      <t>タクハイシエンジギョウ</t>
    </rPh>
    <phoneticPr fontId="17"/>
  </si>
  <si>
    <t>①開店に必要な店舗改修費、建築費、建物取得費、備品購入費、備品リース料、家賃、広告宣伝費を補助する。
②移動販売又は宅配に必要な車両及び備品の購入、広告宣伝費や運営に要する燃料費、修理費、軽減税率及び在庫管理、売上分析に対応が可能なPOPシステム等レジ関連機器に係る購入費及びリース料を補助する。</t>
    <rPh sb="1" eb="3">
      <t>カイテン</t>
    </rPh>
    <rPh sb="4" eb="6">
      <t>ヒツヨウ</t>
    </rPh>
    <rPh sb="7" eb="9">
      <t>テンポ</t>
    </rPh>
    <rPh sb="9" eb="12">
      <t>カイシュウヒ</t>
    </rPh>
    <rPh sb="13" eb="15">
      <t>ケンチク</t>
    </rPh>
    <rPh sb="15" eb="16">
      <t>ヒ</t>
    </rPh>
    <rPh sb="17" eb="19">
      <t>タテモノ</t>
    </rPh>
    <rPh sb="19" eb="22">
      <t>シュトクヒ</t>
    </rPh>
    <rPh sb="23" eb="25">
      <t>ビヒン</t>
    </rPh>
    <rPh sb="25" eb="28">
      <t>コウニュウヒ</t>
    </rPh>
    <rPh sb="29" eb="31">
      <t>ビヒン</t>
    </rPh>
    <rPh sb="34" eb="35">
      <t>リョウ</t>
    </rPh>
    <rPh sb="36" eb="38">
      <t>ヤチン</t>
    </rPh>
    <rPh sb="39" eb="41">
      <t>コウコク</t>
    </rPh>
    <rPh sb="41" eb="44">
      <t>センデンヒ</t>
    </rPh>
    <rPh sb="45" eb="47">
      <t>ホジョ</t>
    </rPh>
    <rPh sb="52" eb="54">
      <t>イドウ</t>
    </rPh>
    <rPh sb="54" eb="56">
      <t>ハンバイ</t>
    </rPh>
    <rPh sb="56" eb="57">
      <t>マタ</t>
    </rPh>
    <rPh sb="58" eb="60">
      <t>タクハイ</t>
    </rPh>
    <rPh sb="61" eb="63">
      <t>ヒツヨウ</t>
    </rPh>
    <rPh sb="64" eb="66">
      <t>シャリョウ</t>
    </rPh>
    <rPh sb="66" eb="67">
      <t>オヨ</t>
    </rPh>
    <rPh sb="68" eb="70">
      <t>ビヒン</t>
    </rPh>
    <rPh sb="71" eb="73">
      <t>コウニュウ</t>
    </rPh>
    <rPh sb="74" eb="76">
      <t>コウコク</t>
    </rPh>
    <rPh sb="76" eb="79">
      <t>センデンヒ</t>
    </rPh>
    <rPh sb="80" eb="82">
      <t>ウンエイ</t>
    </rPh>
    <rPh sb="83" eb="84">
      <t>ヨウ</t>
    </rPh>
    <rPh sb="86" eb="89">
      <t>ネンリョウヒ</t>
    </rPh>
    <rPh sb="90" eb="93">
      <t>シュウリヒ</t>
    </rPh>
    <rPh sb="94" eb="96">
      <t>ケイゲン</t>
    </rPh>
    <rPh sb="96" eb="98">
      <t>ゼイリツ</t>
    </rPh>
    <rPh sb="98" eb="99">
      <t>オヨ</t>
    </rPh>
    <rPh sb="100" eb="102">
      <t>ザイコ</t>
    </rPh>
    <rPh sb="102" eb="104">
      <t>カンリ</t>
    </rPh>
    <rPh sb="105" eb="107">
      <t>ウリアゲ</t>
    </rPh>
    <rPh sb="107" eb="109">
      <t>ブンセキ</t>
    </rPh>
    <rPh sb="110" eb="112">
      <t>タイオウ</t>
    </rPh>
    <rPh sb="113" eb="115">
      <t>カノウ</t>
    </rPh>
    <rPh sb="123" eb="124">
      <t>トウ</t>
    </rPh>
    <rPh sb="126" eb="128">
      <t>カンレン</t>
    </rPh>
    <rPh sb="128" eb="130">
      <t>キキ</t>
    </rPh>
    <rPh sb="131" eb="132">
      <t>カカ</t>
    </rPh>
    <rPh sb="133" eb="136">
      <t>コウニュウヒ</t>
    </rPh>
    <rPh sb="136" eb="137">
      <t>オヨ</t>
    </rPh>
    <rPh sb="141" eb="142">
      <t>リョウ</t>
    </rPh>
    <rPh sb="143" eb="145">
      <t>ホジョ</t>
    </rPh>
    <phoneticPr fontId="17"/>
  </si>
  <si>
    <t>町内中小企業者等</t>
    <rPh sb="0" eb="2">
      <t>チョウナイ</t>
    </rPh>
    <rPh sb="2" eb="7">
      <t>チュウショウキギョウシャ</t>
    </rPh>
    <rPh sb="7" eb="8">
      <t>トウ</t>
    </rPh>
    <phoneticPr fontId="17"/>
  </si>
  <si>
    <t>産業支援課商工グループ
0855-95-2565</t>
    <rPh sb="0" eb="2">
      <t>サンギョウ</t>
    </rPh>
    <rPh sb="2" eb="5">
      <t>シエンカ</t>
    </rPh>
    <rPh sb="5" eb="7">
      <t>ショウコウ</t>
    </rPh>
    <phoneticPr fontId="17"/>
  </si>
  <si>
    <t>津和野町</t>
    <rPh sb="0" eb="3">
      <t>ツワノ</t>
    </rPh>
    <rPh sb="3" eb="4">
      <t>チョウ</t>
    </rPh>
    <phoneticPr fontId="5"/>
  </si>
  <si>
    <t>津和野町商業等支援事業費補助金　買い物不便対策事業</t>
    <rPh sb="0" eb="3">
      <t>ツワノ</t>
    </rPh>
    <rPh sb="3" eb="4">
      <t>チョウ</t>
    </rPh>
    <rPh sb="4" eb="7">
      <t>ショウギョウトウ</t>
    </rPh>
    <rPh sb="7" eb="9">
      <t>シエン</t>
    </rPh>
    <rPh sb="9" eb="12">
      <t>ジギョウヒ</t>
    </rPh>
    <rPh sb="12" eb="15">
      <t>ホジョキン</t>
    </rPh>
    <rPh sb="16" eb="17">
      <t>カ</t>
    </rPh>
    <rPh sb="18" eb="19">
      <t>モノ</t>
    </rPh>
    <rPh sb="19" eb="21">
      <t>フベン</t>
    </rPh>
    <rPh sb="21" eb="23">
      <t>タイサク</t>
    </rPh>
    <rPh sb="23" eb="25">
      <t>ジギョウ</t>
    </rPh>
    <phoneticPr fontId="5"/>
  </si>
  <si>
    <t>食料品・日用品の移動販売または宅配を行うための新規事業に必要な改修費や備品購入費の支援</t>
    <rPh sb="0" eb="3">
      <t>ショクリョウヒン</t>
    </rPh>
    <rPh sb="4" eb="7">
      <t>ニチヨウヒン</t>
    </rPh>
    <rPh sb="8" eb="10">
      <t>イドウ</t>
    </rPh>
    <rPh sb="10" eb="12">
      <t>ハンバイ</t>
    </rPh>
    <rPh sb="15" eb="17">
      <t>タクハイ</t>
    </rPh>
    <rPh sb="18" eb="19">
      <t>オコナ</t>
    </rPh>
    <rPh sb="23" eb="25">
      <t>シンキ</t>
    </rPh>
    <rPh sb="25" eb="27">
      <t>ジギョウ</t>
    </rPh>
    <rPh sb="28" eb="30">
      <t>ヒツヨウ</t>
    </rPh>
    <rPh sb="31" eb="34">
      <t>カイシュウヒ</t>
    </rPh>
    <rPh sb="35" eb="37">
      <t>ビヒン</t>
    </rPh>
    <rPh sb="37" eb="40">
      <t>コウニュウヒ</t>
    </rPh>
    <rPh sb="41" eb="43">
      <t>シエン</t>
    </rPh>
    <phoneticPr fontId="5"/>
  </si>
  <si>
    <t>中小企業者</t>
    <rPh sb="0" eb="2">
      <t>チュウショウ</t>
    </rPh>
    <rPh sb="2" eb="4">
      <t>キギョウ</t>
    </rPh>
    <rPh sb="4" eb="5">
      <t>シャ</t>
    </rPh>
    <phoneticPr fontId="5"/>
  </si>
  <si>
    <t>商工観光課
0856-72-0652</t>
    <rPh sb="0" eb="2">
      <t>ショウコウ</t>
    </rPh>
    <rPh sb="2" eb="5">
      <t>カンコウカ</t>
    </rPh>
    <phoneticPr fontId="5"/>
  </si>
  <si>
    <t>吉賀町</t>
    <rPh sb="0" eb="3">
      <t>ヨシカチョウ</t>
    </rPh>
    <phoneticPr fontId="5"/>
  </si>
  <si>
    <t>吉賀町地域商業等支援事業費補助金／移動販売・宅配支援事業</t>
  </si>
  <si>
    <t>移動販売を実施している業者や、買い物不便対策に資する業者への備品購入費、改修費等の支援</t>
  </si>
  <si>
    <t>町内中小企業者等</t>
    <rPh sb="0" eb="2">
      <t>チョウナイ</t>
    </rPh>
    <rPh sb="2" eb="7">
      <t>チュウショウキギョウシャ</t>
    </rPh>
    <rPh sb="7" eb="8">
      <t>トウ</t>
    </rPh>
    <phoneticPr fontId="5"/>
  </si>
  <si>
    <t>産業課
0856-79-2213</t>
    <rPh sb="0" eb="3">
      <t>サンギョウカ</t>
    </rPh>
    <phoneticPr fontId="5"/>
  </si>
  <si>
    <t>吉賀町移動販売事業支援補助金</t>
  </si>
  <si>
    <t xml:space="preserve">中小企業基本法(昭和38年法律第154号)第2条第1項に規定する中小企業者(町内に主たる事務所又は事業所を有する者)で移動販売を行う者で移動販売の運営に要する燃料費を支援
交付の限度額は移動販売車1台につき、補助対象経費の2分の1以内(1,000円未満切捨て)とし、50万円を上限とする。
</t>
    <rPh sb="83" eb="85">
      <t>シエン</t>
    </rPh>
    <phoneticPr fontId="5"/>
  </si>
  <si>
    <t>西ノ島町</t>
    <rPh sb="0" eb="1">
      <t>ニシ</t>
    </rPh>
    <rPh sb="2" eb="4">
      <t>シマチョウ</t>
    </rPh>
    <phoneticPr fontId="5"/>
  </si>
  <si>
    <t>買物等支援バス運行事業</t>
  </si>
  <si>
    <t>委託料</t>
    <rPh sb="0" eb="2">
      <t>イタクリョウ</t>
    </rPh>
    <phoneticPr fontId="5"/>
  </si>
  <si>
    <t>買物と交通に不便を感じている地区に対する移動支援策として、地元の交通事業者に運行を委託。</t>
    <phoneticPr fontId="5"/>
  </si>
  <si>
    <t>隠岐の島町</t>
    <rPh sb="0" eb="2">
      <t>オキ</t>
    </rPh>
    <rPh sb="3" eb="5">
      <t>シマチョウ</t>
    </rPh>
    <phoneticPr fontId="5"/>
  </si>
  <si>
    <t>移動販売継続支援事業</t>
    <rPh sb="0" eb="4">
      <t>イドウハンバイ</t>
    </rPh>
    <rPh sb="4" eb="6">
      <t>ケイゾク</t>
    </rPh>
    <rPh sb="6" eb="10">
      <t>シエンジギョウ</t>
    </rPh>
    <phoneticPr fontId="5"/>
  </si>
  <si>
    <t>移動販売車の車検及び整備費用、燃料費を補助する。
・補助率：①移動販売車の車検及び整備費用　（１/２）
             ②燃料費　（２/３）
             ③運営に係る費用　（定額）
・補助上限額：①１台あたり１００，０００円
  　　　　　　　  ②１台あたり３３０，０００円
               　　③月額　　　 ３００，０００円</t>
    <rPh sb="0" eb="4">
      <t>イドウハンバイ</t>
    </rPh>
    <rPh sb="4" eb="5">
      <t>シャ</t>
    </rPh>
    <rPh sb="6" eb="8">
      <t>シャケン</t>
    </rPh>
    <rPh sb="8" eb="9">
      <t>オヨ</t>
    </rPh>
    <rPh sb="10" eb="14">
      <t>セイビヒヨウ</t>
    </rPh>
    <rPh sb="15" eb="18">
      <t>ネンリョウヒ</t>
    </rPh>
    <rPh sb="19" eb="21">
      <t>ホジョ</t>
    </rPh>
    <rPh sb="26" eb="29">
      <t>ホジョリツ</t>
    </rPh>
    <rPh sb="31" eb="36">
      <t>イドウハンバイシャ</t>
    </rPh>
    <rPh sb="37" eb="39">
      <t>シャケン</t>
    </rPh>
    <rPh sb="39" eb="40">
      <t>オヨ</t>
    </rPh>
    <rPh sb="41" eb="45">
      <t>セイビヒヨウ</t>
    </rPh>
    <rPh sb="66" eb="69">
      <t>ネンリョウヒ</t>
    </rPh>
    <rPh sb="90" eb="92">
      <t>ウンエイ</t>
    </rPh>
    <rPh sb="93" eb="94">
      <t>カカ</t>
    </rPh>
    <rPh sb="95" eb="97">
      <t>ヒヨウ</t>
    </rPh>
    <rPh sb="99" eb="101">
      <t>テイガク</t>
    </rPh>
    <rPh sb="104" eb="109">
      <t>ホジョジョウゲンガク</t>
    </rPh>
    <rPh sb="112" eb="113">
      <t>ダイ</t>
    </rPh>
    <rPh sb="123" eb="124">
      <t>エン</t>
    </rPh>
    <rPh sb="138" eb="139">
      <t>ダイ</t>
    </rPh>
    <rPh sb="149" eb="150">
      <t>エン</t>
    </rPh>
    <rPh sb="169" eb="171">
      <t>ゲツガク</t>
    </rPh>
    <rPh sb="182" eb="183">
      <t>エン</t>
    </rPh>
    <phoneticPr fontId="5"/>
  </si>
  <si>
    <t>商工観光課
08512-2-8575</t>
    <rPh sb="0" eb="5">
      <t>ショウコウカンコウカ</t>
    </rPh>
    <phoneticPr fontId="5"/>
  </si>
  <si>
    <t>地域商業等支援事業費補助金（買い物不便対策事業）</t>
    <rPh sb="0" eb="5">
      <t>チイキショウギョウトウ</t>
    </rPh>
    <rPh sb="5" eb="10">
      <t>シエンジギョウヒ</t>
    </rPh>
    <rPh sb="10" eb="13">
      <t>ホジョキン</t>
    </rPh>
    <rPh sb="14" eb="15">
      <t>カ</t>
    </rPh>
    <rPh sb="16" eb="17">
      <t>モノ</t>
    </rPh>
    <rPh sb="17" eb="19">
      <t>フベン</t>
    </rPh>
    <rPh sb="19" eb="21">
      <t>タイサク</t>
    </rPh>
    <rPh sb="21" eb="23">
      <t>ジギョウ</t>
    </rPh>
    <phoneticPr fontId="5"/>
  </si>
  <si>
    <t>既存の食料品店が行う改修費又は備品購入費、備品リース料を補助する。
・補助率：2/3
・補助上限額：１，０００，０００円</t>
    <rPh sb="0" eb="2">
      <t>キゾン</t>
    </rPh>
    <rPh sb="3" eb="7">
      <t>ショクリョウヒンテン</t>
    </rPh>
    <rPh sb="8" eb="9">
      <t>オコナ</t>
    </rPh>
    <rPh sb="10" eb="13">
      <t>カイシュウヒ</t>
    </rPh>
    <rPh sb="13" eb="14">
      <t>マタ</t>
    </rPh>
    <rPh sb="15" eb="20">
      <t>ビヒンコウニュウヒ</t>
    </rPh>
    <rPh sb="21" eb="23">
      <t>ビヒン</t>
    </rPh>
    <rPh sb="26" eb="27">
      <t>リョウ</t>
    </rPh>
    <rPh sb="28" eb="30">
      <t>ホジョ</t>
    </rPh>
    <rPh sb="35" eb="38">
      <t>ホジョリツ</t>
    </rPh>
    <rPh sb="44" eb="46">
      <t>ホジョ</t>
    </rPh>
    <rPh sb="46" eb="49">
      <t>ジョウゲンガク</t>
    </rPh>
    <rPh sb="59" eb="60">
      <t>エン</t>
    </rPh>
    <phoneticPr fontId="5"/>
  </si>
  <si>
    <t>地域商業等支援事業費補助金（移動販売・宅配支援事業）</t>
    <rPh sb="0" eb="5">
      <t>チイキショウギョウトウ</t>
    </rPh>
    <rPh sb="5" eb="13">
      <t>シエンジギョウヒホジョキン</t>
    </rPh>
    <rPh sb="14" eb="18">
      <t>イドウハンバイ</t>
    </rPh>
    <rPh sb="19" eb="25">
      <t>タクハイシエンジギョウ</t>
    </rPh>
    <phoneticPr fontId="5"/>
  </si>
  <si>
    <t>(要望があった場合に予算措置協議)</t>
    <phoneticPr fontId="5"/>
  </si>
  <si>
    <t>補助金</t>
    <rPh sb="0" eb="1">
      <t>ホジョキン</t>
    </rPh>
    <phoneticPr fontId="5"/>
  </si>
  <si>
    <t>移動販売又は宅配に必要な車両及び備品の購入、広告宣伝費や運営に要する燃料費、修理費を補助する。
・補助率：①移動販売又は宅配に必要な車両及び備品の購入
　　　　　　　費、広告宣伝費（上記を申請する場合に限る）　2/3
　　　　　　②運営に要する燃料費、修理費、備品購入費
　　　　　　　　１年目　１００，０００円/台
　　　　　　　　２年目　８０，０００円/台
　　　　　　　　３年目　６０，０００円/台
・補助上限額：①１台あたり４，０００，０００円
　　　　　　　　　②定額</t>
    <rPh sb="0" eb="4">
      <t>イドウハンバイ</t>
    </rPh>
    <rPh sb="4" eb="5">
      <t>マタ</t>
    </rPh>
    <rPh sb="6" eb="8">
      <t>タクハイ</t>
    </rPh>
    <rPh sb="9" eb="11">
      <t>ヒツヨウ</t>
    </rPh>
    <rPh sb="12" eb="14">
      <t>シャリョウ</t>
    </rPh>
    <rPh sb="14" eb="15">
      <t>オヨ</t>
    </rPh>
    <rPh sb="16" eb="18">
      <t>ビヒン</t>
    </rPh>
    <rPh sb="19" eb="21">
      <t>コウニュウ</t>
    </rPh>
    <rPh sb="22" eb="27">
      <t>コウコクセンデンヒ</t>
    </rPh>
    <rPh sb="28" eb="30">
      <t>ウンエイ</t>
    </rPh>
    <rPh sb="31" eb="32">
      <t>ヨウ</t>
    </rPh>
    <rPh sb="34" eb="37">
      <t>ネンリョウヒ</t>
    </rPh>
    <rPh sb="38" eb="41">
      <t>シュウリヒ</t>
    </rPh>
    <rPh sb="42" eb="44">
      <t>ホジョ</t>
    </rPh>
    <rPh sb="49" eb="52">
      <t>ホジョリツ</t>
    </rPh>
    <rPh sb="54" eb="58">
      <t>イドウハンバイ</t>
    </rPh>
    <rPh sb="58" eb="59">
      <t>マタ</t>
    </rPh>
    <rPh sb="60" eb="62">
      <t>タクハイ</t>
    </rPh>
    <rPh sb="63" eb="65">
      <t>ヒツヨウ</t>
    </rPh>
    <rPh sb="66" eb="68">
      <t>シャリョウ</t>
    </rPh>
    <rPh sb="68" eb="69">
      <t>オヨ</t>
    </rPh>
    <rPh sb="70" eb="72">
      <t>ビヒン</t>
    </rPh>
    <rPh sb="85" eb="90">
      <t>コウコクセンデンヒ</t>
    </rPh>
    <rPh sb="91" eb="93">
      <t>ジョウキ</t>
    </rPh>
    <rPh sb="94" eb="96">
      <t>シンセイ</t>
    </rPh>
    <rPh sb="98" eb="100">
      <t>バアイ</t>
    </rPh>
    <rPh sb="101" eb="102">
      <t>カギ</t>
    </rPh>
    <rPh sb="116" eb="118">
      <t>ウンエイ</t>
    </rPh>
    <rPh sb="119" eb="120">
      <t>ヨウ</t>
    </rPh>
    <rPh sb="122" eb="125">
      <t>ネンリョウヒ</t>
    </rPh>
    <rPh sb="126" eb="129">
      <t>シュウリヒ</t>
    </rPh>
    <rPh sb="130" eb="135">
      <t>ビヒンコウニュウヒ</t>
    </rPh>
    <rPh sb="145" eb="147">
      <t>ネンメ</t>
    </rPh>
    <rPh sb="155" eb="156">
      <t>エン</t>
    </rPh>
    <rPh sb="157" eb="158">
      <t>ダイ</t>
    </rPh>
    <rPh sb="168" eb="170">
      <t>ネンメ</t>
    </rPh>
    <rPh sb="177" eb="178">
      <t>エン</t>
    </rPh>
    <rPh sb="179" eb="180">
      <t>ダイ</t>
    </rPh>
    <rPh sb="190" eb="192">
      <t>ネンメ</t>
    </rPh>
    <rPh sb="199" eb="200">
      <t>エン</t>
    </rPh>
    <rPh sb="201" eb="202">
      <t>ダイ</t>
    </rPh>
    <rPh sb="204" eb="209">
      <t>ホジョジョウゲンガク</t>
    </rPh>
    <rPh sb="212" eb="213">
      <t>ダイ</t>
    </rPh>
    <rPh sb="225" eb="226">
      <t>エン</t>
    </rPh>
    <rPh sb="237" eb="239">
      <t>テイガク</t>
    </rPh>
    <phoneticPr fontId="5"/>
  </si>
  <si>
    <t>隠岐の島町タクシー利用助成事業</t>
    <rPh sb="0" eb="2">
      <t>オキ</t>
    </rPh>
    <rPh sb="3" eb="5">
      <t>シマチョウ</t>
    </rPh>
    <rPh sb="9" eb="11">
      <t>リヨウ</t>
    </rPh>
    <rPh sb="11" eb="15">
      <t>ジョセイジギョウ</t>
    </rPh>
    <phoneticPr fontId="5"/>
  </si>
  <si>
    <t>助成金</t>
    <rPh sb="0" eb="2">
      <t>ジョセイキン</t>
    </rPh>
    <phoneticPr fontId="5"/>
  </si>
  <si>
    <t>町内の高齢者、障がい者への移動支援を目的として、タクシー利用助成を発行し、タクシー利用を助成する。助成額は居住地に合わせ設定（助成額：最大３６，０００円/年）</t>
    <rPh sb="0" eb="2">
      <t>チョウナイ</t>
    </rPh>
    <rPh sb="3" eb="6">
      <t>コウレイシャ</t>
    </rPh>
    <rPh sb="7" eb="8">
      <t>ショウ</t>
    </rPh>
    <rPh sb="10" eb="11">
      <t>シャ</t>
    </rPh>
    <rPh sb="13" eb="17">
      <t>イドウシエン</t>
    </rPh>
    <rPh sb="18" eb="20">
      <t>モクテキ</t>
    </rPh>
    <rPh sb="28" eb="32">
      <t>リヨウジョセイ</t>
    </rPh>
    <rPh sb="33" eb="35">
      <t>ハッコウ</t>
    </rPh>
    <rPh sb="41" eb="43">
      <t>リヨウ</t>
    </rPh>
    <rPh sb="44" eb="46">
      <t>ジョセイ</t>
    </rPh>
    <rPh sb="49" eb="52">
      <t>ジョセイガク</t>
    </rPh>
    <rPh sb="53" eb="56">
      <t>キョジュウチ</t>
    </rPh>
    <rPh sb="57" eb="58">
      <t>ア</t>
    </rPh>
    <rPh sb="60" eb="62">
      <t>セッテイ</t>
    </rPh>
    <rPh sb="63" eb="66">
      <t>ジョセイガク</t>
    </rPh>
    <rPh sb="67" eb="69">
      <t>サイダイ</t>
    </rPh>
    <rPh sb="75" eb="76">
      <t>エン</t>
    </rPh>
    <rPh sb="77" eb="78">
      <t>ネン</t>
    </rPh>
    <phoneticPr fontId="5"/>
  </si>
  <si>
    <t>保健福祉課
08512-2-8561</t>
    <rPh sb="0" eb="2">
      <t>ホケン</t>
    </rPh>
    <rPh sb="2" eb="5">
      <t>フクシカ</t>
    </rPh>
    <phoneticPr fontId="5"/>
  </si>
  <si>
    <t>岡山県</t>
    <rPh sb="0" eb="3">
      <t>オカヤマケン</t>
    </rPh>
    <phoneticPr fontId="5"/>
  </si>
  <si>
    <t>地域と暮らしの維持応援事業（安心して暮らせる生活環境づくり支援事業）
※財源：デジタル田園都市国家構想交付金</t>
    <rPh sb="0" eb="2">
      <t>チイキ</t>
    </rPh>
    <rPh sb="3" eb="4">
      <t>ク</t>
    </rPh>
    <rPh sb="7" eb="9">
      <t>イジ</t>
    </rPh>
    <rPh sb="9" eb="13">
      <t>オウエンジギョウ</t>
    </rPh>
    <rPh sb="14" eb="16">
      <t>アンシン</t>
    </rPh>
    <rPh sb="18" eb="19">
      <t>ク</t>
    </rPh>
    <rPh sb="22" eb="26">
      <t>セイカツカンキョウ</t>
    </rPh>
    <rPh sb="29" eb="33">
      <t>シエンジギョウ</t>
    </rPh>
    <rPh sb="36" eb="38">
      <t>ザイゲン</t>
    </rPh>
    <phoneticPr fontId="5"/>
  </si>
  <si>
    <t>30,700
（地域と暮らしの維持応援事業全体の予算額）</t>
    <rPh sb="8" eb="10">
      <t>チイキ</t>
    </rPh>
    <rPh sb="11" eb="12">
      <t>ク</t>
    </rPh>
    <rPh sb="15" eb="17">
      <t>イジ</t>
    </rPh>
    <rPh sb="17" eb="21">
      <t>オウエンジギョウ</t>
    </rPh>
    <rPh sb="21" eb="23">
      <t>ゼンタイ</t>
    </rPh>
    <rPh sb="24" eb="27">
      <t>ヨサンガク</t>
    </rPh>
    <phoneticPr fontId="5"/>
  </si>
  <si>
    <t>市町村が、住民や商工団体、企業、ＮＰＯ等と協働して実施する移動販売や宅配などの日常生活の不安解消に向けた取組を支援。
補助率：２／３以内
補助限度額：ハード事業・ソフト事業合わせて２，０００，０００円</t>
    <phoneticPr fontId="5"/>
  </si>
  <si>
    <t>中山間・地域振興課
086-226-7267</t>
    <rPh sb="0" eb="3">
      <t>チュウサンカン</t>
    </rPh>
    <rPh sb="4" eb="9">
      <t>チイキシンコウカ</t>
    </rPh>
    <phoneticPr fontId="5"/>
  </si>
  <si>
    <t>岡山県</t>
    <rPh sb="0" eb="3">
      <t>オカヤマケン</t>
    </rPh>
    <phoneticPr fontId="17"/>
  </si>
  <si>
    <t>委託料</t>
    <rPh sb="0" eb="3">
      <t>イタクリョウ</t>
    </rPh>
    <phoneticPr fontId="17"/>
  </si>
  <si>
    <t>玉野市</t>
    <rPh sb="0" eb="3">
      <t>タマノシ</t>
    </rPh>
    <phoneticPr fontId="5"/>
  </si>
  <si>
    <t>玉野市障害者タクシーチケット助成事業</t>
    <rPh sb="0" eb="3">
      <t>タマノシ</t>
    </rPh>
    <rPh sb="3" eb="6">
      <t>ショウガイシャ</t>
    </rPh>
    <rPh sb="14" eb="16">
      <t>ジョセイ</t>
    </rPh>
    <rPh sb="16" eb="18">
      <t>ジギョウ</t>
    </rPh>
    <phoneticPr fontId="5"/>
  </si>
  <si>
    <t>重度心身障害者がタクシー等を利用する場合に、その料金の一部を助成することにより、重度心身障害者の外出を促進し、福祉の向上を図る。</t>
    <phoneticPr fontId="5"/>
  </si>
  <si>
    <t>タクシー会社等</t>
    <rPh sb="4" eb="6">
      <t>カイシャ</t>
    </rPh>
    <rPh sb="6" eb="7">
      <t>トウ</t>
    </rPh>
    <phoneticPr fontId="5"/>
  </si>
  <si>
    <t>https://www.city.tamano.lg.jp/soshiki/13/18074.html</t>
    <phoneticPr fontId="5"/>
  </si>
  <si>
    <t>福祉政策課
0863-32-5556</t>
    <rPh sb="0" eb="2">
      <t>フクシ</t>
    </rPh>
    <rPh sb="2" eb="4">
      <t>セイサク</t>
    </rPh>
    <rPh sb="4" eb="5">
      <t>カ</t>
    </rPh>
    <phoneticPr fontId="5"/>
  </si>
  <si>
    <t>笠岡市</t>
    <rPh sb="0" eb="3">
      <t>カサオカシ</t>
    </rPh>
    <phoneticPr fontId="17"/>
  </si>
  <si>
    <t>笠岡市高齢者タクシー料金助成事業</t>
  </si>
  <si>
    <t>助成金</t>
    <rPh sb="0" eb="3">
      <t>ジョセイキン</t>
    </rPh>
    <phoneticPr fontId="14"/>
  </si>
  <si>
    <t>助成金</t>
    <rPh sb="0" eb="3">
      <t>ジョセイキン</t>
    </rPh>
    <phoneticPr fontId="17"/>
  </si>
  <si>
    <t>移動手段を持たない７５歳以上の高齢者が買い物や病院への通院などを目的としてタクシーを利用する場合に使用できるチケット（１枚500円）を最大４８枚配布する。</t>
  </si>
  <si>
    <t>市内タクシー事業者及び福祉タクシー事業者</t>
    <rPh sb="0" eb="2">
      <t>シナイ</t>
    </rPh>
    <rPh sb="6" eb="9">
      <t>ジギョウシャ</t>
    </rPh>
    <rPh sb="9" eb="10">
      <t>オヨ</t>
    </rPh>
    <rPh sb="11" eb="13">
      <t>フクシ</t>
    </rPh>
    <rPh sb="17" eb="20">
      <t>ジギョウシャ</t>
    </rPh>
    <phoneticPr fontId="17"/>
  </si>
  <si>
    <t>http://www.city.kasaoka.okayama.jp/soshiki/6/9525.html</t>
  </si>
  <si>
    <t>笠岡市政策部企画政策課
公共交通係
0865-69-2112</t>
  </si>
  <si>
    <t>笠岡市生活支援訪問サービス事業</t>
    <rPh sb="0" eb="3">
      <t>カサオカシ</t>
    </rPh>
    <rPh sb="3" eb="9">
      <t>セイカツシエンホウモン</t>
    </rPh>
    <rPh sb="13" eb="15">
      <t>ジギョウ</t>
    </rPh>
    <phoneticPr fontId="17"/>
  </si>
  <si>
    <t>交付金</t>
    <rPh sb="0" eb="3">
      <t>コウフキン</t>
    </rPh>
    <phoneticPr fontId="17"/>
  </si>
  <si>
    <t>【内容】
　高齢者等の買い物や受診等に，生活支援サポーターが自家用車を使用して付添支援を行うもの。
【主な対象者】
　高齢者のみの世帯で，介護認定で要支援または生活機能の低下（一定基準による）がみられた方
【備考】
　介護予防・日常生活支援総合事業の訪問型サービスBとして運用。家事支援等と同一の生活支援として位置付けている。利用者は100円/時間を利用料として支払い，サポーターは500円/時間を対価として受け取る。（差額400円を市が補助金として交付）…（厚労省）地域支援事業交付金の対象事業</t>
    <rPh sb="1" eb="3">
      <t>ナイヨウ</t>
    </rPh>
    <rPh sb="6" eb="9">
      <t>コウレイシャ</t>
    </rPh>
    <rPh sb="9" eb="10">
      <t>トウ</t>
    </rPh>
    <rPh sb="11" eb="12">
      <t>カ</t>
    </rPh>
    <rPh sb="13" eb="14">
      <t>モノ</t>
    </rPh>
    <rPh sb="15" eb="17">
      <t>ジュシン</t>
    </rPh>
    <rPh sb="17" eb="18">
      <t>ナド</t>
    </rPh>
    <rPh sb="20" eb="24">
      <t>セイカツシエン</t>
    </rPh>
    <rPh sb="30" eb="34">
      <t>ジカヨウシャ</t>
    </rPh>
    <rPh sb="35" eb="37">
      <t>シヨウ</t>
    </rPh>
    <rPh sb="39" eb="41">
      <t>ツキソイ</t>
    </rPh>
    <rPh sb="41" eb="43">
      <t>シエン</t>
    </rPh>
    <rPh sb="44" eb="45">
      <t>オコナ</t>
    </rPh>
    <rPh sb="51" eb="52">
      <t>オモ</t>
    </rPh>
    <rPh sb="53" eb="55">
      <t>タイショウ</t>
    </rPh>
    <rPh sb="55" eb="56">
      <t>シャ</t>
    </rPh>
    <rPh sb="59" eb="62">
      <t>コウレイシャ</t>
    </rPh>
    <rPh sb="65" eb="67">
      <t>セタイ</t>
    </rPh>
    <rPh sb="69" eb="71">
      <t>カイゴ</t>
    </rPh>
    <rPh sb="71" eb="73">
      <t>ニンテイ</t>
    </rPh>
    <rPh sb="74" eb="77">
      <t>ヨウシエン</t>
    </rPh>
    <rPh sb="80" eb="82">
      <t>セイカツ</t>
    </rPh>
    <rPh sb="82" eb="84">
      <t>キノウ</t>
    </rPh>
    <rPh sb="85" eb="87">
      <t>テイカ</t>
    </rPh>
    <rPh sb="101" eb="102">
      <t>カタ</t>
    </rPh>
    <rPh sb="104" eb="106">
      <t>ビコウ</t>
    </rPh>
    <rPh sb="136" eb="138">
      <t>ウンヨウ</t>
    </rPh>
    <rPh sb="139" eb="141">
      <t>カジ</t>
    </rPh>
    <rPh sb="141" eb="143">
      <t>シエン</t>
    </rPh>
    <rPh sb="143" eb="144">
      <t>ナド</t>
    </rPh>
    <rPh sb="145" eb="147">
      <t>ドウイツ</t>
    </rPh>
    <rPh sb="148" eb="150">
      <t>セイカツ</t>
    </rPh>
    <rPh sb="150" eb="152">
      <t>シエン</t>
    </rPh>
    <rPh sb="155" eb="157">
      <t>イチ</t>
    </rPh>
    <rPh sb="157" eb="158">
      <t>ヅ</t>
    </rPh>
    <rPh sb="230" eb="233">
      <t>コウロウショウ</t>
    </rPh>
    <rPh sb="234" eb="236">
      <t>チイキ</t>
    </rPh>
    <rPh sb="236" eb="238">
      <t>シエン</t>
    </rPh>
    <rPh sb="238" eb="240">
      <t>ジギョウ</t>
    </rPh>
    <rPh sb="240" eb="243">
      <t>コウフキン</t>
    </rPh>
    <rPh sb="244" eb="246">
      <t>タイショウ</t>
    </rPh>
    <rPh sb="246" eb="248">
      <t>ジギョウ</t>
    </rPh>
    <phoneticPr fontId="17"/>
  </si>
  <si>
    <t>笠岡市生活支援サポーター（市の養成講座を受講した住民ボランティア）</t>
    <rPh sb="0" eb="3">
      <t>カサオカシ</t>
    </rPh>
    <rPh sb="3" eb="5">
      <t>セイカツ</t>
    </rPh>
    <rPh sb="5" eb="7">
      <t>シエン</t>
    </rPh>
    <rPh sb="13" eb="14">
      <t>シ</t>
    </rPh>
    <rPh sb="17" eb="19">
      <t>コウザ</t>
    </rPh>
    <rPh sb="20" eb="22">
      <t>ジュコウ</t>
    </rPh>
    <rPh sb="24" eb="26">
      <t>ジュウミン</t>
    </rPh>
    <phoneticPr fontId="17"/>
  </si>
  <si>
    <t>笠岡市健康福祉部地域包括ケア推進室
0865-69-1033</t>
    <rPh sb="3" eb="5">
      <t>ケンコウ</t>
    </rPh>
    <rPh sb="5" eb="7">
      <t>フクシ</t>
    </rPh>
    <rPh sb="7" eb="8">
      <t>ブ</t>
    </rPh>
    <rPh sb="8" eb="12">
      <t>チイキホウカツ</t>
    </rPh>
    <rPh sb="14" eb="17">
      <t>スイシンシツ</t>
    </rPh>
    <phoneticPr fontId="17"/>
  </si>
  <si>
    <t>井原市</t>
    <rPh sb="0" eb="3">
      <t>イバラシ</t>
    </rPh>
    <phoneticPr fontId="5"/>
  </si>
  <si>
    <t>予約型乗合タクシー「あいあいカー」運行事業</t>
    <rPh sb="0" eb="2">
      <t>ヨヤク</t>
    </rPh>
    <rPh sb="2" eb="3">
      <t>ガタ</t>
    </rPh>
    <rPh sb="3" eb="5">
      <t>ノリアイ</t>
    </rPh>
    <rPh sb="17" eb="19">
      <t>ウンコウ</t>
    </rPh>
    <rPh sb="19" eb="21">
      <t>ジギョウ</t>
    </rPh>
    <phoneticPr fontId="5"/>
  </si>
  <si>
    <t>事前登録制，予約型乗合方式のデマンドタクシー。芳井・美星全域と市中心部を運行区域とし，自宅まで迎えに行き，商店や病院などの目的地まで送迎。予約に応じて１日最大18便，毎日運行。
・運賃：１乗車３００～８００円（割引制度あり）
・登録：無料</t>
    <phoneticPr fontId="5"/>
  </si>
  <si>
    <t>市内タクシー事業者</t>
    <rPh sb="0" eb="2">
      <t>シナイ</t>
    </rPh>
    <rPh sb="6" eb="9">
      <t>ジギョウシャ</t>
    </rPh>
    <phoneticPr fontId="5"/>
  </si>
  <si>
    <t>企画振興課
0866-62-9504</t>
    <phoneticPr fontId="5"/>
  </si>
  <si>
    <t>総社市</t>
    <rPh sb="0" eb="3">
      <t>ソウジャシ</t>
    </rPh>
    <phoneticPr fontId="5"/>
  </si>
  <si>
    <t>総社市新生活交通「雪舟くん」</t>
    <rPh sb="0" eb="3">
      <t>ソウジャシ</t>
    </rPh>
    <rPh sb="3" eb="4">
      <t>シン</t>
    </rPh>
    <rPh sb="4" eb="6">
      <t>セイカツ</t>
    </rPh>
    <rPh sb="6" eb="8">
      <t>コウツウ</t>
    </rPh>
    <rPh sb="9" eb="11">
      <t>セッシュウ</t>
    </rPh>
    <phoneticPr fontId="5"/>
  </si>
  <si>
    <t>委託料</t>
    <rPh sb="0" eb="3">
      <t>イタクリョウ</t>
    </rPh>
    <phoneticPr fontId="13"/>
  </si>
  <si>
    <t>事前登録制，予約型乗合方式のデマンド交通。市内全域をカバーしており，自宅まで迎えに行き，商店や病院などの目的地まで送迎。免許返納者には，無料券50枚を交付（初回のみ）。
・利用料：１乗車３００円（減免あり）
・登録：無料</t>
    <rPh sb="0" eb="2">
      <t>ジゼン</t>
    </rPh>
    <rPh sb="2" eb="5">
      <t>トウロクセイ</t>
    </rPh>
    <rPh sb="6" eb="9">
      <t>ヨヤクガタ</t>
    </rPh>
    <rPh sb="9" eb="11">
      <t>ノリアイ</t>
    </rPh>
    <rPh sb="11" eb="13">
      <t>ホウシキ</t>
    </rPh>
    <rPh sb="18" eb="20">
      <t>コウツウ</t>
    </rPh>
    <rPh sb="21" eb="25">
      <t>シナイゼンイキ</t>
    </rPh>
    <rPh sb="34" eb="36">
      <t>ジタク</t>
    </rPh>
    <rPh sb="38" eb="39">
      <t>ムカ</t>
    </rPh>
    <rPh sb="41" eb="42">
      <t>イ</t>
    </rPh>
    <rPh sb="44" eb="46">
      <t>ショウテン</t>
    </rPh>
    <rPh sb="47" eb="49">
      <t>ビョウイン</t>
    </rPh>
    <rPh sb="52" eb="55">
      <t>モクテキチ</t>
    </rPh>
    <rPh sb="57" eb="59">
      <t>ソウゲイ</t>
    </rPh>
    <rPh sb="60" eb="62">
      <t>メンキョ</t>
    </rPh>
    <rPh sb="62" eb="65">
      <t>ヘンノウシャ</t>
    </rPh>
    <rPh sb="68" eb="71">
      <t>ムリョウケン</t>
    </rPh>
    <rPh sb="73" eb="74">
      <t>マイ</t>
    </rPh>
    <rPh sb="75" eb="77">
      <t>コウフ</t>
    </rPh>
    <rPh sb="78" eb="80">
      <t>ショカイ</t>
    </rPh>
    <rPh sb="86" eb="89">
      <t>リヨウリョウ</t>
    </rPh>
    <rPh sb="91" eb="93">
      <t>ジョウシャ</t>
    </rPh>
    <rPh sb="96" eb="97">
      <t>エン</t>
    </rPh>
    <rPh sb="98" eb="100">
      <t>ゲンメン</t>
    </rPh>
    <rPh sb="105" eb="107">
      <t>トウロク</t>
    </rPh>
    <rPh sb="108" eb="110">
      <t>ムリョウ</t>
    </rPh>
    <phoneticPr fontId="5"/>
  </si>
  <si>
    <t>総社市</t>
    <rPh sb="0" eb="2">
      <t>ソウジャ</t>
    </rPh>
    <rPh sb="2" eb="3">
      <t>シ</t>
    </rPh>
    <phoneticPr fontId="5"/>
  </si>
  <si>
    <t>交通政策課
0866-92-8249</t>
    <rPh sb="0" eb="4">
      <t>コウツウセイサク</t>
    </rPh>
    <rPh sb="4" eb="5">
      <t>カ</t>
    </rPh>
    <phoneticPr fontId="5"/>
  </si>
  <si>
    <t>バス・タクシー使用促進助成金</t>
    <rPh sb="7" eb="11">
      <t>シヨウソクシン</t>
    </rPh>
    <rPh sb="11" eb="14">
      <t>ジョセイキン</t>
    </rPh>
    <phoneticPr fontId="5"/>
  </si>
  <si>
    <t>助成金</t>
    <rPh sb="0" eb="3">
      <t>ジョセイキン</t>
    </rPh>
    <phoneticPr fontId="13"/>
  </si>
  <si>
    <t>総社市で独自に行っているデマンド交通（総社新生活交通「雪舟くん」）が運行していない時間帯（早朝・夕方以降，土日・祝日等）における移動手段の確保を目的に，雪舟くん１乗車につき１枚「バス・タクシー料金助成券」を交付。
・助成額：１枚当たり５０円。有効期限なし。</t>
    <rPh sb="0" eb="3">
      <t>ソウジャシ</t>
    </rPh>
    <rPh sb="4" eb="6">
      <t>ドクジ</t>
    </rPh>
    <rPh sb="7" eb="8">
      <t>オコナ</t>
    </rPh>
    <rPh sb="16" eb="18">
      <t>コウツウ</t>
    </rPh>
    <rPh sb="19" eb="21">
      <t>ソウジャ</t>
    </rPh>
    <rPh sb="21" eb="26">
      <t>シンセイカツコウツウ</t>
    </rPh>
    <rPh sb="27" eb="29">
      <t>セッシュウ</t>
    </rPh>
    <rPh sb="34" eb="36">
      <t>ウンコウ</t>
    </rPh>
    <rPh sb="41" eb="44">
      <t>ジカンタイ</t>
    </rPh>
    <rPh sb="45" eb="47">
      <t>ソウチョウ</t>
    </rPh>
    <rPh sb="48" eb="52">
      <t>ユウガタイコウ</t>
    </rPh>
    <rPh sb="53" eb="55">
      <t>ドニチ</t>
    </rPh>
    <rPh sb="56" eb="59">
      <t>シュクジツトウ</t>
    </rPh>
    <rPh sb="64" eb="68">
      <t>イドウシュダン</t>
    </rPh>
    <rPh sb="69" eb="71">
      <t>カクホ</t>
    </rPh>
    <rPh sb="72" eb="74">
      <t>モクテキ</t>
    </rPh>
    <rPh sb="76" eb="78">
      <t>セッシュウ</t>
    </rPh>
    <rPh sb="81" eb="83">
      <t>ジョウシャ</t>
    </rPh>
    <rPh sb="87" eb="88">
      <t>マイ</t>
    </rPh>
    <rPh sb="96" eb="98">
      <t>リョウキン</t>
    </rPh>
    <rPh sb="98" eb="100">
      <t>ジョセイ</t>
    </rPh>
    <rPh sb="100" eb="101">
      <t>ケン</t>
    </rPh>
    <rPh sb="103" eb="105">
      <t>コウフ</t>
    </rPh>
    <rPh sb="108" eb="110">
      <t>ジョセイ</t>
    </rPh>
    <rPh sb="110" eb="111">
      <t>ガク</t>
    </rPh>
    <rPh sb="113" eb="115">
      <t>マイア</t>
    </rPh>
    <rPh sb="119" eb="120">
      <t>エン</t>
    </rPh>
    <rPh sb="121" eb="125">
      <t>ユウコウキゲン</t>
    </rPh>
    <phoneticPr fontId="5"/>
  </si>
  <si>
    <t>岡山県</t>
    <rPh sb="0" eb="3">
      <t>オカヤマケン</t>
    </rPh>
    <phoneticPr fontId="7"/>
  </si>
  <si>
    <t>総社市</t>
    <rPh sb="0" eb="3">
      <t>ソウジャシ</t>
    </rPh>
    <phoneticPr fontId="7"/>
  </si>
  <si>
    <t>高齢者給食サービス事業</t>
    <rPh sb="0" eb="3">
      <t>コウレイシャ</t>
    </rPh>
    <rPh sb="3" eb="5">
      <t>キュウショク</t>
    </rPh>
    <rPh sb="9" eb="11">
      <t>ジギョウ</t>
    </rPh>
    <phoneticPr fontId="7"/>
  </si>
  <si>
    <t>その他（自由記載）</t>
    <rPh sb="2" eb="3">
      <t>タ</t>
    </rPh>
    <rPh sb="4" eb="6">
      <t>ジユウ</t>
    </rPh>
    <rPh sb="6" eb="8">
      <t>キサイ</t>
    </rPh>
    <phoneticPr fontId="13"/>
  </si>
  <si>
    <t>業務委託</t>
    <rPh sb="0" eb="3">
      <t>ギョウムイタク</t>
    </rPh>
    <phoneticPr fontId="7"/>
  </si>
  <si>
    <t>食材の確保と調理が困難な在宅高齢者に月～金までの5日間において，安否確認を兼ねてお弁当を渡す。提供日数はアセスメントにより設定。</t>
    <rPh sb="0" eb="2">
      <t>ショクザイ</t>
    </rPh>
    <rPh sb="3" eb="5">
      <t>カクホ</t>
    </rPh>
    <rPh sb="6" eb="8">
      <t>チョウリ</t>
    </rPh>
    <rPh sb="9" eb="11">
      <t>コンナン</t>
    </rPh>
    <rPh sb="12" eb="17">
      <t>ザイタクコウレイシャ</t>
    </rPh>
    <rPh sb="18" eb="19">
      <t>ゲツ</t>
    </rPh>
    <rPh sb="20" eb="21">
      <t>キン</t>
    </rPh>
    <rPh sb="25" eb="27">
      <t>ニチカン</t>
    </rPh>
    <rPh sb="32" eb="36">
      <t>アンピカクニン</t>
    </rPh>
    <rPh sb="37" eb="38">
      <t>カ</t>
    </rPh>
    <rPh sb="41" eb="43">
      <t>ベントウ</t>
    </rPh>
    <rPh sb="44" eb="45">
      <t>ワタ</t>
    </rPh>
    <rPh sb="47" eb="51">
      <t>テイキョウニッスウ</t>
    </rPh>
    <rPh sb="61" eb="63">
      <t>セッテイ</t>
    </rPh>
    <phoneticPr fontId="7"/>
  </si>
  <si>
    <t>市内へ配食をしている配食サービス事業所</t>
    <rPh sb="0" eb="2">
      <t>シナイ</t>
    </rPh>
    <rPh sb="3" eb="5">
      <t>ハイショク</t>
    </rPh>
    <rPh sb="10" eb="12">
      <t>ハイショク</t>
    </rPh>
    <rPh sb="16" eb="18">
      <t>ジギョウ</t>
    </rPh>
    <rPh sb="18" eb="19">
      <t>ショ</t>
    </rPh>
    <phoneticPr fontId="7"/>
  </si>
  <si>
    <t>長寿介護課
0866-92-8373</t>
    <rPh sb="0" eb="5">
      <t>チョウジュカイゴカ</t>
    </rPh>
    <phoneticPr fontId="7"/>
  </si>
  <si>
    <t>いきいきチケット事業</t>
    <rPh sb="8" eb="10">
      <t>ジギョウ</t>
    </rPh>
    <phoneticPr fontId="7"/>
  </si>
  <si>
    <t>身体条件等により総社市新生活交通の利用ができない方が，介護タクシー等を利用する際にその料金の全部又は一部を助成することにより，在宅福祉の普及向上，健康及び生きがいづくりの推進を図る。</t>
    <rPh sb="0" eb="5">
      <t>シンタイジョウケントウ</t>
    </rPh>
    <rPh sb="8" eb="11">
      <t>ソウジャシ</t>
    </rPh>
    <rPh sb="11" eb="14">
      <t>シンセイカツ</t>
    </rPh>
    <rPh sb="14" eb="16">
      <t>コウツウ</t>
    </rPh>
    <rPh sb="17" eb="19">
      <t>リヨウ</t>
    </rPh>
    <rPh sb="24" eb="25">
      <t>カタ</t>
    </rPh>
    <rPh sb="27" eb="29">
      <t>カイゴ</t>
    </rPh>
    <rPh sb="33" eb="34">
      <t>トウ</t>
    </rPh>
    <rPh sb="35" eb="37">
      <t>リヨウ</t>
    </rPh>
    <rPh sb="39" eb="40">
      <t>サイ</t>
    </rPh>
    <rPh sb="43" eb="45">
      <t>リョウキン</t>
    </rPh>
    <rPh sb="46" eb="48">
      <t>ゼンブ</t>
    </rPh>
    <rPh sb="48" eb="49">
      <t>マタ</t>
    </rPh>
    <rPh sb="50" eb="52">
      <t>イチブ</t>
    </rPh>
    <rPh sb="53" eb="55">
      <t>ジョセイ</t>
    </rPh>
    <rPh sb="63" eb="67">
      <t>ザイタクフクシ</t>
    </rPh>
    <rPh sb="68" eb="70">
      <t>フキュウ</t>
    </rPh>
    <rPh sb="70" eb="72">
      <t>コウジョウ</t>
    </rPh>
    <rPh sb="73" eb="76">
      <t>ケンコウオヨ</t>
    </rPh>
    <rPh sb="77" eb="78">
      <t>イ</t>
    </rPh>
    <rPh sb="85" eb="87">
      <t>スイシン</t>
    </rPh>
    <rPh sb="88" eb="89">
      <t>ハカ</t>
    </rPh>
    <phoneticPr fontId="7"/>
  </si>
  <si>
    <t>生活支援体制整備事業</t>
    <rPh sb="0" eb="10">
      <t>セイカツシエンタイセイセイビジギョウ</t>
    </rPh>
    <phoneticPr fontId="7"/>
  </si>
  <si>
    <t>生活支援コーディネーターを配置し，日常生活圏域ごとに多様な主体が参画する協議体を開催している。その中で，生活課題のひとつである「買い物」についても協議し，移動販売等，課題解決するための具体的な方法を検討している。体験会等も企画。</t>
    <rPh sb="0" eb="4">
      <t>セイカツシエン</t>
    </rPh>
    <rPh sb="13" eb="15">
      <t>ハイチ</t>
    </rPh>
    <rPh sb="17" eb="23">
      <t>ニチジョウセイカツケンイキ</t>
    </rPh>
    <rPh sb="26" eb="28">
      <t>タヨウ</t>
    </rPh>
    <rPh sb="29" eb="31">
      <t>シュタイ</t>
    </rPh>
    <rPh sb="32" eb="34">
      <t>サンカク</t>
    </rPh>
    <rPh sb="36" eb="39">
      <t>キョウギタイ</t>
    </rPh>
    <rPh sb="40" eb="42">
      <t>カイサイ</t>
    </rPh>
    <rPh sb="49" eb="50">
      <t>ナカ</t>
    </rPh>
    <rPh sb="52" eb="56">
      <t>セイカツカダイ</t>
    </rPh>
    <rPh sb="64" eb="65">
      <t>カ</t>
    </rPh>
    <rPh sb="66" eb="67">
      <t>モノ</t>
    </rPh>
    <rPh sb="73" eb="75">
      <t>キョウギ</t>
    </rPh>
    <rPh sb="77" eb="82">
      <t>イドウハンバイトウ</t>
    </rPh>
    <rPh sb="83" eb="87">
      <t>カダイカイケツ</t>
    </rPh>
    <rPh sb="92" eb="95">
      <t>グタイテキ</t>
    </rPh>
    <rPh sb="96" eb="98">
      <t>ホウホウ</t>
    </rPh>
    <rPh sb="99" eb="101">
      <t>ケントウ</t>
    </rPh>
    <phoneticPr fontId="7"/>
  </si>
  <si>
    <t>総社市社会福祉協議会</t>
    <rPh sb="0" eb="3">
      <t>ソウジャシ</t>
    </rPh>
    <rPh sb="3" eb="7">
      <t>シャカイフクシ</t>
    </rPh>
    <rPh sb="7" eb="10">
      <t>キョウギカイ</t>
    </rPh>
    <phoneticPr fontId="7"/>
  </si>
  <si>
    <t>高梁市</t>
    <rPh sb="0" eb="3">
      <t>タカハシシ</t>
    </rPh>
    <phoneticPr fontId="5"/>
  </si>
  <si>
    <t>地域商業活性化支援事業補助金（移動販売事業）</t>
  </si>
  <si>
    <t>買い物困難集落の市民に対し、自動車により生活物資を定期的に巡回して移動販売を行う場合に補助金を交付するもの。
・補助対象者…生活物資を取扱い、従業員数が概ね５人以下の小売店を営む市内事業者
・対象経費…移動販売車の取得及び改造経費
・補助率…２分の１（補助上限額１，５００，０００円：中古の場合は１，０００，０００円）</t>
  </si>
  <si>
    <t>市内事業者</t>
    <rPh sb="0" eb="2">
      <t>シナイ</t>
    </rPh>
    <rPh sb="2" eb="5">
      <t>ジギョウシャ</t>
    </rPh>
    <phoneticPr fontId="5"/>
  </si>
  <si>
    <t>https://www.city.takahashi.lg.jp/soshiki/22/27tiikishogyo-kasseika.html</t>
    <phoneticPr fontId="5"/>
  </si>
  <si>
    <t>産業振興課
0866-21-0229</t>
    <rPh sb="0" eb="2">
      <t>サンギョウ</t>
    </rPh>
    <rPh sb="2" eb="4">
      <t>シンコウ</t>
    </rPh>
    <rPh sb="4" eb="5">
      <t>カ</t>
    </rPh>
    <phoneticPr fontId="5"/>
  </si>
  <si>
    <t>高梁市タクシー利用助成事業</t>
    <rPh sb="0" eb="3">
      <t>タカハシシ</t>
    </rPh>
    <rPh sb="7" eb="9">
      <t>リヨウ</t>
    </rPh>
    <rPh sb="9" eb="11">
      <t>ジョセイ</t>
    </rPh>
    <rPh sb="11" eb="13">
      <t>ジギョウ</t>
    </rPh>
    <phoneticPr fontId="5"/>
  </si>
  <si>
    <t>タクシー利用助成償還金</t>
    <rPh sb="3" eb="5">
      <t>リヨウ</t>
    </rPh>
    <rPh sb="5" eb="7">
      <t>ジョセイ</t>
    </rPh>
    <rPh sb="7" eb="9">
      <t>ショウカン</t>
    </rPh>
    <rPh sb="9" eb="10">
      <t>キン</t>
    </rPh>
    <phoneticPr fontId="5"/>
  </si>
  <si>
    <t>６５歳以上で運転免許を持たない方を対象に、登録制でタクシー助成券を配布しています。対象地域は一部地域。（実証事業）
対象者　
・６５歳以上の方で運転免許を保有していない方。
・運転免許証自主返納カード「おかやま愛カード」の交付を受けた方。
助成額
・１か月３，０００円（５００円×６枚）を令和５年３月までの月数に応じて高梁市タクシー利用券を交付する。</t>
    <rPh sb="2" eb="5">
      <t>サイイジョウ</t>
    </rPh>
    <rPh sb="6" eb="8">
      <t>ウンテン</t>
    </rPh>
    <rPh sb="8" eb="10">
      <t>メンキョ</t>
    </rPh>
    <rPh sb="11" eb="12">
      <t>モ</t>
    </rPh>
    <rPh sb="15" eb="16">
      <t>カタ</t>
    </rPh>
    <rPh sb="17" eb="19">
      <t>タイショウ</t>
    </rPh>
    <rPh sb="21" eb="24">
      <t>トウロクセイ</t>
    </rPh>
    <rPh sb="29" eb="31">
      <t>ジョセイ</t>
    </rPh>
    <rPh sb="31" eb="32">
      <t>ケン</t>
    </rPh>
    <rPh sb="33" eb="35">
      <t>ハイフ</t>
    </rPh>
    <rPh sb="41" eb="43">
      <t>タイショウ</t>
    </rPh>
    <rPh sb="43" eb="45">
      <t>チイキ</t>
    </rPh>
    <rPh sb="46" eb="48">
      <t>イチブ</t>
    </rPh>
    <rPh sb="48" eb="50">
      <t>チイキ</t>
    </rPh>
    <rPh sb="52" eb="54">
      <t>ジッショウ</t>
    </rPh>
    <rPh sb="54" eb="56">
      <t>ジギョウ</t>
    </rPh>
    <rPh sb="58" eb="61">
      <t>タイショウシャ</t>
    </rPh>
    <rPh sb="66" eb="69">
      <t>サイイジョウ</t>
    </rPh>
    <rPh sb="70" eb="71">
      <t>カタ</t>
    </rPh>
    <rPh sb="72" eb="74">
      <t>ウンテン</t>
    </rPh>
    <rPh sb="74" eb="76">
      <t>メンキョ</t>
    </rPh>
    <rPh sb="77" eb="79">
      <t>ホユウ</t>
    </rPh>
    <rPh sb="84" eb="85">
      <t>カタ</t>
    </rPh>
    <rPh sb="88" eb="90">
      <t>ウンテン</t>
    </rPh>
    <rPh sb="90" eb="93">
      <t>メンキョショウ</t>
    </rPh>
    <rPh sb="93" eb="95">
      <t>ジシュ</t>
    </rPh>
    <rPh sb="95" eb="97">
      <t>ヘンノウ</t>
    </rPh>
    <rPh sb="105" eb="106">
      <t>アイ</t>
    </rPh>
    <rPh sb="111" eb="113">
      <t>コウフ</t>
    </rPh>
    <rPh sb="114" eb="115">
      <t>ウ</t>
    </rPh>
    <rPh sb="117" eb="118">
      <t>カタ</t>
    </rPh>
    <rPh sb="120" eb="123">
      <t>ジョセイガク</t>
    </rPh>
    <rPh sb="127" eb="128">
      <t>ゲツ</t>
    </rPh>
    <rPh sb="133" eb="134">
      <t>エン</t>
    </rPh>
    <rPh sb="138" eb="139">
      <t>エン</t>
    </rPh>
    <rPh sb="141" eb="142">
      <t>マイ</t>
    </rPh>
    <rPh sb="144" eb="146">
      <t>レイワ</t>
    </rPh>
    <rPh sb="147" eb="148">
      <t>ネン</t>
    </rPh>
    <rPh sb="149" eb="150">
      <t>ガツ</t>
    </rPh>
    <rPh sb="153" eb="155">
      <t>ツキスウ</t>
    </rPh>
    <rPh sb="156" eb="157">
      <t>オウ</t>
    </rPh>
    <rPh sb="159" eb="162">
      <t>タカハシシ</t>
    </rPh>
    <rPh sb="166" eb="168">
      <t>リヨウ</t>
    </rPh>
    <rPh sb="168" eb="169">
      <t>ケン</t>
    </rPh>
    <rPh sb="170" eb="172">
      <t>コウフ</t>
    </rPh>
    <phoneticPr fontId="5"/>
  </si>
  <si>
    <t>市民課
0866-21-0254</t>
  </si>
  <si>
    <t>乗合タクシー</t>
    <rPh sb="0" eb="2">
      <t>ノリアイ</t>
    </rPh>
    <phoneticPr fontId="5"/>
  </si>
  <si>
    <t>路線バスが運行していない市内下記地域に、乗合タクシーを運行することで、地域の拠点までの足の確保を行っている。
対象地域　高梁市松原、玉川地区　川上、備中地域
運行回数　各地域　週１～３回程度</t>
    <rPh sb="0" eb="2">
      <t>ロセン</t>
    </rPh>
    <rPh sb="5" eb="7">
      <t>ウンコウ</t>
    </rPh>
    <rPh sb="12" eb="14">
      <t>シナイ</t>
    </rPh>
    <rPh sb="14" eb="16">
      <t>カキ</t>
    </rPh>
    <rPh sb="16" eb="18">
      <t>チイキ</t>
    </rPh>
    <rPh sb="20" eb="22">
      <t>ノリアイ</t>
    </rPh>
    <rPh sb="27" eb="29">
      <t>ウンコウ</t>
    </rPh>
    <rPh sb="35" eb="37">
      <t>チイキ</t>
    </rPh>
    <rPh sb="38" eb="40">
      <t>キョテン</t>
    </rPh>
    <rPh sb="43" eb="44">
      <t>アシ</t>
    </rPh>
    <rPh sb="45" eb="47">
      <t>カクホ</t>
    </rPh>
    <rPh sb="48" eb="49">
      <t>オコナ</t>
    </rPh>
    <rPh sb="55" eb="57">
      <t>タイショウ</t>
    </rPh>
    <rPh sb="57" eb="59">
      <t>チイキ</t>
    </rPh>
    <rPh sb="60" eb="63">
      <t>タカハシシ</t>
    </rPh>
    <rPh sb="63" eb="65">
      <t>マツバラ</t>
    </rPh>
    <rPh sb="66" eb="68">
      <t>タマガワ</t>
    </rPh>
    <rPh sb="68" eb="70">
      <t>チク</t>
    </rPh>
    <rPh sb="71" eb="73">
      <t>カワカミ</t>
    </rPh>
    <rPh sb="74" eb="76">
      <t>ビッチュウ</t>
    </rPh>
    <rPh sb="76" eb="78">
      <t>チイキ</t>
    </rPh>
    <rPh sb="79" eb="81">
      <t>ウンコウ</t>
    </rPh>
    <rPh sb="81" eb="83">
      <t>カイスウ</t>
    </rPh>
    <rPh sb="84" eb="87">
      <t>カクチイキ</t>
    </rPh>
    <rPh sb="88" eb="89">
      <t>シュウ</t>
    </rPh>
    <rPh sb="92" eb="93">
      <t>カイ</t>
    </rPh>
    <rPh sb="93" eb="95">
      <t>テイド</t>
    </rPh>
    <phoneticPr fontId="5"/>
  </si>
  <si>
    <t>通所付添サポート事業</t>
    <rPh sb="0" eb="2">
      <t>ツウショ</t>
    </rPh>
    <rPh sb="2" eb="4">
      <t>ツキソイ</t>
    </rPh>
    <rPh sb="8" eb="10">
      <t>ジギョウ</t>
    </rPh>
    <phoneticPr fontId="5"/>
  </si>
  <si>
    <t>買物弱者の支援と位置付けた事業ではないが、自力で外出が難しくなった高齢者を定期的な介護予防を行う「通いの場」へボランティアが連れ出す事業。「通いの場」へ移動販売車が来るため、間接的に買物支援になっていると考えられる。</t>
    <rPh sb="21" eb="23">
      <t>ジリキ</t>
    </rPh>
    <rPh sb="24" eb="26">
      <t>ガイシュツ</t>
    </rPh>
    <rPh sb="27" eb="28">
      <t>ムズカ</t>
    </rPh>
    <rPh sb="33" eb="36">
      <t>コウレイシャ</t>
    </rPh>
    <rPh sb="37" eb="40">
      <t>テイキテキ</t>
    </rPh>
    <rPh sb="41" eb="43">
      <t>カイゴ</t>
    </rPh>
    <rPh sb="43" eb="45">
      <t>ヨボウ</t>
    </rPh>
    <rPh sb="46" eb="47">
      <t>オコナ</t>
    </rPh>
    <rPh sb="49" eb="50">
      <t>カヨ</t>
    </rPh>
    <rPh sb="52" eb="53">
      <t>バ</t>
    </rPh>
    <rPh sb="62" eb="63">
      <t>ツ</t>
    </rPh>
    <rPh sb="64" eb="65">
      <t>ダ</t>
    </rPh>
    <rPh sb="66" eb="68">
      <t>ジギョウ</t>
    </rPh>
    <rPh sb="70" eb="71">
      <t>カヨ</t>
    </rPh>
    <rPh sb="73" eb="74">
      <t>バ</t>
    </rPh>
    <rPh sb="76" eb="78">
      <t>イドウ</t>
    </rPh>
    <rPh sb="78" eb="80">
      <t>ハンバイ</t>
    </rPh>
    <rPh sb="80" eb="81">
      <t>シャ</t>
    </rPh>
    <rPh sb="82" eb="83">
      <t>ク</t>
    </rPh>
    <rPh sb="87" eb="90">
      <t>カンセツテキ</t>
    </rPh>
    <rPh sb="91" eb="93">
      <t>カイモノ</t>
    </rPh>
    <rPh sb="93" eb="95">
      <t>シエン</t>
    </rPh>
    <rPh sb="102" eb="103">
      <t>カンガ</t>
    </rPh>
    <phoneticPr fontId="5"/>
  </si>
  <si>
    <t>市内ボランティア団体</t>
    <rPh sb="0" eb="2">
      <t>シナイ</t>
    </rPh>
    <rPh sb="8" eb="10">
      <t>ダンタイ</t>
    </rPh>
    <phoneticPr fontId="5"/>
  </si>
  <si>
    <t>高梁市地域包括支援センター
0866-21-0300</t>
    <rPh sb="0" eb="2">
      <t>タカハシ</t>
    </rPh>
    <rPh sb="2" eb="3">
      <t>シ</t>
    </rPh>
    <rPh sb="3" eb="5">
      <t>チイキ</t>
    </rPh>
    <rPh sb="5" eb="7">
      <t>ホウカツ</t>
    </rPh>
    <rPh sb="7" eb="9">
      <t>シエン</t>
    </rPh>
    <phoneticPr fontId="5"/>
  </si>
  <si>
    <t>いきいき生活サポート事業</t>
    <rPh sb="4" eb="6">
      <t>セイカツ</t>
    </rPh>
    <rPh sb="10" eb="12">
      <t>ジギョウ</t>
    </rPh>
    <phoneticPr fontId="5"/>
  </si>
  <si>
    <t>有償ボランティアによる生活支援</t>
    <rPh sb="0" eb="1">
      <t>ユウショウ</t>
    </rPh>
    <rPh sb="10" eb="12">
      <t>セイカツ</t>
    </rPh>
    <rPh sb="12" eb="14">
      <t>シエン</t>
    </rPh>
    <phoneticPr fontId="5"/>
  </si>
  <si>
    <t>買物弱者の支援と位置付けた事業ではないが、高齢者の日常生活における困りごと（掃除、洗濯、買い物、ゴミ出し等）をボランティアが支援する事業。
利用料金　30分　300円</t>
    <rPh sb="0" eb="2">
      <t>カイモノ</t>
    </rPh>
    <rPh sb="2" eb="4">
      <t>ジャクシャ</t>
    </rPh>
    <rPh sb="5" eb="7">
      <t>シエン</t>
    </rPh>
    <rPh sb="8" eb="11">
      <t>イチヅ</t>
    </rPh>
    <rPh sb="13" eb="15">
      <t>ジギョウ</t>
    </rPh>
    <rPh sb="21" eb="24">
      <t>コウレイシャ</t>
    </rPh>
    <rPh sb="25" eb="27">
      <t>ニチジョウ</t>
    </rPh>
    <rPh sb="27" eb="29">
      <t>セイカツ</t>
    </rPh>
    <rPh sb="33" eb="34">
      <t>コマ</t>
    </rPh>
    <rPh sb="38" eb="40">
      <t>ソウジ</t>
    </rPh>
    <rPh sb="41" eb="43">
      <t>センタク</t>
    </rPh>
    <rPh sb="44" eb="45">
      <t>カ</t>
    </rPh>
    <rPh sb="46" eb="47">
      <t>モノ</t>
    </rPh>
    <rPh sb="50" eb="51">
      <t>ダ</t>
    </rPh>
    <rPh sb="52" eb="53">
      <t>トウ</t>
    </rPh>
    <rPh sb="62" eb="64">
      <t>シエン</t>
    </rPh>
    <rPh sb="66" eb="68">
      <t>ジギョウ</t>
    </rPh>
    <rPh sb="70" eb="72">
      <t>リヨウ</t>
    </rPh>
    <rPh sb="72" eb="74">
      <t>リョウキン</t>
    </rPh>
    <rPh sb="77" eb="78">
      <t>フン</t>
    </rPh>
    <rPh sb="82" eb="83">
      <t>エン</t>
    </rPh>
    <phoneticPr fontId="5"/>
  </si>
  <si>
    <t>市内ボランティア</t>
    <rPh sb="0" eb="2">
      <t>シナイ</t>
    </rPh>
    <phoneticPr fontId="5"/>
  </si>
  <si>
    <t>高梁市地域包括支援センター
0866-21-0300</t>
  </si>
  <si>
    <t>新見市</t>
    <rPh sb="0" eb="3">
      <t>ニイミシ</t>
    </rPh>
    <phoneticPr fontId="5"/>
  </si>
  <si>
    <t>市営バス（ふれあいバス）運行</t>
    <rPh sb="0" eb="2">
      <t>シエイ</t>
    </rPh>
    <rPh sb="12" eb="14">
      <t>ウンコウ</t>
    </rPh>
    <phoneticPr fontId="5"/>
  </si>
  <si>
    <t>事前登録制。予約型乗合方式のデマンドバス。公共交通空白地から近隣のバス停、駅や公共施設、診療所などの目的地まで送迎。週１～２回の指定曜日運行。
利用料：１乗車２００円（往復割引１００円）</t>
    <phoneticPr fontId="5"/>
  </si>
  <si>
    <t>交通対策課
0867-72-6122</t>
    <phoneticPr fontId="5"/>
  </si>
  <si>
    <t>乗合タクシー実証運行</t>
    <rPh sb="0" eb="2">
      <t>ノリアイ</t>
    </rPh>
    <rPh sb="6" eb="10">
      <t>ジッショウウンコウ</t>
    </rPh>
    <phoneticPr fontId="5"/>
  </si>
  <si>
    <t>事前登録制。予約制。哲西地域、新見北部・神郷地域のそれぞれの運行範囲の中で、自宅からあらかじめ指定された乗降場所まで送迎。週5日運行。
利用料：実証運行期間１乗車３００円
※他地域でも同様の実証運行を開始予定。</t>
    <rPh sb="8" eb="9">
      <t>セイ</t>
    </rPh>
    <rPh sb="10" eb="14">
      <t>テッセイチイキ</t>
    </rPh>
    <rPh sb="15" eb="17">
      <t>ニイミ</t>
    </rPh>
    <rPh sb="17" eb="19">
      <t>ホクブ</t>
    </rPh>
    <rPh sb="20" eb="22">
      <t>シンゴウ</t>
    </rPh>
    <rPh sb="22" eb="24">
      <t>チイキ</t>
    </rPh>
    <rPh sb="30" eb="34">
      <t>ウンコウハンイ</t>
    </rPh>
    <rPh sb="35" eb="36">
      <t>ナカ</t>
    </rPh>
    <rPh sb="38" eb="40">
      <t>ジタク</t>
    </rPh>
    <rPh sb="47" eb="49">
      <t>シテイ</t>
    </rPh>
    <rPh sb="52" eb="56">
      <t>ジョウコウバショ</t>
    </rPh>
    <rPh sb="58" eb="60">
      <t>ソウゲイ</t>
    </rPh>
    <rPh sb="61" eb="62">
      <t>シュウ</t>
    </rPh>
    <rPh sb="63" eb="64">
      <t>ニチ</t>
    </rPh>
    <rPh sb="64" eb="66">
      <t>ウンコウ</t>
    </rPh>
    <rPh sb="72" eb="78">
      <t>ジッショウウンコウキカン</t>
    </rPh>
    <rPh sb="87" eb="90">
      <t>タチイキ</t>
    </rPh>
    <rPh sb="92" eb="94">
      <t>ドウヨウ</t>
    </rPh>
    <rPh sb="95" eb="99">
      <t>ジッショウウンコウ</t>
    </rPh>
    <rPh sb="100" eb="104">
      <t>カイシヨテイ</t>
    </rPh>
    <phoneticPr fontId="5"/>
  </si>
  <si>
    <t>「熊野の将来を考える会」における助け合い事業（送迎支援）</t>
    <rPh sb="1" eb="3">
      <t>クマノ</t>
    </rPh>
    <rPh sb="4" eb="6">
      <t>ショウライ</t>
    </rPh>
    <rPh sb="7" eb="8">
      <t>カンガ</t>
    </rPh>
    <rPh sb="10" eb="11">
      <t>カイ</t>
    </rPh>
    <rPh sb="16" eb="17">
      <t>タス</t>
    </rPh>
    <rPh sb="18" eb="19">
      <t>ア</t>
    </rPh>
    <rPh sb="20" eb="22">
      <t>ジギョウ</t>
    </rPh>
    <rPh sb="23" eb="25">
      <t>ソウゲイ</t>
    </rPh>
    <rPh sb="25" eb="27">
      <t>シエン</t>
    </rPh>
    <phoneticPr fontId="5"/>
  </si>
  <si>
    <t>交付金</t>
    <rPh sb="0" eb="2">
      <t>コウフキン</t>
    </rPh>
    <phoneticPr fontId="5"/>
  </si>
  <si>
    <t>本市熊野地域の「熊野の将来を考える会」が取り組んでいる小規模多機能自治の一環で、住民相互による送迎支援を行っている。
市からは、使途に制限を設けない一括交付金を交付している。（予算額は、一括交付金のうち送迎支援分のみ）</t>
    <rPh sb="0" eb="2">
      <t>ホンシ</t>
    </rPh>
    <rPh sb="2" eb="4">
      <t>クマノ</t>
    </rPh>
    <rPh sb="4" eb="6">
      <t>チイキ</t>
    </rPh>
    <rPh sb="8" eb="10">
      <t>クマノ</t>
    </rPh>
    <rPh sb="11" eb="13">
      <t>ショウライ</t>
    </rPh>
    <rPh sb="14" eb="15">
      <t>カンガ</t>
    </rPh>
    <rPh sb="17" eb="18">
      <t>カイ</t>
    </rPh>
    <rPh sb="20" eb="21">
      <t>ト</t>
    </rPh>
    <rPh sb="22" eb="23">
      <t>ク</t>
    </rPh>
    <rPh sb="27" eb="30">
      <t>ショウキボ</t>
    </rPh>
    <rPh sb="30" eb="35">
      <t>タキノウジチ</t>
    </rPh>
    <rPh sb="36" eb="38">
      <t>イッカン</t>
    </rPh>
    <rPh sb="40" eb="44">
      <t>ジュウミンソウゴ</t>
    </rPh>
    <rPh sb="47" eb="49">
      <t>ソウゲイ</t>
    </rPh>
    <rPh sb="49" eb="51">
      <t>シエン</t>
    </rPh>
    <rPh sb="52" eb="53">
      <t>オコナ</t>
    </rPh>
    <rPh sb="59" eb="60">
      <t>シ</t>
    </rPh>
    <rPh sb="64" eb="66">
      <t>シト</t>
    </rPh>
    <rPh sb="67" eb="69">
      <t>セイゲン</t>
    </rPh>
    <rPh sb="70" eb="71">
      <t>モウ</t>
    </rPh>
    <rPh sb="74" eb="79">
      <t>イッカツコウフキン</t>
    </rPh>
    <rPh sb="80" eb="82">
      <t>コウフ</t>
    </rPh>
    <rPh sb="88" eb="91">
      <t>ヨサンガク</t>
    </rPh>
    <rPh sb="93" eb="98">
      <t>イッカツコウフキン</t>
    </rPh>
    <rPh sb="101" eb="103">
      <t>ソウゲイ</t>
    </rPh>
    <rPh sb="103" eb="105">
      <t>シエン</t>
    </rPh>
    <rPh sb="105" eb="106">
      <t>ブン</t>
    </rPh>
    <phoneticPr fontId="5"/>
  </si>
  <si>
    <t>地域運営組織</t>
    <rPh sb="0" eb="6">
      <t>チイキウンエイソシキ</t>
    </rPh>
    <phoneticPr fontId="5"/>
  </si>
  <si>
    <t>総合政策課
0867-72-6143</t>
    <rPh sb="0" eb="5">
      <t>ソウゴウセイサクカ</t>
    </rPh>
    <phoneticPr fontId="5"/>
  </si>
  <si>
    <t>移動販売車購入補助金</t>
    <phoneticPr fontId="5"/>
  </si>
  <si>
    <t>補助金</t>
  </si>
  <si>
    <t>移動販売を行う事業者に対し、移動販売車の購入（更新）費用の一部を補助することで、移動販売事業者の事業撤退を防止するとともに、新規参入を促し、日用生活物資の買物に課題を抱える高齢者等の買物を行う機会の確保及び利便性の向上を図る。
移動販売車の購入費の１／２（上限２，５００千円）を補助。</t>
    <rPh sb="139" eb="141">
      <t>ホジョ</t>
    </rPh>
    <phoneticPr fontId="5"/>
  </si>
  <si>
    <t>新見市</t>
    <rPh sb="0" eb="2">
      <t>ニイミ</t>
    </rPh>
    <rPh sb="2" eb="3">
      <t>シ</t>
    </rPh>
    <phoneticPr fontId="5"/>
  </si>
  <si>
    <t>高齢者等タクシー利用助成事業</t>
    <phoneticPr fontId="5"/>
  </si>
  <si>
    <t>1枚あたり500円の助成券を配布（タクシー事業者が利用済みの助成券を取りまとめて、市に請求）</t>
    <rPh sb="0" eb="1">
      <t>マイ</t>
    </rPh>
    <rPh sb="7" eb="8">
      <t>エン</t>
    </rPh>
    <rPh sb="9" eb="12">
      <t>ジョセイキン</t>
    </rPh>
    <rPh sb="12" eb="13">
      <t>ケン</t>
    </rPh>
    <rPh sb="13" eb="15">
      <t>ハイフ</t>
    </rPh>
    <rPh sb="20" eb="23">
      <t>ジギョウシャ</t>
    </rPh>
    <rPh sb="24" eb="26">
      <t>リヨウ</t>
    </rPh>
    <rPh sb="27" eb="28">
      <t>ズ</t>
    </rPh>
    <rPh sb="30" eb="32">
      <t>ジョセイ</t>
    </rPh>
    <rPh sb="32" eb="33">
      <t>ケン</t>
    </rPh>
    <rPh sb="33" eb="34">
      <t>ト</t>
    </rPh>
    <rPh sb="40" eb="41">
      <t>シ</t>
    </rPh>
    <rPh sb="42" eb="44">
      <t>セイキュウ</t>
    </rPh>
    <phoneticPr fontId="5"/>
  </si>
  <si>
    <t xml:space="preserve">運転免許証を保有していない高齢者等の交通弱者が、タクシーを利用する場合に、その利用料金の一部を助成することにより、日常生活の利便性の向上と経済的負担の軽減を図る。
助成金額：１か月あたり６枚（３，０００円分）、年間最大７２枚（３６，０００円分）のタクシー利用助成券を交付
※令和５年度は１０月から事業開始のため、年間最大３６枚（１８，０００円分）
</t>
    <rPh sb="127" eb="129">
      <t>リヨウ</t>
    </rPh>
    <rPh sb="129" eb="132">
      <t>ジョセイケン</t>
    </rPh>
    <rPh sb="133" eb="135">
      <t>コウフ</t>
    </rPh>
    <rPh sb="137" eb="139">
      <t>レイワ</t>
    </rPh>
    <rPh sb="140" eb="142">
      <t>ネンド</t>
    </rPh>
    <rPh sb="145" eb="146">
      <t>ガツ</t>
    </rPh>
    <rPh sb="148" eb="150">
      <t>ジギョウ</t>
    </rPh>
    <rPh sb="150" eb="152">
      <t>カイシ</t>
    </rPh>
    <rPh sb="156" eb="160">
      <t>ネンカンサイダイ</t>
    </rPh>
    <rPh sb="162" eb="163">
      <t>マイ</t>
    </rPh>
    <rPh sb="170" eb="172">
      <t>エンブン</t>
    </rPh>
    <phoneticPr fontId="5"/>
  </si>
  <si>
    <t>https://www.city.niimi.okayama.jp/kurashi/kurashi_detail/index/27834.html</t>
    <phoneticPr fontId="5"/>
  </si>
  <si>
    <t>福祉課
0867-72-6126</t>
    <rPh sb="0" eb="3">
      <t>フクシカ</t>
    </rPh>
    <phoneticPr fontId="5"/>
  </si>
  <si>
    <t>備前市</t>
    <rPh sb="0" eb="3">
      <t>ビゼンシ</t>
    </rPh>
    <phoneticPr fontId="5"/>
  </si>
  <si>
    <t>備前市生活交通チケット利用補助事業</t>
    <rPh sb="0" eb="2">
      <t>ビゼン</t>
    </rPh>
    <rPh sb="2" eb="3">
      <t>シ</t>
    </rPh>
    <rPh sb="3" eb="5">
      <t>セイカツ</t>
    </rPh>
    <rPh sb="5" eb="7">
      <t>コウツウ</t>
    </rPh>
    <rPh sb="11" eb="13">
      <t>リヨウ</t>
    </rPh>
    <rPh sb="13" eb="15">
      <t>ホジョ</t>
    </rPh>
    <rPh sb="15" eb="17">
      <t>ジギョウ</t>
    </rPh>
    <phoneticPr fontId="5"/>
  </si>
  <si>
    <t xml:space="preserve">在宅で生活している障がい者等に対して、タクシー料金の一部を助成し、交通手段の確保するため生活交通チケット利用補助事業を実施している。
要件を満たした者に、タクシーを利用したときに使用できる500円分の助成券を上限48枚交付する。
</t>
    <rPh sb="0" eb="2">
      <t>ザイタク</t>
    </rPh>
    <rPh sb="3" eb="5">
      <t>セイカツ</t>
    </rPh>
    <rPh sb="15" eb="16">
      <t>タイ</t>
    </rPh>
    <rPh sb="23" eb="25">
      <t>リョウキン</t>
    </rPh>
    <rPh sb="26" eb="28">
      <t>イチブ</t>
    </rPh>
    <rPh sb="29" eb="31">
      <t>ジョセイ</t>
    </rPh>
    <rPh sb="44" eb="48">
      <t>セイカツコウツウ</t>
    </rPh>
    <rPh sb="52" eb="54">
      <t>リヨウ</t>
    </rPh>
    <rPh sb="54" eb="58">
      <t>ホジョジギョウ</t>
    </rPh>
    <rPh sb="59" eb="61">
      <t>ジッシ</t>
    </rPh>
    <rPh sb="67" eb="69">
      <t>ヨウケン</t>
    </rPh>
    <rPh sb="70" eb="71">
      <t>ミ</t>
    </rPh>
    <rPh sb="74" eb="75">
      <t>モノ</t>
    </rPh>
    <rPh sb="82" eb="84">
      <t>リヨウ</t>
    </rPh>
    <rPh sb="89" eb="91">
      <t>シヨウ</t>
    </rPh>
    <rPh sb="97" eb="98">
      <t>エン</t>
    </rPh>
    <rPh sb="98" eb="99">
      <t>ブン</t>
    </rPh>
    <rPh sb="100" eb="102">
      <t>ジョセイ</t>
    </rPh>
    <rPh sb="102" eb="103">
      <t>ケン</t>
    </rPh>
    <rPh sb="104" eb="106">
      <t>ジョウゲン</t>
    </rPh>
    <rPh sb="108" eb="109">
      <t>マイ</t>
    </rPh>
    <rPh sb="109" eb="111">
      <t>コウフ</t>
    </rPh>
    <phoneticPr fontId="5"/>
  </si>
  <si>
    <t>https://www.city.bizen.okayama.jp/soshiki/103/765.html</t>
    <phoneticPr fontId="5"/>
  </si>
  <si>
    <t>公共交通課
0869-64-1852</t>
  </si>
  <si>
    <t>地域内交通運行事業補助金</t>
    <rPh sb="0" eb="7">
      <t>チイキナイコウツウウンコウ</t>
    </rPh>
    <rPh sb="7" eb="12">
      <t>ジギョウホジョキン</t>
    </rPh>
    <phoneticPr fontId="5"/>
  </si>
  <si>
    <t>公共交通課
0869-64-1853</t>
  </si>
  <si>
    <t>移動販売サービス事業</t>
    <rPh sb="0" eb="4">
      <t>イドウハンバイ</t>
    </rPh>
    <rPh sb="8" eb="10">
      <t>ジギョウ</t>
    </rPh>
    <phoneticPr fontId="5"/>
  </si>
  <si>
    <t>補助金　　　委託料</t>
    <rPh sb="0" eb="2">
      <t>ホジョキン</t>
    </rPh>
    <rPh sb="5" eb="8">
      <t>イタクリョウ</t>
    </rPh>
    <phoneticPr fontId="5"/>
  </si>
  <si>
    <t>中山間や離島等の買物困難地域に住む市民の利便性向上と高齢者等の安否確認を行うため、当該地域を主な対象として移動販売を行うものに対して、経費の一部を補助する</t>
    <phoneticPr fontId="5"/>
  </si>
  <si>
    <t>移動販売を実施する事業者</t>
    <rPh sb="0" eb="2">
      <t>イドウ</t>
    </rPh>
    <rPh sb="2" eb="4">
      <t>ハンバイ</t>
    </rPh>
    <rPh sb="5" eb="7">
      <t>ジッシ</t>
    </rPh>
    <rPh sb="9" eb="12">
      <t>ジギョウシャ</t>
    </rPh>
    <phoneticPr fontId="5"/>
  </si>
  <si>
    <t>介護福祉課　　　　　　　　　　0869-64-1875</t>
    <rPh sb="0" eb="5">
      <t>カイゴフクシカ</t>
    </rPh>
    <phoneticPr fontId="5"/>
  </si>
  <si>
    <t>瀬戸内市</t>
    <rPh sb="0" eb="4">
      <t>セトウチシ</t>
    </rPh>
    <phoneticPr fontId="5"/>
  </si>
  <si>
    <t>瀬戸内市タクシー活用事業</t>
    <rPh sb="0" eb="1">
      <t>セ</t>
    </rPh>
    <rPh sb="11" eb="12">
      <t>ギョウ</t>
    </rPh>
    <phoneticPr fontId="5"/>
  </si>
  <si>
    <t>市内の公共交通不便地域に居住し、一定の要件を満たす高齢者等に対して、タクシー運賃の一部を補助する事業。
・要件は「65歳以上で運転免許を保有しない方」または「妊産婦」。
・1枚当たり500円のタクシー利用券を、1か月当たり6枚の計算で、当該年度分を一括交付する。
・乗降場所のいずれかが市内であれば利用でき、1回当たりの利用枚数の制限はなし。</t>
    <rPh sb="0" eb="2">
      <t>シナイ</t>
    </rPh>
    <phoneticPr fontId="5"/>
  </si>
  <si>
    <t>https://www.city.setouchi.lg.jp/soshiki/8/111377.html</t>
    <phoneticPr fontId="5"/>
  </si>
  <si>
    <t>企画振興課
0869-22-1113</t>
  </si>
  <si>
    <t>岡山県</t>
    <rPh sb="0" eb="2">
      <t>オカヤマ</t>
    </rPh>
    <rPh sb="2" eb="3">
      <t>ケン</t>
    </rPh>
    <phoneticPr fontId="5"/>
  </si>
  <si>
    <t>赤磐市</t>
    <rPh sb="0" eb="3">
      <t>アカイワシ</t>
    </rPh>
    <phoneticPr fontId="5"/>
  </si>
  <si>
    <t>配食サービス事業</t>
    <rPh sb="0" eb="2">
      <t>ハイショク</t>
    </rPh>
    <rPh sb="6" eb="8">
      <t>ジギョウ</t>
    </rPh>
    <phoneticPr fontId="5"/>
  </si>
  <si>
    <t>その他</t>
    <phoneticPr fontId="11"/>
  </si>
  <si>
    <t>配食サービス券</t>
    <rPh sb="0" eb="1">
      <t>ハイショク</t>
    </rPh>
    <rPh sb="5" eb="6">
      <t>ケン</t>
    </rPh>
    <phoneticPr fontId="5"/>
  </si>
  <si>
    <t>買物弱者の支援と位置付けた事業ではないが、高齢者に対して配食サービスを提供することにより、健康維持や孤独感の解消及び安否の確認を図る。</t>
    <rPh sb="21" eb="24">
      <t>コウレイシャ</t>
    </rPh>
    <rPh sb="25" eb="26">
      <t>タイ</t>
    </rPh>
    <rPh sb="28" eb="30">
      <t>ハイショク</t>
    </rPh>
    <rPh sb="35" eb="37">
      <t>テイキョウ</t>
    </rPh>
    <rPh sb="45" eb="47">
      <t>ケンコウ</t>
    </rPh>
    <rPh sb="47" eb="49">
      <t>イジ</t>
    </rPh>
    <rPh sb="50" eb="53">
      <t>コドクカン</t>
    </rPh>
    <rPh sb="54" eb="56">
      <t>カイショウ</t>
    </rPh>
    <rPh sb="56" eb="57">
      <t>オヨ</t>
    </rPh>
    <rPh sb="58" eb="60">
      <t>アンピ</t>
    </rPh>
    <rPh sb="61" eb="63">
      <t>カクニン</t>
    </rPh>
    <rPh sb="64" eb="65">
      <t>ハカ</t>
    </rPh>
    <phoneticPr fontId="5"/>
  </si>
  <si>
    <t>宅配給食サービス事業者</t>
    <rPh sb="0" eb="2">
      <t>タクハイ</t>
    </rPh>
    <rPh sb="2" eb="4">
      <t>キュウショク</t>
    </rPh>
    <rPh sb="8" eb="11">
      <t>ジギョウシャ</t>
    </rPh>
    <phoneticPr fontId="5"/>
  </si>
  <si>
    <t>保健福祉部社会福祉課
電話086-955-1115</t>
    <rPh sb="0" eb="2">
      <t>ホケン</t>
    </rPh>
    <rPh sb="2" eb="4">
      <t>フクシ</t>
    </rPh>
    <rPh sb="4" eb="5">
      <t>ブ</t>
    </rPh>
    <rPh sb="5" eb="7">
      <t>シャカイ</t>
    </rPh>
    <rPh sb="7" eb="9">
      <t>フクシ</t>
    </rPh>
    <rPh sb="9" eb="10">
      <t>カ</t>
    </rPh>
    <rPh sb="11" eb="13">
      <t>デンワ</t>
    </rPh>
    <phoneticPr fontId="5"/>
  </si>
  <si>
    <t>福祉タクシー券事業</t>
    <rPh sb="0" eb="2">
      <t>フクシ</t>
    </rPh>
    <rPh sb="6" eb="7">
      <t>ケン</t>
    </rPh>
    <rPh sb="7" eb="9">
      <t>ジギョウ</t>
    </rPh>
    <phoneticPr fontId="5"/>
  </si>
  <si>
    <t>タクシー券</t>
    <rPh sb="3" eb="4">
      <t>ケン</t>
    </rPh>
    <phoneticPr fontId="5"/>
  </si>
  <si>
    <t>買物弱者の支援と位置付けた事業ではないが、高齢者及び障害者がタクシーを利用する際に、料金の一部（初乗り料金）を助成することで、高齢者及び障害者の外出を促進する。</t>
    <rPh sb="0" eb="2">
      <t>カイモノ</t>
    </rPh>
    <rPh sb="2" eb="4">
      <t>ジャクシャ</t>
    </rPh>
    <rPh sb="5" eb="7">
      <t>シエン</t>
    </rPh>
    <rPh sb="8" eb="11">
      <t>イチヅ</t>
    </rPh>
    <rPh sb="13" eb="15">
      <t>ジギョウ</t>
    </rPh>
    <rPh sb="21" eb="24">
      <t>コウレイシャ</t>
    </rPh>
    <rPh sb="24" eb="25">
      <t>オヨ</t>
    </rPh>
    <rPh sb="26" eb="29">
      <t>ショウガイシャ</t>
    </rPh>
    <rPh sb="35" eb="37">
      <t>リヨウ</t>
    </rPh>
    <rPh sb="39" eb="40">
      <t>サイ</t>
    </rPh>
    <rPh sb="42" eb="44">
      <t>リョウキン</t>
    </rPh>
    <rPh sb="45" eb="47">
      <t>イチブ</t>
    </rPh>
    <rPh sb="48" eb="50">
      <t>ハツノ</t>
    </rPh>
    <rPh sb="51" eb="53">
      <t>リョウキン</t>
    </rPh>
    <rPh sb="55" eb="57">
      <t>ジョセイ</t>
    </rPh>
    <rPh sb="63" eb="66">
      <t>コウレイシャ</t>
    </rPh>
    <rPh sb="66" eb="67">
      <t>オヨ</t>
    </rPh>
    <rPh sb="68" eb="71">
      <t>ショウガイシャ</t>
    </rPh>
    <rPh sb="72" eb="74">
      <t>ガイシュツ</t>
    </rPh>
    <rPh sb="75" eb="77">
      <t>ソクシン</t>
    </rPh>
    <phoneticPr fontId="5"/>
  </si>
  <si>
    <t>タクシー会社</t>
    <rPh sb="4" eb="6">
      <t>ガイシャ</t>
    </rPh>
    <phoneticPr fontId="5"/>
  </si>
  <si>
    <t>高齢者買い物支援・見守りモデル事業</t>
    <phoneticPr fontId="5"/>
  </si>
  <si>
    <t>買い物支援と併せて、高齢者の見守り・話し相手・困りごと相談等を提供することにより、市民が安心して暮らし続けることができる生活環境を築くことを目的とする。</t>
    <phoneticPr fontId="5"/>
  </si>
  <si>
    <t>NPO法人（小売り業）</t>
    <rPh sb="3" eb="5">
      <t>ホウジン</t>
    </rPh>
    <rPh sb="6" eb="8">
      <t>コウ</t>
    </rPh>
    <rPh sb="9" eb="10">
      <t>ギョウ</t>
    </rPh>
    <phoneticPr fontId="5"/>
  </si>
  <si>
    <t>美作市</t>
    <rPh sb="0" eb="3">
      <t>ミマサカシ</t>
    </rPh>
    <phoneticPr fontId="5"/>
  </si>
  <si>
    <t>美作市タクシー利用補助事業</t>
    <phoneticPr fontId="5"/>
  </si>
  <si>
    <t>公共交通機関の利用が困難な方の移動手段を確保する事業で、一定の要件を満たす対象者にタクシー運賃の半額（上限額5,000円）を補助する。
・対象者は「65歳以上で、運転免許を保有していない方」「要介護１以上の認定を受けている方で、運転免許を保有していない方」「身体障害者手帳、療育手帳、精神保健福祉手帳、特定医療費（難病指定）受給者証の交付を受けた方で、運転免許を保有していない方」「母子健康手帳の交付を受けた方（出産予定日の１年後まで）」「おかやま愛カードの交付を受けた方」
・乗降場所のいずれかが市内であれば利用でき、利用回数の制限なし</t>
    <rPh sb="0" eb="6">
      <t>コウキョウコウツウキカン</t>
    </rPh>
    <rPh sb="7" eb="9">
      <t>リヨウ</t>
    </rPh>
    <rPh sb="10" eb="12">
      <t>コンナン</t>
    </rPh>
    <rPh sb="13" eb="14">
      <t>カタ</t>
    </rPh>
    <rPh sb="15" eb="19">
      <t>イドウシュダン</t>
    </rPh>
    <rPh sb="20" eb="22">
      <t>カクホ</t>
    </rPh>
    <rPh sb="24" eb="26">
      <t>ジギョウ</t>
    </rPh>
    <rPh sb="28" eb="30">
      <t>イッテイ</t>
    </rPh>
    <rPh sb="31" eb="33">
      <t>ヨウケン</t>
    </rPh>
    <rPh sb="34" eb="35">
      <t>ミ</t>
    </rPh>
    <rPh sb="37" eb="40">
      <t>タイショウシャ</t>
    </rPh>
    <rPh sb="69" eb="72">
      <t>タイショウシャ</t>
    </rPh>
    <rPh sb="96" eb="99">
      <t>ヨウカイゴ</t>
    </rPh>
    <rPh sb="100" eb="102">
      <t>イジョウ</t>
    </rPh>
    <rPh sb="103" eb="105">
      <t>ニンテイ</t>
    </rPh>
    <rPh sb="106" eb="107">
      <t>ウ</t>
    </rPh>
    <rPh sb="111" eb="112">
      <t>カタ</t>
    </rPh>
    <rPh sb="129" eb="131">
      <t>シンタイ</t>
    </rPh>
    <rPh sb="157" eb="159">
      <t>ナンビョウ</t>
    </rPh>
    <rPh sb="159" eb="161">
      <t>シテイ</t>
    </rPh>
    <rPh sb="198" eb="200">
      <t>コウフ</t>
    </rPh>
    <rPh sb="201" eb="202">
      <t>ウ</t>
    </rPh>
    <phoneticPr fontId="5"/>
  </si>
  <si>
    <t>https://www.city.mimasaka.lg.jp/soshiki/shimin/kurashi/koukyokotsu/1498789947383.html</t>
    <phoneticPr fontId="5"/>
  </si>
  <si>
    <t>市民部くらし安全課
0868-72-5202</t>
    <rPh sb="0" eb="2">
      <t>シミン</t>
    </rPh>
    <rPh sb="2" eb="3">
      <t>ブ</t>
    </rPh>
    <rPh sb="6" eb="9">
      <t>アンゼンカ</t>
    </rPh>
    <phoneticPr fontId="5"/>
  </si>
  <si>
    <t>浅口市</t>
    <rPh sb="0" eb="3">
      <t>アサクチシ</t>
    </rPh>
    <phoneticPr fontId="17"/>
  </si>
  <si>
    <t>地域支え合い事業</t>
    <rPh sb="0" eb="3">
      <t>チイキササ</t>
    </rPh>
    <rPh sb="4" eb="5">
      <t>ア</t>
    </rPh>
    <rPh sb="6" eb="8">
      <t>ジギョウ</t>
    </rPh>
    <phoneticPr fontId="17"/>
  </si>
  <si>
    <t>地域の高齢者等に対し、見守りや生活支援の手伝いや移送サービスを
実施することで、地域内の支え合い活動を推進する。
・１つの自治組織等に年額交付上限額
生活支援の場合　　　 　５０，０００円
移送サービスの場合　１００，０００円</t>
  </si>
  <si>
    <t>市内の自治組織など</t>
  </si>
  <si>
    <t>みんなで支え合い生活支援サポーター事業</t>
    <rPh sb="4" eb="5">
      <t>ササ</t>
    </rPh>
    <rPh sb="6" eb="7">
      <t>ア</t>
    </rPh>
    <rPh sb="8" eb="12">
      <t>セイカツシエン</t>
    </rPh>
    <rPh sb="17" eb="19">
      <t>ジギョウ</t>
    </rPh>
    <phoneticPr fontId="17"/>
  </si>
  <si>
    <t>65歳以上の独居または75歳以上の高齢者世帯の要支援者（総合事業対象者）にサポーターが、ゴミ出しや買い物、掃除など簡易な支援を行う。サポーターの管理を社会福祉協議会に委託。
・利用料　無料
・サポーター料（ポイント）　1回100円（年１０，０００円限度）</t>
  </si>
  <si>
    <t>市内に住む18歳以上の市民（総合事業対象者、要支援者、要介護者を除く）で養成講座を修了した者</t>
  </si>
  <si>
    <t>岡山県</t>
    <rPh sb="0" eb="2">
      <t>オカヤマ</t>
    </rPh>
    <rPh sb="2" eb="3">
      <t>ケン</t>
    </rPh>
    <phoneticPr fontId="17"/>
  </si>
  <si>
    <t>高齢者外出支援事業</t>
  </si>
  <si>
    <t>山間部に居住する高齢者がタクシーを利用する場合に、タクシー料金の初乗運賃に相当する乗車券を交付する。
対象者：山間部（阿部山・日原地域、遥照山地域）に居住する65歳以上のひとり暮らし高齢者又は65歳以上の高齢者のみの世帯で世帯員に75歳以上の者を含む世帯の者等
助成額：１人あたり乗車券（初乗運賃券）年48枚を限度山間部に居住する高齢者がタクシーを利用する場合</t>
    <rPh sb="157" eb="160">
      <t>サンカンブ</t>
    </rPh>
    <rPh sb="161" eb="163">
      <t>キョジュウ</t>
    </rPh>
    <rPh sb="165" eb="168">
      <t>コウレイシャ</t>
    </rPh>
    <rPh sb="174" eb="176">
      <t>リヨウ</t>
    </rPh>
    <rPh sb="178" eb="180">
      <t>バアイ</t>
    </rPh>
    <phoneticPr fontId="17"/>
  </si>
  <si>
    <t>タクシー会社</t>
    <rPh sb="4" eb="6">
      <t>カイシャ</t>
    </rPh>
    <phoneticPr fontId="17"/>
  </si>
  <si>
    <t>市営バス事業</t>
    <rPh sb="0" eb="2">
      <t>シエイ</t>
    </rPh>
    <rPh sb="4" eb="6">
      <t>ジギョウ</t>
    </rPh>
    <phoneticPr fontId="17"/>
  </si>
  <si>
    <t>買物弱者支援と位置づけた事業ではないが、市内を定時定路線運行している。
・6路線
・各路線週3日運行
・利用者制限なし
・利用者の大半は高齢者であり、買い物や通院に多く利用されている。</t>
  </si>
  <si>
    <t>浅口市</t>
    <rPh sb="0" eb="2">
      <t>アサクチ</t>
    </rPh>
    <rPh sb="2" eb="3">
      <t>シ</t>
    </rPh>
    <phoneticPr fontId="17"/>
  </si>
  <si>
    <t>地域創造課
0865-44-9034</t>
    <rPh sb="0" eb="2">
      <t>チイキ</t>
    </rPh>
    <rPh sb="2" eb="4">
      <t>ソウゾウ</t>
    </rPh>
    <rPh sb="4" eb="5">
      <t>カ</t>
    </rPh>
    <phoneticPr fontId="17"/>
  </si>
  <si>
    <t>和気町</t>
    <rPh sb="0" eb="3">
      <t>ワケチョウ</t>
    </rPh>
    <phoneticPr fontId="5"/>
  </si>
  <si>
    <t>和気町買い物弱者支援事業</t>
    <rPh sb="0" eb="3">
      <t>ワケチョウ</t>
    </rPh>
    <rPh sb="3" eb="4">
      <t>カ</t>
    </rPh>
    <rPh sb="5" eb="6">
      <t>モノ</t>
    </rPh>
    <rPh sb="6" eb="8">
      <t>ジャクシャ</t>
    </rPh>
    <rPh sb="8" eb="10">
      <t>シエン</t>
    </rPh>
    <rPh sb="10" eb="12">
      <t>ジギョウ</t>
    </rPh>
    <phoneticPr fontId="5"/>
  </si>
  <si>
    <t>日常の買い物が困難な高齢者等を対象として、旧佐伯町地域において移動販売及び商品宅配を実施する。配達料は無料。</t>
    <rPh sb="0" eb="2">
      <t>ニチジョウ</t>
    </rPh>
    <rPh sb="3" eb="4">
      <t>カ</t>
    </rPh>
    <rPh sb="5" eb="6">
      <t>モノ</t>
    </rPh>
    <rPh sb="7" eb="9">
      <t>コンナン</t>
    </rPh>
    <rPh sb="10" eb="13">
      <t>コウレイシャ</t>
    </rPh>
    <rPh sb="13" eb="14">
      <t>トウ</t>
    </rPh>
    <rPh sb="15" eb="17">
      <t>タイショウ</t>
    </rPh>
    <rPh sb="21" eb="22">
      <t>キュウ</t>
    </rPh>
    <rPh sb="22" eb="24">
      <t>サエキ</t>
    </rPh>
    <rPh sb="24" eb="25">
      <t>チョウ</t>
    </rPh>
    <rPh sb="25" eb="27">
      <t>チイキ</t>
    </rPh>
    <rPh sb="31" eb="33">
      <t>イドウ</t>
    </rPh>
    <rPh sb="33" eb="35">
      <t>ハンバイ</t>
    </rPh>
    <rPh sb="35" eb="36">
      <t>オヨ</t>
    </rPh>
    <rPh sb="37" eb="39">
      <t>ショウヒン</t>
    </rPh>
    <rPh sb="39" eb="41">
      <t>タクハイ</t>
    </rPh>
    <rPh sb="42" eb="44">
      <t>ジッシ</t>
    </rPh>
    <rPh sb="47" eb="49">
      <t>ハイタツ</t>
    </rPh>
    <rPh sb="49" eb="50">
      <t>リョウ</t>
    </rPh>
    <rPh sb="51" eb="53">
      <t>ムリョウ</t>
    </rPh>
    <phoneticPr fontId="5"/>
  </si>
  <si>
    <t>総務事業課総務福祉係
０８６９-88-1101
　</t>
    <rPh sb="0" eb="2">
      <t>ソウム</t>
    </rPh>
    <rPh sb="2" eb="4">
      <t>ジギョウ</t>
    </rPh>
    <rPh sb="4" eb="5">
      <t>カ</t>
    </rPh>
    <rPh sb="5" eb="7">
      <t>ソウム</t>
    </rPh>
    <rPh sb="7" eb="9">
      <t>フクシ</t>
    </rPh>
    <rPh sb="9" eb="10">
      <t>カカリ</t>
    </rPh>
    <phoneticPr fontId="5"/>
  </si>
  <si>
    <t>早島町</t>
    <rPh sb="0" eb="2">
      <t>ハヤシマ</t>
    </rPh>
    <rPh sb="2" eb="3">
      <t>マチ</t>
    </rPh>
    <phoneticPr fontId="5"/>
  </si>
  <si>
    <t>早島町高齢者等乗合タクシー運行事業</t>
  </si>
  <si>
    <t>自治会が高齢者等を対象に乗合タクシーを運行するにあたり、その経費の一部を助成する。個人の負担は１回２００円。（自治会とタクシー会社との３者契約。町はタクシー会社へ事業委託として、委託料を支払う。）</t>
    <phoneticPr fontId="5"/>
  </si>
  <si>
    <t>タクシー会社、自治会</t>
    <rPh sb="4" eb="6">
      <t>ガイシャ</t>
    </rPh>
    <rPh sb="7" eb="10">
      <t>ジチカイ</t>
    </rPh>
    <phoneticPr fontId="5"/>
  </si>
  <si>
    <t>早島町福祉タクシー助成事業</t>
    <phoneticPr fontId="5"/>
  </si>
  <si>
    <t>高齢者等がタクシーを利用する場合に、その運賃の一部を助成することにより買い物や通院などの日常生活の利便性向上を図る。
７０歳以上であれば５００円のタクシーチケットを１月あたり２枚、６５歳以上の免許返納者や非課税であって７５歳以上の者、身体障がい者等については、５００円のタクシーチケットを１月あたり４枚交付する。</t>
    <rPh sb="20" eb="22">
      <t>ウンチン</t>
    </rPh>
    <rPh sb="35" eb="36">
      <t>カ</t>
    </rPh>
    <rPh sb="37" eb="38">
      <t>モノ</t>
    </rPh>
    <rPh sb="39" eb="41">
      <t>ツウイン</t>
    </rPh>
    <rPh sb="44" eb="46">
      <t>ニチジョウ</t>
    </rPh>
    <rPh sb="46" eb="48">
      <t>セイカツ</t>
    </rPh>
    <rPh sb="49" eb="52">
      <t>リベンセイ</t>
    </rPh>
    <rPh sb="52" eb="54">
      <t>コウジョウ</t>
    </rPh>
    <rPh sb="55" eb="56">
      <t>ハカ</t>
    </rPh>
    <rPh sb="61" eb="62">
      <t>サイ</t>
    </rPh>
    <rPh sb="62" eb="64">
      <t>イジョウ</t>
    </rPh>
    <rPh sb="71" eb="72">
      <t>エン</t>
    </rPh>
    <rPh sb="83" eb="84">
      <t>ツキ</t>
    </rPh>
    <rPh sb="88" eb="89">
      <t>マイ</t>
    </rPh>
    <rPh sb="92" eb="93">
      <t>サイ</t>
    </rPh>
    <rPh sb="93" eb="95">
      <t>イジョウ</t>
    </rPh>
    <rPh sb="96" eb="98">
      <t>メンキョ</t>
    </rPh>
    <rPh sb="98" eb="100">
      <t>ヘンノウ</t>
    </rPh>
    <rPh sb="100" eb="101">
      <t>シャ</t>
    </rPh>
    <rPh sb="102" eb="105">
      <t>ヒカゼイ</t>
    </rPh>
    <rPh sb="115" eb="116">
      <t>モノ</t>
    </rPh>
    <rPh sb="151" eb="153">
      <t>コウフ</t>
    </rPh>
    <phoneticPr fontId="5"/>
  </si>
  <si>
    <t xml:space="preserve">https://www.town.hayashima.lg.jp/soshiki/kenkofukushi/gyomu/kourei_fukushi_kaigo/1927.html
</t>
    <phoneticPr fontId="5"/>
  </si>
  <si>
    <t>里庄町</t>
    <rPh sb="0" eb="3">
      <t>サトショウチョウ</t>
    </rPh>
    <phoneticPr fontId="5"/>
  </si>
  <si>
    <t>高齢者タクシー料金助成事業</t>
    <rPh sb="0" eb="3">
      <t>コウレイシャ</t>
    </rPh>
    <rPh sb="7" eb="9">
      <t>リョウキン</t>
    </rPh>
    <rPh sb="9" eb="11">
      <t>ジョセイ</t>
    </rPh>
    <rPh sb="11" eb="13">
      <t>ジギョウ</t>
    </rPh>
    <phoneticPr fontId="5"/>
  </si>
  <si>
    <t>在宅で生活している高齢者に対して、タクシー料金の一部を助成し、経済的負担を軽減することにより、外出機会の促進及び閉じこもりの予防を図る。
原則75歳以上の高齢者を対象に、タクシーを利用したときに使用できる500円分の助成券を上限48枚交付する。
※同一敷地内に居住する親族その他に要件を満たす対象者が複数いる場合には、上限60枚交付する。</t>
    <rPh sb="0" eb="2">
      <t>ザイタク</t>
    </rPh>
    <rPh sb="3" eb="5">
      <t>セイカツ</t>
    </rPh>
    <rPh sb="9" eb="12">
      <t>コウレイシャ</t>
    </rPh>
    <rPh sb="13" eb="14">
      <t>タイ</t>
    </rPh>
    <rPh sb="21" eb="23">
      <t>リョウキン</t>
    </rPh>
    <rPh sb="24" eb="26">
      <t>イチブ</t>
    </rPh>
    <rPh sb="27" eb="29">
      <t>ジョセイ</t>
    </rPh>
    <rPh sb="31" eb="34">
      <t>ケイザイテキ</t>
    </rPh>
    <rPh sb="34" eb="36">
      <t>フタン</t>
    </rPh>
    <rPh sb="37" eb="39">
      <t>ケイゲン</t>
    </rPh>
    <rPh sb="47" eb="49">
      <t>ガイシュツ</t>
    </rPh>
    <rPh sb="49" eb="51">
      <t>キカイ</t>
    </rPh>
    <rPh sb="52" eb="54">
      <t>ソクシン</t>
    </rPh>
    <rPh sb="54" eb="55">
      <t>オヨ</t>
    </rPh>
    <rPh sb="56" eb="57">
      <t>ト</t>
    </rPh>
    <rPh sb="62" eb="64">
      <t>ヨボウ</t>
    </rPh>
    <rPh sb="65" eb="66">
      <t>ハカ</t>
    </rPh>
    <rPh sb="69" eb="71">
      <t>ゲンソク</t>
    </rPh>
    <rPh sb="73" eb="74">
      <t>サイ</t>
    </rPh>
    <rPh sb="74" eb="76">
      <t>イジョウ</t>
    </rPh>
    <rPh sb="77" eb="80">
      <t>コウレイシャ</t>
    </rPh>
    <rPh sb="81" eb="83">
      <t>タイショウ</t>
    </rPh>
    <rPh sb="90" eb="92">
      <t>リヨウ</t>
    </rPh>
    <rPh sb="97" eb="99">
      <t>シヨウ</t>
    </rPh>
    <rPh sb="105" eb="106">
      <t>エン</t>
    </rPh>
    <rPh sb="106" eb="107">
      <t>ブン</t>
    </rPh>
    <rPh sb="108" eb="110">
      <t>ジョセイ</t>
    </rPh>
    <rPh sb="110" eb="111">
      <t>ケン</t>
    </rPh>
    <rPh sb="112" eb="114">
      <t>ジョウゲン</t>
    </rPh>
    <rPh sb="116" eb="117">
      <t>マイ</t>
    </rPh>
    <rPh sb="117" eb="119">
      <t>コウフ</t>
    </rPh>
    <rPh sb="124" eb="126">
      <t>ドウイツ</t>
    </rPh>
    <rPh sb="126" eb="128">
      <t>シキチ</t>
    </rPh>
    <rPh sb="128" eb="129">
      <t>ナイ</t>
    </rPh>
    <rPh sb="130" eb="132">
      <t>キョジュウ</t>
    </rPh>
    <rPh sb="134" eb="136">
      <t>シンゾク</t>
    </rPh>
    <rPh sb="138" eb="139">
      <t>タ</t>
    </rPh>
    <rPh sb="140" eb="142">
      <t>ヨウケン</t>
    </rPh>
    <rPh sb="143" eb="144">
      <t>ミ</t>
    </rPh>
    <rPh sb="146" eb="149">
      <t>タイショウシャ</t>
    </rPh>
    <rPh sb="150" eb="152">
      <t>フクスウ</t>
    </rPh>
    <rPh sb="154" eb="156">
      <t>バアイ</t>
    </rPh>
    <rPh sb="159" eb="161">
      <t>ジョウゲン</t>
    </rPh>
    <rPh sb="163" eb="164">
      <t>マイ</t>
    </rPh>
    <rPh sb="164" eb="166">
      <t>コウフ</t>
    </rPh>
    <phoneticPr fontId="5"/>
  </si>
  <si>
    <t>里庄町</t>
    <rPh sb="0" eb="2">
      <t>サトショウ</t>
    </rPh>
    <rPh sb="2" eb="3">
      <t>マチ</t>
    </rPh>
    <phoneticPr fontId="5"/>
  </si>
  <si>
    <t>http://www.town.satosho.okayama.jp/soshiki/3/1184.html</t>
    <phoneticPr fontId="5"/>
  </si>
  <si>
    <t>企画商工課
0865-64-3114</t>
    <rPh sb="0" eb="2">
      <t>キカク</t>
    </rPh>
    <rPh sb="2" eb="5">
      <t>ショウコウカ</t>
    </rPh>
    <phoneticPr fontId="5"/>
  </si>
  <si>
    <t>子育て世帯応援タクシー料金助成事業</t>
    <rPh sb="0" eb="2">
      <t>コソダ</t>
    </rPh>
    <rPh sb="3" eb="5">
      <t>セタイ</t>
    </rPh>
    <rPh sb="5" eb="7">
      <t>オウエン</t>
    </rPh>
    <rPh sb="11" eb="13">
      <t>リョウキン</t>
    </rPh>
    <rPh sb="13" eb="15">
      <t>ジョセイ</t>
    </rPh>
    <rPh sb="15" eb="17">
      <t>ジギョウ</t>
    </rPh>
    <phoneticPr fontId="5"/>
  </si>
  <si>
    <t>妊婦及び乳幼児（満４歳未満）の保護者に対して、タクシー料金の一部を助成し、検診、通院及び買い物等に係る身体的及び経済的負担を軽減する。
要件を満たした者に、タクシーを利用したときに使用できる500円分の助成券を上限48枚交付する。</t>
    <rPh sb="0" eb="2">
      <t>ニンプ</t>
    </rPh>
    <rPh sb="2" eb="3">
      <t>オヨ</t>
    </rPh>
    <rPh sb="4" eb="7">
      <t>ニュウヨウジ</t>
    </rPh>
    <rPh sb="8" eb="9">
      <t>マン</t>
    </rPh>
    <rPh sb="10" eb="11">
      <t>サイ</t>
    </rPh>
    <rPh sb="11" eb="13">
      <t>ミマン</t>
    </rPh>
    <rPh sb="15" eb="18">
      <t>ホゴシャ</t>
    </rPh>
    <rPh sb="19" eb="20">
      <t>タイ</t>
    </rPh>
    <rPh sb="27" eb="29">
      <t>リョウキン</t>
    </rPh>
    <rPh sb="30" eb="32">
      <t>イチブ</t>
    </rPh>
    <rPh sb="33" eb="35">
      <t>ジョセイ</t>
    </rPh>
    <rPh sb="37" eb="39">
      <t>ケンシン</t>
    </rPh>
    <rPh sb="40" eb="42">
      <t>ツウイン</t>
    </rPh>
    <rPh sb="42" eb="43">
      <t>オヨ</t>
    </rPh>
    <rPh sb="44" eb="45">
      <t>カ</t>
    </rPh>
    <rPh sb="46" eb="47">
      <t>モノ</t>
    </rPh>
    <rPh sb="47" eb="48">
      <t>トウ</t>
    </rPh>
    <rPh sb="49" eb="50">
      <t>カカ</t>
    </rPh>
    <rPh sb="51" eb="53">
      <t>シンタイ</t>
    </rPh>
    <rPh sb="53" eb="54">
      <t>テキ</t>
    </rPh>
    <rPh sb="54" eb="55">
      <t>オヨ</t>
    </rPh>
    <rPh sb="56" eb="59">
      <t>ケイザイテキ</t>
    </rPh>
    <rPh sb="59" eb="61">
      <t>フタン</t>
    </rPh>
    <rPh sb="62" eb="64">
      <t>ケイゲン</t>
    </rPh>
    <rPh sb="68" eb="70">
      <t>ヨウケン</t>
    </rPh>
    <rPh sb="71" eb="72">
      <t>ミ</t>
    </rPh>
    <rPh sb="75" eb="76">
      <t>モノ</t>
    </rPh>
    <rPh sb="83" eb="85">
      <t>リヨウ</t>
    </rPh>
    <rPh sb="90" eb="92">
      <t>シヨウ</t>
    </rPh>
    <rPh sb="98" eb="99">
      <t>エン</t>
    </rPh>
    <rPh sb="99" eb="100">
      <t>ブン</t>
    </rPh>
    <rPh sb="101" eb="103">
      <t>ジョセイ</t>
    </rPh>
    <rPh sb="103" eb="104">
      <t>ケン</t>
    </rPh>
    <rPh sb="105" eb="107">
      <t>ジョウゲン</t>
    </rPh>
    <rPh sb="109" eb="110">
      <t>マイ</t>
    </rPh>
    <rPh sb="110" eb="112">
      <t>コウフ</t>
    </rPh>
    <phoneticPr fontId="5"/>
  </si>
  <si>
    <t>http://www.town.satosho.okayama.jp/soshiki/3/10205.html</t>
    <phoneticPr fontId="5"/>
  </si>
  <si>
    <t>矢掛町</t>
    <rPh sb="0" eb="3">
      <t>ヤカゲチョウ</t>
    </rPh>
    <phoneticPr fontId="5"/>
  </si>
  <si>
    <t>矢掛町障害者等福祉タクシー助成事業</t>
    <rPh sb="0" eb="2">
      <t>ヤカゲ</t>
    </rPh>
    <rPh sb="2" eb="3">
      <t>チョウ</t>
    </rPh>
    <rPh sb="3" eb="5">
      <t>ショウガイ</t>
    </rPh>
    <rPh sb="5" eb="6">
      <t>シャ</t>
    </rPh>
    <rPh sb="6" eb="7">
      <t>トウ</t>
    </rPh>
    <rPh sb="7" eb="9">
      <t>フクシ</t>
    </rPh>
    <rPh sb="13" eb="15">
      <t>ジョセイ</t>
    </rPh>
    <rPh sb="15" eb="17">
      <t>ジギョウ</t>
    </rPh>
    <phoneticPr fontId="5"/>
  </si>
  <si>
    <t>１枚あたり６００円の助成券を次のとおり交付している。
身体障害者手帳１・２級，療育手帳（Ａ判定），精神障害者保健福祉手帳１級を所持している者に対して，１か月当たり４枚を交付。６５歳以上のみ世帯に属し，高齢者等自立支援判定会議で認定された者及び７５歳以上で運転免許証を所持していない者に対して，住民税非課税の場合，１か月当たり４枚を交付。住民税課税の場合１か月当たり２枚を交付。</t>
    <rPh sb="1" eb="2">
      <t>マイ</t>
    </rPh>
    <rPh sb="8" eb="9">
      <t>エン</t>
    </rPh>
    <rPh sb="10" eb="12">
      <t>ジョセイ</t>
    </rPh>
    <rPh sb="12" eb="13">
      <t>ケン</t>
    </rPh>
    <rPh sb="14" eb="15">
      <t>ツギ</t>
    </rPh>
    <rPh sb="19" eb="21">
      <t>コウフ</t>
    </rPh>
    <rPh sb="28" eb="35">
      <t>シンタイショウガイシャテチョウ</t>
    </rPh>
    <rPh sb="38" eb="39">
      <t>キュウ</t>
    </rPh>
    <rPh sb="40" eb="44">
      <t>リョウイクテチョウ</t>
    </rPh>
    <rPh sb="46" eb="48">
      <t>ハンテイ</t>
    </rPh>
    <rPh sb="50" eb="52">
      <t>セイシン</t>
    </rPh>
    <rPh sb="55" eb="57">
      <t>ホケン</t>
    </rPh>
    <rPh sb="57" eb="59">
      <t>フクシ</t>
    </rPh>
    <rPh sb="59" eb="61">
      <t>テチョウ</t>
    </rPh>
    <rPh sb="62" eb="63">
      <t>キュウ</t>
    </rPh>
    <rPh sb="64" eb="66">
      <t>ショジ</t>
    </rPh>
    <rPh sb="70" eb="71">
      <t>モノ</t>
    </rPh>
    <rPh sb="72" eb="73">
      <t>タイ</t>
    </rPh>
    <rPh sb="78" eb="79">
      <t>ゲツ</t>
    </rPh>
    <rPh sb="79" eb="80">
      <t>ア</t>
    </rPh>
    <rPh sb="83" eb="84">
      <t>マイ</t>
    </rPh>
    <rPh sb="85" eb="87">
      <t>コウフ</t>
    </rPh>
    <rPh sb="90" eb="91">
      <t>サイ</t>
    </rPh>
    <rPh sb="91" eb="93">
      <t>イジョウ</t>
    </rPh>
    <rPh sb="95" eb="97">
      <t>セタイ</t>
    </rPh>
    <rPh sb="98" eb="99">
      <t>ゾク</t>
    </rPh>
    <rPh sb="101" eb="104">
      <t>コウレイシャ</t>
    </rPh>
    <rPh sb="104" eb="105">
      <t>ナド</t>
    </rPh>
    <rPh sb="105" eb="107">
      <t>ジリツ</t>
    </rPh>
    <rPh sb="107" eb="109">
      <t>シエン</t>
    </rPh>
    <rPh sb="109" eb="111">
      <t>ハンテイ</t>
    </rPh>
    <rPh sb="111" eb="113">
      <t>カイギ</t>
    </rPh>
    <rPh sb="114" eb="116">
      <t>ニンテイ</t>
    </rPh>
    <rPh sb="119" eb="120">
      <t>モノ</t>
    </rPh>
    <rPh sb="120" eb="121">
      <t>オヨ</t>
    </rPh>
    <rPh sb="124" eb="125">
      <t>サイ</t>
    </rPh>
    <rPh sb="125" eb="127">
      <t>イジョウ</t>
    </rPh>
    <rPh sb="128" eb="133">
      <t>ウンテンメンキョショウ</t>
    </rPh>
    <rPh sb="134" eb="136">
      <t>ショジ</t>
    </rPh>
    <rPh sb="141" eb="142">
      <t>モノ</t>
    </rPh>
    <rPh sb="143" eb="144">
      <t>タイ</t>
    </rPh>
    <rPh sb="147" eb="153">
      <t>ジュウミンゼイヒカゼイ</t>
    </rPh>
    <rPh sb="154" eb="156">
      <t>バアイ</t>
    </rPh>
    <rPh sb="159" eb="160">
      <t>ゲツ</t>
    </rPh>
    <rPh sb="160" eb="161">
      <t>ア</t>
    </rPh>
    <rPh sb="164" eb="165">
      <t>マイ</t>
    </rPh>
    <rPh sb="166" eb="168">
      <t>コウフ</t>
    </rPh>
    <rPh sb="169" eb="172">
      <t>ジュウミンゼイ</t>
    </rPh>
    <rPh sb="172" eb="174">
      <t>カゼイ</t>
    </rPh>
    <rPh sb="175" eb="177">
      <t>バアイ</t>
    </rPh>
    <rPh sb="179" eb="180">
      <t>ゲツ</t>
    </rPh>
    <rPh sb="180" eb="181">
      <t>ア</t>
    </rPh>
    <rPh sb="184" eb="185">
      <t>マイ</t>
    </rPh>
    <rPh sb="186" eb="188">
      <t>コウフ</t>
    </rPh>
    <phoneticPr fontId="5"/>
  </si>
  <si>
    <t>矢掛町</t>
    <rPh sb="0" eb="2">
      <t>ヤカゲ</t>
    </rPh>
    <rPh sb="2" eb="3">
      <t>チョウ</t>
    </rPh>
    <phoneticPr fontId="5"/>
  </si>
  <si>
    <t>地域福祉バス事業</t>
    <rPh sb="0" eb="2">
      <t>チイキ</t>
    </rPh>
    <rPh sb="2" eb="4">
      <t>フクシ</t>
    </rPh>
    <rPh sb="6" eb="8">
      <t>ジギョウ</t>
    </rPh>
    <phoneticPr fontId="5"/>
  </si>
  <si>
    <t>毎週月～金曜日，高齢者の移動手段として，バス３台を運行することにより，通院や買い物の利便性を図っている。</t>
    <rPh sb="0" eb="2">
      <t>マイシュウ</t>
    </rPh>
    <rPh sb="2" eb="3">
      <t>ゲツ</t>
    </rPh>
    <rPh sb="4" eb="5">
      <t>キン</t>
    </rPh>
    <rPh sb="5" eb="7">
      <t>ヨウビ</t>
    </rPh>
    <rPh sb="8" eb="11">
      <t>コウレイシャ</t>
    </rPh>
    <rPh sb="12" eb="14">
      <t>イドウ</t>
    </rPh>
    <rPh sb="14" eb="16">
      <t>シュダン</t>
    </rPh>
    <rPh sb="23" eb="24">
      <t>ダイ</t>
    </rPh>
    <rPh sb="25" eb="27">
      <t>ウンコウ</t>
    </rPh>
    <rPh sb="35" eb="37">
      <t>ツウイン</t>
    </rPh>
    <rPh sb="38" eb="39">
      <t>カ</t>
    </rPh>
    <rPh sb="40" eb="41">
      <t>モノ</t>
    </rPh>
    <rPh sb="42" eb="45">
      <t>リベンセイ</t>
    </rPh>
    <rPh sb="46" eb="47">
      <t>ハカ</t>
    </rPh>
    <phoneticPr fontId="5"/>
  </si>
  <si>
    <t>矢掛町高齢者等配食サービス事業</t>
    <rPh sb="0" eb="2">
      <t>ヤカゲ</t>
    </rPh>
    <rPh sb="2" eb="3">
      <t>チョウ</t>
    </rPh>
    <rPh sb="3" eb="6">
      <t>コウレイシャ</t>
    </rPh>
    <rPh sb="6" eb="7">
      <t>トウ</t>
    </rPh>
    <rPh sb="7" eb="9">
      <t>ハイショク</t>
    </rPh>
    <rPh sb="13" eb="15">
      <t>ジギョウ</t>
    </rPh>
    <phoneticPr fontId="5"/>
  </si>
  <si>
    <t>食事の調理が困難な６５歳以上の高齢者のみの世帯又は障害者のみの世帯で，高齢者等自立支援判定会議で認定された者を対象に，契約を結んでいる業者の宅配弁当を１食２２０円を週４食まで助成。</t>
    <rPh sb="0" eb="2">
      <t>ショクジ</t>
    </rPh>
    <rPh sb="3" eb="5">
      <t>チョウリ</t>
    </rPh>
    <rPh sb="6" eb="8">
      <t>コンナン</t>
    </rPh>
    <rPh sb="11" eb="14">
      <t>サイイジョウ</t>
    </rPh>
    <rPh sb="15" eb="18">
      <t>コウレイシャ</t>
    </rPh>
    <rPh sb="21" eb="23">
      <t>セタイ</t>
    </rPh>
    <rPh sb="23" eb="24">
      <t>マタ</t>
    </rPh>
    <rPh sb="25" eb="28">
      <t>ショウガイシャ</t>
    </rPh>
    <rPh sb="31" eb="33">
      <t>セタイ</t>
    </rPh>
    <rPh sb="35" eb="38">
      <t>コウレイシャ</t>
    </rPh>
    <rPh sb="38" eb="39">
      <t>トウ</t>
    </rPh>
    <rPh sb="39" eb="41">
      <t>ジリツ</t>
    </rPh>
    <rPh sb="41" eb="43">
      <t>シエン</t>
    </rPh>
    <rPh sb="43" eb="45">
      <t>ハンテイ</t>
    </rPh>
    <rPh sb="45" eb="47">
      <t>カイギ</t>
    </rPh>
    <rPh sb="48" eb="50">
      <t>ニンテイ</t>
    </rPh>
    <rPh sb="53" eb="54">
      <t>モノ</t>
    </rPh>
    <rPh sb="55" eb="57">
      <t>タイショウ</t>
    </rPh>
    <rPh sb="59" eb="61">
      <t>ケイヤク</t>
    </rPh>
    <rPh sb="62" eb="63">
      <t>ムス</t>
    </rPh>
    <rPh sb="67" eb="69">
      <t>ギョウシャ</t>
    </rPh>
    <rPh sb="70" eb="72">
      <t>タクハイ</t>
    </rPh>
    <rPh sb="72" eb="74">
      <t>ベントウ</t>
    </rPh>
    <rPh sb="76" eb="77">
      <t>ショク</t>
    </rPh>
    <rPh sb="80" eb="81">
      <t>エン</t>
    </rPh>
    <rPh sb="82" eb="83">
      <t>シュウ</t>
    </rPh>
    <rPh sb="84" eb="85">
      <t>ショク</t>
    </rPh>
    <rPh sb="87" eb="89">
      <t>ジョセイ</t>
    </rPh>
    <phoneticPr fontId="5"/>
  </si>
  <si>
    <t>鏡野町</t>
    <rPh sb="0" eb="3">
      <t>カガミノチョウ</t>
    </rPh>
    <phoneticPr fontId="5"/>
  </si>
  <si>
    <t>高齢者等タクシー料金助成事業</t>
    <rPh sb="0" eb="4">
      <t>コウレイシャトウ</t>
    </rPh>
    <rPh sb="8" eb="14">
      <t>リョウキンジョセイジギョウ</t>
    </rPh>
    <phoneticPr fontId="5"/>
  </si>
  <si>
    <t>高齢者等の交通弱者が、指定事業者の提供するタクシーを利用する場合に、その利用料金の一部を助成し、日常生活の利便性の向上と経済的負担の軽減を図るとともに、社会参加を促進する。</t>
    <rPh sb="0" eb="4">
      <t>コウレイシャトウ</t>
    </rPh>
    <rPh sb="5" eb="9">
      <t>コウツウジャクシャ</t>
    </rPh>
    <rPh sb="11" eb="16">
      <t>シテイジギョウシャ</t>
    </rPh>
    <rPh sb="17" eb="19">
      <t>テイキョウ</t>
    </rPh>
    <rPh sb="26" eb="28">
      <t>リヨウ</t>
    </rPh>
    <rPh sb="30" eb="32">
      <t>バアイ</t>
    </rPh>
    <rPh sb="36" eb="40">
      <t>リヨウリョウキン</t>
    </rPh>
    <rPh sb="41" eb="43">
      <t>イチブ</t>
    </rPh>
    <rPh sb="44" eb="46">
      <t>ジョセイ</t>
    </rPh>
    <rPh sb="48" eb="52">
      <t>ニチジョウセイカツ</t>
    </rPh>
    <rPh sb="53" eb="56">
      <t>リベンセイ</t>
    </rPh>
    <rPh sb="57" eb="59">
      <t>コウジョウ</t>
    </rPh>
    <rPh sb="60" eb="65">
      <t>ケイザイテキフタン</t>
    </rPh>
    <rPh sb="66" eb="68">
      <t>ケイゲン</t>
    </rPh>
    <rPh sb="69" eb="70">
      <t>ハカ</t>
    </rPh>
    <rPh sb="76" eb="80">
      <t>シャカイサンカ</t>
    </rPh>
    <rPh sb="81" eb="83">
      <t>ソクシン</t>
    </rPh>
    <phoneticPr fontId="5"/>
  </si>
  <si>
    <t>http://www.town.kagamino.lg.jp/?p=251453</t>
    <phoneticPr fontId="5"/>
  </si>
  <si>
    <t>総合福祉課
0868-54-2986</t>
    <rPh sb="0" eb="5">
      <t>ソウゴウフクシカ</t>
    </rPh>
    <phoneticPr fontId="5"/>
  </si>
  <si>
    <t>勝央町</t>
    <rPh sb="0" eb="3">
      <t>ショウオウチョウ</t>
    </rPh>
    <phoneticPr fontId="5"/>
  </si>
  <si>
    <t>北部地域集落維持業務委託</t>
    <rPh sb="0" eb="2">
      <t>ホクブ</t>
    </rPh>
    <rPh sb="2" eb="4">
      <t>チイキ</t>
    </rPh>
    <rPh sb="4" eb="6">
      <t>シュウラク</t>
    </rPh>
    <rPh sb="6" eb="8">
      <t>イジ</t>
    </rPh>
    <rPh sb="8" eb="10">
      <t>ギョウム</t>
    </rPh>
    <rPh sb="10" eb="12">
      <t>イタク</t>
    </rPh>
    <phoneticPr fontId="5"/>
  </si>
  <si>
    <t>本町北部地域において、地域住民が立ち上げた一般社団法人に、買い物困難者のための移動販売、集落点検及び高齢者の見守り業務を委託している。</t>
    <rPh sb="0" eb="2">
      <t>ホンチョウ</t>
    </rPh>
    <rPh sb="2" eb="4">
      <t>ホクブ</t>
    </rPh>
    <rPh sb="4" eb="6">
      <t>チイキ</t>
    </rPh>
    <rPh sb="11" eb="15">
      <t>チイキジュウミン</t>
    </rPh>
    <rPh sb="16" eb="17">
      <t>タ</t>
    </rPh>
    <rPh sb="18" eb="19">
      <t>ア</t>
    </rPh>
    <rPh sb="21" eb="23">
      <t>イッパン</t>
    </rPh>
    <rPh sb="23" eb="25">
      <t>シャダン</t>
    </rPh>
    <rPh sb="25" eb="27">
      <t>ホウジン</t>
    </rPh>
    <rPh sb="29" eb="30">
      <t>カ</t>
    </rPh>
    <rPh sb="31" eb="32">
      <t>モノ</t>
    </rPh>
    <rPh sb="32" eb="35">
      <t>コンナンシャ</t>
    </rPh>
    <rPh sb="39" eb="41">
      <t>イドウ</t>
    </rPh>
    <rPh sb="41" eb="43">
      <t>ハンバイ</t>
    </rPh>
    <rPh sb="44" eb="46">
      <t>シュウラク</t>
    </rPh>
    <rPh sb="46" eb="48">
      <t>テンケン</t>
    </rPh>
    <rPh sb="48" eb="49">
      <t>オヨ</t>
    </rPh>
    <rPh sb="50" eb="53">
      <t>コウレイシャ</t>
    </rPh>
    <rPh sb="54" eb="56">
      <t>ミマモ</t>
    </rPh>
    <rPh sb="57" eb="59">
      <t>ギョウム</t>
    </rPh>
    <rPh sb="60" eb="62">
      <t>イタク</t>
    </rPh>
    <phoneticPr fontId="5"/>
  </si>
  <si>
    <t>地域運営組織</t>
    <rPh sb="0" eb="2">
      <t>チイキ</t>
    </rPh>
    <rPh sb="2" eb="4">
      <t>ウンエイ</t>
    </rPh>
    <rPh sb="4" eb="6">
      <t>ソシキ</t>
    </rPh>
    <phoneticPr fontId="5"/>
  </si>
  <si>
    <t>総務部元気なまち推進室
0868-38-3111</t>
    <rPh sb="0" eb="3">
      <t>ソウムブ</t>
    </rPh>
    <rPh sb="3" eb="5">
      <t>ゲンキ</t>
    </rPh>
    <rPh sb="8" eb="11">
      <t>スイシンシツ</t>
    </rPh>
    <phoneticPr fontId="5"/>
  </si>
  <si>
    <t>奈義町</t>
    <rPh sb="0" eb="3">
      <t>ナギチョウ</t>
    </rPh>
    <phoneticPr fontId="5"/>
  </si>
  <si>
    <t>デマンド型集合バス運行業務</t>
    <rPh sb="4" eb="5">
      <t>ガタ</t>
    </rPh>
    <rPh sb="5" eb="7">
      <t>シュウゴウ</t>
    </rPh>
    <rPh sb="9" eb="11">
      <t>ウンコウ</t>
    </rPh>
    <rPh sb="11" eb="13">
      <t>ギョウム</t>
    </rPh>
    <phoneticPr fontId="5"/>
  </si>
  <si>
    <t>デマンド型の乗り合いバスを運行し、町民等に必要な交通手段を確保する。</t>
    <rPh sb="4" eb="5">
      <t>ガタ</t>
    </rPh>
    <rPh sb="6" eb="7">
      <t>ノ</t>
    </rPh>
    <rPh sb="8" eb="9">
      <t>ア</t>
    </rPh>
    <rPh sb="13" eb="15">
      <t>ウンコウ</t>
    </rPh>
    <rPh sb="17" eb="19">
      <t>チョウミン</t>
    </rPh>
    <rPh sb="19" eb="20">
      <t>トウ</t>
    </rPh>
    <rPh sb="21" eb="23">
      <t>ヒツヨウ</t>
    </rPh>
    <rPh sb="24" eb="26">
      <t>コウツウ</t>
    </rPh>
    <rPh sb="26" eb="28">
      <t>シュダン</t>
    </rPh>
    <rPh sb="29" eb="31">
      <t>カクホ</t>
    </rPh>
    <phoneticPr fontId="5"/>
  </si>
  <si>
    <t>https://www.town.nagi.okayama.jp/gyousei/kurashi/sumai/seikatsukankyou/satomarubus_unkouhyou.html</t>
    <phoneticPr fontId="5"/>
  </si>
  <si>
    <t>総務課
0868-36-4111</t>
    <rPh sb="0" eb="3">
      <t>ソウムカ</t>
    </rPh>
    <phoneticPr fontId="5"/>
  </si>
  <si>
    <t>西粟倉村</t>
    <rPh sb="0" eb="4">
      <t>ニシアワクラソン</t>
    </rPh>
    <phoneticPr fontId="5"/>
  </si>
  <si>
    <t>西粟倉村タクシー利用補助事業</t>
    <rPh sb="0" eb="1">
      <t>ニシ</t>
    </rPh>
    <rPh sb="1" eb="2">
      <t>アワ</t>
    </rPh>
    <rPh sb="2" eb="3">
      <t>クラ</t>
    </rPh>
    <rPh sb="3" eb="4">
      <t>ムラ</t>
    </rPh>
    <rPh sb="8" eb="10">
      <t>リヨウ</t>
    </rPh>
    <rPh sb="10" eb="12">
      <t>ホジョ</t>
    </rPh>
    <rPh sb="12" eb="14">
      <t>ジギョウ</t>
    </rPh>
    <phoneticPr fontId="5"/>
  </si>
  <si>
    <t>高齢者等の交通弱者が、指定事業者の提供するタクシーを利用する場合に、その利用料金の一部を助成するもの。</t>
    <rPh sb="0" eb="3">
      <t>コウレイシャ</t>
    </rPh>
    <rPh sb="3" eb="4">
      <t>トウ</t>
    </rPh>
    <rPh sb="5" eb="7">
      <t>コウツウ</t>
    </rPh>
    <rPh sb="7" eb="9">
      <t>ジャクシャ</t>
    </rPh>
    <rPh sb="11" eb="13">
      <t>シテイ</t>
    </rPh>
    <rPh sb="13" eb="16">
      <t>ジギョウシャ</t>
    </rPh>
    <rPh sb="17" eb="19">
      <t>テイキョウ</t>
    </rPh>
    <rPh sb="26" eb="28">
      <t>リヨウ</t>
    </rPh>
    <rPh sb="30" eb="32">
      <t>バアイ</t>
    </rPh>
    <rPh sb="36" eb="38">
      <t>リヨウ</t>
    </rPh>
    <rPh sb="38" eb="40">
      <t>リョウキン</t>
    </rPh>
    <rPh sb="41" eb="43">
      <t>イチブ</t>
    </rPh>
    <rPh sb="44" eb="46">
      <t>ジョセイ</t>
    </rPh>
    <phoneticPr fontId="5"/>
  </si>
  <si>
    <t>総務企画課
0868-79-2111</t>
    <rPh sb="0" eb="2">
      <t>ソウム</t>
    </rPh>
    <rPh sb="2" eb="5">
      <t>キカクカ</t>
    </rPh>
    <phoneticPr fontId="5"/>
  </si>
  <si>
    <t>西粟倉村福祉バス運行事業</t>
    <rPh sb="0" eb="4">
      <t>ニシアワクラソン</t>
    </rPh>
    <rPh sb="4" eb="6">
      <t>フクシ</t>
    </rPh>
    <rPh sb="8" eb="10">
      <t>ウンコウ</t>
    </rPh>
    <rPh sb="10" eb="12">
      <t>ジギョウ</t>
    </rPh>
    <phoneticPr fontId="5"/>
  </si>
  <si>
    <t>社会福祉法人等</t>
    <rPh sb="0" eb="2">
      <t>シャカイ</t>
    </rPh>
    <rPh sb="2" eb="4">
      <t>フクシ</t>
    </rPh>
    <rPh sb="4" eb="6">
      <t>ホウジン</t>
    </rPh>
    <rPh sb="6" eb="7">
      <t>トウ</t>
    </rPh>
    <phoneticPr fontId="5"/>
  </si>
  <si>
    <t>保健福祉課
0868-79-2233</t>
    <rPh sb="0" eb="2">
      <t>ホケン</t>
    </rPh>
    <rPh sb="2" eb="5">
      <t>フクシカ</t>
    </rPh>
    <phoneticPr fontId="5"/>
  </si>
  <si>
    <t>岡山県</t>
  </si>
  <si>
    <t>久米南町</t>
  </si>
  <si>
    <t>久米郡商工会
運営補助金
（買い物支援事業）</t>
  </si>
  <si>
    <t>商工会が行っている「移動販売」について、補助金による支援を行っている。</t>
  </si>
  <si>
    <t>久米郡商工会</t>
  </si>
  <si>
    <t>産業振興課
086-728-4412</t>
  </si>
  <si>
    <t>美咲町</t>
    <rPh sb="0" eb="3">
      <t>ミサキチョウ</t>
    </rPh>
    <phoneticPr fontId="5"/>
  </si>
  <si>
    <t>黄福タクシー事業</t>
    <rPh sb="0" eb="2">
      <t>コウフク</t>
    </rPh>
    <rPh sb="6" eb="8">
      <t>ジギョウ</t>
    </rPh>
    <phoneticPr fontId="5"/>
  </si>
  <si>
    <t xml:space="preserve">
美咲町内に居住する高齢者等の交通弱者が、タクシーを利用する場合に、その利用料金の一部を助成。
対象：65歳以上の者、指定の手帳の交付を受けている者等。
町内の移動であれば利用者の負担は最大1,000円、町外の移動であれば10,000円までは半額。
</t>
    <rPh sb="48" eb="50">
      <t>タイショウ</t>
    </rPh>
    <rPh sb="53" eb="56">
      <t>サイイジョウ</t>
    </rPh>
    <rPh sb="57" eb="58">
      <t>モノ</t>
    </rPh>
    <rPh sb="59" eb="61">
      <t>シテイ</t>
    </rPh>
    <rPh sb="62" eb="64">
      <t>テチョウ</t>
    </rPh>
    <rPh sb="65" eb="67">
      <t>コウフ</t>
    </rPh>
    <rPh sb="68" eb="69">
      <t>ウ</t>
    </rPh>
    <rPh sb="73" eb="74">
      <t>モノ</t>
    </rPh>
    <rPh sb="74" eb="75">
      <t>トウ</t>
    </rPh>
    <rPh sb="77" eb="79">
      <t>チョウナイ</t>
    </rPh>
    <rPh sb="80" eb="82">
      <t>イドウ</t>
    </rPh>
    <rPh sb="86" eb="89">
      <t>リヨウシャ</t>
    </rPh>
    <rPh sb="90" eb="92">
      <t>フタン</t>
    </rPh>
    <rPh sb="93" eb="95">
      <t>サイダイ</t>
    </rPh>
    <rPh sb="100" eb="101">
      <t>エン</t>
    </rPh>
    <rPh sb="102" eb="104">
      <t>チョウガイ</t>
    </rPh>
    <rPh sb="105" eb="107">
      <t>イドウ</t>
    </rPh>
    <rPh sb="117" eb="118">
      <t>エン</t>
    </rPh>
    <rPh sb="121" eb="123">
      <t>ハンガク</t>
    </rPh>
    <phoneticPr fontId="5"/>
  </si>
  <si>
    <t>町内タクシー事業者</t>
    <rPh sb="0" eb="2">
      <t>チョウナイ</t>
    </rPh>
    <rPh sb="6" eb="8">
      <t>ジギョウ</t>
    </rPh>
    <rPh sb="8" eb="9">
      <t>シャ</t>
    </rPh>
    <phoneticPr fontId="5"/>
  </si>
  <si>
    <t>https://www.town.misaki.okayama.jp/soshiki/jouhou/2057.html</t>
    <phoneticPr fontId="5"/>
  </si>
  <si>
    <t>くらし安全課
0868-66-1112</t>
    <rPh sb="3" eb="6">
      <t>アンゼンカ</t>
    </rPh>
    <phoneticPr fontId="5"/>
  </si>
  <si>
    <t>買い物支援サービス事業</t>
    <phoneticPr fontId="5"/>
  </si>
  <si>
    <t>地域の交流活動の場を利用した移動販売事業を委託により実施
１回の実施につき、５，０００円
１地区につき１ヶ月最大５回</t>
    <phoneticPr fontId="5"/>
  </si>
  <si>
    <t>久米郡商工会</t>
    <rPh sb="0" eb="3">
      <t>クメグン</t>
    </rPh>
    <rPh sb="3" eb="6">
      <t>ショウコウカイ</t>
    </rPh>
    <phoneticPr fontId="5"/>
  </si>
  <si>
    <t>吉備中央町</t>
    <rPh sb="0" eb="5">
      <t>きびちゅうおうちょう</t>
    </rPh>
    <phoneticPr fontId="13" type="Hiragana"/>
  </si>
  <si>
    <t>デマンド型乗合タクシー運行事業</t>
  </si>
  <si>
    <t>デマンド型の乗合タクシーを運行し、町民等に必要な交通手段を確保している。利便性を向上させることを目的として、令和5年10月に運行区域や運行時間の見直しを実施する予定である。</t>
    <rPh sb="48" eb="50">
      <t>モクテキ</t>
    </rPh>
    <rPh sb="54" eb="56">
      <t>レイワ</t>
    </rPh>
    <rPh sb="57" eb="58">
      <t>ネン</t>
    </rPh>
    <rPh sb="60" eb="61">
      <t>ガツ</t>
    </rPh>
    <rPh sb="62" eb="64">
      <t>ウンコウ</t>
    </rPh>
    <rPh sb="64" eb="66">
      <t>クイキ</t>
    </rPh>
    <rPh sb="67" eb="69">
      <t>ウンコウ</t>
    </rPh>
    <rPh sb="69" eb="71">
      <t>ジカン</t>
    </rPh>
    <rPh sb="72" eb="74">
      <t>ミナオ</t>
    </rPh>
    <rPh sb="76" eb="78">
      <t>ジッシ</t>
    </rPh>
    <rPh sb="80" eb="82">
      <t>ヨテイ</t>
    </rPh>
    <phoneticPr fontId="5"/>
  </si>
  <si>
    <t>吉備中央町、タクシー事業者</t>
    <rPh sb="0" eb="4">
      <t>きびちゅうおう</t>
    </rPh>
    <phoneticPr fontId="5" type="Hiragana"/>
  </si>
  <si>
    <t>https://www.town.kibichuo.lg.jp/soshiki/2/9184.html</t>
    <phoneticPr fontId="5"/>
  </si>
  <si>
    <t>総務課
0866-54-1313</t>
    <phoneticPr fontId="13" type="Hiragana"/>
  </si>
  <si>
    <t>ふれあいタクシー運行助成事業</t>
  </si>
  <si>
    <t>町内において、65歳以上の高齢者、重度障害者（身体：1種、療育：Ａ、精神1級）、妊産婦を対象として、タクシー利用料金の3分の1を助成し、交通弱者の日常生活における交通手段の確保を図っている。</t>
    <rPh sb="17" eb="19">
      <t>ジュウド</t>
    </rPh>
    <rPh sb="19" eb="22">
      <t>ショウガイシャ</t>
    </rPh>
    <rPh sb="40" eb="43">
      <t>ニンサンプ</t>
    </rPh>
    <rPh sb="89" eb="90">
      <t>ハカ</t>
    </rPh>
    <phoneticPr fontId="5"/>
  </si>
  <si>
    <t>岡山市</t>
  </si>
  <si>
    <t>新たな生活交通の確保事業</t>
    <phoneticPr fontId="5"/>
  </si>
  <si>
    <t>買物弱者の支援と位置付けた事業ではないが、公共交通の利用が不便な地域に対する移動手段確保として、地元運営主体が運行するデマンド型乗合タクシーの運行経費に対し補助</t>
    <phoneticPr fontId="5"/>
  </si>
  <si>
    <t>地元運営組織</t>
    <rPh sb="0" eb="2">
      <t>ジモト</t>
    </rPh>
    <rPh sb="2" eb="4">
      <t>ウンエイ</t>
    </rPh>
    <rPh sb="4" eb="6">
      <t>ソシキ</t>
    </rPh>
    <phoneticPr fontId="5"/>
  </si>
  <si>
    <t>https://www.city.okayama.jp/shisei/0000018683.html</t>
    <phoneticPr fontId="5"/>
  </si>
  <si>
    <t>交通政策課
086-803-1376</t>
    <phoneticPr fontId="5"/>
  </si>
  <si>
    <t>生活交通の維持・改善事
業</t>
    <phoneticPr fontId="5"/>
  </si>
  <si>
    <t>買物弱者の支援と位置付けた事業ではないが、公共交通の利用が不便な地域に対する移動手段確保として、社会福祉法人が運行する公共交通空白地有償運送事業の運行経費に対し補助</t>
    <phoneticPr fontId="5"/>
  </si>
  <si>
    <t>社会福祉法人</t>
    <rPh sb="0" eb="2">
      <t>シャカイ</t>
    </rPh>
    <rPh sb="2" eb="4">
      <t>フクシ</t>
    </rPh>
    <rPh sb="4" eb="6">
      <t>ホウジン</t>
    </rPh>
    <phoneticPr fontId="5"/>
  </si>
  <si>
    <t>https://www.city.okayama.jp/shisei/0000006191.html</t>
    <phoneticPr fontId="5"/>
  </si>
  <si>
    <t>岡山市</t>
    <rPh sb="0" eb="3">
      <t>オカヤマシ</t>
    </rPh>
    <phoneticPr fontId="5"/>
  </si>
  <si>
    <t>一人暮らし高齢者等給食サービス促進事業等（ひまわり給食サービス・まごころ給食サービス）</t>
    <rPh sb="25" eb="27">
      <t>キュウショク</t>
    </rPh>
    <rPh sb="36" eb="38">
      <t>キュウショク</t>
    </rPh>
    <phoneticPr fontId="5"/>
  </si>
  <si>
    <t>買物弱者の支援と位置付けた事業ではないが、援助の必要な一人暮らし高齢者等に対して、栄養バランスに配慮した食事を配達することで、食事の確保や安否の確認を行っている。地域支援事業　任意事業として実施。</t>
    <rPh sb="21" eb="23">
      <t>エンジョ</t>
    </rPh>
    <rPh sb="24" eb="26">
      <t>ヒツヨウ</t>
    </rPh>
    <rPh sb="35" eb="36">
      <t>ナド</t>
    </rPh>
    <rPh sb="41" eb="43">
      <t>エイヨウ</t>
    </rPh>
    <rPh sb="55" eb="57">
      <t>ハイタツ</t>
    </rPh>
    <rPh sb="63" eb="65">
      <t>ショクジ</t>
    </rPh>
    <rPh sb="66" eb="68">
      <t>カクホ</t>
    </rPh>
    <rPh sb="69" eb="71">
      <t>アンピ</t>
    </rPh>
    <rPh sb="72" eb="74">
      <t>カクニン</t>
    </rPh>
    <rPh sb="75" eb="76">
      <t>オコナ</t>
    </rPh>
    <rPh sb="81" eb="83">
      <t>チイキ</t>
    </rPh>
    <rPh sb="83" eb="85">
      <t>シエン</t>
    </rPh>
    <rPh sb="85" eb="87">
      <t>ジギョウ</t>
    </rPh>
    <rPh sb="88" eb="90">
      <t>ニンイ</t>
    </rPh>
    <rPh sb="90" eb="92">
      <t>ジギョウ</t>
    </rPh>
    <rPh sb="95" eb="97">
      <t>ジッシ</t>
    </rPh>
    <phoneticPr fontId="5"/>
  </si>
  <si>
    <t>配食事業者、社会福祉法人等</t>
    <rPh sb="0" eb="2">
      <t>ハイショク</t>
    </rPh>
    <rPh sb="2" eb="5">
      <t>ジギョウシャ</t>
    </rPh>
    <rPh sb="6" eb="8">
      <t>シャカイ</t>
    </rPh>
    <rPh sb="8" eb="10">
      <t>フクシ</t>
    </rPh>
    <rPh sb="10" eb="12">
      <t>ホウジン</t>
    </rPh>
    <rPh sb="12" eb="13">
      <t>ナド</t>
    </rPh>
    <phoneticPr fontId="5"/>
  </si>
  <si>
    <t>https://www.city.okayama.jp/kurashi/0000018629.html</t>
    <phoneticPr fontId="5"/>
  </si>
  <si>
    <t>高齢者福祉課
086-803-1230</t>
    <rPh sb="0" eb="3">
      <t>コウレイシャ</t>
    </rPh>
    <rPh sb="3" eb="6">
      <t>フクシカ</t>
    </rPh>
    <phoneticPr fontId="5"/>
  </si>
  <si>
    <t>広島県</t>
    <rPh sb="0" eb="3">
      <t>ヒロシマケン</t>
    </rPh>
    <phoneticPr fontId="5"/>
  </si>
  <si>
    <t>呉市</t>
    <rPh sb="0" eb="2">
      <t>クレシ</t>
    </rPh>
    <phoneticPr fontId="5"/>
  </si>
  <si>
    <t>心身障害者バス優待運賃助成事業</t>
    <rPh sb="0" eb="2">
      <t>シンシン</t>
    </rPh>
    <rPh sb="2" eb="5">
      <t>ショウガイシャ</t>
    </rPh>
    <rPh sb="7" eb="9">
      <t>ユウタイ</t>
    </rPh>
    <rPh sb="9" eb="11">
      <t>ウンチン</t>
    </rPh>
    <rPh sb="11" eb="13">
      <t>ジョセイ</t>
    </rPh>
    <rPh sb="13" eb="15">
      <t>ジギョウ</t>
    </rPh>
    <phoneticPr fontId="5"/>
  </si>
  <si>
    <t>負担金</t>
  </si>
  <si>
    <t>条件を満たしている障害者を対象に、市内で運行する路線バスに無料で乗車できるＩＣカードを交付。</t>
    <phoneticPr fontId="5"/>
  </si>
  <si>
    <t>呉市内を運行する路線バスや生活バス</t>
    <rPh sb="0" eb="3">
      <t>クレシナイ</t>
    </rPh>
    <rPh sb="4" eb="6">
      <t>ウンコウ</t>
    </rPh>
    <rPh sb="8" eb="10">
      <t>ロセン</t>
    </rPh>
    <rPh sb="13" eb="15">
      <t>セイカツ</t>
    </rPh>
    <phoneticPr fontId="5"/>
  </si>
  <si>
    <t>https://www.city.kure.lg.jp/soshiki/56/syougai1106-1900.html</t>
    <phoneticPr fontId="5"/>
  </si>
  <si>
    <t>障害福祉課
0823-25-3135</t>
  </si>
  <si>
    <t>福祉タクシー事業</t>
    <rPh sb="0" eb="2">
      <t>フクシ</t>
    </rPh>
    <rPh sb="6" eb="8">
      <t>ジギョウ</t>
    </rPh>
    <phoneticPr fontId="5"/>
  </si>
  <si>
    <t>条件を満たしている障害者を対象に、福祉タクシー乗車券を無料で配布。
※年間限度額：300円券×60枚＝18,000円</t>
  </si>
  <si>
    <t>呉市に業者登録しているタクシー会社</t>
    <rPh sb="0" eb="2">
      <t>クレシ</t>
    </rPh>
    <rPh sb="3" eb="5">
      <t>ギョウシャ</t>
    </rPh>
    <rPh sb="5" eb="7">
      <t>トウロク</t>
    </rPh>
    <rPh sb="15" eb="17">
      <t>ガイシャ</t>
    </rPh>
    <phoneticPr fontId="5"/>
  </si>
  <si>
    <t>https://www.city.kure.lg.jp/soshiki/56/syougai1106-2200.html</t>
    <phoneticPr fontId="5"/>
  </si>
  <si>
    <t>福祉有償運送事業</t>
    <rPh sb="0" eb="2">
      <t>フクシ</t>
    </rPh>
    <rPh sb="2" eb="4">
      <t>ユウショウ</t>
    </rPh>
    <rPh sb="4" eb="6">
      <t>ウンソウ</t>
    </rPh>
    <rPh sb="6" eb="8">
      <t>ジギョウ</t>
    </rPh>
    <phoneticPr fontId="5"/>
  </si>
  <si>
    <t>情報提供</t>
    <rPh sb="0" eb="1">
      <t>ジョウホウ</t>
    </rPh>
    <rPh sb="1" eb="3">
      <t>テイキョウ</t>
    </rPh>
    <phoneticPr fontId="5"/>
  </si>
  <si>
    <t>NPO等が実施する，買い物・通院などが困難な高齢者（要介護者など）や障害者のための有償による移送サービス。</t>
  </si>
  <si>
    <t>呉市福祉有償運送運営協議会</t>
    <rPh sb="0" eb="2">
      <t>クレシ</t>
    </rPh>
    <rPh sb="2" eb="4">
      <t>フクシ</t>
    </rPh>
    <rPh sb="4" eb="6">
      <t>ユウショウ</t>
    </rPh>
    <rPh sb="6" eb="8">
      <t>ウンソウ</t>
    </rPh>
    <rPh sb="8" eb="10">
      <t>ウンエイ</t>
    </rPh>
    <rPh sb="10" eb="13">
      <t>キョウギカイ</t>
    </rPh>
    <phoneticPr fontId="5"/>
  </si>
  <si>
    <t>福祉保健課
0823-25-3265</t>
  </si>
  <si>
    <t>起業家支援プロジェクト</t>
    <rPh sb="0" eb="3">
      <t>キギョウカ</t>
    </rPh>
    <rPh sb="3" eb="5">
      <t>シエン</t>
    </rPh>
    <phoneticPr fontId="5"/>
  </si>
  <si>
    <t>賞賜金</t>
  </si>
  <si>
    <t>市内で起業しようとする者（新たな事業展開を含む）を対象にビジネスプランコンテストを実施。選ばれたプランについて，事業化に必要な資金を，市がクラウドファンディング型ふるさと納税を募集し，集まった金額を奨励金として交付する事業。活用イメージとしては，事業者が買物弱者支援事業（例：移動販売）を行うビジネスプランを応募することを想定。</t>
  </si>
  <si>
    <t>呉市商工振興課</t>
    <rPh sb="0" eb="2">
      <t>クレシ</t>
    </rPh>
    <rPh sb="2" eb="4">
      <t>ショウコウ</t>
    </rPh>
    <rPh sb="4" eb="6">
      <t>シンコウ</t>
    </rPh>
    <rPh sb="6" eb="7">
      <t>カ</t>
    </rPh>
    <phoneticPr fontId="5"/>
  </si>
  <si>
    <t>商工振興課
0823-25-3814</t>
  </si>
  <si>
    <t>竹原市</t>
    <rPh sb="0" eb="3">
      <t>タケハラシ</t>
    </rPh>
    <phoneticPr fontId="5"/>
  </si>
  <si>
    <t>買物弱者の支援と位置付けた事業ではないが，条件を満たしている障害者を対象に，タクシー乗車券の基本料金部分を助成するタクシー券を交付する。</t>
    <rPh sb="21" eb="23">
      <t>ジョウケン</t>
    </rPh>
    <rPh sb="24" eb="25">
      <t>ミ</t>
    </rPh>
    <rPh sb="30" eb="33">
      <t>ショウガイシャ</t>
    </rPh>
    <rPh sb="34" eb="36">
      <t>タイショウ</t>
    </rPh>
    <rPh sb="42" eb="45">
      <t>ジョウシャケン</t>
    </rPh>
    <rPh sb="46" eb="50">
      <t>キホンリョウキン</t>
    </rPh>
    <rPh sb="50" eb="52">
      <t>ブブン</t>
    </rPh>
    <rPh sb="53" eb="55">
      <t>ジョセイ</t>
    </rPh>
    <rPh sb="61" eb="62">
      <t>ケン</t>
    </rPh>
    <rPh sb="63" eb="65">
      <t>コウフ</t>
    </rPh>
    <phoneticPr fontId="5"/>
  </si>
  <si>
    <t>市民福祉部健康福祉課
0846-22-7743</t>
    <rPh sb="0" eb="4">
      <t>シミンフクシ</t>
    </rPh>
    <rPh sb="4" eb="5">
      <t>ブ</t>
    </rPh>
    <rPh sb="5" eb="7">
      <t>ケンコウ</t>
    </rPh>
    <rPh sb="7" eb="9">
      <t>フクシ</t>
    </rPh>
    <rPh sb="9" eb="10">
      <t>カ</t>
    </rPh>
    <phoneticPr fontId="5"/>
  </si>
  <si>
    <t>広島県</t>
  </si>
  <si>
    <t>三原市</t>
  </si>
  <si>
    <t>地域商業活性化支援事業</t>
    <phoneticPr fontId="5"/>
  </si>
  <si>
    <t>買物弱者と呼ばれる高齢者等，地域住民が最寄の店舗で買物やサービスを受けることが出来る環境整備も目的の一つとして，周辺地域における空き店舗等を活用した新規出店事業者及び既存店舗への改装費等の一部を補助する。
〇改装費補助：対象経費の1/2，限度額50万円
　既存店舗は対象経費の1/3，限度額40万円
　※特定創業支援事業者は，限度額に10万円上乗せ
〇家賃補助：対象経費の1/2、限度額1Fは3万円，1F以外は2万円</t>
    <rPh sb="152" eb="154">
      <t>トクテイ</t>
    </rPh>
    <rPh sb="154" eb="156">
      <t>ソウギョウ</t>
    </rPh>
    <rPh sb="156" eb="158">
      <t>シエン</t>
    </rPh>
    <rPh sb="158" eb="161">
      <t>ジギョウシャ</t>
    </rPh>
    <rPh sb="163" eb="166">
      <t>ゲンドガク</t>
    </rPh>
    <rPh sb="169" eb="171">
      <t>マンエン</t>
    </rPh>
    <rPh sb="171" eb="173">
      <t>ウワノ</t>
    </rPh>
    <phoneticPr fontId="5"/>
  </si>
  <si>
    <t>https://www.city.mihara.hiroshima.jp/soshiki/24/syougyoukasseikahojokin1.html</t>
    <phoneticPr fontId="5"/>
  </si>
  <si>
    <t>商工振興課商工振興係
0848-67-6072</t>
  </si>
  <si>
    <t>三原市</t>
    <rPh sb="0" eb="2">
      <t>ミハラ</t>
    </rPh>
    <rPh sb="2" eb="3">
      <t>シ</t>
    </rPh>
    <phoneticPr fontId="5"/>
  </si>
  <si>
    <t>補填金</t>
    <rPh sb="0" eb="1">
      <t>ホテン</t>
    </rPh>
    <rPh sb="1" eb="2">
      <t>キン</t>
    </rPh>
    <phoneticPr fontId="5"/>
  </si>
  <si>
    <t>高齢者の外出支援策として，市内を運行する路線バスに100円で乗車できる事業を実施。バス事業者には，差額分を補填。</t>
    <rPh sb="0" eb="3">
      <t>コウレイシャ</t>
    </rPh>
    <rPh sb="4" eb="6">
      <t>ガイシュツ</t>
    </rPh>
    <rPh sb="6" eb="8">
      <t>シエン</t>
    </rPh>
    <rPh sb="13" eb="15">
      <t>シナイ</t>
    </rPh>
    <rPh sb="16" eb="18">
      <t>ウンコウ</t>
    </rPh>
    <rPh sb="20" eb="22">
      <t>ロセン</t>
    </rPh>
    <rPh sb="28" eb="29">
      <t>エン</t>
    </rPh>
    <rPh sb="30" eb="32">
      <t>ジョウシャ</t>
    </rPh>
    <rPh sb="35" eb="37">
      <t>ジギョウ</t>
    </rPh>
    <rPh sb="38" eb="40">
      <t>ジッシ</t>
    </rPh>
    <rPh sb="49" eb="52">
      <t>サガクブン</t>
    </rPh>
    <rPh sb="53" eb="55">
      <t>ホテン</t>
    </rPh>
    <phoneticPr fontId="13"/>
  </si>
  <si>
    <t>路線バス会社等</t>
    <rPh sb="0" eb="2">
      <t>ロセン</t>
    </rPh>
    <rPh sb="4" eb="6">
      <t>カイシャ</t>
    </rPh>
    <rPh sb="6" eb="7">
      <t>トウ</t>
    </rPh>
    <phoneticPr fontId="5"/>
  </si>
  <si>
    <t>高齢者福祉課高齢者福祉係
0848-67-6055</t>
    <rPh sb="0" eb="3">
      <t>コウレイシャ</t>
    </rPh>
    <rPh sb="3" eb="5">
      <t>フクシ</t>
    </rPh>
    <rPh sb="5" eb="6">
      <t>カ</t>
    </rPh>
    <rPh sb="6" eb="9">
      <t>コウレイシャ</t>
    </rPh>
    <rPh sb="9" eb="11">
      <t>フクシ</t>
    </rPh>
    <rPh sb="11" eb="12">
      <t>カカ</t>
    </rPh>
    <phoneticPr fontId="13"/>
  </si>
  <si>
    <t>補償金</t>
    <rPh sb="0" eb="3">
      <t>ホショウキン</t>
    </rPh>
    <phoneticPr fontId="5"/>
  </si>
  <si>
    <t>離島（佐木島）で生活する高齢者の外出支援策として，乗船券（年間82枚／41往復分）を交付し，自己負担100円で乗船できる事業を実施。船事業者には，差額分を補填。</t>
    <rPh sb="0" eb="2">
      <t>リトウ</t>
    </rPh>
    <rPh sb="3" eb="5">
      <t>サギ</t>
    </rPh>
    <rPh sb="5" eb="6">
      <t>シマ</t>
    </rPh>
    <rPh sb="8" eb="10">
      <t>セイカツ</t>
    </rPh>
    <rPh sb="12" eb="15">
      <t>コウレイシャ</t>
    </rPh>
    <rPh sb="16" eb="18">
      <t>ガイシュツ</t>
    </rPh>
    <rPh sb="18" eb="20">
      <t>シエン</t>
    </rPh>
    <rPh sb="25" eb="28">
      <t>ジョウセンケン</t>
    </rPh>
    <rPh sb="29" eb="31">
      <t>ネンカン</t>
    </rPh>
    <rPh sb="33" eb="34">
      <t>マイ</t>
    </rPh>
    <rPh sb="37" eb="39">
      <t>オウフク</t>
    </rPh>
    <rPh sb="39" eb="40">
      <t>ブン</t>
    </rPh>
    <rPh sb="42" eb="44">
      <t>コウフ</t>
    </rPh>
    <rPh sb="46" eb="48">
      <t>ジコ</t>
    </rPh>
    <rPh sb="48" eb="50">
      <t>フタン</t>
    </rPh>
    <rPh sb="53" eb="54">
      <t>エン</t>
    </rPh>
    <rPh sb="60" eb="62">
      <t>ジギョウ</t>
    </rPh>
    <rPh sb="63" eb="65">
      <t>ジッシ</t>
    </rPh>
    <rPh sb="66" eb="67">
      <t>フネ</t>
    </rPh>
    <rPh sb="73" eb="76">
      <t>サガクブン</t>
    </rPh>
    <rPh sb="77" eb="79">
      <t>ホテン</t>
    </rPh>
    <phoneticPr fontId="13"/>
  </si>
  <si>
    <t>船会社等</t>
    <rPh sb="0" eb="3">
      <t>フナガイシャ</t>
    </rPh>
    <rPh sb="3" eb="4">
      <t>トウ</t>
    </rPh>
    <phoneticPr fontId="5"/>
  </si>
  <si>
    <t>配食事業者等</t>
    <rPh sb="0" eb="2">
      <t>ハイショク</t>
    </rPh>
    <rPh sb="2" eb="4">
      <t>ジギョウ</t>
    </rPh>
    <rPh sb="4" eb="5">
      <t>シャ</t>
    </rPh>
    <rPh sb="5" eb="6">
      <t>トウ</t>
    </rPh>
    <phoneticPr fontId="5"/>
  </si>
  <si>
    <t>広島県</t>
    <rPh sb="0" eb="3">
      <t>ヒロシマケン</t>
    </rPh>
    <phoneticPr fontId="17"/>
  </si>
  <si>
    <t>三原市</t>
    <rPh sb="0" eb="3">
      <t>ミハラシ</t>
    </rPh>
    <phoneticPr fontId="17"/>
  </si>
  <si>
    <t>三原市障害者優待乗車証交付事業</t>
    <rPh sb="0" eb="3">
      <t>ミハラシ</t>
    </rPh>
    <rPh sb="3" eb="6">
      <t>ショウガイシャ</t>
    </rPh>
    <rPh sb="6" eb="8">
      <t>ユウタイ</t>
    </rPh>
    <rPh sb="8" eb="11">
      <t>ジョウシャショウ</t>
    </rPh>
    <rPh sb="11" eb="13">
      <t>コウフ</t>
    </rPh>
    <rPh sb="13" eb="15">
      <t>ジギョウ</t>
    </rPh>
    <phoneticPr fontId="17"/>
  </si>
  <si>
    <t>その他（自由記載）</t>
    <rPh sb="2" eb="3">
      <t>タ</t>
    </rPh>
    <rPh sb="4" eb="6">
      <t>ジユウ</t>
    </rPh>
    <rPh sb="6" eb="8">
      <t>キサイ</t>
    </rPh>
    <phoneticPr fontId="17"/>
  </si>
  <si>
    <t>補填金</t>
    <rPh sb="0" eb="2">
      <t>ホテン</t>
    </rPh>
    <rPh sb="2" eb="3">
      <t>キン</t>
    </rPh>
    <phoneticPr fontId="17"/>
  </si>
  <si>
    <t>　障害者の外出支援策として,市内を運行するバスに無料で乗車できる事業を実施。バス事業者には,利用料金を補填。</t>
    <rPh sb="1" eb="4">
      <t>ショウガイシャ</t>
    </rPh>
    <rPh sb="5" eb="7">
      <t>ガイシュツ</t>
    </rPh>
    <rPh sb="7" eb="9">
      <t>シエン</t>
    </rPh>
    <rPh sb="9" eb="10">
      <t>サク</t>
    </rPh>
    <rPh sb="14" eb="16">
      <t>シナイ</t>
    </rPh>
    <rPh sb="17" eb="19">
      <t>ウンコウ</t>
    </rPh>
    <rPh sb="24" eb="26">
      <t>ムリョウ</t>
    </rPh>
    <rPh sb="27" eb="29">
      <t>ジョウシャ</t>
    </rPh>
    <rPh sb="32" eb="34">
      <t>ジギョウ</t>
    </rPh>
    <rPh sb="35" eb="37">
      <t>ジッシ</t>
    </rPh>
    <rPh sb="40" eb="43">
      <t>ジギョウシャ</t>
    </rPh>
    <rPh sb="46" eb="49">
      <t>リヨウリョウ</t>
    </rPh>
    <rPh sb="49" eb="50">
      <t>キン</t>
    </rPh>
    <rPh sb="51" eb="53">
      <t>ホテン</t>
    </rPh>
    <phoneticPr fontId="17"/>
  </si>
  <si>
    <t>https://www.city.mihara.hiroshima.jp/soshiki/140/123568.html</t>
    <phoneticPr fontId="5"/>
  </si>
  <si>
    <t>障害者福祉課障害者福祉係
0848－67－6060</t>
    <rPh sb="0" eb="3">
      <t>ショウガイシャ</t>
    </rPh>
    <rPh sb="3" eb="5">
      <t>フクシ</t>
    </rPh>
    <rPh sb="5" eb="6">
      <t>カ</t>
    </rPh>
    <rPh sb="6" eb="9">
      <t>ショウガイシャ</t>
    </rPh>
    <rPh sb="9" eb="11">
      <t>フクシ</t>
    </rPh>
    <rPh sb="11" eb="12">
      <t>カカリ</t>
    </rPh>
    <phoneticPr fontId="17"/>
  </si>
  <si>
    <t>三原市障害者優待車乗船券交付事業</t>
    <rPh sb="0" eb="3">
      <t>ミハラシ</t>
    </rPh>
    <rPh sb="3" eb="6">
      <t>ショウガイシャ</t>
    </rPh>
    <rPh sb="6" eb="8">
      <t>ユウタイ</t>
    </rPh>
    <rPh sb="8" eb="9">
      <t>シャ</t>
    </rPh>
    <rPh sb="9" eb="12">
      <t>ジョウセンケン</t>
    </rPh>
    <rPh sb="12" eb="14">
      <t>コウフ</t>
    </rPh>
    <rPh sb="14" eb="16">
      <t>ジギョウ</t>
    </rPh>
    <phoneticPr fontId="17"/>
  </si>
  <si>
    <t>重度障害者タクシー利用助成事業</t>
    <rPh sb="0" eb="2">
      <t>ジュウド</t>
    </rPh>
    <rPh sb="2" eb="5">
      <t>ショウガイシャ</t>
    </rPh>
    <rPh sb="9" eb="11">
      <t>リヨウ</t>
    </rPh>
    <rPh sb="11" eb="13">
      <t>ジョセイ</t>
    </rPh>
    <rPh sb="13" eb="15">
      <t>ジギョウ</t>
    </rPh>
    <phoneticPr fontId="17"/>
  </si>
  <si>
    <t>https://www.city.mihara.hiroshima.jp/soshiki/140/158077.html</t>
    <phoneticPr fontId="5"/>
  </si>
  <si>
    <t>尾道市</t>
    <rPh sb="0" eb="2">
      <t>オノミチ</t>
    </rPh>
    <rPh sb="2" eb="3">
      <t>シ</t>
    </rPh>
    <phoneticPr fontId="5"/>
  </si>
  <si>
    <t>ねこのて手帳</t>
    <rPh sb="4" eb="6">
      <t>テチョウ</t>
    </rPh>
    <phoneticPr fontId="5"/>
  </si>
  <si>
    <t>日常生活に支援が必要となった高齢者を対象とした様々なサービスを提供している店舗等について、その情報を冊子としてまとめ、配布することで、住み慣れた地域で安心して暮らし続けられるよう支援するもの。</t>
    <rPh sb="0" eb="2">
      <t>ニチジョウ</t>
    </rPh>
    <rPh sb="2" eb="4">
      <t>セイカツ</t>
    </rPh>
    <rPh sb="5" eb="7">
      <t>シエン</t>
    </rPh>
    <rPh sb="8" eb="10">
      <t>ヒツヨウ</t>
    </rPh>
    <rPh sb="14" eb="17">
      <t>コウレイシャ</t>
    </rPh>
    <rPh sb="18" eb="20">
      <t>タイショウ</t>
    </rPh>
    <rPh sb="23" eb="25">
      <t>サマザマ</t>
    </rPh>
    <rPh sb="31" eb="33">
      <t>テイキョウ</t>
    </rPh>
    <rPh sb="37" eb="39">
      <t>テンポ</t>
    </rPh>
    <rPh sb="39" eb="40">
      <t>トウ</t>
    </rPh>
    <rPh sb="47" eb="49">
      <t>ジョウホウ</t>
    </rPh>
    <rPh sb="50" eb="52">
      <t>サッシ</t>
    </rPh>
    <rPh sb="59" eb="61">
      <t>ハイフ</t>
    </rPh>
    <rPh sb="67" eb="68">
      <t>ス</t>
    </rPh>
    <rPh sb="69" eb="70">
      <t>ナ</t>
    </rPh>
    <rPh sb="72" eb="74">
      <t>チイキ</t>
    </rPh>
    <rPh sb="75" eb="77">
      <t>アンシン</t>
    </rPh>
    <rPh sb="79" eb="80">
      <t>ク</t>
    </rPh>
    <rPh sb="82" eb="83">
      <t>ツヅ</t>
    </rPh>
    <rPh sb="89" eb="91">
      <t>シエン</t>
    </rPh>
    <phoneticPr fontId="5"/>
  </si>
  <si>
    <t>https://www.city.onomichi.hiroshima.jp/soshiki/22/1927.html</t>
    <phoneticPr fontId="5"/>
  </si>
  <si>
    <t>福祉保健部高齢者福祉課
0848-38-9137</t>
    <rPh sb="0" eb="2">
      <t>フクシ</t>
    </rPh>
    <rPh sb="2" eb="4">
      <t>ホケン</t>
    </rPh>
    <rPh sb="4" eb="5">
      <t>ブ</t>
    </rPh>
    <rPh sb="5" eb="8">
      <t>コウレイシャ</t>
    </rPh>
    <rPh sb="8" eb="10">
      <t>フクシ</t>
    </rPh>
    <rPh sb="10" eb="11">
      <t>カ</t>
    </rPh>
    <phoneticPr fontId="5"/>
  </si>
  <si>
    <t>尾道市</t>
    <rPh sb="0" eb="3">
      <t>オノミチシ</t>
    </rPh>
    <phoneticPr fontId="5"/>
  </si>
  <si>
    <t>生活交通路線維持事業</t>
    <rPh sb="0" eb="2">
      <t>セイカツ</t>
    </rPh>
    <rPh sb="2" eb="4">
      <t>コウツウ</t>
    </rPh>
    <rPh sb="4" eb="6">
      <t>ロセン</t>
    </rPh>
    <rPh sb="6" eb="8">
      <t>イジ</t>
    </rPh>
    <rPh sb="8" eb="10">
      <t>ジギョウ</t>
    </rPh>
    <phoneticPr fontId="5"/>
  </si>
  <si>
    <t>81,000
（全体額）</t>
    <rPh sb="8" eb="10">
      <t>ゼンタイ</t>
    </rPh>
    <rPh sb="10" eb="11">
      <t>ガク</t>
    </rPh>
    <phoneticPr fontId="5"/>
  </si>
  <si>
    <t>補助金等</t>
    <rPh sb="0" eb="2">
      <t>ホジョキン</t>
    </rPh>
    <rPh sb="2" eb="3">
      <t>トウ</t>
    </rPh>
    <phoneticPr fontId="5"/>
  </si>
  <si>
    <t>買物弱者の支援と位置付けた事業ではないが、御調町のバス路線一部廃止に伴い、地域に対する移動支援策として予約型乗合タクシーの運行を支援している。</t>
    <rPh sb="0" eb="2">
      <t>カイモノ</t>
    </rPh>
    <rPh sb="2" eb="4">
      <t>ジャクシャ</t>
    </rPh>
    <rPh sb="5" eb="7">
      <t>シエン</t>
    </rPh>
    <rPh sb="8" eb="11">
      <t>イチヅ</t>
    </rPh>
    <rPh sb="13" eb="15">
      <t>ジギョウ</t>
    </rPh>
    <rPh sb="21" eb="24">
      <t>ミツギチョウ</t>
    </rPh>
    <rPh sb="27" eb="29">
      <t>ロセン</t>
    </rPh>
    <rPh sb="29" eb="31">
      <t>イチブ</t>
    </rPh>
    <rPh sb="31" eb="33">
      <t>ハイシ</t>
    </rPh>
    <rPh sb="34" eb="35">
      <t>トモナ</t>
    </rPh>
    <rPh sb="37" eb="39">
      <t>チイキ</t>
    </rPh>
    <rPh sb="40" eb="41">
      <t>タイ</t>
    </rPh>
    <rPh sb="43" eb="45">
      <t>イドウ</t>
    </rPh>
    <rPh sb="45" eb="47">
      <t>シエン</t>
    </rPh>
    <rPh sb="47" eb="48">
      <t>サク</t>
    </rPh>
    <rPh sb="51" eb="53">
      <t>ヨヤク</t>
    </rPh>
    <rPh sb="53" eb="54">
      <t>ガタ</t>
    </rPh>
    <rPh sb="54" eb="56">
      <t>ノリアイ</t>
    </rPh>
    <rPh sb="61" eb="63">
      <t>ウンコウ</t>
    </rPh>
    <rPh sb="64" eb="66">
      <t>シエン</t>
    </rPh>
    <phoneticPr fontId="5"/>
  </si>
  <si>
    <t>交通事業者</t>
    <rPh sb="0" eb="2">
      <t>コウツウ</t>
    </rPh>
    <rPh sb="2" eb="5">
      <t>ジギョウシャ</t>
    </rPh>
    <phoneticPr fontId="5"/>
  </si>
  <si>
    <t>企画財政部政策企画課
0848-38-9316</t>
    <rPh sb="0" eb="2">
      <t>キカク</t>
    </rPh>
    <rPh sb="2" eb="4">
      <t>ザイセイ</t>
    </rPh>
    <rPh sb="4" eb="5">
      <t>ブ</t>
    </rPh>
    <rPh sb="5" eb="7">
      <t>セイサク</t>
    </rPh>
    <rPh sb="7" eb="9">
      <t>キカク</t>
    </rPh>
    <rPh sb="9" eb="10">
      <t>カ</t>
    </rPh>
    <phoneticPr fontId="5"/>
  </si>
  <si>
    <t>福山市</t>
    <rPh sb="0" eb="3">
      <t>フクヤマシ</t>
    </rPh>
    <phoneticPr fontId="5"/>
  </si>
  <si>
    <t>福山市高齢者外出・買物支援事業</t>
    <rPh sb="0" eb="3">
      <t>フクヤマシ</t>
    </rPh>
    <rPh sb="3" eb="6">
      <t>コウレイシャ</t>
    </rPh>
    <rPh sb="6" eb="8">
      <t>ガイシュツ</t>
    </rPh>
    <rPh sb="9" eb="15">
      <t>カイモノシエンジギョウ</t>
    </rPh>
    <phoneticPr fontId="5"/>
  </si>
  <si>
    <t>18,001
（うち買物支援事業1,500）</t>
    <phoneticPr fontId="5"/>
  </si>
  <si>
    <t>高齢者のみを対象に、小学校区を単位として，地域の中から事業に賛同する住民で支援グループを結成し，一人暮らしや高齢者のみの世帯で外出が困難な高齢者の買い物を支援する。（市の委託事業）
（事業内容）
①日用品や食料品等の注文の受付と配達
②地域巡回型の移動販売者による日用品等の提供
③身近な地域への簡易店舗設置による日用品等の提供
④店舗への送迎（外出支援事業）
※国等の交付金を財源とする地域支援事業として実施</t>
    <phoneticPr fontId="5"/>
  </si>
  <si>
    <t>小学校区を単位として，事業に賛同する地域住民で結成した団体</t>
    <phoneticPr fontId="5"/>
  </si>
  <si>
    <t>保健福祉局長寿社会応援部高齢者支援課
084-928-1189</t>
    <phoneticPr fontId="5"/>
  </si>
  <si>
    <t>府中市</t>
    <rPh sb="0" eb="3">
      <t>フチュウシ</t>
    </rPh>
    <phoneticPr fontId="5"/>
  </si>
  <si>
    <t>府中市福祉タクシー事業</t>
    <rPh sb="0" eb="3">
      <t>フチュウシ</t>
    </rPh>
    <rPh sb="3" eb="5">
      <t>フクシ</t>
    </rPh>
    <rPh sb="9" eb="11">
      <t>ジギョウ</t>
    </rPh>
    <phoneticPr fontId="14"/>
  </si>
  <si>
    <t>重度心身障害者（児）及び精神障害者に対して、通院や外出等のためにタクシーの利用を円滑かつ迅速に行うことにより、活動範囲を広め福祉増進を図るために、福祉タクシー券を交付する。
年間36枚×500円＝18,000円</t>
    <rPh sb="0" eb="2">
      <t>ジュウド</t>
    </rPh>
    <rPh sb="2" eb="4">
      <t>シンシン</t>
    </rPh>
    <rPh sb="4" eb="6">
      <t>ショウガイ</t>
    </rPh>
    <rPh sb="6" eb="7">
      <t>シャ</t>
    </rPh>
    <rPh sb="8" eb="9">
      <t>ジ</t>
    </rPh>
    <rPh sb="10" eb="11">
      <t>オヨ</t>
    </rPh>
    <rPh sb="12" eb="14">
      <t>セイシン</t>
    </rPh>
    <rPh sb="14" eb="17">
      <t>ショウガイシャ</t>
    </rPh>
    <rPh sb="18" eb="19">
      <t>タイ</t>
    </rPh>
    <rPh sb="22" eb="24">
      <t>ツウイン</t>
    </rPh>
    <rPh sb="25" eb="27">
      <t>ガイシュツ</t>
    </rPh>
    <rPh sb="27" eb="28">
      <t>トウ</t>
    </rPh>
    <rPh sb="37" eb="39">
      <t>リヨウ</t>
    </rPh>
    <rPh sb="40" eb="42">
      <t>エンカツ</t>
    </rPh>
    <rPh sb="44" eb="46">
      <t>ジンソク</t>
    </rPh>
    <rPh sb="47" eb="48">
      <t>オコナ</t>
    </rPh>
    <rPh sb="55" eb="57">
      <t>カツドウ</t>
    </rPh>
    <rPh sb="57" eb="59">
      <t>ハンイ</t>
    </rPh>
    <rPh sb="60" eb="61">
      <t>ヒロ</t>
    </rPh>
    <rPh sb="62" eb="64">
      <t>フクシ</t>
    </rPh>
    <rPh sb="64" eb="66">
      <t>ゾウシン</t>
    </rPh>
    <rPh sb="67" eb="68">
      <t>ハカ</t>
    </rPh>
    <rPh sb="73" eb="75">
      <t>フクシ</t>
    </rPh>
    <rPh sb="79" eb="80">
      <t>ケン</t>
    </rPh>
    <rPh sb="81" eb="83">
      <t>コウフ</t>
    </rPh>
    <rPh sb="87" eb="89">
      <t>ネンカン</t>
    </rPh>
    <rPh sb="91" eb="92">
      <t>マイ</t>
    </rPh>
    <rPh sb="96" eb="97">
      <t>エン</t>
    </rPh>
    <rPh sb="104" eb="105">
      <t>エン</t>
    </rPh>
    <phoneticPr fontId="14"/>
  </si>
  <si>
    <t>三次市</t>
    <rPh sb="0" eb="3">
      <t>ミヨシシ</t>
    </rPh>
    <phoneticPr fontId="5"/>
  </si>
  <si>
    <t>ふれあいタクシーみらさか運行業務補助金</t>
    <phoneticPr fontId="5"/>
  </si>
  <si>
    <t>交通弱者・買い物弱者の支援機能の維持向上を図ることを目的に運行するデマンドバス「ふれあいタクシーみらさか」（三次広域商工会主体）への補助を実施。</t>
    <phoneticPr fontId="5"/>
  </si>
  <si>
    <t>三次広域商工会</t>
    <rPh sb="0" eb="2">
      <t>ミヨシ</t>
    </rPh>
    <rPh sb="2" eb="4">
      <t>コウイキ</t>
    </rPh>
    <rPh sb="4" eb="7">
      <t>ショウコウカイ</t>
    </rPh>
    <phoneticPr fontId="5"/>
  </si>
  <si>
    <t>定住対策・暮らし支援課
0824-62-6129</t>
    <phoneticPr fontId="5"/>
  </si>
  <si>
    <t>庄原市</t>
    <rPh sb="0" eb="3">
      <t>ショウバラシ</t>
    </rPh>
    <phoneticPr fontId="5"/>
  </si>
  <si>
    <t>庄原市最寄り買い店舗改装支援事業</t>
    <rPh sb="0" eb="3">
      <t>ショウバラシ</t>
    </rPh>
    <rPh sb="3" eb="5">
      <t>モヨ</t>
    </rPh>
    <rPh sb="6" eb="7">
      <t>ガ</t>
    </rPh>
    <rPh sb="8" eb="10">
      <t>テンポ</t>
    </rPh>
    <rPh sb="10" eb="12">
      <t>カイソウ</t>
    </rPh>
    <rPh sb="12" eb="14">
      <t>シエン</t>
    </rPh>
    <rPh sb="14" eb="16">
      <t>ジギョウ</t>
    </rPh>
    <phoneticPr fontId="5"/>
  </si>
  <si>
    <t>最寄りの店舗での買い物やサービスを受けることが出来る仕組みの維持を目的に、日常生活に必要な商品の販売及びサービスを提供している郊外エリアの店舗（面積200平方メートル未満）の改装工事費を補助。
・補助限度額は店舗の改装及び営業に必要な附帯設備に要する５分の２の額で、425,000円まで
・補助は１回限り</t>
    <phoneticPr fontId="5"/>
  </si>
  <si>
    <t>最寄り買い店舗を営んでいる事業者</t>
    <rPh sb="0" eb="2">
      <t>モヨ</t>
    </rPh>
    <rPh sb="3" eb="4">
      <t>ガ</t>
    </rPh>
    <rPh sb="5" eb="7">
      <t>テンポ</t>
    </rPh>
    <rPh sb="8" eb="9">
      <t>イトナ</t>
    </rPh>
    <rPh sb="13" eb="15">
      <t>ジギョウ</t>
    </rPh>
    <rPh sb="15" eb="16">
      <t>シャ</t>
    </rPh>
    <phoneticPr fontId="5"/>
  </si>
  <si>
    <t>https://www.city.shobara.hiroshima.jp/main/industry/shokogyo/post_1411.html</t>
    <phoneticPr fontId="5"/>
  </si>
  <si>
    <t>企画振興部商工観光課商工振興係
0824-73-1178</t>
    <phoneticPr fontId="5"/>
  </si>
  <si>
    <t>障害者外出支援券交付事業</t>
  </si>
  <si>
    <t>扶助費</t>
    <rPh sb="0" eb="3">
      <t>フジョヒ</t>
    </rPh>
    <phoneticPr fontId="5"/>
  </si>
  <si>
    <t>重度又は中度の障害者に対して、外出に際しての経済的負担を軽減するとともに、外出機会及び活動範囲を広めることにより、障害者の社会参加を促進するため、福祉タクシー券又は自動車燃料助成券のどちらかを選択交付する。</t>
    <phoneticPr fontId="5"/>
  </si>
  <si>
    <t>事業の趣旨に賛同するタクシー事業者又は自動車燃料販売業者</t>
    <rPh sb="0" eb="2">
      <t>ジギョウ</t>
    </rPh>
    <rPh sb="3" eb="5">
      <t>シュシ</t>
    </rPh>
    <rPh sb="6" eb="8">
      <t>サンドウ</t>
    </rPh>
    <rPh sb="14" eb="17">
      <t>ジギョウシャ</t>
    </rPh>
    <rPh sb="17" eb="18">
      <t>マタ</t>
    </rPh>
    <rPh sb="19" eb="22">
      <t>ジドウシャ</t>
    </rPh>
    <rPh sb="22" eb="24">
      <t>ネンリョウ</t>
    </rPh>
    <rPh sb="24" eb="26">
      <t>ハンバイ</t>
    </rPh>
    <rPh sb="26" eb="28">
      <t>ギョウシャ</t>
    </rPh>
    <phoneticPr fontId="5"/>
  </si>
  <si>
    <t>https://www.city.shobara.hiroshima.jp/main/health/shogaisha/cat03/post_39.html</t>
    <phoneticPr fontId="5"/>
  </si>
  <si>
    <t>生活福祉部社会福祉課障害者福祉係
0824-73-1210</t>
  </si>
  <si>
    <t>買物弱者対策支援事業</t>
    <rPh sb="0" eb="2">
      <t>カイモノ</t>
    </rPh>
    <rPh sb="2" eb="4">
      <t>ジャクシャ</t>
    </rPh>
    <rPh sb="4" eb="6">
      <t>タイサク</t>
    </rPh>
    <rPh sb="6" eb="8">
      <t>シエン</t>
    </rPh>
    <rPh sb="8" eb="10">
      <t>ジギョウ</t>
    </rPh>
    <phoneticPr fontId="5"/>
  </si>
  <si>
    <t>高齢者等の見守り活動を行う移動販売事業者に対し、移動販売に要する費用の一部を補助及び見守り世帯数に応じた奨励金を交付することで、高齢者等の買い物の支援及び見守り活動の促進を図るとともに、移動販売事業の持続性を高めることを目的とする。</t>
    <rPh sb="0" eb="3">
      <t>コウレイシャ</t>
    </rPh>
    <rPh sb="3" eb="4">
      <t>トウ</t>
    </rPh>
    <rPh sb="5" eb="7">
      <t>ミマモ</t>
    </rPh>
    <rPh sb="8" eb="10">
      <t>カツドウ</t>
    </rPh>
    <rPh sb="11" eb="12">
      <t>オコナ</t>
    </rPh>
    <rPh sb="13" eb="15">
      <t>イドウ</t>
    </rPh>
    <rPh sb="15" eb="17">
      <t>ハンバイ</t>
    </rPh>
    <rPh sb="17" eb="19">
      <t>ジギョウ</t>
    </rPh>
    <rPh sb="19" eb="20">
      <t>シャ</t>
    </rPh>
    <rPh sb="21" eb="22">
      <t>タイ</t>
    </rPh>
    <rPh sb="24" eb="26">
      <t>イドウ</t>
    </rPh>
    <rPh sb="26" eb="28">
      <t>ハンバイ</t>
    </rPh>
    <rPh sb="29" eb="30">
      <t>ヨウ</t>
    </rPh>
    <rPh sb="32" eb="34">
      <t>ヒヨウ</t>
    </rPh>
    <rPh sb="35" eb="37">
      <t>イチブ</t>
    </rPh>
    <rPh sb="38" eb="40">
      <t>ホジョ</t>
    </rPh>
    <rPh sb="40" eb="41">
      <t>オヨ</t>
    </rPh>
    <rPh sb="42" eb="44">
      <t>ミマモ</t>
    </rPh>
    <rPh sb="45" eb="48">
      <t>セタイスウ</t>
    </rPh>
    <rPh sb="49" eb="50">
      <t>オウ</t>
    </rPh>
    <rPh sb="52" eb="55">
      <t>ショウレイキン</t>
    </rPh>
    <rPh sb="56" eb="58">
      <t>コウフ</t>
    </rPh>
    <rPh sb="64" eb="67">
      <t>コウレイシャ</t>
    </rPh>
    <rPh sb="67" eb="68">
      <t>トウ</t>
    </rPh>
    <rPh sb="69" eb="70">
      <t>カ</t>
    </rPh>
    <rPh sb="71" eb="72">
      <t>モノ</t>
    </rPh>
    <rPh sb="73" eb="75">
      <t>シエン</t>
    </rPh>
    <rPh sb="75" eb="76">
      <t>オヨ</t>
    </rPh>
    <rPh sb="77" eb="79">
      <t>ミマモ</t>
    </rPh>
    <rPh sb="80" eb="82">
      <t>カツドウ</t>
    </rPh>
    <rPh sb="83" eb="85">
      <t>ソクシン</t>
    </rPh>
    <rPh sb="86" eb="87">
      <t>ハカ</t>
    </rPh>
    <rPh sb="93" eb="95">
      <t>イドウ</t>
    </rPh>
    <rPh sb="95" eb="97">
      <t>ハンバイ</t>
    </rPh>
    <rPh sb="97" eb="99">
      <t>ジギョウ</t>
    </rPh>
    <rPh sb="100" eb="103">
      <t>ジゾクセイ</t>
    </rPh>
    <rPh sb="104" eb="105">
      <t>タカ</t>
    </rPh>
    <rPh sb="110" eb="112">
      <t>モクテキ</t>
    </rPh>
    <phoneticPr fontId="5"/>
  </si>
  <si>
    <t>市内に主たる事業所等を有する法人、個人事業主、NPO等</t>
    <rPh sb="0" eb="2">
      <t>シナイ</t>
    </rPh>
    <rPh sb="3" eb="4">
      <t>シュ</t>
    </rPh>
    <rPh sb="6" eb="8">
      <t>ジギョウ</t>
    </rPh>
    <rPh sb="8" eb="9">
      <t>ショ</t>
    </rPh>
    <rPh sb="9" eb="10">
      <t>トウ</t>
    </rPh>
    <rPh sb="11" eb="12">
      <t>ユウ</t>
    </rPh>
    <rPh sb="14" eb="16">
      <t>ホウジン</t>
    </rPh>
    <rPh sb="17" eb="19">
      <t>コジン</t>
    </rPh>
    <rPh sb="19" eb="22">
      <t>ジギョウヌシ</t>
    </rPh>
    <rPh sb="26" eb="27">
      <t>トウ</t>
    </rPh>
    <phoneticPr fontId="5"/>
  </si>
  <si>
    <t>生活福祉部社会福祉課社会福祉係
0824-73-1153</t>
    <rPh sb="10" eb="12">
      <t>シャカイ</t>
    </rPh>
    <phoneticPr fontId="5"/>
  </si>
  <si>
    <t>広島県</t>
    <rPh sb="0" eb="3">
      <t>ヒロシマケン</t>
    </rPh>
    <phoneticPr fontId="14"/>
  </si>
  <si>
    <t>大竹市</t>
    <rPh sb="0" eb="3">
      <t>オオタケシ</t>
    </rPh>
    <phoneticPr fontId="14"/>
  </si>
  <si>
    <t>高齢者離島対策事業</t>
    <rPh sb="0" eb="3">
      <t>コウレイシャ</t>
    </rPh>
    <rPh sb="3" eb="5">
      <t>リトウ</t>
    </rPh>
    <rPh sb="5" eb="7">
      <t>タイサク</t>
    </rPh>
    <rPh sb="7" eb="9">
      <t>ジギョウ</t>
    </rPh>
    <phoneticPr fontId="14"/>
  </si>
  <si>
    <t>買物弱者の支援と位置付けた事業ではないが、離島に居住している高齢者に対して、フェリー利用券を配布し、移動支援を行っている。</t>
    <rPh sb="21" eb="23">
      <t>リトウ</t>
    </rPh>
    <rPh sb="24" eb="26">
      <t>キョジュウ</t>
    </rPh>
    <rPh sb="30" eb="33">
      <t>コウレイシャ</t>
    </rPh>
    <rPh sb="34" eb="35">
      <t>タイ</t>
    </rPh>
    <rPh sb="42" eb="44">
      <t>リヨウ</t>
    </rPh>
    <rPh sb="44" eb="45">
      <t>ケン</t>
    </rPh>
    <rPh sb="46" eb="48">
      <t>ハイフ</t>
    </rPh>
    <rPh sb="50" eb="52">
      <t>イドウ</t>
    </rPh>
    <rPh sb="52" eb="54">
      <t>シエン</t>
    </rPh>
    <rPh sb="55" eb="56">
      <t>オコナ</t>
    </rPh>
    <phoneticPr fontId="14"/>
  </si>
  <si>
    <t>健康福祉部地域介護課
0827-59-2144</t>
    <rPh sb="0" eb="2">
      <t>ケンコウ</t>
    </rPh>
    <rPh sb="2" eb="5">
      <t>フクシブ</t>
    </rPh>
    <rPh sb="5" eb="7">
      <t>チイキ</t>
    </rPh>
    <rPh sb="7" eb="10">
      <t>カイゴカ</t>
    </rPh>
    <phoneticPr fontId="14"/>
  </si>
  <si>
    <t>その他（自由記載）</t>
  </si>
  <si>
    <t>補助金</t>
    <phoneticPr fontId="5"/>
  </si>
  <si>
    <t/>
  </si>
  <si>
    <t>東広島市</t>
    <rPh sb="0" eb="4">
      <t>ヒガシヒロシマシ</t>
    </rPh>
    <phoneticPr fontId="5"/>
  </si>
  <si>
    <t>高齢者移送サービス事業</t>
    <rPh sb="0" eb="3">
      <t>コウレイシャ</t>
    </rPh>
    <rPh sb="3" eb="5">
      <t>イソウ</t>
    </rPh>
    <rPh sb="9" eb="11">
      <t>ジギョウ</t>
    </rPh>
    <phoneticPr fontId="8"/>
  </si>
  <si>
    <t>扶助費等</t>
    <rPh sb="0" eb="2">
      <t>フジョヒ</t>
    </rPh>
    <rPh sb="2" eb="3">
      <t>ナド</t>
    </rPh>
    <phoneticPr fontId="5"/>
  </si>
  <si>
    <t>70 歳以上の高齢者の外出の機会の拡大及び社会参加を促進するため、市に登録のあるタクシー又はバス事業者を利用する場合に、その乗車料金の一部を助成する割引乗車券を交付する。</t>
  </si>
  <si>
    <t>タクシー事業者、路線バス会社等</t>
    <rPh sb="4" eb="7">
      <t>ジギョウシャ</t>
    </rPh>
    <rPh sb="8" eb="10">
      <t>ロセン</t>
    </rPh>
    <rPh sb="12" eb="14">
      <t>カイシャ</t>
    </rPh>
    <rPh sb="14" eb="15">
      <t>トウ</t>
    </rPh>
    <phoneticPr fontId="5"/>
  </si>
  <si>
    <t>地域包括ケア推進課
高齢福祉係
082-420-0984</t>
    <rPh sb="0" eb="2">
      <t>チイキ</t>
    </rPh>
    <rPh sb="2" eb="4">
      <t>ホウカツ</t>
    </rPh>
    <rPh sb="6" eb="9">
      <t>スイシンカ</t>
    </rPh>
    <rPh sb="10" eb="12">
      <t>コウレイ</t>
    </rPh>
    <rPh sb="12" eb="14">
      <t>フクシ</t>
    </rPh>
    <rPh sb="14" eb="15">
      <t>カカリ</t>
    </rPh>
    <phoneticPr fontId="8"/>
  </si>
  <si>
    <t>高齢者配食サービス事業</t>
    <rPh sb="0" eb="3">
      <t>コウレイシャ</t>
    </rPh>
    <rPh sb="3" eb="5">
      <t>ハイショク</t>
    </rPh>
    <rPh sb="9" eb="11">
      <t>ジギョウ</t>
    </rPh>
    <phoneticPr fontId="7"/>
  </si>
  <si>
    <t>毎日の食事の調理が困難な６５歳以上の1人暮らしまたは高齢者のみの世帯に属する人（介護保険第２号被保険者を含む）を対象に、栄養バランスの取れた食事を配達し、併せて利用者の安否確認を行う。</t>
    <rPh sb="0" eb="2">
      <t>マイニチ</t>
    </rPh>
    <rPh sb="3" eb="5">
      <t>ショクジ</t>
    </rPh>
    <rPh sb="6" eb="8">
      <t>チョウリ</t>
    </rPh>
    <rPh sb="9" eb="11">
      <t>コンナン</t>
    </rPh>
    <rPh sb="14" eb="17">
      <t>サイイジョウ</t>
    </rPh>
    <rPh sb="18" eb="20">
      <t>ヒトリ</t>
    </rPh>
    <rPh sb="20" eb="21">
      <t>グ</t>
    </rPh>
    <rPh sb="26" eb="29">
      <t>コウレイシャ</t>
    </rPh>
    <rPh sb="32" eb="34">
      <t>セタイ</t>
    </rPh>
    <rPh sb="35" eb="36">
      <t>ゾク</t>
    </rPh>
    <rPh sb="38" eb="39">
      <t>ヒト</t>
    </rPh>
    <rPh sb="40" eb="42">
      <t>カイゴ</t>
    </rPh>
    <rPh sb="42" eb="44">
      <t>ホケン</t>
    </rPh>
    <rPh sb="44" eb="45">
      <t>ダイ</t>
    </rPh>
    <rPh sb="46" eb="47">
      <t>ゴウ</t>
    </rPh>
    <rPh sb="47" eb="51">
      <t>ヒホケンシャ</t>
    </rPh>
    <rPh sb="52" eb="53">
      <t>フク</t>
    </rPh>
    <rPh sb="56" eb="58">
      <t>タイショウ</t>
    </rPh>
    <rPh sb="60" eb="62">
      <t>エイヨウ</t>
    </rPh>
    <rPh sb="67" eb="68">
      <t>ト</t>
    </rPh>
    <rPh sb="70" eb="72">
      <t>ショクジ</t>
    </rPh>
    <rPh sb="73" eb="75">
      <t>ハイタツ</t>
    </rPh>
    <rPh sb="77" eb="78">
      <t>アワ</t>
    </rPh>
    <rPh sb="80" eb="83">
      <t>リヨウシャ</t>
    </rPh>
    <rPh sb="84" eb="86">
      <t>アンピ</t>
    </rPh>
    <rPh sb="86" eb="88">
      <t>カクニン</t>
    </rPh>
    <rPh sb="89" eb="90">
      <t>オコナ</t>
    </rPh>
    <phoneticPr fontId="7"/>
  </si>
  <si>
    <t>配食業者等</t>
    <rPh sb="0" eb="2">
      <t>ハイショク</t>
    </rPh>
    <rPh sb="2" eb="4">
      <t>ギョウシャ</t>
    </rPh>
    <rPh sb="4" eb="5">
      <t>トウ</t>
    </rPh>
    <phoneticPr fontId="7"/>
  </si>
  <si>
    <t>地域包括ケア推進課
包括ケア推進係
082-420-0984</t>
    <rPh sb="0" eb="2">
      <t>チイキ</t>
    </rPh>
    <rPh sb="2" eb="4">
      <t>ホウカツ</t>
    </rPh>
    <rPh sb="6" eb="9">
      <t>スイシンカ</t>
    </rPh>
    <rPh sb="10" eb="12">
      <t>ホウカツ</t>
    </rPh>
    <rPh sb="14" eb="16">
      <t>スイシン</t>
    </rPh>
    <rPh sb="16" eb="17">
      <t>カカリ</t>
    </rPh>
    <phoneticPr fontId="8"/>
  </si>
  <si>
    <t>福祉助成券交付事業</t>
    <rPh sb="0" eb="2">
      <t>フクシ</t>
    </rPh>
    <rPh sb="2" eb="4">
      <t>ジョセイ</t>
    </rPh>
    <rPh sb="4" eb="5">
      <t>ケン</t>
    </rPh>
    <rPh sb="5" eb="7">
      <t>コウフ</t>
    </rPh>
    <rPh sb="7" eb="9">
      <t>ジギョウ</t>
    </rPh>
    <phoneticPr fontId="5"/>
  </si>
  <si>
    <t>扶助費等</t>
    <rPh sb="0" eb="2">
      <t>フジョヒ</t>
    </rPh>
    <rPh sb="2" eb="3">
      <t>トウ</t>
    </rPh>
    <phoneticPr fontId="5"/>
  </si>
  <si>
    <t>条件を満たしている障害者を対象に、日常生活活動及び社会活動の範囲を広め、障害者の福祉の増進を図るため、市に登録のあるタクシー事業者を利用する場合に、その乗車料金の一部を助成する乗車助成券を交付する。
※年間限度額：500円券×60枚＝30,000円
　（障害の内容によって増額あり）</t>
    <rPh sb="13" eb="15">
      <t>タイショウ</t>
    </rPh>
    <rPh sb="88" eb="90">
      <t>ジョウシャ</t>
    </rPh>
    <rPh sb="90" eb="92">
      <t>ジョセイ</t>
    </rPh>
    <rPh sb="127" eb="129">
      <t>ショウガイ</t>
    </rPh>
    <rPh sb="130" eb="132">
      <t>ナイヨウ</t>
    </rPh>
    <rPh sb="136" eb="138">
      <t>ゾウガク</t>
    </rPh>
    <phoneticPr fontId="5"/>
  </si>
  <si>
    <t>東広島市と契約しているタクシー事業者</t>
    <rPh sb="0" eb="4">
      <t>ヒガシヒロシマシ</t>
    </rPh>
    <rPh sb="5" eb="7">
      <t>ケイヤク</t>
    </rPh>
    <rPh sb="15" eb="18">
      <t>ジギョウシャ</t>
    </rPh>
    <phoneticPr fontId="5"/>
  </si>
  <si>
    <t>https://www.city.higashihiroshima.lg.jp/soshiki/kenkofukushi/6/2/31576.html</t>
    <phoneticPr fontId="5"/>
  </si>
  <si>
    <t>障害福祉課
082-420-0180</t>
    <rPh sb="0" eb="2">
      <t>ショウガイ</t>
    </rPh>
    <rPh sb="2" eb="5">
      <t>フクシカ</t>
    </rPh>
    <phoneticPr fontId="5"/>
  </si>
  <si>
    <t>重度障害者移動支援業務</t>
    <rPh sb="0" eb="2">
      <t>ジュウド</t>
    </rPh>
    <rPh sb="2" eb="5">
      <t>ショウガイシャ</t>
    </rPh>
    <rPh sb="5" eb="7">
      <t>イドウ</t>
    </rPh>
    <rPh sb="7" eb="9">
      <t>シエン</t>
    </rPh>
    <rPh sb="9" eb="11">
      <t>ギョウム</t>
    </rPh>
    <phoneticPr fontId="5"/>
  </si>
  <si>
    <t>重度障害者の内で条件を満たしている者に、余暇等の外出支援のため、福祉助成券（タクシー乗車助成券）の追加交付を行うもの。
※年間限度額：月額1万円×12か月＝120,000円</t>
    <rPh sb="6" eb="7">
      <t>ウチ</t>
    </rPh>
    <rPh sb="8" eb="10">
      <t>ジョウケン</t>
    </rPh>
    <rPh sb="11" eb="12">
      <t>ミ</t>
    </rPh>
    <rPh sb="17" eb="18">
      <t>モノ</t>
    </rPh>
    <rPh sb="51" eb="53">
      <t>コウフ</t>
    </rPh>
    <rPh sb="54" eb="55">
      <t>オコナ</t>
    </rPh>
    <rPh sb="62" eb="64">
      <t>ネンカン</t>
    </rPh>
    <rPh sb="64" eb="66">
      <t>ゲンド</t>
    </rPh>
    <rPh sb="66" eb="67">
      <t>ガク</t>
    </rPh>
    <rPh sb="68" eb="70">
      <t>ゲツガク</t>
    </rPh>
    <rPh sb="71" eb="73">
      <t>マンエン</t>
    </rPh>
    <rPh sb="77" eb="78">
      <t>ゲツ</t>
    </rPh>
    <rPh sb="86" eb="87">
      <t>エン</t>
    </rPh>
    <phoneticPr fontId="5"/>
  </si>
  <si>
    <t>障害者配食サービス事業</t>
    <rPh sb="0" eb="3">
      <t>ショウガイシャ</t>
    </rPh>
    <rPh sb="3" eb="5">
      <t>ハイショク</t>
    </rPh>
    <rPh sb="9" eb="11">
      <t>ジギョウ</t>
    </rPh>
    <phoneticPr fontId="5"/>
  </si>
  <si>
    <t>食事の調理が困難な在宅の障害者を対象に、栄養バランスの取れた食事を配達し、併せて利用者の安否確認を行う。</t>
    <rPh sb="12" eb="15">
      <t>ショウガイシャ</t>
    </rPh>
    <rPh sb="16" eb="18">
      <t>タイショウ</t>
    </rPh>
    <rPh sb="20" eb="22">
      <t>エイヨウ</t>
    </rPh>
    <rPh sb="27" eb="28">
      <t>ト</t>
    </rPh>
    <rPh sb="30" eb="32">
      <t>ショクジ</t>
    </rPh>
    <rPh sb="33" eb="35">
      <t>ハイタツ</t>
    </rPh>
    <rPh sb="37" eb="38">
      <t>アワ</t>
    </rPh>
    <rPh sb="40" eb="43">
      <t>リヨウシャ</t>
    </rPh>
    <rPh sb="44" eb="46">
      <t>アンピ</t>
    </rPh>
    <rPh sb="46" eb="48">
      <t>カクニン</t>
    </rPh>
    <rPh sb="49" eb="50">
      <t>オコナ</t>
    </rPh>
    <phoneticPr fontId="5"/>
  </si>
  <si>
    <t>事業受託事業者</t>
    <rPh sb="0" eb="2">
      <t>ジギョウ</t>
    </rPh>
    <rPh sb="2" eb="4">
      <t>ジュタク</t>
    </rPh>
    <rPh sb="4" eb="7">
      <t>ジギョウシャ</t>
    </rPh>
    <phoneticPr fontId="5"/>
  </si>
  <si>
    <t>https://www.city.higashihiroshima.lg.jp/soshiki/kenkofukushi/3/7/2079.html</t>
    <phoneticPr fontId="5"/>
  </si>
  <si>
    <t>廿日市市</t>
    <rPh sb="0" eb="4">
      <t>ハツカイチシ</t>
    </rPh>
    <phoneticPr fontId="17"/>
  </si>
  <si>
    <t>中山間地域における買い物支援</t>
  </si>
  <si>
    <t>情報提供</t>
    <rPh sb="0" eb="2">
      <t>ジョウホウ</t>
    </rPh>
    <rPh sb="2" eb="4">
      <t>テイキョウ</t>
    </rPh>
    <phoneticPr fontId="17"/>
  </si>
  <si>
    <t>市及びマックスバリュ西日本株式会社並びに地域自治組織が相互に連携し、それぞれの資源を有効に活用した協働による活動を推進することによって、浅原地区内での移動販売や 浅原交流会館での無人店舗の開設及び運営等を行っている。</t>
    <rPh sb="100" eb="101">
      <t>トウ</t>
    </rPh>
    <rPh sb="102" eb="103">
      <t>オコナ</t>
    </rPh>
    <phoneticPr fontId="17"/>
  </si>
  <si>
    <t>マックスバリュ西日本株式会社</t>
  </si>
  <si>
    <t>中山間地域振興室</t>
    <rPh sb="0" eb="3">
      <t>チュウサンカン</t>
    </rPh>
    <rPh sb="3" eb="5">
      <t>チイキ</t>
    </rPh>
    <rPh sb="5" eb="8">
      <t>シンコウシツ</t>
    </rPh>
    <phoneticPr fontId="17"/>
  </si>
  <si>
    <t>江田島市</t>
    <rPh sb="0" eb="4">
      <t>エタジマシ</t>
    </rPh>
    <phoneticPr fontId="5"/>
  </si>
  <si>
    <t>移動販売事業</t>
    <rPh sb="0" eb="2">
      <t>イドウ</t>
    </rPh>
    <rPh sb="2" eb="4">
      <t>ハンバイ</t>
    </rPh>
    <rPh sb="4" eb="6">
      <t>ジギョウ</t>
    </rPh>
    <phoneticPr fontId="5"/>
  </si>
  <si>
    <t>市商工会と社会福祉協議会が共催で「移動販売事業」を実施している。利用者及び事業者がWIN・WINとなるモデルの構築及び宅配移動販売の可能性を検討。
市は商工会に対して運営費の補助を行っている。</t>
  </si>
  <si>
    <t>江田島市商工会
江田島市社会福祉協議会</t>
    <rPh sb="0" eb="4">
      <t>エタジマシ</t>
    </rPh>
    <rPh sb="4" eb="7">
      <t>ショウコウカイ</t>
    </rPh>
    <rPh sb="8" eb="12">
      <t>エタジマシ</t>
    </rPh>
    <rPh sb="12" eb="14">
      <t>シャカイ</t>
    </rPh>
    <rPh sb="14" eb="16">
      <t>フクシ</t>
    </rPh>
    <rPh sb="16" eb="19">
      <t>キョウギカイ</t>
    </rPh>
    <phoneticPr fontId="5"/>
  </si>
  <si>
    <t>http://etajima-syakyo.org/kaimono_1.html</t>
    <phoneticPr fontId="5"/>
  </si>
  <si>
    <t>交流観光課商工・交流係
0823-43-1632</t>
    <rPh sb="0" eb="2">
      <t>コウリュウ</t>
    </rPh>
    <rPh sb="2" eb="5">
      <t>カンコウカ</t>
    </rPh>
    <rPh sb="5" eb="7">
      <t>ショウコウ</t>
    </rPh>
    <rPh sb="8" eb="10">
      <t>コウリュウ</t>
    </rPh>
    <rPh sb="10" eb="11">
      <t>カカリ</t>
    </rPh>
    <phoneticPr fontId="5"/>
  </si>
  <si>
    <t>府中町</t>
    <rPh sb="0" eb="3">
      <t>フチュウチョウ</t>
    </rPh>
    <phoneticPr fontId="5"/>
  </si>
  <si>
    <t>生活支援体制整備事業</t>
    <rPh sb="0" eb="2">
      <t>セイカツ</t>
    </rPh>
    <rPh sb="2" eb="4">
      <t>シエン</t>
    </rPh>
    <rPh sb="4" eb="6">
      <t>タイセイ</t>
    </rPh>
    <rPh sb="6" eb="8">
      <t>セイビ</t>
    </rPh>
    <rPh sb="8" eb="10">
      <t>ジギョウ</t>
    </rPh>
    <phoneticPr fontId="5"/>
  </si>
  <si>
    <t>町内の事業者が行う宅配サービスやその他生活に関わる相談先などの情報をまとめた冊子「高齢者のためのちょこっとお助け手帳（生活便利ガイド）」を作成し、高齢者に配布することで、高齢者の生活支援を行うもの。</t>
    <rPh sb="0" eb="2">
      <t>チョウナイ</t>
    </rPh>
    <rPh sb="3" eb="5">
      <t>ジギョウ</t>
    </rPh>
    <rPh sb="5" eb="6">
      <t>シャ</t>
    </rPh>
    <rPh sb="7" eb="8">
      <t>オコナ</t>
    </rPh>
    <rPh sb="9" eb="11">
      <t>タクハイ</t>
    </rPh>
    <rPh sb="18" eb="19">
      <t>タ</t>
    </rPh>
    <rPh sb="19" eb="21">
      <t>セイカツ</t>
    </rPh>
    <rPh sb="22" eb="23">
      <t>カカ</t>
    </rPh>
    <rPh sb="25" eb="27">
      <t>ソウダン</t>
    </rPh>
    <rPh sb="27" eb="28">
      <t>サキ</t>
    </rPh>
    <rPh sb="31" eb="33">
      <t>ジョウホウ</t>
    </rPh>
    <rPh sb="38" eb="40">
      <t>サッシ</t>
    </rPh>
    <rPh sb="41" eb="44">
      <t>コウレイシャ</t>
    </rPh>
    <rPh sb="54" eb="55">
      <t>タス</t>
    </rPh>
    <rPh sb="56" eb="58">
      <t>テチョウ</t>
    </rPh>
    <rPh sb="59" eb="61">
      <t>セイカツ</t>
    </rPh>
    <rPh sb="61" eb="63">
      <t>ベンリ</t>
    </rPh>
    <rPh sb="69" eb="71">
      <t>サクセイ</t>
    </rPh>
    <rPh sb="73" eb="76">
      <t>コウレイシャ</t>
    </rPh>
    <rPh sb="77" eb="79">
      <t>ハイフ</t>
    </rPh>
    <rPh sb="85" eb="88">
      <t>コウレイシャ</t>
    </rPh>
    <rPh sb="89" eb="91">
      <t>セイカツ</t>
    </rPh>
    <rPh sb="91" eb="93">
      <t>シエン</t>
    </rPh>
    <rPh sb="94" eb="95">
      <t>オコナ</t>
    </rPh>
    <phoneticPr fontId="5"/>
  </si>
  <si>
    <t>町内事業者</t>
    <rPh sb="0" eb="2">
      <t>チョウナイ</t>
    </rPh>
    <rPh sb="2" eb="5">
      <t>ジギョウシャ</t>
    </rPh>
    <phoneticPr fontId="5"/>
  </si>
  <si>
    <t>http://www.town.fuchu.hiroshima.jp/site/koureikaigoka/</t>
    <phoneticPr fontId="5"/>
  </si>
  <si>
    <t>デマンドタクシーうぐいす号</t>
    <rPh sb="12" eb="13">
      <t>ゴウ</t>
    </rPh>
    <phoneticPr fontId="5"/>
  </si>
  <si>
    <t>負担金</t>
    <rPh sb="0" eb="2">
      <t>フタンキン</t>
    </rPh>
    <phoneticPr fontId="5"/>
  </si>
  <si>
    <t>一部の町内公共交通不便地域を対象に予約型公共交通（デマンドタクシー）の運行を行う。</t>
  </si>
  <si>
    <t>タクシー運行事業者</t>
    <rPh sb="4" eb="6">
      <t>ウンコウ</t>
    </rPh>
    <rPh sb="6" eb="9">
      <t>ジギョウシャ</t>
    </rPh>
    <phoneticPr fontId="5"/>
  </si>
  <si>
    <t>https://www.town.fuchu.hiroshima.jp/site/matidukuri/37560.html</t>
    <phoneticPr fontId="5"/>
  </si>
  <si>
    <t>海田町</t>
    <rPh sb="0" eb="3">
      <t>カイタチョウ</t>
    </rPh>
    <phoneticPr fontId="5"/>
  </si>
  <si>
    <t>調理することが難しい高齢者に夕食の宅配を行う。
（買物弱者の支援と位置付けた事業ではない）</t>
    <rPh sb="0" eb="2">
      <t>チョウリ</t>
    </rPh>
    <rPh sb="7" eb="8">
      <t>ムズカ</t>
    </rPh>
    <rPh sb="10" eb="13">
      <t>コウレイシャ</t>
    </rPh>
    <rPh sb="14" eb="16">
      <t>ユウショク</t>
    </rPh>
    <rPh sb="17" eb="19">
      <t>タクハイ</t>
    </rPh>
    <rPh sb="20" eb="21">
      <t>オコナ</t>
    </rPh>
    <rPh sb="25" eb="27">
      <t>カイモノ</t>
    </rPh>
    <rPh sb="27" eb="29">
      <t>ジャクシャ</t>
    </rPh>
    <rPh sb="30" eb="32">
      <t>シエン</t>
    </rPh>
    <rPh sb="33" eb="36">
      <t>イチヅ</t>
    </rPh>
    <rPh sb="38" eb="40">
      <t>ジギョウ</t>
    </rPh>
    <phoneticPr fontId="5"/>
  </si>
  <si>
    <t>宅配業者等</t>
    <rPh sb="0" eb="2">
      <t>タクハイ</t>
    </rPh>
    <rPh sb="2" eb="4">
      <t>ギョウシャ</t>
    </rPh>
    <rPh sb="4" eb="5">
      <t>トウ</t>
    </rPh>
    <phoneticPr fontId="5"/>
  </si>
  <si>
    <t>長寿保険課
082-823-9609</t>
    <rPh sb="0" eb="5">
      <t>チョウジュホケンカ</t>
    </rPh>
    <phoneticPr fontId="5"/>
  </si>
  <si>
    <t>運転免許証自主返納高齢者支援事業</t>
    <rPh sb="0" eb="14">
      <t>ウンテンメンキョショウジシュヘンノウコウレイシャシエン</t>
    </rPh>
    <rPh sb="14" eb="16">
      <t>ジギョウ</t>
    </rPh>
    <phoneticPr fontId="5"/>
  </si>
  <si>
    <t>65歳以上の運転免許証自主返納者に対し，1万円分のパスピー又はタクシー券を支給する。
（買物弱者の支援と位置付けた事業ではない）</t>
    <rPh sb="2" eb="5">
      <t>サイイジョウ</t>
    </rPh>
    <rPh sb="6" eb="8">
      <t>ウンテン</t>
    </rPh>
    <rPh sb="8" eb="11">
      <t>メンキョショウ</t>
    </rPh>
    <rPh sb="11" eb="13">
      <t>ジシュ</t>
    </rPh>
    <rPh sb="13" eb="15">
      <t>ヘンノウ</t>
    </rPh>
    <rPh sb="15" eb="16">
      <t>シャ</t>
    </rPh>
    <rPh sb="17" eb="18">
      <t>タイ</t>
    </rPh>
    <rPh sb="21" eb="24">
      <t>マンエンブン</t>
    </rPh>
    <rPh sb="29" eb="30">
      <t>マタ</t>
    </rPh>
    <rPh sb="35" eb="36">
      <t>ケン</t>
    </rPh>
    <rPh sb="37" eb="39">
      <t>シキュウ</t>
    </rPh>
    <rPh sb="44" eb="46">
      <t>カイモノ</t>
    </rPh>
    <rPh sb="46" eb="48">
      <t>ジャクシャ</t>
    </rPh>
    <rPh sb="49" eb="51">
      <t>シエン</t>
    </rPh>
    <rPh sb="52" eb="55">
      <t>イチヅ</t>
    </rPh>
    <rPh sb="57" eb="59">
      <t>ジギョウ</t>
    </rPh>
    <phoneticPr fontId="5"/>
  </si>
  <si>
    <t>路線バス会社及びタクシー会社等</t>
    <rPh sb="6" eb="7">
      <t>オヨ</t>
    </rPh>
    <rPh sb="12" eb="14">
      <t>ガイシャ</t>
    </rPh>
    <rPh sb="14" eb="15">
      <t>トウ</t>
    </rPh>
    <phoneticPr fontId="5"/>
  </si>
  <si>
    <t>熊野町</t>
    <rPh sb="0" eb="3">
      <t>クマノチョウ</t>
    </rPh>
    <phoneticPr fontId="5"/>
  </si>
  <si>
    <t>熊野町生活福祉交通運行業務</t>
    <rPh sb="0" eb="2">
      <t>クマノ</t>
    </rPh>
    <rPh sb="2" eb="3">
      <t>チョウ</t>
    </rPh>
    <rPh sb="3" eb="9">
      <t>セイカツフク</t>
    </rPh>
    <rPh sb="9" eb="11">
      <t>ウンコウ</t>
    </rPh>
    <rPh sb="11" eb="13">
      <t>ギョウム</t>
    </rPh>
    <phoneticPr fontId="5"/>
  </si>
  <si>
    <t>町内を10人乗りの大型タクシーが巡回することで、高齢者等交通弱者の移動手段を確保することを目的とする。
また、町内の公共交通の利便性の向上につながる。
（買物弱者の支援と位置付けた事業ではない）</t>
    <rPh sb="24" eb="27">
      <t>コウレイシャ</t>
    </rPh>
    <rPh sb="27" eb="28">
      <t>トウ</t>
    </rPh>
    <rPh sb="28" eb="32">
      <t>コウツウ</t>
    </rPh>
    <rPh sb="33" eb="37">
      <t>イドウシ</t>
    </rPh>
    <rPh sb="38" eb="40">
      <t>カクホ</t>
    </rPh>
    <rPh sb="45" eb="47">
      <t>モクテキ</t>
    </rPh>
    <rPh sb="55" eb="57">
      <t>チョウナイ</t>
    </rPh>
    <rPh sb="58" eb="60">
      <t>コウキョウ</t>
    </rPh>
    <rPh sb="60" eb="62">
      <t>コウツウ</t>
    </rPh>
    <rPh sb="63" eb="66">
      <t>リベンセイ</t>
    </rPh>
    <rPh sb="67" eb="69">
      <t>コウジョウ</t>
    </rPh>
    <phoneticPr fontId="5"/>
  </si>
  <si>
    <t>https://www.town.kumano.hiroshima.jp/www/contents/1368164349422/index.html</t>
    <phoneticPr fontId="5"/>
  </si>
  <si>
    <t>生活環境課
082-820-5606</t>
    <rPh sb="0" eb="5">
      <t>セイカツカ</t>
    </rPh>
    <phoneticPr fontId="5"/>
  </si>
  <si>
    <t>安芸太田町</t>
    <rPh sb="0" eb="5">
      <t>アキオオタチョウ</t>
    </rPh>
    <phoneticPr fontId="5"/>
  </si>
  <si>
    <t>さんさんネット運営事業</t>
  </si>
  <si>
    <t>安芸太田町社会福祉協議会</t>
    <rPh sb="0" eb="5">
      <t>アキオオタチョウ</t>
    </rPh>
    <rPh sb="5" eb="12">
      <t>シャカイフクシキョウギカイ</t>
    </rPh>
    <phoneticPr fontId="5"/>
  </si>
  <si>
    <t>http://www.akiota-shakyo.jp/zai_sunsun.html</t>
    <phoneticPr fontId="5"/>
  </si>
  <si>
    <t>健康福祉課
0826-25-0250</t>
    <rPh sb="0" eb="5">
      <t>ケンコウフクシカ</t>
    </rPh>
    <phoneticPr fontId="5"/>
  </si>
  <si>
    <t>移送支援事業</t>
  </si>
  <si>
    <t>福祉有償支援事業（移送支援事業）対象者（寝たきり、障がい、要介護者等）が通院等並びにサポート（介助）サービスを実施し、買物援助、医療機関内の付添い等を提供。</t>
    <rPh sb="39" eb="40">
      <t>ナラ</t>
    </rPh>
    <phoneticPr fontId="5"/>
  </si>
  <si>
    <t>大崎上島町</t>
    <rPh sb="0" eb="5">
      <t>オオサキカミジマチョウ</t>
    </rPh>
    <phoneticPr fontId="5"/>
  </si>
  <si>
    <t>在宅の要介護高齢者の方に昼又は夕食の配食を行うもの。
・町配食サービス事業：9,700千円
・任意配食サービス事業：8,260千円</t>
    <rPh sb="0" eb="2">
      <t>ザイタク</t>
    </rPh>
    <rPh sb="3" eb="6">
      <t>ヨウカイゴ</t>
    </rPh>
    <rPh sb="6" eb="9">
      <t>コウレイシャ</t>
    </rPh>
    <rPh sb="10" eb="11">
      <t>カタ</t>
    </rPh>
    <rPh sb="12" eb="13">
      <t>ヒル</t>
    </rPh>
    <rPh sb="13" eb="14">
      <t>マタ</t>
    </rPh>
    <rPh sb="15" eb="17">
      <t>ユウショク</t>
    </rPh>
    <rPh sb="18" eb="20">
      <t>ハイショク</t>
    </rPh>
    <rPh sb="21" eb="22">
      <t>オコナ</t>
    </rPh>
    <rPh sb="28" eb="29">
      <t>チョウ</t>
    </rPh>
    <rPh sb="29" eb="31">
      <t>ハイショク</t>
    </rPh>
    <rPh sb="35" eb="37">
      <t>ジギョウ</t>
    </rPh>
    <rPh sb="43" eb="44">
      <t>セン</t>
    </rPh>
    <rPh sb="44" eb="45">
      <t>エン</t>
    </rPh>
    <rPh sb="47" eb="49">
      <t>ニンイ</t>
    </rPh>
    <rPh sb="49" eb="51">
      <t>ハイショク</t>
    </rPh>
    <rPh sb="55" eb="57">
      <t>ジギョウ</t>
    </rPh>
    <rPh sb="63" eb="64">
      <t>セン</t>
    </rPh>
    <rPh sb="64" eb="65">
      <t>エン</t>
    </rPh>
    <phoneticPr fontId="5"/>
  </si>
  <si>
    <t>https://www.town.osakikamijima.hiroshima.jp/soshiki/fukushi/3/1/6065.html</t>
    <phoneticPr fontId="5"/>
  </si>
  <si>
    <t>福祉課（福祉指導係）
0846-62-0301</t>
    <rPh sb="0" eb="3">
      <t>フクシカ</t>
    </rPh>
    <rPh sb="4" eb="9">
      <t>フクシシドウカカリ</t>
    </rPh>
    <phoneticPr fontId="5"/>
  </si>
  <si>
    <t>世羅町</t>
    <rPh sb="0" eb="3">
      <t>セラチョウ</t>
    </rPh>
    <phoneticPr fontId="5"/>
  </si>
  <si>
    <t>世羅町デマンド交通事業</t>
    <rPh sb="0" eb="2">
      <t>セラ</t>
    </rPh>
    <rPh sb="2" eb="3">
      <t>チョウ</t>
    </rPh>
    <rPh sb="7" eb="9">
      <t>コウツウ</t>
    </rPh>
    <rPh sb="9" eb="11">
      <t>ジギョウ</t>
    </rPh>
    <phoneticPr fontId="5"/>
  </si>
  <si>
    <t xml:space="preserve">交通不便者の移動手段の確保を図るためデマンド型乗合交通手段を実施する事業を支援する。 </t>
    <phoneticPr fontId="5"/>
  </si>
  <si>
    <t>世羅町商工会</t>
  </si>
  <si>
    <t>https://www.town.sera.hiroshima.jp/soshiki/17/163.html</t>
    <phoneticPr fontId="5"/>
  </si>
  <si>
    <t>企画課企画係
0847-22-3206</t>
    <phoneticPr fontId="5"/>
  </si>
  <si>
    <t>まちなか循環タクシー運 行（くるりん号）</t>
  </si>
  <si>
    <t>交通不便者の移動手段の確保を図るため、まちなか循環タク シーくるりん号（定期定路線）の事業を支援する。</t>
  </si>
  <si>
    <t>https://www.town.sera.hiroshima.jp/soshiki/17/166.html</t>
    <phoneticPr fontId="5"/>
  </si>
  <si>
    <t xml:space="preserve">企画課企画係
0847-22-3206
</t>
    <phoneticPr fontId="5"/>
  </si>
  <si>
    <t>世羅町外出支援事業</t>
  </si>
  <si>
    <t>高齢者や障害のある方が住み慣れた地域社会の中で生活して いくことを支援するために、年間最大30,000円のせらたすきー券 を交付する。</t>
  </si>
  <si>
    <t>世羅町</t>
  </si>
  <si>
    <t>福祉課 高齢者地域
包括支援係 
0847-25-0072</t>
    <phoneticPr fontId="5"/>
  </si>
  <si>
    <t>神石高原町</t>
    <rPh sb="0" eb="5">
      <t>ジンセキコウゲンチョウ</t>
    </rPh>
    <phoneticPr fontId="5"/>
  </si>
  <si>
    <t>ふれあいタクシー事業</t>
    <rPh sb="8" eb="10">
      <t>ジギョウ</t>
    </rPh>
    <phoneticPr fontId="5"/>
  </si>
  <si>
    <t>町内移動について，目的地まで片道９００円を超える料金を助成。
・対象者：75歳以上の方，身体障害，療育など各種手帳をお持ちの方，運転免許証を所持していない方など。</t>
    <rPh sb="0" eb="2">
      <t>チョウナイ</t>
    </rPh>
    <rPh sb="2" eb="4">
      <t>イドウ</t>
    </rPh>
    <rPh sb="9" eb="12">
      <t>モクテキチ</t>
    </rPh>
    <rPh sb="14" eb="16">
      <t>カタミチ</t>
    </rPh>
    <rPh sb="19" eb="20">
      <t>エン</t>
    </rPh>
    <rPh sb="21" eb="22">
      <t>コ</t>
    </rPh>
    <rPh sb="24" eb="26">
      <t>リョウキン</t>
    </rPh>
    <rPh sb="27" eb="29">
      <t>ジョセイ</t>
    </rPh>
    <rPh sb="32" eb="35">
      <t>タイショウシャ</t>
    </rPh>
    <rPh sb="38" eb="39">
      <t>サイ</t>
    </rPh>
    <rPh sb="39" eb="41">
      <t>イジョウ</t>
    </rPh>
    <rPh sb="42" eb="43">
      <t>カタ</t>
    </rPh>
    <rPh sb="44" eb="46">
      <t>シンタイ</t>
    </rPh>
    <rPh sb="46" eb="48">
      <t>ショウガイ</t>
    </rPh>
    <rPh sb="49" eb="51">
      <t>リョウイク</t>
    </rPh>
    <rPh sb="53" eb="55">
      <t>カクシュ</t>
    </rPh>
    <rPh sb="55" eb="57">
      <t>テチョウ</t>
    </rPh>
    <rPh sb="59" eb="60">
      <t>モ</t>
    </rPh>
    <rPh sb="62" eb="63">
      <t>カタ</t>
    </rPh>
    <rPh sb="64" eb="66">
      <t>ウンテン</t>
    </rPh>
    <rPh sb="66" eb="69">
      <t>メンキョショウ</t>
    </rPh>
    <rPh sb="70" eb="72">
      <t>ショジ</t>
    </rPh>
    <rPh sb="77" eb="78">
      <t>カタ</t>
    </rPh>
    <phoneticPr fontId="5"/>
  </si>
  <si>
    <t>町内のタクシー事業者</t>
  </si>
  <si>
    <t>総務課
0847-89-3330</t>
    <rPh sb="0" eb="3">
      <t>ソウムカ</t>
    </rPh>
    <phoneticPr fontId="5"/>
  </si>
  <si>
    <t>広島市</t>
    <rPh sb="0" eb="3">
      <t>ヒロシマシ</t>
    </rPh>
    <phoneticPr fontId="5"/>
  </si>
  <si>
    <t>“まるごと元気”地域コミュニティ活性化補助事業</t>
    <rPh sb="5" eb="7">
      <t>ゲンキ</t>
    </rPh>
    <rPh sb="8" eb="10">
      <t>チイキ</t>
    </rPh>
    <rPh sb="16" eb="19">
      <t>カッセイカ</t>
    </rPh>
    <rPh sb="19" eb="21">
      <t>ホジョ</t>
    </rPh>
    <rPh sb="21" eb="23">
      <t>ジギョウ</t>
    </rPh>
    <phoneticPr fontId="5"/>
  </si>
  <si>
    <t>6,285
（全体額）</t>
    <rPh sb="7" eb="9">
      <t>ゼンタイ</t>
    </rPh>
    <rPh sb="9" eb="10">
      <t>ガク</t>
    </rPh>
    <phoneticPr fontId="5"/>
  </si>
  <si>
    <t>町内会・自治会、子ども会、社会福祉協議会等が自主的・継続的に行う地域コミュニティの活性化に資する取組に対して補助金を交付しており、その取組メニューの一つとして、地域が主体的に集会所等の交流拠点でネットスーパーが利用できるようにする取組に対し、パソコン購入費等を補助している。</t>
  </si>
  <si>
    <t>町内会・自治会、子ども会、社会福祉協議会等</t>
  </si>
  <si>
    <t>https://www.city.hiroshima.lg.jp/soshiki/14/118713.html</t>
    <phoneticPr fontId="5"/>
  </si>
  <si>
    <t>企画総務局地域活性化調整部コミュニティ再生課
082-504-2125</t>
    <rPh sb="0" eb="2">
      <t>キカク</t>
    </rPh>
    <rPh sb="2" eb="4">
      <t>ソウム</t>
    </rPh>
    <rPh sb="4" eb="5">
      <t>キョク</t>
    </rPh>
    <rPh sb="5" eb="7">
      <t>チイキ</t>
    </rPh>
    <rPh sb="7" eb="10">
      <t>カッセイカ</t>
    </rPh>
    <rPh sb="10" eb="12">
      <t>チョウセイ</t>
    </rPh>
    <rPh sb="12" eb="13">
      <t>ブ</t>
    </rPh>
    <rPh sb="19" eb="21">
      <t>サイセイ</t>
    </rPh>
    <rPh sb="21" eb="22">
      <t>カ</t>
    </rPh>
    <phoneticPr fontId="5"/>
  </si>
  <si>
    <t>郊外部・中山間地域等における生活交通確保の拡充（新技術等を活用した持続可能な移動手段の確保）</t>
  </si>
  <si>
    <t>補助金等</t>
    <rPh sb="0" eb="3">
      <t>ホジョキン</t>
    </rPh>
    <rPh sb="3" eb="4">
      <t>ナド</t>
    </rPh>
    <phoneticPr fontId="5"/>
  </si>
  <si>
    <t>公共交通サービスが行き届いていない郊外の住宅団地などで移動に制限を受ける交通弱者を支援するため、地域が主体となった生活交通（乗合タクシー等）の導入・運行支援を実施している。</t>
  </si>
  <si>
    <t>交通事業者等</t>
    <rPh sb="0" eb="5">
      <t>コウツウジギョウシャ</t>
    </rPh>
    <rPh sb="5" eb="6">
      <t>トウ</t>
    </rPh>
    <phoneticPr fontId="5"/>
  </si>
  <si>
    <t>https://www.city.hiroshima.lg.jp/soshiki/1033/297711.html</t>
    <phoneticPr fontId="5"/>
  </si>
  <si>
    <t>山口県</t>
    <phoneticPr fontId="5"/>
  </si>
  <si>
    <t>やまぐち元気生活圏形成支援事業</t>
    <phoneticPr fontId="5"/>
  </si>
  <si>
    <t>人的支援（専門家派遣）・補助金</t>
    <rPh sb="0" eb="2">
      <t>ジンテキ</t>
    </rPh>
    <rPh sb="2" eb="4">
      <t>シエン</t>
    </rPh>
    <rPh sb="5" eb="8">
      <t>センモンカ</t>
    </rPh>
    <rPh sb="8" eb="10">
      <t>ハケン</t>
    </rPh>
    <phoneticPr fontId="5"/>
  </si>
  <si>
    <t>地域づくりの機運のある地域を対象に、地域伴走型支援や元気生活圏づくりの中核となる事業の前倒し実施に対する補助
①元気生活圏づくり推進方針を策定するため、専門的な知識を有する団体等による伴走型支援の実施
②上記の伴走型支援を受けている地域の地域づくり活動を支援（買物弱者対策等を含む）</t>
    <rPh sb="130" eb="132">
      <t>カイモノ</t>
    </rPh>
    <rPh sb="132" eb="134">
      <t>ジャクシャ</t>
    </rPh>
    <rPh sb="134" eb="136">
      <t>タイサク</t>
    </rPh>
    <rPh sb="136" eb="137">
      <t>トウ</t>
    </rPh>
    <rPh sb="138" eb="139">
      <t>フク</t>
    </rPh>
    <phoneticPr fontId="5"/>
  </si>
  <si>
    <t>①地域（条件付き）
②地域づくり団体</t>
    <rPh sb="4" eb="6">
      <t>ジョウケン</t>
    </rPh>
    <rPh sb="6" eb="7">
      <t>ツ</t>
    </rPh>
    <phoneticPr fontId="5"/>
  </si>
  <si>
    <t>https://www.yamaguchi-chusankan.jp/category/shienseido/taisaku.html</t>
    <phoneticPr fontId="5"/>
  </si>
  <si>
    <t>中山間地域づくり推進課
083-933-2549</t>
    <phoneticPr fontId="5"/>
  </si>
  <si>
    <t>山口県</t>
  </si>
  <si>
    <t>やまぐち元気生活圏活力創出事業</t>
    <phoneticPr fontId="5"/>
  </si>
  <si>
    <t>①地域づくり団体・法人
②市町、地域づくり団体・法人</t>
    <phoneticPr fontId="5"/>
  </si>
  <si>
    <t>https://www.yamaguchi-chusankan.jp/category/shienseido/kibanseibi.html</t>
    <phoneticPr fontId="5"/>
  </si>
  <si>
    <t>山口県</t>
    <rPh sb="0" eb="3">
      <t>ヤマグチケン</t>
    </rPh>
    <phoneticPr fontId="5"/>
  </si>
  <si>
    <t>地方バス路線等運行維持対策事業</t>
    <rPh sb="0" eb="2">
      <t>チホウ</t>
    </rPh>
    <rPh sb="4" eb="6">
      <t>ロセン</t>
    </rPh>
    <rPh sb="6" eb="7">
      <t>トウ</t>
    </rPh>
    <rPh sb="7" eb="9">
      <t>ウンコウ</t>
    </rPh>
    <rPh sb="9" eb="11">
      <t>イジ</t>
    </rPh>
    <rPh sb="11" eb="13">
      <t>タイサク</t>
    </rPh>
    <rPh sb="13" eb="15">
      <t>ジギョウ</t>
    </rPh>
    <phoneticPr fontId="5"/>
  </si>
  <si>
    <t>地域住民の日常生活に必要な地域公共交通（生活バス路線・地域コミュニティ交通）を維持するため、バス事業者及び市町に対し、運行経費の一部を助成する。</t>
    <rPh sb="0" eb="2">
      <t>チイキ</t>
    </rPh>
    <rPh sb="2" eb="4">
      <t>ジュウミン</t>
    </rPh>
    <rPh sb="5" eb="7">
      <t>ニチジョウ</t>
    </rPh>
    <rPh sb="7" eb="9">
      <t>セイカツ</t>
    </rPh>
    <rPh sb="10" eb="12">
      <t>ヒツヨウ</t>
    </rPh>
    <rPh sb="13" eb="15">
      <t>チイキ</t>
    </rPh>
    <rPh sb="15" eb="17">
      <t>コウキョウ</t>
    </rPh>
    <rPh sb="17" eb="19">
      <t>コウツウ</t>
    </rPh>
    <rPh sb="20" eb="22">
      <t>セイカツ</t>
    </rPh>
    <rPh sb="24" eb="26">
      <t>ロセン</t>
    </rPh>
    <rPh sb="27" eb="29">
      <t>チイキ</t>
    </rPh>
    <rPh sb="35" eb="37">
      <t>コウツウ</t>
    </rPh>
    <rPh sb="39" eb="41">
      <t>イジ</t>
    </rPh>
    <rPh sb="48" eb="50">
      <t>ジギョウ</t>
    </rPh>
    <rPh sb="50" eb="51">
      <t>シャ</t>
    </rPh>
    <rPh sb="51" eb="52">
      <t>オヨ</t>
    </rPh>
    <rPh sb="53" eb="54">
      <t>シ</t>
    </rPh>
    <rPh sb="54" eb="55">
      <t>マチ</t>
    </rPh>
    <rPh sb="56" eb="57">
      <t>タイ</t>
    </rPh>
    <rPh sb="59" eb="61">
      <t>ウンコウ</t>
    </rPh>
    <rPh sb="61" eb="63">
      <t>ケイヒ</t>
    </rPh>
    <rPh sb="64" eb="66">
      <t>イチブ</t>
    </rPh>
    <rPh sb="67" eb="69">
      <t>ジョセイ</t>
    </rPh>
    <phoneticPr fontId="5"/>
  </si>
  <si>
    <t>バス事業者、市町</t>
    <rPh sb="2" eb="5">
      <t>ジギョウシャ</t>
    </rPh>
    <rPh sb="6" eb="8">
      <t>シマチ</t>
    </rPh>
    <phoneticPr fontId="5"/>
  </si>
  <si>
    <t>交通政策課
083-933-3120</t>
    <rPh sb="0" eb="2">
      <t>コウツウ</t>
    </rPh>
    <rPh sb="2" eb="5">
      <t>セイサクカ</t>
    </rPh>
    <phoneticPr fontId="5"/>
  </si>
  <si>
    <t>山口県</t>
    <rPh sb="0" eb="3">
      <t>ヤマグチケン</t>
    </rPh>
    <phoneticPr fontId="17"/>
  </si>
  <si>
    <t>下関市</t>
    <rPh sb="0" eb="3">
      <t>シモノセキシ</t>
    </rPh>
    <phoneticPr fontId="17"/>
  </si>
  <si>
    <t>生活バス運行事業</t>
    <rPh sb="0" eb="2">
      <t>セイカツ</t>
    </rPh>
    <rPh sb="4" eb="6">
      <t>ウンコウ</t>
    </rPh>
    <rPh sb="6" eb="8">
      <t>ジギョウ</t>
    </rPh>
    <phoneticPr fontId="17"/>
  </si>
  <si>
    <t>市内の交通不便地域で生活バスの運行を行い、生活に必要な移動手段の確保を図る。</t>
    <rPh sb="0" eb="2">
      <t>シナイ</t>
    </rPh>
    <rPh sb="3" eb="9">
      <t>コウツウフベンチイキ</t>
    </rPh>
    <rPh sb="10" eb="12">
      <t>セイカツ</t>
    </rPh>
    <rPh sb="15" eb="17">
      <t>ウンコウ</t>
    </rPh>
    <rPh sb="18" eb="19">
      <t>オコナ</t>
    </rPh>
    <rPh sb="21" eb="23">
      <t>セイカツ</t>
    </rPh>
    <rPh sb="24" eb="26">
      <t>ヒツヨウ</t>
    </rPh>
    <rPh sb="27" eb="29">
      <t>イドウ</t>
    </rPh>
    <rPh sb="29" eb="31">
      <t>シュダン</t>
    </rPh>
    <rPh sb="32" eb="34">
      <t>カクホ</t>
    </rPh>
    <rPh sb="35" eb="36">
      <t>ハカ</t>
    </rPh>
    <phoneticPr fontId="17"/>
  </si>
  <si>
    <t>交通対策課
083-231-1909</t>
    <rPh sb="0" eb="5">
      <t>コウツウタイサクカ</t>
    </rPh>
    <phoneticPr fontId="17"/>
  </si>
  <si>
    <t>買物支援協力店ガイドブックの作成</t>
    <rPh sb="0" eb="4">
      <t>カイモノシエン</t>
    </rPh>
    <rPh sb="4" eb="7">
      <t>キョウリョクテン</t>
    </rPh>
    <rPh sb="14" eb="16">
      <t>サクセイ</t>
    </rPh>
    <phoneticPr fontId="17"/>
  </si>
  <si>
    <t>登録事業者の掲載</t>
    <rPh sb="0" eb="2">
      <t>トウロク</t>
    </rPh>
    <rPh sb="2" eb="4">
      <t>ジギョウ</t>
    </rPh>
    <rPh sb="4" eb="5">
      <t>シャ</t>
    </rPh>
    <rPh sb="6" eb="8">
      <t>ケイサイ</t>
    </rPh>
    <phoneticPr fontId="17"/>
  </si>
  <si>
    <t>食料品や日用品などに関する支援サービスについて電話番号、配達地域及び主な取扱商品など、注文等の際に必要な情報を、店舗ごとにわかりやすくまとめ、民間事業者の取組について情報提供している。</t>
    <rPh sb="0" eb="2">
      <t>ショクリョウ</t>
    </rPh>
    <rPh sb="2" eb="3">
      <t>ヒン</t>
    </rPh>
    <rPh sb="4" eb="7">
      <t>ニチヨウヒン</t>
    </rPh>
    <rPh sb="10" eb="11">
      <t>カン</t>
    </rPh>
    <rPh sb="13" eb="15">
      <t>シエン</t>
    </rPh>
    <rPh sb="23" eb="27">
      <t>デンワバンゴウ</t>
    </rPh>
    <rPh sb="28" eb="33">
      <t>ハイタツチイキオヨ</t>
    </rPh>
    <rPh sb="34" eb="35">
      <t>オモ</t>
    </rPh>
    <rPh sb="36" eb="40">
      <t>トリアツカイショウヒン</t>
    </rPh>
    <rPh sb="43" eb="46">
      <t>チュウモントウ</t>
    </rPh>
    <rPh sb="47" eb="48">
      <t>サイ</t>
    </rPh>
    <rPh sb="49" eb="51">
      <t>ヒツヨウ</t>
    </rPh>
    <rPh sb="52" eb="54">
      <t>ジョウホウ</t>
    </rPh>
    <rPh sb="56" eb="58">
      <t>テンポ</t>
    </rPh>
    <rPh sb="71" eb="73">
      <t>ミンカン</t>
    </rPh>
    <rPh sb="73" eb="76">
      <t>ジギョウシャ</t>
    </rPh>
    <rPh sb="77" eb="79">
      <t>トリクミ</t>
    </rPh>
    <rPh sb="83" eb="87">
      <t>ジョウホウテイキョウ</t>
    </rPh>
    <phoneticPr fontId="17"/>
  </si>
  <si>
    <t>産業振興課
083-231-1220</t>
    <rPh sb="0" eb="5">
      <t>サンギョウシンコウカ</t>
    </rPh>
    <phoneticPr fontId="17"/>
  </si>
  <si>
    <t>宇部市</t>
    <rPh sb="0" eb="3">
      <t>ウベシ</t>
    </rPh>
    <phoneticPr fontId="5"/>
  </si>
  <si>
    <t>地域内交通対策事業</t>
    <rPh sb="0" eb="3">
      <t>チイキナイ</t>
    </rPh>
    <rPh sb="3" eb="5">
      <t>コウツウ</t>
    </rPh>
    <rPh sb="5" eb="7">
      <t>タイサク</t>
    </rPh>
    <rPh sb="7" eb="9">
      <t>ジギョウ</t>
    </rPh>
    <phoneticPr fontId="5"/>
  </si>
  <si>
    <t>委託料・補助金</t>
    <rPh sb="0" eb="2">
      <t>イタクリョウ</t>
    </rPh>
    <rPh sb="3" eb="6">
      <t>ホジョキン</t>
    </rPh>
    <phoneticPr fontId="5"/>
  </si>
  <si>
    <t>買物弱者のみを支援すると位置付けた事業ではないが、交通空白地域における、住民の買物や通院等の移動手段を確保するため、市の委託によるデマンドバスの運行や、地域組織が運営するコミュニティタクシーへの支援を実施している。</t>
    <rPh sb="25" eb="27">
      <t>コウツウ</t>
    </rPh>
    <rPh sb="27" eb="29">
      <t>クウハク</t>
    </rPh>
    <rPh sb="29" eb="31">
      <t>チイキ</t>
    </rPh>
    <rPh sb="36" eb="38">
      <t>ジュウミン</t>
    </rPh>
    <rPh sb="39" eb="41">
      <t>カイモノ</t>
    </rPh>
    <rPh sb="42" eb="45">
      <t>ツウイントウ</t>
    </rPh>
    <rPh sb="46" eb="50">
      <t>イドウシュダン</t>
    </rPh>
    <rPh sb="51" eb="53">
      <t>カクホ</t>
    </rPh>
    <rPh sb="58" eb="59">
      <t>シ</t>
    </rPh>
    <rPh sb="72" eb="74">
      <t>ウンコウ</t>
    </rPh>
    <rPh sb="76" eb="78">
      <t>チイキ</t>
    </rPh>
    <rPh sb="78" eb="80">
      <t>ソシキ</t>
    </rPh>
    <rPh sb="81" eb="83">
      <t>ウンエイ</t>
    </rPh>
    <rPh sb="97" eb="99">
      <t>シエン</t>
    </rPh>
    <rPh sb="100" eb="102">
      <t>ジッシ</t>
    </rPh>
    <phoneticPr fontId="5"/>
  </si>
  <si>
    <t>宇部市（デマンドバス）
各地域運営組織（コミュニティタクシー）</t>
    <rPh sb="0" eb="2">
      <t>ウベ</t>
    </rPh>
    <rPh sb="2" eb="3">
      <t>シ</t>
    </rPh>
    <rPh sb="12" eb="15">
      <t>カクチイキ</t>
    </rPh>
    <rPh sb="15" eb="19">
      <t>ウンエイソシキ</t>
    </rPh>
    <phoneticPr fontId="5"/>
  </si>
  <si>
    <t>https://www.city.ube.yamaguchi.jp/kurashi/koutsuuchuushajou/koukyoukoutsuu/1002826.html</t>
    <phoneticPr fontId="5"/>
  </si>
  <si>
    <t>都市政策部都市計画課
0836-34-8831</t>
    <rPh sb="0" eb="5">
      <t>トシセイサクブ</t>
    </rPh>
    <rPh sb="5" eb="10">
      <t>トシケイカクカ</t>
    </rPh>
    <phoneticPr fontId="5"/>
  </si>
  <si>
    <t>山口市</t>
    <rPh sb="0" eb="2">
      <t>ヤマグチ</t>
    </rPh>
    <rPh sb="2" eb="3">
      <t>シ</t>
    </rPh>
    <phoneticPr fontId="5"/>
  </si>
  <si>
    <t>山口市福祉優待バス乗車証交付事業</t>
    <phoneticPr fontId="5"/>
  </si>
  <si>
    <t>　買物弱者の支援と位置付けた事業ではないが、移動手段を確保し、社会参加の増進を図る観点から、高齢者及び心身障害者等に福祉優待バス乗車証を交付し、バス運賃の助成を行っている。また、当該利用実績に応じて、バス事業者へ負担金を支払っている。</t>
    <rPh sb="41" eb="43">
      <t>カンテン</t>
    </rPh>
    <phoneticPr fontId="5"/>
  </si>
  <si>
    <t>https://www.city.yamaguchi.lg.jp/site/korei/4723.html</t>
    <phoneticPr fontId="5"/>
  </si>
  <si>
    <t>健康福祉部　高齢福祉課
083-934-2793
健康福祉部　障がい福祉課
083-934-2794</t>
    <rPh sb="0" eb="5">
      <t>ケンコウフクシブ</t>
    </rPh>
    <rPh sb="6" eb="11">
      <t>コウレイフクシカ</t>
    </rPh>
    <rPh sb="26" eb="31">
      <t>ケンコウフクシブ</t>
    </rPh>
    <rPh sb="32" eb="33">
      <t>ショウ</t>
    </rPh>
    <rPh sb="35" eb="38">
      <t>フクシカ</t>
    </rPh>
    <phoneticPr fontId="5"/>
  </si>
  <si>
    <t>山口市おでかけサポートタクシー料金助成事業</t>
    <phoneticPr fontId="5"/>
  </si>
  <si>
    <t>https://www.city.yamaguchi.lg.jp/site/korei/52395.html</t>
    <phoneticPr fontId="5"/>
  </si>
  <si>
    <t>健康福祉部　高齢福祉課
083-934-2793</t>
    <rPh sb="0" eb="5">
      <t>ケンコウフクシブ</t>
    </rPh>
    <rPh sb="6" eb="8">
      <t>コウレイ</t>
    </rPh>
    <rPh sb="8" eb="10">
      <t>フクシ</t>
    </rPh>
    <rPh sb="10" eb="11">
      <t>カ</t>
    </rPh>
    <phoneticPr fontId="5"/>
  </si>
  <si>
    <t>山口市</t>
    <rPh sb="0" eb="3">
      <t>ヤマグチシ</t>
    </rPh>
    <phoneticPr fontId="5"/>
  </si>
  <si>
    <t>福祉タクシー料金助成事業</t>
    <rPh sb="0" eb="2">
      <t>フクシ</t>
    </rPh>
    <rPh sb="6" eb="8">
      <t>リョウキン</t>
    </rPh>
    <rPh sb="8" eb="10">
      <t>ジョセイ</t>
    </rPh>
    <rPh sb="10" eb="12">
      <t>ジギョウ</t>
    </rPh>
    <phoneticPr fontId="5"/>
  </si>
  <si>
    <t>扶助費</t>
    <rPh sb="0" eb="2">
      <t>フジョヒ</t>
    </rPh>
    <phoneticPr fontId="5"/>
  </si>
  <si>
    <t>https://www.city.yamaguchi.lg.jp/soshiki/57/5067.html</t>
    <phoneticPr fontId="5"/>
  </si>
  <si>
    <t>健康福祉部　障がい福祉課
083-934-2794</t>
    <rPh sb="0" eb="5">
      <t>ケンコウフクシブ</t>
    </rPh>
    <rPh sb="6" eb="7">
      <t>ショウ</t>
    </rPh>
    <rPh sb="9" eb="11">
      <t>フクシ</t>
    </rPh>
    <rPh sb="11" eb="12">
      <t>カ</t>
    </rPh>
    <phoneticPr fontId="5"/>
  </si>
  <si>
    <t>阿東生活バス運行事業費　</t>
    <phoneticPr fontId="5"/>
  </si>
  <si>
    <t>市内（阿東地域）の交通不便地域で生活バスの運行を行い、生活に必要な移動手段の確保を図る。</t>
    <rPh sb="0" eb="2">
      <t>シナイ</t>
    </rPh>
    <rPh sb="3" eb="5">
      <t>アトウ</t>
    </rPh>
    <rPh sb="5" eb="7">
      <t>チイキ</t>
    </rPh>
    <rPh sb="9" eb="11">
      <t>コウツウ</t>
    </rPh>
    <rPh sb="11" eb="13">
      <t>フベン</t>
    </rPh>
    <rPh sb="13" eb="15">
      <t>チイキ</t>
    </rPh>
    <rPh sb="16" eb="18">
      <t>セイカツ</t>
    </rPh>
    <rPh sb="21" eb="23">
      <t>ウンコウ</t>
    </rPh>
    <rPh sb="24" eb="25">
      <t>オコナ</t>
    </rPh>
    <rPh sb="27" eb="29">
      <t>セイカツ</t>
    </rPh>
    <rPh sb="30" eb="32">
      <t>ヒツヨウ</t>
    </rPh>
    <rPh sb="33" eb="35">
      <t>イドウ</t>
    </rPh>
    <rPh sb="35" eb="37">
      <t>シュダン</t>
    </rPh>
    <rPh sb="38" eb="40">
      <t>カクホ</t>
    </rPh>
    <rPh sb="41" eb="42">
      <t>ハカ</t>
    </rPh>
    <phoneticPr fontId="5"/>
  </si>
  <si>
    <t>https://www.city.yamaguchi.lg.jp/soshiki/73/108923.html</t>
    <phoneticPr fontId="5"/>
  </si>
  <si>
    <t>阿東総合支所　地域振興課
083-956-0111</t>
    <rPh sb="0" eb="2">
      <t>アトウ</t>
    </rPh>
    <rPh sb="2" eb="4">
      <t>ソウゴウ</t>
    </rPh>
    <rPh sb="4" eb="6">
      <t>シショ</t>
    </rPh>
    <rPh sb="7" eb="12">
      <t>チイキシンコウカ</t>
    </rPh>
    <phoneticPr fontId="5"/>
  </si>
  <si>
    <t>山口市コミュニティタクシー運行促進事業</t>
    <rPh sb="0" eb="3">
      <t>ヤマグチシ</t>
    </rPh>
    <rPh sb="13" eb="15">
      <t>ウンコウ</t>
    </rPh>
    <rPh sb="15" eb="17">
      <t>ソクシン</t>
    </rPh>
    <rPh sb="17" eb="19">
      <t>ジギョウ</t>
    </rPh>
    <phoneticPr fontId="5"/>
  </si>
  <si>
    <t>買い物弱者の支援と位置づけた事業ではないが、地域住民の移動支援として、市内の8地域でコミュニティタクシーを運行しており、運行ルートにスーパーなどの日用品の買い物ができる場所を設定している。</t>
    <rPh sb="0" eb="1">
      <t>カ</t>
    </rPh>
    <rPh sb="2" eb="3">
      <t>モノ</t>
    </rPh>
    <rPh sb="3" eb="5">
      <t>ジャクシャ</t>
    </rPh>
    <rPh sb="6" eb="8">
      <t>シエン</t>
    </rPh>
    <rPh sb="9" eb="11">
      <t>イチ</t>
    </rPh>
    <rPh sb="14" eb="16">
      <t>ジギョウ</t>
    </rPh>
    <rPh sb="22" eb="24">
      <t>チイキ</t>
    </rPh>
    <rPh sb="24" eb="26">
      <t>ジュウミン</t>
    </rPh>
    <rPh sb="27" eb="29">
      <t>イドウ</t>
    </rPh>
    <rPh sb="29" eb="31">
      <t>シエン</t>
    </rPh>
    <rPh sb="35" eb="37">
      <t>シナイ</t>
    </rPh>
    <rPh sb="39" eb="41">
      <t>チイキ</t>
    </rPh>
    <rPh sb="53" eb="55">
      <t>ウンコウ</t>
    </rPh>
    <rPh sb="60" eb="62">
      <t>ウンコウ</t>
    </rPh>
    <rPh sb="73" eb="76">
      <t>ニチヨウヒン</t>
    </rPh>
    <rPh sb="77" eb="78">
      <t>カ</t>
    </rPh>
    <rPh sb="79" eb="80">
      <t>モノ</t>
    </rPh>
    <rPh sb="84" eb="86">
      <t>バショ</t>
    </rPh>
    <rPh sb="87" eb="89">
      <t>セッテイ</t>
    </rPh>
    <phoneticPr fontId="5"/>
  </si>
  <si>
    <t>地域</t>
    <rPh sb="0" eb="2">
      <t>チイキ</t>
    </rPh>
    <phoneticPr fontId="5"/>
  </si>
  <si>
    <t>https://www.city.yamaguchi.lg.jp/soshiki/73/2013.html</t>
    <phoneticPr fontId="5"/>
  </si>
  <si>
    <t>都市整備部　交通政策課
083-934-2729</t>
    <rPh sb="0" eb="2">
      <t>トシ</t>
    </rPh>
    <rPh sb="2" eb="4">
      <t>セイビ</t>
    </rPh>
    <rPh sb="4" eb="5">
      <t>ブ</t>
    </rPh>
    <rPh sb="6" eb="8">
      <t>コウツウ</t>
    </rPh>
    <rPh sb="8" eb="11">
      <t>セイサクカ</t>
    </rPh>
    <phoneticPr fontId="5"/>
  </si>
  <si>
    <t>グループタクシー利用促進事業</t>
    <rPh sb="8" eb="10">
      <t>リヨウ</t>
    </rPh>
    <rPh sb="10" eb="12">
      <t>ソクシン</t>
    </rPh>
    <rPh sb="12" eb="14">
      <t>ジギョウ</t>
    </rPh>
    <phoneticPr fontId="5"/>
  </si>
  <si>
    <t>一般タクシーを共同利用する仕組みづくりを目指し、交通が不便な地域の高齢者にタクシー券を交付する。
・1km(75歳以上は700m)以上1.5km未満　300円券×60枚/年
・1.5km以上4.0km未満　　　　　　　　　　　 500円券×60枚/年
・4.0km以上　　　　　　　　　　　　　　　　　　700円券×60枚/年</t>
    <rPh sb="0" eb="2">
      <t>イッパン</t>
    </rPh>
    <rPh sb="7" eb="9">
      <t>キョウドウ</t>
    </rPh>
    <rPh sb="9" eb="11">
      <t>リヨウ</t>
    </rPh>
    <rPh sb="13" eb="15">
      <t>シク</t>
    </rPh>
    <rPh sb="20" eb="22">
      <t>メザ</t>
    </rPh>
    <rPh sb="24" eb="26">
      <t>コウツウ</t>
    </rPh>
    <rPh sb="27" eb="29">
      <t>フベン</t>
    </rPh>
    <rPh sb="30" eb="32">
      <t>チイキ</t>
    </rPh>
    <rPh sb="33" eb="36">
      <t>コウレイシャ</t>
    </rPh>
    <rPh sb="41" eb="42">
      <t>ケン</t>
    </rPh>
    <rPh sb="43" eb="45">
      <t>コウフ</t>
    </rPh>
    <rPh sb="56" eb="57">
      <t>サイ</t>
    </rPh>
    <rPh sb="57" eb="59">
      <t>イジョウ</t>
    </rPh>
    <rPh sb="65" eb="67">
      <t>イジョウ</t>
    </rPh>
    <rPh sb="72" eb="74">
      <t>ミマン</t>
    </rPh>
    <rPh sb="78" eb="79">
      <t>エン</t>
    </rPh>
    <rPh sb="79" eb="80">
      <t>ケン</t>
    </rPh>
    <rPh sb="83" eb="84">
      <t>マイ</t>
    </rPh>
    <rPh sb="85" eb="86">
      <t>ネン</t>
    </rPh>
    <rPh sb="93" eb="95">
      <t>イジョウ</t>
    </rPh>
    <rPh sb="100" eb="102">
      <t>ミマン</t>
    </rPh>
    <rPh sb="117" eb="118">
      <t>エン</t>
    </rPh>
    <rPh sb="118" eb="119">
      <t>ケン</t>
    </rPh>
    <rPh sb="122" eb="123">
      <t>マイ</t>
    </rPh>
    <rPh sb="124" eb="125">
      <t>ネン</t>
    </rPh>
    <rPh sb="132" eb="134">
      <t>イジョウ</t>
    </rPh>
    <rPh sb="155" eb="156">
      <t>エン</t>
    </rPh>
    <rPh sb="156" eb="157">
      <t>ケン</t>
    </rPh>
    <rPh sb="160" eb="161">
      <t>マイ</t>
    </rPh>
    <rPh sb="162" eb="163">
      <t>ネン</t>
    </rPh>
    <phoneticPr fontId="5"/>
  </si>
  <si>
    <t>徳地生活バス運行事業</t>
    <rPh sb="0" eb="4">
      <t>トクヂセイカツ</t>
    </rPh>
    <rPh sb="6" eb="8">
      <t>ウンコウ</t>
    </rPh>
    <rPh sb="8" eb="10">
      <t>ジギョウ</t>
    </rPh>
    <phoneticPr fontId="5"/>
  </si>
  <si>
    <t>過疎地域の徳地地域内での地域拠点・生活拠点間の移動手段の確保のため、生活バスの運行を実施。</t>
    <rPh sb="0" eb="2">
      <t>カソ</t>
    </rPh>
    <rPh sb="2" eb="4">
      <t>チイキ</t>
    </rPh>
    <rPh sb="5" eb="7">
      <t>トクヂ</t>
    </rPh>
    <rPh sb="7" eb="9">
      <t>チイキ</t>
    </rPh>
    <rPh sb="9" eb="10">
      <t>ナイ</t>
    </rPh>
    <rPh sb="12" eb="14">
      <t>チイキ</t>
    </rPh>
    <rPh sb="14" eb="16">
      <t>キョテン</t>
    </rPh>
    <rPh sb="17" eb="19">
      <t>セイカツ</t>
    </rPh>
    <rPh sb="19" eb="21">
      <t>キョテン</t>
    </rPh>
    <rPh sb="21" eb="22">
      <t>カン</t>
    </rPh>
    <rPh sb="23" eb="25">
      <t>イドウ</t>
    </rPh>
    <rPh sb="25" eb="27">
      <t>シュダン</t>
    </rPh>
    <rPh sb="28" eb="30">
      <t>カクホ</t>
    </rPh>
    <rPh sb="34" eb="36">
      <t>セイカツ</t>
    </rPh>
    <rPh sb="39" eb="41">
      <t>ウンコウ</t>
    </rPh>
    <rPh sb="42" eb="44">
      <t>ジッシ</t>
    </rPh>
    <phoneticPr fontId="5"/>
  </si>
  <si>
    <t>都市整備部　交通政策課
083-934-2729</t>
    <rPh sb="0" eb="5">
      <t>トシセイビブ</t>
    </rPh>
    <rPh sb="6" eb="8">
      <t>コウツウ</t>
    </rPh>
    <rPh sb="8" eb="11">
      <t>セイサクカ</t>
    </rPh>
    <phoneticPr fontId="5"/>
  </si>
  <si>
    <t>山口市地域活性化ビジネス支援事業</t>
    <rPh sb="0" eb="3">
      <t>ヤマグチシ</t>
    </rPh>
    <rPh sb="3" eb="5">
      <t>チイキ</t>
    </rPh>
    <rPh sb="5" eb="8">
      <t>カッセイカ</t>
    </rPh>
    <rPh sb="12" eb="14">
      <t>シエン</t>
    </rPh>
    <rPh sb="14" eb="16">
      <t>ジギョウ</t>
    </rPh>
    <phoneticPr fontId="5"/>
  </si>
  <si>
    <t>買い物弱者の支援と位置付けた事業ではないが、人口減少が進む農山村エリアにおいて、人材、農林水産物及び自然環境等の地域資源を活用する起業等を支援しており、新たに移動販売事業を開始される場合に、拠点となる施設や移動販売事業用車両の取得に要する費用等について活用が可能なもの。（デジタル田園都市国家構想交付金を活用）</t>
    <rPh sb="0" eb="1">
      <t>カ</t>
    </rPh>
    <rPh sb="2" eb="3">
      <t>モノ</t>
    </rPh>
    <rPh sb="3" eb="5">
      <t>ジャクシャ</t>
    </rPh>
    <rPh sb="6" eb="8">
      <t>シエン</t>
    </rPh>
    <rPh sb="9" eb="12">
      <t>イチヅ</t>
    </rPh>
    <rPh sb="14" eb="16">
      <t>ジギョウ</t>
    </rPh>
    <rPh sb="22" eb="24">
      <t>ジンコウ</t>
    </rPh>
    <rPh sb="24" eb="26">
      <t>ゲンショウ</t>
    </rPh>
    <rPh sb="27" eb="28">
      <t>スス</t>
    </rPh>
    <rPh sb="29" eb="32">
      <t>ノウサンソン</t>
    </rPh>
    <rPh sb="40" eb="42">
      <t>ジンザイ</t>
    </rPh>
    <rPh sb="43" eb="45">
      <t>ノウリン</t>
    </rPh>
    <rPh sb="45" eb="48">
      <t>スイサンブツ</t>
    </rPh>
    <rPh sb="48" eb="49">
      <t>オヨ</t>
    </rPh>
    <rPh sb="50" eb="52">
      <t>シゼン</t>
    </rPh>
    <rPh sb="52" eb="54">
      <t>カンキョウ</t>
    </rPh>
    <rPh sb="54" eb="55">
      <t>ナド</t>
    </rPh>
    <rPh sb="56" eb="58">
      <t>チイキ</t>
    </rPh>
    <rPh sb="58" eb="60">
      <t>シゲン</t>
    </rPh>
    <rPh sb="61" eb="63">
      <t>カツヨウ</t>
    </rPh>
    <rPh sb="65" eb="67">
      <t>キギョウ</t>
    </rPh>
    <rPh sb="67" eb="68">
      <t>ナド</t>
    </rPh>
    <rPh sb="69" eb="71">
      <t>シエン</t>
    </rPh>
    <rPh sb="76" eb="77">
      <t>アラ</t>
    </rPh>
    <rPh sb="79" eb="81">
      <t>イドウ</t>
    </rPh>
    <rPh sb="81" eb="83">
      <t>ハンバイ</t>
    </rPh>
    <rPh sb="83" eb="85">
      <t>ジギョウ</t>
    </rPh>
    <rPh sb="86" eb="88">
      <t>カイシ</t>
    </rPh>
    <rPh sb="91" eb="93">
      <t>バアイ</t>
    </rPh>
    <rPh sb="95" eb="97">
      <t>キョテン</t>
    </rPh>
    <rPh sb="100" eb="102">
      <t>シセツ</t>
    </rPh>
    <rPh sb="103" eb="105">
      <t>イドウ</t>
    </rPh>
    <rPh sb="105" eb="107">
      <t>ハンバイ</t>
    </rPh>
    <rPh sb="107" eb="110">
      <t>ジギョウヨウ</t>
    </rPh>
    <rPh sb="110" eb="112">
      <t>シャリョウ</t>
    </rPh>
    <rPh sb="113" eb="115">
      <t>シュトク</t>
    </rPh>
    <rPh sb="116" eb="117">
      <t>ヨウ</t>
    </rPh>
    <rPh sb="119" eb="121">
      <t>ヒヨウ</t>
    </rPh>
    <rPh sb="121" eb="122">
      <t>ナド</t>
    </rPh>
    <rPh sb="126" eb="128">
      <t>カツヨウ</t>
    </rPh>
    <rPh sb="129" eb="131">
      <t>カノウ</t>
    </rPh>
    <rPh sb="140" eb="142">
      <t>デンエン</t>
    </rPh>
    <rPh sb="142" eb="144">
      <t>トシ</t>
    </rPh>
    <rPh sb="144" eb="146">
      <t>コッカ</t>
    </rPh>
    <rPh sb="146" eb="148">
      <t>コウソウ</t>
    </rPh>
    <rPh sb="148" eb="151">
      <t>コウフキン</t>
    </rPh>
    <rPh sb="152" eb="154">
      <t>カツヨウ</t>
    </rPh>
    <phoneticPr fontId="5"/>
  </si>
  <si>
    <t>https://www.city.yamaguchi.lg.jp/soshiki/26/134776.html</t>
    <phoneticPr fontId="5"/>
  </si>
  <si>
    <t>農林水産部　農山村づくり推進課
083-934-2778</t>
    <rPh sb="0" eb="2">
      <t>ノウリン</t>
    </rPh>
    <rPh sb="2" eb="4">
      <t>スイサン</t>
    </rPh>
    <rPh sb="4" eb="5">
      <t>ブ</t>
    </rPh>
    <rPh sb="6" eb="9">
      <t>ノウサンソン</t>
    </rPh>
    <rPh sb="12" eb="14">
      <t>スイシン</t>
    </rPh>
    <rPh sb="14" eb="15">
      <t>カ</t>
    </rPh>
    <phoneticPr fontId="5"/>
  </si>
  <si>
    <t>山口県</t>
    <rPh sb="0" eb="2">
      <t>ヤマグチ</t>
    </rPh>
    <rPh sb="2" eb="3">
      <t>ケン</t>
    </rPh>
    <phoneticPr fontId="5"/>
  </si>
  <si>
    <t>萩市</t>
    <rPh sb="0" eb="2">
      <t>ハギシ</t>
    </rPh>
    <phoneticPr fontId="5"/>
  </si>
  <si>
    <t>交通空白地支援事業</t>
    <phoneticPr fontId="5"/>
  </si>
  <si>
    <t>車両貸与</t>
    <phoneticPr fontId="5"/>
  </si>
  <si>
    <t>交通空白地域における住民の地域内移動手段の確保を目的として、買物や通院等の移動支援を無償で行っている住民団体に対して、１０人乗りの公用車を貸与している。（燃料費、保険料等を市で負担。）</t>
    <phoneticPr fontId="5"/>
  </si>
  <si>
    <t>萩市商工振興課公共交通政策室
0838-25-3583</t>
    <rPh sb="0" eb="2">
      <t>ハギシ</t>
    </rPh>
    <rPh sb="2" eb="4">
      <t>ショウコウ</t>
    </rPh>
    <rPh sb="4" eb="6">
      <t>シンコウ</t>
    </rPh>
    <rPh sb="6" eb="7">
      <t>カ</t>
    </rPh>
    <rPh sb="7" eb="9">
      <t>コウキョウ</t>
    </rPh>
    <rPh sb="9" eb="11">
      <t>コウツウ</t>
    </rPh>
    <rPh sb="11" eb="13">
      <t>セイサク</t>
    </rPh>
    <rPh sb="13" eb="14">
      <t>シツ</t>
    </rPh>
    <phoneticPr fontId="5"/>
  </si>
  <si>
    <t>地域内巡回バス運行事業</t>
    <phoneticPr fontId="5"/>
  </si>
  <si>
    <t>買い物弱者の支援に位置付けた事業ではないが、市内の交通不便地域を対象に無償のデマンドバス等を運行し、通院や買物など、日常生活における交通手段を確保している。</t>
    <rPh sb="9" eb="12">
      <t>イチヅ</t>
    </rPh>
    <rPh sb="14" eb="16">
      <t>ジギョウ</t>
    </rPh>
    <phoneticPr fontId="5"/>
  </si>
  <si>
    <t>萩市商工振興課公共交通政策室
0838-25-3583</t>
    <phoneticPr fontId="5"/>
  </si>
  <si>
    <t>交通ネットワーク再構築事業</t>
    <phoneticPr fontId="5"/>
  </si>
  <si>
    <t>買い物弱者の支援と位置付けた事業ではないが、地域住民の日常生活に必要な移動手段を確保するため、生活交通バス、タクシーを運行している。</t>
    <rPh sb="9" eb="12">
      <t>イチヅ</t>
    </rPh>
    <rPh sb="14" eb="16">
      <t>ジギョウ</t>
    </rPh>
    <rPh sb="22" eb="24">
      <t>チイキ</t>
    </rPh>
    <rPh sb="24" eb="26">
      <t>ジュウミン</t>
    </rPh>
    <rPh sb="27" eb="29">
      <t>ニチジョウ</t>
    </rPh>
    <rPh sb="29" eb="31">
      <t>セイカツ</t>
    </rPh>
    <rPh sb="32" eb="34">
      <t>ヒツヨウ</t>
    </rPh>
    <rPh sb="35" eb="39">
      <t>イドウシュダン</t>
    </rPh>
    <rPh sb="40" eb="42">
      <t>カクホ</t>
    </rPh>
    <rPh sb="47" eb="49">
      <t>セイカツ</t>
    </rPh>
    <rPh sb="49" eb="51">
      <t>コウツウ</t>
    </rPh>
    <rPh sb="59" eb="61">
      <t>ウンコウ</t>
    </rPh>
    <phoneticPr fontId="5"/>
  </si>
  <si>
    <t>萩市、タクシー事業者</t>
    <rPh sb="0" eb="2">
      <t>ハギシ</t>
    </rPh>
    <rPh sb="7" eb="10">
      <t>ジギョウシャ</t>
    </rPh>
    <phoneticPr fontId="5"/>
  </si>
  <si>
    <t>乗合タクシー運行事業</t>
    <phoneticPr fontId="5"/>
  </si>
  <si>
    <t>買い物弱者の支援と位置付けた事業ではないが、地域住民の日常生活に必要な移動手段を確保するため、乗合タクシー運行に補助を行っている。</t>
    <rPh sb="47" eb="49">
      <t>ノリアイ</t>
    </rPh>
    <rPh sb="53" eb="55">
      <t>ウンコウ</t>
    </rPh>
    <rPh sb="56" eb="58">
      <t>ホジョ</t>
    </rPh>
    <rPh sb="59" eb="60">
      <t>オコナ</t>
    </rPh>
    <phoneticPr fontId="5"/>
  </si>
  <si>
    <t>萩市</t>
    <phoneticPr fontId="5"/>
  </si>
  <si>
    <t>中山間地域買い物支援事業</t>
    <rPh sb="0" eb="3">
      <t>チュウサンカン</t>
    </rPh>
    <rPh sb="3" eb="5">
      <t>チイキ</t>
    </rPh>
    <rPh sb="5" eb="6">
      <t>カ</t>
    </rPh>
    <rPh sb="7" eb="8">
      <t>モノ</t>
    </rPh>
    <rPh sb="8" eb="10">
      <t>シエン</t>
    </rPh>
    <rPh sb="10" eb="12">
      <t>ジギョウ</t>
    </rPh>
    <phoneticPr fontId="5"/>
  </si>
  <si>
    <t>離島への移動販売に対し、運賃を補助する</t>
    <rPh sb="0" eb="2">
      <t>リトウ</t>
    </rPh>
    <rPh sb="4" eb="8">
      <t>イドウハンバイ</t>
    </rPh>
    <rPh sb="9" eb="10">
      <t>タイ</t>
    </rPh>
    <rPh sb="12" eb="14">
      <t>ウンチン</t>
    </rPh>
    <rPh sb="15" eb="17">
      <t>ホジョ</t>
    </rPh>
    <phoneticPr fontId="5"/>
  </si>
  <si>
    <t>JA</t>
    <phoneticPr fontId="5"/>
  </si>
  <si>
    <t>萩市商工振興課
0838-25-3108</t>
    <rPh sb="0" eb="2">
      <t>ハギシ</t>
    </rPh>
    <rPh sb="2" eb="4">
      <t>ショウコウ</t>
    </rPh>
    <rPh sb="4" eb="7">
      <t>シンコウカ</t>
    </rPh>
    <phoneticPr fontId="5"/>
  </si>
  <si>
    <t>防府市</t>
    <rPh sb="0" eb="3">
      <t>ホウフシ</t>
    </rPh>
    <phoneticPr fontId="5"/>
  </si>
  <si>
    <t>防府市離島販売運賃助成事業</t>
    <rPh sb="0" eb="3">
      <t>ホウフシ</t>
    </rPh>
    <rPh sb="3" eb="5">
      <t>リトウ</t>
    </rPh>
    <rPh sb="5" eb="7">
      <t>ハンバイ</t>
    </rPh>
    <rPh sb="7" eb="9">
      <t>ウンチン</t>
    </rPh>
    <rPh sb="9" eb="11">
      <t>ジョセイ</t>
    </rPh>
    <rPh sb="11" eb="13">
      <t>ジギョウ</t>
    </rPh>
    <phoneticPr fontId="5"/>
  </si>
  <si>
    <t>離島で移動販売を実施する事業者に対し、運賃を助成する。</t>
    <rPh sb="0" eb="2">
      <t>リトウ</t>
    </rPh>
    <rPh sb="3" eb="5">
      <t>イドウ</t>
    </rPh>
    <rPh sb="5" eb="7">
      <t>ハンバイ</t>
    </rPh>
    <rPh sb="8" eb="10">
      <t>ジッシ</t>
    </rPh>
    <rPh sb="12" eb="15">
      <t>ジギョウシャ</t>
    </rPh>
    <rPh sb="16" eb="17">
      <t>タイ</t>
    </rPh>
    <rPh sb="19" eb="21">
      <t>ウンチン</t>
    </rPh>
    <rPh sb="22" eb="24">
      <t>ジョセイ</t>
    </rPh>
    <phoneticPr fontId="5"/>
  </si>
  <si>
    <t>（市内に事務所又は事業所を有する）
法人又は個人事業主</t>
    <rPh sb="1" eb="3">
      <t>シナイ</t>
    </rPh>
    <rPh sb="4" eb="6">
      <t>ジム</t>
    </rPh>
    <rPh sb="6" eb="7">
      <t>ショ</t>
    </rPh>
    <rPh sb="7" eb="8">
      <t>マタ</t>
    </rPh>
    <rPh sb="9" eb="12">
      <t>ジギョウショ</t>
    </rPh>
    <rPh sb="13" eb="14">
      <t>ユウ</t>
    </rPh>
    <rPh sb="18" eb="20">
      <t>ホウジン</t>
    </rPh>
    <rPh sb="20" eb="21">
      <t>マタ</t>
    </rPh>
    <rPh sb="22" eb="24">
      <t>コジン</t>
    </rPh>
    <rPh sb="24" eb="27">
      <t>ジギョウヌシ</t>
    </rPh>
    <phoneticPr fontId="5"/>
  </si>
  <si>
    <t>下松市</t>
    <rPh sb="0" eb="3">
      <t>クダマツシ</t>
    </rPh>
    <phoneticPr fontId="5"/>
  </si>
  <si>
    <t>地域活動組織支援事業（米川あったか便）</t>
    <rPh sb="0" eb="2">
      <t>チイキ</t>
    </rPh>
    <rPh sb="2" eb="4">
      <t>カツドウ</t>
    </rPh>
    <rPh sb="4" eb="6">
      <t>ソシキ</t>
    </rPh>
    <rPh sb="6" eb="10">
      <t>シエンジギョウ</t>
    </rPh>
    <rPh sb="11" eb="13">
      <t>ヨネガワ</t>
    </rPh>
    <rPh sb="17" eb="18">
      <t>ビン</t>
    </rPh>
    <phoneticPr fontId="5"/>
  </si>
  <si>
    <t>下松市社会福祉協議会に委託（運営費を補助）し、ボランティアスタッフにより運行している。
高齢者自らが買い物に出ることで、自宅への引きこもりを防止し、ボランティアスタッフとの交流による高齢者の見守り機能と支え合い機能を併せ持っている。
また、移動に不便を感じる高齢者の自宅と商業施設との間を車両で直接往復し、利用する高齢者の利便性に配慮して運行している。</t>
    <phoneticPr fontId="5"/>
  </si>
  <si>
    <t>地域住民</t>
  </si>
  <si>
    <t>高齢福祉課課長寿支援係
0833-45-1837</t>
    <rPh sb="0" eb="5">
      <t>コウレイフクシカ</t>
    </rPh>
    <phoneticPr fontId="5"/>
  </si>
  <si>
    <t>岩国市</t>
    <rPh sb="0" eb="3">
      <t>イワクニシ</t>
    </rPh>
    <phoneticPr fontId="5"/>
  </si>
  <si>
    <t>買い物弱者支援事業費補助金</t>
    <rPh sb="0" eb="1">
      <t>カ</t>
    </rPh>
    <rPh sb="2" eb="3">
      <t>モノ</t>
    </rPh>
    <rPh sb="3" eb="5">
      <t>ジャクシャ</t>
    </rPh>
    <rPh sb="5" eb="7">
      <t>シエン</t>
    </rPh>
    <rPh sb="7" eb="9">
      <t>ジギョウ</t>
    </rPh>
    <rPh sb="9" eb="10">
      <t>ヒ</t>
    </rPh>
    <rPh sb="10" eb="13">
      <t>ホジョキン</t>
    </rPh>
    <phoneticPr fontId="5"/>
  </si>
  <si>
    <t>買い物弱者の買い物の機会の確保及び生活の維持向上等を図ることを目的として、事業者が買い物弱者を主な対象者として移動販売により日用生活物資の購入支援を行う場合において、当該移動販売に使用する車両の購入等及びその他運営に要する経費の一部を補助する。</t>
    <rPh sb="0" eb="1">
      <t>カ</t>
    </rPh>
    <rPh sb="2" eb="3">
      <t>モノ</t>
    </rPh>
    <rPh sb="3" eb="5">
      <t>ジャクシャ</t>
    </rPh>
    <phoneticPr fontId="5"/>
  </si>
  <si>
    <t>生活協同組合コープ山口ほか５社</t>
    <rPh sb="0" eb="2">
      <t>セイカツ</t>
    </rPh>
    <rPh sb="2" eb="4">
      <t>キョウドウ</t>
    </rPh>
    <rPh sb="4" eb="6">
      <t>クミアイ</t>
    </rPh>
    <rPh sb="9" eb="11">
      <t>ヤマグチ</t>
    </rPh>
    <rPh sb="14" eb="15">
      <t>シャ</t>
    </rPh>
    <phoneticPr fontId="5"/>
  </si>
  <si>
    <t>市民協働部　地域づくり推進課中山間地域振興室
0827-29-5015</t>
    <rPh sb="0" eb="2">
      <t>シミン</t>
    </rPh>
    <rPh sb="2" eb="4">
      <t>キョウドウ</t>
    </rPh>
    <rPh sb="4" eb="5">
      <t>ブ</t>
    </rPh>
    <rPh sb="6" eb="8">
      <t>チイキ</t>
    </rPh>
    <rPh sb="11" eb="14">
      <t>スイシンカ</t>
    </rPh>
    <rPh sb="14" eb="15">
      <t>チュウ</t>
    </rPh>
    <rPh sb="15" eb="17">
      <t>サンカン</t>
    </rPh>
    <rPh sb="17" eb="19">
      <t>チイキ</t>
    </rPh>
    <rPh sb="19" eb="21">
      <t>シンコウ</t>
    </rPh>
    <rPh sb="21" eb="22">
      <t>シツ</t>
    </rPh>
    <phoneticPr fontId="5"/>
  </si>
  <si>
    <t>高齢者活き生きサポート事業</t>
    <rPh sb="0" eb="3">
      <t>コウレイシャ</t>
    </rPh>
    <rPh sb="3" eb="4">
      <t>イ</t>
    </rPh>
    <rPh sb="5" eb="6">
      <t>イ</t>
    </rPh>
    <rPh sb="11" eb="13">
      <t>ジギョウ</t>
    </rPh>
    <phoneticPr fontId="5"/>
  </si>
  <si>
    <t>買物弱者の支援と位置付けた事業ではないが、タクシー料金の利用券を申請に基づき交付することで高齢者の外出支援を行い、高齢者福祉の増進を図る。
4枚／月　年間最大48枚　月割で交付　500円／枚</t>
    <rPh sb="25" eb="27">
      <t>リョウキン</t>
    </rPh>
    <rPh sb="28" eb="30">
      <t>リヨウ</t>
    </rPh>
    <rPh sb="30" eb="31">
      <t>ケン</t>
    </rPh>
    <rPh sb="32" eb="34">
      <t>シンセイ</t>
    </rPh>
    <rPh sb="35" eb="36">
      <t>モト</t>
    </rPh>
    <rPh sb="38" eb="40">
      <t>コウフ</t>
    </rPh>
    <rPh sb="45" eb="47">
      <t>コウレイ</t>
    </rPh>
    <rPh sb="47" eb="48">
      <t>シャ</t>
    </rPh>
    <rPh sb="49" eb="51">
      <t>ガイシュツ</t>
    </rPh>
    <rPh sb="51" eb="53">
      <t>シエン</t>
    </rPh>
    <rPh sb="54" eb="55">
      <t>オコナ</t>
    </rPh>
    <rPh sb="57" eb="60">
      <t>コウレイシャ</t>
    </rPh>
    <rPh sb="60" eb="62">
      <t>フクシ</t>
    </rPh>
    <rPh sb="63" eb="65">
      <t>ゾウシン</t>
    </rPh>
    <rPh sb="66" eb="67">
      <t>ハカ</t>
    </rPh>
    <rPh sb="71" eb="72">
      <t>マイ</t>
    </rPh>
    <rPh sb="73" eb="74">
      <t>ツキ</t>
    </rPh>
    <rPh sb="75" eb="77">
      <t>ネンカン</t>
    </rPh>
    <rPh sb="77" eb="79">
      <t>サイダイ</t>
    </rPh>
    <rPh sb="81" eb="82">
      <t>マイ</t>
    </rPh>
    <rPh sb="83" eb="85">
      <t>ツキワ</t>
    </rPh>
    <rPh sb="86" eb="88">
      <t>コウフ</t>
    </rPh>
    <rPh sb="92" eb="93">
      <t>エン</t>
    </rPh>
    <rPh sb="94" eb="95">
      <t>マイ</t>
    </rPh>
    <phoneticPr fontId="5"/>
  </si>
  <si>
    <t>原則、市内のタクシー事業者</t>
    <rPh sb="0" eb="2">
      <t>ゲンソク</t>
    </rPh>
    <rPh sb="3" eb="5">
      <t>シナイ</t>
    </rPh>
    <rPh sb="10" eb="13">
      <t>ジギョウシャ</t>
    </rPh>
    <phoneticPr fontId="5"/>
  </si>
  <si>
    <t>福祉部高齢者支援課
支援班
0827-29-2588</t>
    <rPh sb="0" eb="2">
      <t>フクシ</t>
    </rPh>
    <rPh sb="2" eb="3">
      <t>ブ</t>
    </rPh>
    <rPh sb="3" eb="6">
      <t>コウレイシャ</t>
    </rPh>
    <rPh sb="6" eb="8">
      <t>シエン</t>
    </rPh>
    <rPh sb="8" eb="9">
      <t>カ</t>
    </rPh>
    <rPh sb="10" eb="12">
      <t>シエン</t>
    </rPh>
    <rPh sb="12" eb="13">
      <t>ハン</t>
    </rPh>
    <phoneticPr fontId="5"/>
  </si>
  <si>
    <t>岩国市生活交通バス運行事業</t>
    <rPh sb="0" eb="3">
      <t>イワクニシ</t>
    </rPh>
    <rPh sb="3" eb="5">
      <t>セイカツ</t>
    </rPh>
    <rPh sb="5" eb="7">
      <t>コウツウ</t>
    </rPh>
    <rPh sb="9" eb="11">
      <t>ウンコウ</t>
    </rPh>
    <rPh sb="11" eb="13">
      <t>ジギョウ</t>
    </rPh>
    <phoneticPr fontId="5"/>
  </si>
  <si>
    <t>買物弱者の支援と位置付けた事業ではないが、地域住民の日常生活に必要な生活バス路線を確保するため、生活交通バスを運行している。
委託料　　　　173,390千円
車両購入費　　17,196千円
その他　　　　　41,441千円
一部国庫補助あり</t>
    <rPh sb="41" eb="43">
      <t>カクホ</t>
    </rPh>
    <rPh sb="55" eb="57">
      <t>ウンコウ</t>
    </rPh>
    <rPh sb="64" eb="67">
      <t>イタクリョウ</t>
    </rPh>
    <rPh sb="78" eb="80">
      <t>センエン</t>
    </rPh>
    <rPh sb="81" eb="83">
      <t>シャリョウ</t>
    </rPh>
    <rPh sb="83" eb="85">
      <t>コウニュウ</t>
    </rPh>
    <rPh sb="85" eb="86">
      <t>ヒ</t>
    </rPh>
    <rPh sb="94" eb="96">
      <t>センエン</t>
    </rPh>
    <rPh sb="99" eb="100">
      <t>タ</t>
    </rPh>
    <rPh sb="111" eb="113">
      <t>センエン</t>
    </rPh>
    <rPh sb="115" eb="117">
      <t>イチブ</t>
    </rPh>
    <rPh sb="117" eb="119">
      <t>コッコ</t>
    </rPh>
    <rPh sb="119" eb="121">
      <t>ホジョ</t>
    </rPh>
    <phoneticPr fontId="5"/>
  </si>
  <si>
    <t>総合政策部交通政策課
交通政策班
0827-29-5106</t>
    <rPh sb="0" eb="2">
      <t>ソウゴウ</t>
    </rPh>
    <rPh sb="2" eb="4">
      <t>セイサク</t>
    </rPh>
    <rPh sb="4" eb="5">
      <t>ブ</t>
    </rPh>
    <rPh sb="5" eb="7">
      <t>コウツウ</t>
    </rPh>
    <rPh sb="7" eb="9">
      <t>セイサク</t>
    </rPh>
    <rPh sb="9" eb="10">
      <t>カ</t>
    </rPh>
    <rPh sb="11" eb="13">
      <t>コウツウ</t>
    </rPh>
    <rPh sb="13" eb="15">
      <t>セイサク</t>
    </rPh>
    <rPh sb="15" eb="16">
      <t>ハン</t>
    </rPh>
    <phoneticPr fontId="5"/>
  </si>
  <si>
    <t>岩国市過疎地域乗合ﾊﾞｽ運行事業</t>
    <rPh sb="0" eb="3">
      <t>イワクニシ</t>
    </rPh>
    <rPh sb="3" eb="5">
      <t>カソ</t>
    </rPh>
    <rPh sb="5" eb="7">
      <t>チイキ</t>
    </rPh>
    <rPh sb="7" eb="9">
      <t>ノリアイ</t>
    </rPh>
    <rPh sb="12" eb="14">
      <t>ウンコウ</t>
    </rPh>
    <rPh sb="14" eb="16">
      <t>ジギョウ</t>
    </rPh>
    <phoneticPr fontId="5"/>
  </si>
  <si>
    <t>買物弱者の支援と位置付けた事業ではないが、地域住民の日常生活に必要な生活バス路線を確保するため、過疎地域乗合バスを運行している。
一部国庫補助あり</t>
    <rPh sb="41" eb="43">
      <t>カクホ</t>
    </rPh>
    <rPh sb="57" eb="59">
      <t>ウンコウ</t>
    </rPh>
    <phoneticPr fontId="5"/>
  </si>
  <si>
    <t>総合政策部交通政策課
交通政策班
0827-29-5106</t>
    <rPh sb="0" eb="2">
      <t>ソウゴウ</t>
    </rPh>
    <rPh sb="2" eb="4">
      <t>セイサク</t>
    </rPh>
    <rPh sb="4" eb="5">
      <t>ブ</t>
    </rPh>
    <rPh sb="5" eb="7">
      <t>コウツウ</t>
    </rPh>
    <rPh sb="7" eb="10">
      <t>セイサクカ</t>
    </rPh>
    <rPh sb="11" eb="13">
      <t>コウツウ</t>
    </rPh>
    <rPh sb="13" eb="15">
      <t>セイサク</t>
    </rPh>
    <rPh sb="15" eb="16">
      <t>ハン</t>
    </rPh>
    <phoneticPr fontId="5"/>
  </si>
  <si>
    <t>岩国市乗合タクシー運行事業</t>
    <rPh sb="0" eb="3">
      <t>イワクニシ</t>
    </rPh>
    <rPh sb="3" eb="5">
      <t>ノリアイ</t>
    </rPh>
    <rPh sb="9" eb="11">
      <t>ウンコウ</t>
    </rPh>
    <rPh sb="11" eb="13">
      <t>ジギョウ</t>
    </rPh>
    <phoneticPr fontId="5"/>
  </si>
  <si>
    <t>買物弱者の支援と位置付けた事業ではないが、市内の交通不便地域を対象に、路線バスに代わり乗合タクシーを運行し、買物や通院など、日常の生活における交通手段を確保している。</t>
    <rPh sb="50" eb="52">
      <t>ウンコウ</t>
    </rPh>
    <phoneticPr fontId="5"/>
  </si>
  <si>
    <t>光市</t>
    <rPh sb="0" eb="2">
      <t>ヒカリシ</t>
    </rPh>
    <phoneticPr fontId="5"/>
  </si>
  <si>
    <t>高齢者バス・タクシー運賃助成パイロット事業</t>
    <rPh sb="0" eb="3">
      <t>コウレイシャ</t>
    </rPh>
    <rPh sb="10" eb="14">
      <t>ウンチンジョセイ</t>
    </rPh>
    <rPh sb="19" eb="21">
      <t>ジギョウ</t>
    </rPh>
    <phoneticPr fontId="5"/>
  </si>
  <si>
    <t>運転免許証を要する交通用具（車やバイクなど）での移動が困難な高齢者に対して、移動手段を確保し、外出しやすい環境を創出するため、路線バス及びタクシーの運賃の一部を助成する運賃助成券を交付する。</t>
  </si>
  <si>
    <t>https://www.city.hikari.lg.jp/soshiki/11/kokyokotsu/1/1/12957.html</t>
    <phoneticPr fontId="5"/>
  </si>
  <si>
    <t>公共交通政策課
0833-72-1420</t>
    <rPh sb="0" eb="7">
      <t>コウキョウコウツウセイサクカ</t>
    </rPh>
    <phoneticPr fontId="5"/>
  </si>
  <si>
    <t>ＡＩデマンド型交通導入実証実験事業</t>
    <rPh sb="6" eb="9">
      <t>ガタコウツウ</t>
    </rPh>
    <rPh sb="9" eb="11">
      <t>ドウニュウ</t>
    </rPh>
    <rPh sb="11" eb="13">
      <t>ジッショウ</t>
    </rPh>
    <rPh sb="13" eb="15">
      <t>ジッケン</t>
    </rPh>
    <rPh sb="15" eb="17">
      <t>ジギョウ</t>
    </rPh>
    <phoneticPr fontId="5"/>
  </si>
  <si>
    <t>移動が困難な高齢者の移動手段を確保するため、新たな地域内交通「デマンド型交通」の導入検討を行う。今年度は予約状況に応じて効率的な運行ルートが選択できるＡＩ技術を活用した「デマンド型交通」について、地域を限定した実証実験を行う。</t>
    <rPh sb="48" eb="51">
      <t>コトシド</t>
    </rPh>
    <phoneticPr fontId="5"/>
  </si>
  <si>
    <t>長門市</t>
    <rPh sb="0" eb="2">
      <t>ナガト</t>
    </rPh>
    <rPh sb="2" eb="3">
      <t>シ</t>
    </rPh>
    <phoneticPr fontId="5"/>
  </si>
  <si>
    <t>市内全域を対象にデマンド型運行事業を実施し、買物や通院など、日常の生活における交通手段を確保している。</t>
    <rPh sb="2" eb="4">
      <t>ゼンイキ</t>
    </rPh>
    <phoneticPr fontId="5"/>
  </si>
  <si>
    <t>NPO法人ゆうゆうｸﾞﾘｰﾝ俵山、NPO法人むかつく、古市ﾀｸｼｰ㈲、人丸ﾀｸｼｰ㈱、新日本観光交通㈱、長門山電ﾀｸｼｰ㈲、冨士第一交通㈲</t>
    <rPh sb="3" eb="5">
      <t>ホウジン</t>
    </rPh>
    <rPh sb="14" eb="16">
      <t>タワラヤマ</t>
    </rPh>
    <rPh sb="20" eb="22">
      <t>ホウジン</t>
    </rPh>
    <rPh sb="27" eb="29">
      <t>フルイチ</t>
    </rPh>
    <rPh sb="35" eb="37">
      <t>ヒトマル</t>
    </rPh>
    <rPh sb="43" eb="46">
      <t>シンニホン</t>
    </rPh>
    <rPh sb="46" eb="48">
      <t>カンコウ</t>
    </rPh>
    <rPh sb="48" eb="50">
      <t>コウツウ</t>
    </rPh>
    <rPh sb="52" eb="54">
      <t>ナガト</t>
    </rPh>
    <rPh sb="54" eb="56">
      <t>サンデン</t>
    </rPh>
    <rPh sb="62" eb="64">
      <t>フジ</t>
    </rPh>
    <rPh sb="64" eb="66">
      <t>ダイイチ</t>
    </rPh>
    <rPh sb="66" eb="68">
      <t>コウツウ</t>
    </rPh>
    <phoneticPr fontId="5"/>
  </si>
  <si>
    <t>経済観光部産業政策課地域交通対策班
0837-23-1138</t>
    <rPh sb="7" eb="9">
      <t>セイサク</t>
    </rPh>
    <phoneticPr fontId="5"/>
  </si>
  <si>
    <t>買い物支援実証事業</t>
    <rPh sb="0" eb="1">
      <t>カ</t>
    </rPh>
    <rPh sb="2" eb="3">
      <t>モノ</t>
    </rPh>
    <rPh sb="3" eb="5">
      <t>シエン</t>
    </rPh>
    <rPh sb="5" eb="7">
      <t>ジッショウ</t>
    </rPh>
    <rPh sb="7" eb="9">
      <t>ジギョウ</t>
    </rPh>
    <phoneticPr fontId="5"/>
  </si>
  <si>
    <t>定期的な移動販売を行うことで、交通弱者の購買機会の確保を図る（市内の三隅地区、日置・油谷地区に導入）。三隅地区については、R4年度より自主運行。</t>
    <rPh sb="0" eb="3">
      <t>テイキテキ</t>
    </rPh>
    <rPh sb="4" eb="6">
      <t>イドウ</t>
    </rPh>
    <rPh sb="6" eb="8">
      <t>ハンバイ</t>
    </rPh>
    <rPh sb="9" eb="10">
      <t>オコナ</t>
    </rPh>
    <rPh sb="15" eb="17">
      <t>コウツウ</t>
    </rPh>
    <rPh sb="17" eb="19">
      <t>ジャクシャ</t>
    </rPh>
    <rPh sb="20" eb="22">
      <t>コウバイ</t>
    </rPh>
    <rPh sb="22" eb="24">
      <t>キカイ</t>
    </rPh>
    <rPh sb="25" eb="27">
      <t>カクホ</t>
    </rPh>
    <rPh sb="28" eb="29">
      <t>ハカ</t>
    </rPh>
    <rPh sb="31" eb="33">
      <t>シナイ</t>
    </rPh>
    <rPh sb="34" eb="36">
      <t>ミスミ</t>
    </rPh>
    <rPh sb="36" eb="38">
      <t>チク</t>
    </rPh>
    <rPh sb="39" eb="41">
      <t>ヒオキ</t>
    </rPh>
    <rPh sb="42" eb="44">
      <t>ユヤ</t>
    </rPh>
    <rPh sb="44" eb="46">
      <t>チク</t>
    </rPh>
    <rPh sb="47" eb="49">
      <t>ドウニュウ</t>
    </rPh>
    <rPh sb="51" eb="53">
      <t>ミスミ</t>
    </rPh>
    <rPh sb="53" eb="55">
      <t>チク</t>
    </rPh>
    <rPh sb="63" eb="64">
      <t>ネン</t>
    </rPh>
    <rPh sb="64" eb="65">
      <t>ド</t>
    </rPh>
    <rPh sb="67" eb="69">
      <t>ジシュ</t>
    </rPh>
    <rPh sb="69" eb="71">
      <t>ウンコウ</t>
    </rPh>
    <phoneticPr fontId="5"/>
  </si>
  <si>
    <t>株式会社　丸久</t>
    <rPh sb="0" eb="2">
      <t>カブシキ</t>
    </rPh>
    <rPh sb="2" eb="4">
      <t>カイシャ</t>
    </rPh>
    <rPh sb="5" eb="7">
      <t>マルキュウ</t>
    </rPh>
    <phoneticPr fontId="5"/>
  </si>
  <si>
    <t>経済観光部産業政策課地域交通対策班
0837-23-1139</t>
    <rPh sb="7" eb="9">
      <t>セイサク</t>
    </rPh>
    <phoneticPr fontId="5"/>
  </si>
  <si>
    <t>柳井市</t>
    <rPh sb="0" eb="3">
      <t>ヤナイシ</t>
    </rPh>
    <phoneticPr fontId="5"/>
  </si>
  <si>
    <t>生活交通活性化対策事業</t>
    <rPh sb="0" eb="2">
      <t>セイカツ</t>
    </rPh>
    <rPh sb="2" eb="4">
      <t>コウツウ</t>
    </rPh>
    <rPh sb="4" eb="7">
      <t>カッセイカ</t>
    </rPh>
    <rPh sb="7" eb="9">
      <t>タイサク</t>
    </rPh>
    <rPh sb="9" eb="11">
      <t>ジギョウ</t>
    </rPh>
    <phoneticPr fontId="5"/>
  </si>
  <si>
    <t>市内の交通不便地域を対象にデマンド型運行事業(予約制乗り合いタクシー)を実施し、買物や通院など、日常の生活における交通手段の確保を図る。</t>
    <rPh sb="23" eb="26">
      <t>ヨヤクセイ</t>
    </rPh>
    <rPh sb="26" eb="27">
      <t>ノ</t>
    </rPh>
    <rPh sb="28" eb="29">
      <t>ア</t>
    </rPh>
    <rPh sb="65" eb="66">
      <t>ハカ</t>
    </rPh>
    <phoneticPr fontId="5"/>
  </si>
  <si>
    <t>地区社会福祉協議会</t>
    <rPh sb="0" eb="2">
      <t>チク</t>
    </rPh>
    <rPh sb="2" eb="4">
      <t>シャカイ</t>
    </rPh>
    <rPh sb="4" eb="6">
      <t>フクシ</t>
    </rPh>
    <rPh sb="6" eb="9">
      <t>キョウギカイ</t>
    </rPh>
    <phoneticPr fontId="5"/>
  </si>
  <si>
    <t xml:space="preserve">商工観光課
0820-22-2111
</t>
    <rPh sb="0" eb="2">
      <t>ショウコウ</t>
    </rPh>
    <rPh sb="2" eb="5">
      <t>カンコウカ</t>
    </rPh>
    <phoneticPr fontId="5"/>
  </si>
  <si>
    <t>高齢者おでかけサポート事業</t>
    <rPh sb="0" eb="3">
      <t>コウレイシャ</t>
    </rPh>
    <rPh sb="11" eb="13">
      <t>ジギョウ</t>
    </rPh>
    <phoneticPr fontId="5"/>
  </si>
  <si>
    <t>公共交通機関「タクシー・路線バス・平郡航路」で共通利用できる利用券を交付することにより、高齢者の買い物や通院等の必要な外出を支援し、高齢者の心身機能の低下を予防することで自立生活の継続を支援する。</t>
    <rPh sb="0" eb="2">
      <t>コウキョウ</t>
    </rPh>
    <rPh sb="2" eb="4">
      <t>コウツウ</t>
    </rPh>
    <rPh sb="4" eb="6">
      <t>キカン</t>
    </rPh>
    <rPh sb="12" eb="14">
      <t>ロセン</t>
    </rPh>
    <rPh sb="17" eb="19">
      <t>ヘイグン</t>
    </rPh>
    <rPh sb="19" eb="21">
      <t>コウロ</t>
    </rPh>
    <rPh sb="23" eb="25">
      <t>キョウツウ</t>
    </rPh>
    <rPh sb="25" eb="27">
      <t>リヨウ</t>
    </rPh>
    <rPh sb="30" eb="32">
      <t>リヨウ</t>
    </rPh>
    <rPh sb="32" eb="33">
      <t>ケン</t>
    </rPh>
    <rPh sb="34" eb="36">
      <t>コウフ</t>
    </rPh>
    <rPh sb="44" eb="47">
      <t>コウレイシャ</t>
    </rPh>
    <rPh sb="48" eb="49">
      <t>カ</t>
    </rPh>
    <rPh sb="50" eb="51">
      <t>モノ</t>
    </rPh>
    <rPh sb="52" eb="54">
      <t>ツウイン</t>
    </rPh>
    <rPh sb="54" eb="55">
      <t>トウ</t>
    </rPh>
    <rPh sb="56" eb="58">
      <t>ヒツヨウ</t>
    </rPh>
    <rPh sb="59" eb="61">
      <t>ガイシュツ</t>
    </rPh>
    <rPh sb="62" eb="64">
      <t>シエン</t>
    </rPh>
    <rPh sb="66" eb="69">
      <t>コウレイシャ</t>
    </rPh>
    <rPh sb="70" eb="72">
      <t>シンシン</t>
    </rPh>
    <rPh sb="72" eb="74">
      <t>キノウ</t>
    </rPh>
    <rPh sb="75" eb="77">
      <t>テイカ</t>
    </rPh>
    <rPh sb="78" eb="80">
      <t>ヨボウ</t>
    </rPh>
    <rPh sb="85" eb="87">
      <t>ジリツ</t>
    </rPh>
    <rPh sb="87" eb="89">
      <t>セイカツ</t>
    </rPh>
    <rPh sb="90" eb="92">
      <t>ケイゾク</t>
    </rPh>
    <rPh sb="93" eb="95">
      <t>シエン</t>
    </rPh>
    <phoneticPr fontId="5"/>
  </si>
  <si>
    <t>https://www.city-yanai.jp/soshiki/70/odekake.html</t>
    <phoneticPr fontId="5"/>
  </si>
  <si>
    <t>高齢者支援課
0820-22-2111</t>
    <rPh sb="0" eb="3">
      <t>コウレイシャ</t>
    </rPh>
    <rPh sb="3" eb="5">
      <t>シエン</t>
    </rPh>
    <rPh sb="5" eb="6">
      <t>カ</t>
    </rPh>
    <phoneticPr fontId="5"/>
  </si>
  <si>
    <t>美祢市</t>
  </si>
  <si>
    <t>ジオタク運行事業</t>
  </si>
  <si>
    <t>交通不便地域における交通弱者の救済等を目的として運行しているデマンド型乗合タクシー（ジオタク）は、主に高齢者等の買い物や通院など、日常生活における交通手段として活用されている。</t>
  </si>
  <si>
    <t>市内タクシー事業者</t>
  </si>
  <si>
    <t>https://www2.city.mine.lg.jp/soshiki/somubu/chiikishinkoka/kokyokotsu/1009.html</t>
    <phoneticPr fontId="5"/>
  </si>
  <si>
    <t>地域振興課
0837-52-1128</t>
  </si>
  <si>
    <t>赤郷コミュニティバス運行事業</t>
  </si>
  <si>
    <t>赤郷地区においては、高齢者の移動手段の確保（交通弱者対策）という地域課題を解決するために、地域自らが地域経営会社を立ち上げ、スクールバスの空き時間を活用したコミュニティバス「あかまるごう」を運行している。</t>
  </si>
  <si>
    <t>地域経営会社（一般社団法人ドリームレッド</t>
  </si>
  <si>
    <t>https://www2.city.mine.lg.jp/machi_jiman/katsudo/mito_area/akago/4578.html</t>
    <phoneticPr fontId="5"/>
  </si>
  <si>
    <t>周南市</t>
  </si>
  <si>
    <t>コミュニティ交通運行事業</t>
  </si>
  <si>
    <t>各地区コミュニティ団体、
タクシー事業者</t>
    <rPh sb="0" eb="3">
      <t>カクチク</t>
    </rPh>
    <rPh sb="9" eb="11">
      <t>ダンタイ</t>
    </rPh>
    <rPh sb="17" eb="19">
      <t>ジギョウ</t>
    </rPh>
    <rPh sb="19" eb="20">
      <t>シャ</t>
    </rPh>
    <phoneticPr fontId="5"/>
  </si>
  <si>
    <t>公共交通対策課
0834-22-8426</t>
    <phoneticPr fontId="5"/>
  </si>
  <si>
    <t>高齢者バス・タクシー運賃助成事業</t>
    <rPh sb="0" eb="3">
      <t>コウレイシャ</t>
    </rPh>
    <rPh sb="10" eb="12">
      <t>ウンチン</t>
    </rPh>
    <rPh sb="12" eb="14">
      <t>ジョセイ</t>
    </rPh>
    <rPh sb="14" eb="16">
      <t>ジギョウ</t>
    </rPh>
    <phoneticPr fontId="5"/>
  </si>
  <si>
    <t>買物弱者の支援と位置付けた事業ではないが、運賃助成券を交付し既存の公共交通の利用促進を図ることで、高齢者の外出機会が増え閉じこもりを防止することができる。</t>
    <rPh sb="27" eb="29">
      <t>コウフ</t>
    </rPh>
    <rPh sb="58" eb="59">
      <t>フ</t>
    </rPh>
    <rPh sb="60" eb="62">
      <t>ボウシ</t>
    </rPh>
    <rPh sb="67" eb="69">
      <t>モクテキ</t>
    </rPh>
    <phoneticPr fontId="5"/>
  </si>
  <si>
    <t>バス事業者（防長交通㈱）
タクシー事業者（周南地区タクシー協同組合他）</t>
    <rPh sb="2" eb="5">
      <t>ジギョウシャ</t>
    </rPh>
    <rPh sb="6" eb="8">
      <t>ボウチョウ</t>
    </rPh>
    <rPh sb="8" eb="10">
      <t>コウツウ</t>
    </rPh>
    <rPh sb="17" eb="20">
      <t>ジギョウシャ</t>
    </rPh>
    <rPh sb="21" eb="23">
      <t>シュウナン</t>
    </rPh>
    <rPh sb="23" eb="25">
      <t>チク</t>
    </rPh>
    <rPh sb="29" eb="31">
      <t>キョウドウ</t>
    </rPh>
    <rPh sb="31" eb="33">
      <t>クミアイ</t>
    </rPh>
    <rPh sb="33" eb="34">
      <t>ホカ</t>
    </rPh>
    <phoneticPr fontId="5"/>
  </si>
  <si>
    <t>https://www.city.shunan.lg.jp/soshiki/25/97133.html</t>
    <phoneticPr fontId="5"/>
  </si>
  <si>
    <t>高齢者支援課
高齢者支援担当
0834-22-8461</t>
    <rPh sb="0" eb="3">
      <t>コウレイシャ</t>
    </rPh>
    <rPh sb="3" eb="5">
      <t>シエン</t>
    </rPh>
    <rPh sb="5" eb="6">
      <t>カ</t>
    </rPh>
    <rPh sb="7" eb="10">
      <t>コウレイシャ</t>
    </rPh>
    <rPh sb="10" eb="12">
      <t>シエン</t>
    </rPh>
    <rPh sb="12" eb="14">
      <t>タントウ</t>
    </rPh>
    <phoneticPr fontId="5"/>
  </si>
  <si>
    <t>周南市</t>
    <rPh sb="0" eb="3">
      <t>シュウナンシ</t>
    </rPh>
    <phoneticPr fontId="5"/>
  </si>
  <si>
    <t>周南市離島活性化交付金事業</t>
    <rPh sb="0" eb="3">
      <t>シュウナンシ</t>
    </rPh>
    <rPh sb="8" eb="11">
      <t>コウフキン</t>
    </rPh>
    <phoneticPr fontId="5"/>
  </si>
  <si>
    <t>週1回程度の移動販売の実施に要する経費として、事業者が来島に必要なフェリー代相当額等を地域へ交付し、住民主体による生活サービスの維持を図る。</t>
    <rPh sb="2" eb="3">
      <t>カイ</t>
    </rPh>
    <rPh sb="3" eb="5">
      <t>テイド</t>
    </rPh>
    <rPh sb="11" eb="13">
      <t>ジッシ</t>
    </rPh>
    <rPh sb="23" eb="26">
      <t>ジギョウシャ</t>
    </rPh>
    <rPh sb="27" eb="29">
      <t>ライトウ</t>
    </rPh>
    <rPh sb="30" eb="32">
      <t>ヒツヨウ</t>
    </rPh>
    <rPh sb="37" eb="38">
      <t>ダイ</t>
    </rPh>
    <rPh sb="41" eb="42">
      <t>トウ</t>
    </rPh>
    <phoneticPr fontId="4"/>
  </si>
  <si>
    <t>大津島地区コミュニティ推進協議会</t>
    <rPh sb="0" eb="3">
      <t>オオヅシマ</t>
    </rPh>
    <rPh sb="3" eb="5">
      <t>チク</t>
    </rPh>
    <rPh sb="11" eb="13">
      <t>スイシン</t>
    </rPh>
    <rPh sb="13" eb="16">
      <t>キョウギカイ</t>
    </rPh>
    <phoneticPr fontId="5"/>
  </si>
  <si>
    <t>地域づくり推進課
中山間地域振興室
0834-22-8336</t>
  </si>
  <si>
    <t>山陽小野田市</t>
    <rPh sb="0" eb="6">
      <t>サンヨウオノダシ</t>
    </rPh>
    <phoneticPr fontId="5"/>
  </si>
  <si>
    <t>厚狭北部デマンド型交通運営事業</t>
    <rPh sb="0" eb="4">
      <t>アサホクブ</t>
    </rPh>
    <rPh sb="8" eb="9">
      <t>ガタ</t>
    </rPh>
    <rPh sb="9" eb="11">
      <t>コウツウ</t>
    </rPh>
    <rPh sb="11" eb="13">
      <t>ウンエイ</t>
    </rPh>
    <rPh sb="13" eb="15">
      <t>ジギョウ</t>
    </rPh>
    <phoneticPr fontId="5"/>
  </si>
  <si>
    <t>厚狭北部地域に居住する高齢者などマイカーを自由に利用できない方に対して、タクシー会社への委託を通じてデマンド型交通サービスを提供し、買い物や通院といった日常生活における移動手段を確保する。</t>
    <rPh sb="40" eb="42">
      <t>ガイシャ</t>
    </rPh>
    <rPh sb="44" eb="46">
      <t>イタク</t>
    </rPh>
    <rPh sb="47" eb="48">
      <t>ツウ</t>
    </rPh>
    <rPh sb="54" eb="55">
      <t>ガタ</t>
    </rPh>
    <rPh sb="55" eb="57">
      <t>コウツウ</t>
    </rPh>
    <rPh sb="62" eb="64">
      <t>テイキョウ</t>
    </rPh>
    <rPh sb="70" eb="72">
      <t>ツウイン</t>
    </rPh>
    <phoneticPr fontId="5"/>
  </si>
  <si>
    <t>https://www.city.sanyo-onoda.lg.jp/soshiki/23/demandunkou1.html</t>
    <phoneticPr fontId="5"/>
  </si>
  <si>
    <t>高泊地区デマンド型交通運営事業</t>
    <rPh sb="0" eb="4">
      <t>タカトマリチク</t>
    </rPh>
    <rPh sb="8" eb="9">
      <t>ガタ</t>
    </rPh>
    <rPh sb="9" eb="11">
      <t>コウツウ</t>
    </rPh>
    <rPh sb="11" eb="13">
      <t>ウンエイ</t>
    </rPh>
    <rPh sb="13" eb="15">
      <t>ジギョウ</t>
    </rPh>
    <phoneticPr fontId="5"/>
  </si>
  <si>
    <t>高泊地区に居住する高齢者などマイカーを自由に利用できない方に対して、タクシー会社への委託を通じてデマンド型交通サービスを提供し、買い物や通院といった日常生活における移動手段を確保する。</t>
    <rPh sb="0" eb="2">
      <t>タカトマリ</t>
    </rPh>
    <rPh sb="2" eb="4">
      <t>チク</t>
    </rPh>
    <rPh sb="38" eb="40">
      <t>ガイシャ</t>
    </rPh>
    <rPh sb="42" eb="44">
      <t>イタク</t>
    </rPh>
    <rPh sb="45" eb="46">
      <t>ツウ</t>
    </rPh>
    <rPh sb="52" eb="53">
      <t>ガタ</t>
    </rPh>
    <rPh sb="53" eb="55">
      <t>コウツウ</t>
    </rPh>
    <rPh sb="60" eb="62">
      <t>テイキョウ</t>
    </rPh>
    <rPh sb="68" eb="70">
      <t>ツウイン</t>
    </rPh>
    <phoneticPr fontId="5"/>
  </si>
  <si>
    <t>https://www.city.sanyo-onoda.lg.jp/soshiki/23/takatomari-demand.html</t>
    <phoneticPr fontId="5"/>
  </si>
  <si>
    <t>上関町</t>
    <rPh sb="0" eb="3">
      <t>カミノセキチョウ</t>
    </rPh>
    <phoneticPr fontId="5"/>
  </si>
  <si>
    <t>町営バス運行事業</t>
    <phoneticPr fontId="5"/>
  </si>
  <si>
    <t>買物弱者の支援と位置付けた事業ではないが、公共交通の利用に不便を感じている地域に対する移動支援策として、町内を巡る町営バスを運行している。</t>
    <phoneticPr fontId="5"/>
  </si>
  <si>
    <t>柳井三和交通株式会社
有限会社平生タクシー</t>
    <rPh sb="0" eb="2">
      <t>ヤナイ</t>
    </rPh>
    <rPh sb="2" eb="4">
      <t>サンワ</t>
    </rPh>
    <rPh sb="4" eb="6">
      <t>コウツウ</t>
    </rPh>
    <rPh sb="6" eb="8">
      <t>カブシキ</t>
    </rPh>
    <rPh sb="8" eb="10">
      <t>カイシャ</t>
    </rPh>
    <rPh sb="11" eb="15">
      <t>ユウゲンガイシャ</t>
    </rPh>
    <rPh sb="15" eb="17">
      <t>ヒラオ</t>
    </rPh>
    <phoneticPr fontId="5"/>
  </si>
  <si>
    <t>https://www.town.kaminoseki.lg.jp/町営バス.html</t>
    <rPh sb="34" eb="36">
      <t>チョウエイ</t>
    </rPh>
    <phoneticPr fontId="5"/>
  </si>
  <si>
    <t>産業観光課　商工観光係
0820-62-0360</t>
    <phoneticPr fontId="5"/>
  </si>
  <si>
    <t>福祉優待バス委託事業</t>
    <phoneticPr fontId="5"/>
  </si>
  <si>
    <t>防長交通株式会社</t>
    <phoneticPr fontId="5"/>
  </si>
  <si>
    <t>https://www.town.kaminoseki.lg.jp/福祉優待バス乗車証.html</t>
    <rPh sb="34" eb="36">
      <t>フクシ</t>
    </rPh>
    <rPh sb="36" eb="38">
      <t>ユウタイ</t>
    </rPh>
    <rPh sb="40" eb="42">
      <t>ジョウシャ</t>
    </rPh>
    <rPh sb="42" eb="43">
      <t>ショウ</t>
    </rPh>
    <phoneticPr fontId="5"/>
  </si>
  <si>
    <t>保健福祉課　社会福祉係
0820-62-0184</t>
    <phoneticPr fontId="5"/>
  </si>
  <si>
    <t>阿武町</t>
    <rPh sb="0" eb="3">
      <t>アブチョウ</t>
    </rPh>
    <phoneticPr fontId="5"/>
  </si>
  <si>
    <t>阿武町自家用有償旅客運送事業（なごやか便、福賀コミュニティ交通ふくすけ便、宇田ふれあい便）</t>
    <rPh sb="0" eb="3">
      <t>アブチョウ</t>
    </rPh>
    <rPh sb="3" eb="6">
      <t>ジカヨウ</t>
    </rPh>
    <rPh sb="6" eb="8">
      <t>ユウショウ</t>
    </rPh>
    <rPh sb="8" eb="10">
      <t>リョキャク</t>
    </rPh>
    <rPh sb="10" eb="12">
      <t>ウンソウ</t>
    </rPh>
    <rPh sb="12" eb="14">
      <t>ジギョウ</t>
    </rPh>
    <rPh sb="19" eb="20">
      <t>ビン</t>
    </rPh>
    <rPh sb="37" eb="39">
      <t>ウタ</t>
    </rPh>
    <rPh sb="43" eb="44">
      <t>ビン</t>
    </rPh>
    <phoneticPr fontId="5"/>
  </si>
  <si>
    <t>買物支援に特化してはいないが、地域団体へ運営を委託し、町内全地区でデマンド型交通「なごやか便」、「福賀コミュニティ交通ふくすけ便」、「宇田ふれあい便」を運行し、自宅から目的地までの移動支援(有料)を行っている。</t>
    <rPh sb="0" eb="2">
      <t>カイモノ</t>
    </rPh>
    <rPh sb="2" eb="4">
      <t>シエン</t>
    </rPh>
    <rPh sb="5" eb="7">
      <t>トッカ</t>
    </rPh>
    <rPh sb="15" eb="17">
      <t>チイキ</t>
    </rPh>
    <rPh sb="17" eb="19">
      <t>ダンタイ</t>
    </rPh>
    <rPh sb="20" eb="22">
      <t>ウンエイ</t>
    </rPh>
    <rPh sb="23" eb="25">
      <t>イタク</t>
    </rPh>
    <rPh sb="27" eb="29">
      <t>チョウナイ</t>
    </rPh>
    <rPh sb="29" eb="32">
      <t>ゼンチク</t>
    </rPh>
    <rPh sb="37" eb="38">
      <t>ガタ</t>
    </rPh>
    <rPh sb="38" eb="40">
      <t>コウツウ</t>
    </rPh>
    <rPh sb="45" eb="46">
      <t>ビン</t>
    </rPh>
    <rPh sb="49" eb="51">
      <t>フクガ</t>
    </rPh>
    <rPh sb="57" eb="59">
      <t>コウツウ</t>
    </rPh>
    <rPh sb="63" eb="64">
      <t>ビン</t>
    </rPh>
    <rPh sb="67" eb="69">
      <t>ウタ</t>
    </rPh>
    <rPh sb="73" eb="74">
      <t>ビン</t>
    </rPh>
    <rPh sb="76" eb="78">
      <t>ウンコウ</t>
    </rPh>
    <rPh sb="80" eb="82">
      <t>ジタク</t>
    </rPh>
    <rPh sb="84" eb="87">
      <t>モクテキチ</t>
    </rPh>
    <rPh sb="90" eb="92">
      <t>イドウ</t>
    </rPh>
    <rPh sb="92" eb="94">
      <t>シエン</t>
    </rPh>
    <rPh sb="95" eb="97">
      <t>ユウリョウ</t>
    </rPh>
    <rPh sb="99" eb="100">
      <t>オコナ</t>
    </rPh>
    <phoneticPr fontId="5"/>
  </si>
  <si>
    <t>町及び地域団体</t>
    <rPh sb="0" eb="1">
      <t>チョウ</t>
    </rPh>
    <rPh sb="1" eb="2">
      <t>オヨ</t>
    </rPh>
    <rPh sb="3" eb="5">
      <t>チイキ</t>
    </rPh>
    <rPh sb="5" eb="7">
      <t>ダンタイ</t>
    </rPh>
    <phoneticPr fontId="5"/>
  </si>
  <si>
    <t>http://www.town.abu.lg.jp/10171/
http://www.town.abu.lg.jp/12346/</t>
    <phoneticPr fontId="5"/>
  </si>
  <si>
    <t>阿武町まちづくり推進課
08388-2-3111</t>
    <rPh sb="0" eb="3">
      <t>アブチョウ</t>
    </rPh>
    <rPh sb="8" eb="11">
      <t>スイシンカ</t>
    </rPh>
    <phoneticPr fontId="5"/>
  </si>
  <si>
    <t>https://www.city.hamada.shimane.jp/www/contents/1623995573653/index.html</t>
    <phoneticPr fontId="5"/>
  </si>
  <si>
    <t>https://www.city.miyoshi.hiroshima.jp/soshiki/9/9722.html
https://www.city.miyoshi.hiroshima.jp/uploaded/attachment/14203.pdf</t>
    <phoneticPr fontId="5"/>
  </si>
  <si>
    <t>https://www.city.yamaguchi.lg.jp/site/korei/2009.html</t>
    <phoneticPr fontId="5"/>
  </si>
  <si>
    <t>https://www.city.nagato.yamaguchi.jp/soshiki/13/42755.html</t>
    <phoneticPr fontId="5"/>
  </si>
  <si>
    <t>中山間地域の活力を創出するため、「元気生活圏」を形成している地域において、市町や地域が主体的に取り組む地域づくりをソフトとハードの両面から支援
①活力強化事業（ソフト事業）
買物弱者対策など地域運営の仕組みづくりを行うために必要な経費を支援
②活力創出事業（ハード事業）
生活バス車両の整備や直売施設の改修などに必要な経費を支援</t>
    <rPh sb="24" eb="26">
      <t>ケイセイ</t>
    </rPh>
    <rPh sb="30" eb="32">
      <t>チイキ</t>
    </rPh>
    <rPh sb="87" eb="89">
      <t>カイモノ</t>
    </rPh>
    <rPh sb="89" eb="91">
      <t>ジャクシャ</t>
    </rPh>
    <rPh sb="91" eb="93">
      <t>タイサク</t>
    </rPh>
    <rPh sb="136" eb="138">
      <t>セイカツ</t>
    </rPh>
    <rPh sb="140" eb="142">
      <t>シャリョウ</t>
    </rPh>
    <rPh sb="143" eb="145">
      <t>セイビ</t>
    </rPh>
    <rPh sb="146" eb="148">
      <t>チョクバイ</t>
    </rPh>
    <rPh sb="148" eb="150">
      <t>シセツ</t>
    </rPh>
    <rPh sb="151" eb="153">
      <t>カイシュウ</t>
    </rPh>
    <phoneticPr fontId="5"/>
  </si>
  <si>
    <t>買物弱者の支援と位置付けた事業ではないが、既存の公共交通の利用促進を図るとともに、交通不便地域において、路線バスに代わるコミュニティバスの運行を行う。</t>
    <phoneticPr fontId="5"/>
  </si>
  <si>
    <t>福岡県</t>
  </si>
  <si>
    <t>生活交通確保事業</t>
  </si>
  <si>
    <t>市町村が取り組む生活交通確保対策を支援するため、コミュニティバスや路線バス等の確保・維持に取り組む市町村へ助成を行うもの。
※ デマンド交通を補助対象に含む</t>
    <phoneticPr fontId="5"/>
  </si>
  <si>
    <t>市町村又は法定協議会</t>
  </si>
  <si>
    <t>企画・地域振興部
交通政策課交通総務係
092-643-3166</t>
  </si>
  <si>
    <t>近未来MaaS福岡モデル創出事業
（新たなモビリティの導入支援）</t>
    <rPh sb="0" eb="3">
      <t>キンミライ</t>
    </rPh>
    <rPh sb="7" eb="9">
      <t>フクオカ</t>
    </rPh>
    <rPh sb="12" eb="14">
      <t>ソウシュツ</t>
    </rPh>
    <rPh sb="14" eb="16">
      <t>ジギョウ</t>
    </rPh>
    <rPh sb="18" eb="19">
      <t>アラ</t>
    </rPh>
    <rPh sb="27" eb="29">
      <t>ドウニュウ</t>
    </rPh>
    <rPh sb="29" eb="31">
      <t>シエン</t>
    </rPh>
    <phoneticPr fontId="5"/>
  </si>
  <si>
    <t>持続可能な地域公共交通を維持するため、ＡＩオンデマンド交通の導入を支援するもの。</t>
    <phoneticPr fontId="5"/>
  </si>
  <si>
    <t>企画・地域振興部
交通政策課MaaS推進班
092-643-3794</t>
    <rPh sb="18" eb="20">
      <t>スイシン</t>
    </rPh>
    <rPh sb="20" eb="21">
      <t>ハン</t>
    </rPh>
    <phoneticPr fontId="5"/>
  </si>
  <si>
    <t>福岡県</t>
    <rPh sb="0" eb="3">
      <t>フクオカケン</t>
    </rPh>
    <phoneticPr fontId="5"/>
  </si>
  <si>
    <t>商店街活性化・まちづくり推進事業</t>
  </si>
  <si>
    <t>商店街等が実施する、商店街の活性化に向けた創意工夫ある取組みを支援（宅配サービスや出張商店街等の買い物支援も対象）</t>
    <rPh sb="0" eb="3">
      <t>ショウテンガイ</t>
    </rPh>
    <rPh sb="3" eb="4">
      <t>トウ</t>
    </rPh>
    <rPh sb="5" eb="7">
      <t>ジッシ</t>
    </rPh>
    <rPh sb="10" eb="13">
      <t>ショウテンガイ</t>
    </rPh>
    <rPh sb="14" eb="17">
      <t>カッセイカ</t>
    </rPh>
    <rPh sb="18" eb="19">
      <t>ム</t>
    </rPh>
    <rPh sb="21" eb="23">
      <t>ソウイ</t>
    </rPh>
    <rPh sb="23" eb="25">
      <t>クフウ</t>
    </rPh>
    <rPh sb="27" eb="29">
      <t>トリク</t>
    </rPh>
    <rPh sb="31" eb="33">
      <t>シエン</t>
    </rPh>
    <rPh sb="34" eb="36">
      <t>タクハイ</t>
    </rPh>
    <rPh sb="41" eb="43">
      <t>シュッチョウ</t>
    </rPh>
    <rPh sb="43" eb="46">
      <t>ショウテンガイ</t>
    </rPh>
    <rPh sb="46" eb="47">
      <t>トウ</t>
    </rPh>
    <rPh sb="48" eb="49">
      <t>カ</t>
    </rPh>
    <rPh sb="50" eb="51">
      <t>モノ</t>
    </rPh>
    <rPh sb="51" eb="53">
      <t>シエン</t>
    </rPh>
    <rPh sb="54" eb="56">
      <t>タイショウ</t>
    </rPh>
    <phoneticPr fontId="5"/>
  </si>
  <si>
    <t>商店街
商工会議所
商工会等</t>
    <rPh sb="4" eb="9">
      <t>ショウコウカイギショ</t>
    </rPh>
    <rPh sb="10" eb="13">
      <t>ショウコウカイ</t>
    </rPh>
    <rPh sb="13" eb="14">
      <t>トウ</t>
    </rPh>
    <phoneticPr fontId="5"/>
  </si>
  <si>
    <t>https://www.pref.fukuoka.lg.jp/contents/syotengai.html</t>
    <phoneticPr fontId="5"/>
  </si>
  <si>
    <t>商工部
中小企業振興課地域経済係
092-643-3420</t>
    <rPh sb="0" eb="2">
      <t>ショウコウ</t>
    </rPh>
    <rPh sb="2" eb="3">
      <t>ブ</t>
    </rPh>
    <rPh sb="4" eb="6">
      <t>チュウショウ</t>
    </rPh>
    <rPh sb="6" eb="8">
      <t>キギョウ</t>
    </rPh>
    <rPh sb="8" eb="10">
      <t>シンコウ</t>
    </rPh>
    <rPh sb="10" eb="11">
      <t>カ</t>
    </rPh>
    <rPh sb="11" eb="13">
      <t>チイキ</t>
    </rPh>
    <rPh sb="13" eb="15">
      <t>ケイザイ</t>
    </rPh>
    <rPh sb="15" eb="16">
      <t>ガカリ</t>
    </rPh>
    <phoneticPr fontId="5"/>
  </si>
  <si>
    <t>移動スーパー参入促進事業</t>
    <rPh sb="0" eb="2">
      <t>イドウ</t>
    </rPh>
    <rPh sb="6" eb="8">
      <t>サンニュウ</t>
    </rPh>
    <rPh sb="8" eb="10">
      <t>ソクシン</t>
    </rPh>
    <rPh sb="10" eb="12">
      <t>ジギョウ</t>
    </rPh>
    <phoneticPr fontId="5"/>
  </si>
  <si>
    <t>移動販売車で買い物が困難な地域を巡回し、地元スーパーの食品や日用品の販売を行う「移動スーパー」に取り組む事業者に対し、事業参入に必要な経費の一部を補助</t>
    <rPh sb="0" eb="2">
      <t>イドウ</t>
    </rPh>
    <rPh sb="2" eb="4">
      <t>ハンバイ</t>
    </rPh>
    <rPh sb="4" eb="5">
      <t>シャ</t>
    </rPh>
    <rPh sb="6" eb="7">
      <t>カ</t>
    </rPh>
    <rPh sb="8" eb="9">
      <t>モノ</t>
    </rPh>
    <rPh sb="10" eb="12">
      <t>コンナン</t>
    </rPh>
    <rPh sb="13" eb="15">
      <t>チイキ</t>
    </rPh>
    <rPh sb="16" eb="18">
      <t>ジュンカイ</t>
    </rPh>
    <rPh sb="20" eb="22">
      <t>ジモト</t>
    </rPh>
    <rPh sb="27" eb="29">
      <t>ショクヒン</t>
    </rPh>
    <rPh sb="30" eb="33">
      <t>ニチヨウヒン</t>
    </rPh>
    <rPh sb="34" eb="36">
      <t>ハンバイ</t>
    </rPh>
    <rPh sb="37" eb="38">
      <t>オコナ</t>
    </rPh>
    <rPh sb="40" eb="42">
      <t>イドウ</t>
    </rPh>
    <rPh sb="48" eb="49">
      <t>ト</t>
    </rPh>
    <rPh sb="50" eb="51">
      <t>ク</t>
    </rPh>
    <rPh sb="52" eb="55">
      <t>ジギョウシャ</t>
    </rPh>
    <rPh sb="56" eb="57">
      <t>タイ</t>
    </rPh>
    <rPh sb="59" eb="61">
      <t>ジギョウ</t>
    </rPh>
    <rPh sb="61" eb="63">
      <t>サンニュウ</t>
    </rPh>
    <rPh sb="64" eb="66">
      <t>ヒツヨウ</t>
    </rPh>
    <rPh sb="67" eb="69">
      <t>ケイヒ</t>
    </rPh>
    <rPh sb="70" eb="72">
      <t>イチブ</t>
    </rPh>
    <rPh sb="73" eb="75">
      <t>ホジョ</t>
    </rPh>
    <phoneticPr fontId="5"/>
  </si>
  <si>
    <t>中小企業者
（地元スーパー、移動販売事業者）</t>
    <rPh sb="0" eb="5">
      <t>チュウショウキギョウシャ</t>
    </rPh>
    <rPh sb="7" eb="9">
      <t>ジモト</t>
    </rPh>
    <rPh sb="14" eb="21">
      <t>イドウハンバイジギョウシャ</t>
    </rPh>
    <phoneticPr fontId="5"/>
  </si>
  <si>
    <t>https://www.pref.fukuoka.lg.jp/contents/idousu-pa-.html</t>
    <phoneticPr fontId="5"/>
  </si>
  <si>
    <t>商工部
中小企業振興課地域経済係
092-643-3420</t>
    <rPh sb="0" eb="2">
      <t>ショウコウ</t>
    </rPh>
    <rPh sb="2" eb="3">
      <t>ブ</t>
    </rPh>
    <rPh sb="4" eb="6">
      <t>チュウショウ</t>
    </rPh>
    <rPh sb="6" eb="8">
      <t>キギョウ</t>
    </rPh>
    <rPh sb="8" eb="11">
      <t>シンコウカ</t>
    </rPh>
    <rPh sb="11" eb="13">
      <t>チイキ</t>
    </rPh>
    <rPh sb="13" eb="15">
      <t>ケイザイ</t>
    </rPh>
    <rPh sb="15" eb="16">
      <t>ガカリ</t>
    </rPh>
    <phoneticPr fontId="5"/>
  </si>
  <si>
    <t>買い物弱者対策導入支援事業</t>
  </si>
  <si>
    <t>１ 概要
　市町村等が買い物弱者対策を検討するための経費に対する補助
２ 補助対象事業
　①買い物弱者対策を行う協議会の運営　②住民へのニーズ調査　③講師の招へい、先進地の視察　④移動スーパー等の試験的導入　⑤その他買い物弱者対策に資する取組み
（介護保険保険者努力支援交付金を活用）</t>
    <rPh sb="9" eb="10">
      <t>トウ</t>
    </rPh>
    <rPh sb="124" eb="128">
      <t>カイゴホケン</t>
    </rPh>
    <rPh sb="128" eb="133">
      <t>ホケンシャドリョク</t>
    </rPh>
    <rPh sb="133" eb="138">
      <t>シエンコウフキン</t>
    </rPh>
    <phoneticPr fontId="5"/>
  </si>
  <si>
    <t>市町村及び地域住民、民間事業者、生活支援コーディネーター等から構成される協議会</t>
  </si>
  <si>
    <t>保健医療介護部高齢者地域包括ケア推進課在宅介護・予防係
092-643-3250</t>
  </si>
  <si>
    <t>福岡県営住宅における買物支援事業</t>
    <rPh sb="0" eb="3">
      <t>フクオカケン</t>
    </rPh>
    <rPh sb="4" eb="6">
      <t>ジュウタク</t>
    </rPh>
    <rPh sb="10" eb="12">
      <t>カイモノ</t>
    </rPh>
    <rPh sb="12" eb="14">
      <t>シエン</t>
    </rPh>
    <rPh sb="14" eb="16">
      <t>ジギョウ</t>
    </rPh>
    <phoneticPr fontId="5"/>
  </si>
  <si>
    <t>－</t>
    <phoneticPr fontId="5"/>
  </si>
  <si>
    <t>県営住宅の敷地内で移動販売サービスを行うことの承認</t>
    <rPh sb="0" eb="1">
      <t>ケンエイ</t>
    </rPh>
    <rPh sb="1" eb="3">
      <t>ジュウタク</t>
    </rPh>
    <rPh sb="4" eb="6">
      <t>シキチ</t>
    </rPh>
    <rPh sb="6" eb="7">
      <t>ナイ</t>
    </rPh>
    <rPh sb="8" eb="10">
      <t>イドウ</t>
    </rPh>
    <rPh sb="10" eb="12">
      <t>ハンバイ</t>
    </rPh>
    <rPh sb="17" eb="18">
      <t>オコナ</t>
    </rPh>
    <rPh sb="19" eb="20">
      <t>コト</t>
    </rPh>
    <rPh sb="22" eb="24">
      <t>ショウニン</t>
    </rPh>
    <phoneticPr fontId="5"/>
  </si>
  <si>
    <t>食料品等の日常の買い物が困難な状況に置かれている県営住宅の入居者を支援するため、自治会より県営住宅の敷地内で移動販売サービスを導入したい旨の要望がある場合に、一定の基準を満たしていれば、承認するもの。</t>
    <rPh sb="75" eb="77">
      <t>バアイ</t>
    </rPh>
    <phoneticPr fontId="5"/>
  </si>
  <si>
    <t>移動販売業者</t>
  </si>
  <si>
    <t>福岡県ウェブ物産展事業</t>
    <rPh sb="0" eb="3">
      <t>フクオカケン</t>
    </rPh>
    <rPh sb="6" eb="9">
      <t>ブッサンテン</t>
    </rPh>
    <rPh sb="9" eb="11">
      <t>ジギョウ</t>
    </rPh>
    <phoneticPr fontId="5"/>
  </si>
  <si>
    <t>買物弱者の支援と位置付けた事業ではないが、今後のEC市場のさらなる拡大を見据え、本県のECによる県産品販売のプラットフォームとして、オンライン店舗「福岡県よかもんショップ」をインターネットショッピングモール楽天市場にて運営。
・ネット販売により、福岡県産品を購入可能。
・県内中小企業等は、「福岡よかもんショップ」にて商品を販売することが可能。</t>
    <rPh sb="0" eb="2">
      <t>カイモノ</t>
    </rPh>
    <rPh sb="2" eb="4">
      <t>ジャクシャ</t>
    </rPh>
    <rPh sb="5" eb="7">
      <t>シエン</t>
    </rPh>
    <rPh sb="8" eb="11">
      <t>イチヅ</t>
    </rPh>
    <rPh sb="13" eb="15">
      <t>ジギョウ</t>
    </rPh>
    <rPh sb="21" eb="23">
      <t>コンゴ</t>
    </rPh>
    <rPh sb="26" eb="28">
      <t>シジョウ</t>
    </rPh>
    <rPh sb="33" eb="35">
      <t>カクダイ</t>
    </rPh>
    <rPh sb="36" eb="38">
      <t>ミス</t>
    </rPh>
    <rPh sb="40" eb="42">
      <t>ホンケン</t>
    </rPh>
    <rPh sb="48" eb="50">
      <t>ケンサン</t>
    </rPh>
    <rPh sb="50" eb="51">
      <t>ヒン</t>
    </rPh>
    <rPh sb="51" eb="53">
      <t>ハンバイ</t>
    </rPh>
    <rPh sb="137" eb="139">
      <t>ケンナイ</t>
    </rPh>
    <rPh sb="139" eb="143">
      <t>チュウショウキギョウ</t>
    </rPh>
    <rPh sb="143" eb="144">
      <t>トウ</t>
    </rPh>
    <rPh sb="147" eb="149">
      <t>フクオカ</t>
    </rPh>
    <rPh sb="160" eb="162">
      <t>ショウヒン</t>
    </rPh>
    <rPh sb="163" eb="165">
      <t>ハンバイ</t>
    </rPh>
    <rPh sb="170" eb="172">
      <t>カノウ</t>
    </rPh>
    <phoneticPr fontId="5"/>
  </si>
  <si>
    <t>（公社）福岡県物産振興会</t>
    <rPh sb="1" eb="2">
      <t>コウ</t>
    </rPh>
    <rPh sb="2" eb="3">
      <t>シャ</t>
    </rPh>
    <rPh sb="4" eb="7">
      <t>フクオカケン</t>
    </rPh>
    <rPh sb="7" eb="9">
      <t>ブッサン</t>
    </rPh>
    <rPh sb="9" eb="12">
      <t>シンコウカイ</t>
    </rPh>
    <phoneticPr fontId="5"/>
  </si>
  <si>
    <t>https://www.rakuten.ne.jp/gold/bussan-f/</t>
    <phoneticPr fontId="5"/>
  </si>
  <si>
    <t>北九州市</t>
    <rPh sb="0" eb="4">
      <t>キタキュウシュウシ</t>
    </rPh>
    <phoneticPr fontId="5"/>
  </si>
  <si>
    <t>買い物応援ネットワーク推進事業</t>
    <rPh sb="0" eb="1">
      <t>カ</t>
    </rPh>
    <rPh sb="2" eb="5">
      <t>モノオウエン</t>
    </rPh>
    <rPh sb="11" eb="15">
      <t>スイシンジギョウ</t>
    </rPh>
    <phoneticPr fontId="5"/>
  </si>
  <si>
    <t>相談対応等</t>
    <rPh sb="0" eb="3">
      <t>ソウダンタイオウ</t>
    </rPh>
    <rPh sb="3" eb="4">
      <t>トウ</t>
    </rPh>
    <phoneticPr fontId="5"/>
  </si>
  <si>
    <t>買い物支援コーディネーター派遣、いのちをつなぐネットワーク推進会議（買い物支援部会）、買い物応援ネットワークシンボルマーク関連グッズの交付</t>
    <rPh sb="0" eb="1">
      <t>カ</t>
    </rPh>
    <rPh sb="2" eb="3">
      <t>モノ</t>
    </rPh>
    <rPh sb="3" eb="5">
      <t>シエン</t>
    </rPh>
    <rPh sb="13" eb="15">
      <t>ハケン</t>
    </rPh>
    <rPh sb="29" eb="31">
      <t>スイシン</t>
    </rPh>
    <rPh sb="31" eb="33">
      <t>カイギ</t>
    </rPh>
    <rPh sb="34" eb="35">
      <t>カ</t>
    </rPh>
    <rPh sb="36" eb="41">
      <t>モノシエンブカイ</t>
    </rPh>
    <rPh sb="43" eb="44">
      <t>カ</t>
    </rPh>
    <rPh sb="45" eb="48">
      <t>モノオウエン</t>
    </rPh>
    <rPh sb="61" eb="63">
      <t>カンレン</t>
    </rPh>
    <rPh sb="67" eb="69">
      <t>コウフ</t>
    </rPh>
    <phoneticPr fontId="5"/>
  </si>
  <si>
    <t>https://www.city.kitakyushu.lg.jp/shisei/menu01_00091.html</t>
    <phoneticPr fontId="5"/>
  </si>
  <si>
    <t>保健福祉局
地域福祉推進課
093-582-2060</t>
    <rPh sb="0" eb="5">
      <t>ホケンフクシキョク</t>
    </rPh>
    <rPh sb="6" eb="13">
      <t>チイキフクシスイシンカ</t>
    </rPh>
    <phoneticPr fontId="5"/>
  </si>
  <si>
    <t>訪問給食サービス事業</t>
    <rPh sb="0" eb="4">
      <t>ホウモンキュウショク</t>
    </rPh>
    <rPh sb="8" eb="10">
      <t>ジギョウ</t>
    </rPh>
    <phoneticPr fontId="5"/>
  </si>
  <si>
    <t>買物弱者の支援と位置付けた事業ではないが、栄養管理・改善の必要なひとり暮らし高齢者等を対象に、安否確認を行うとともに、栄養バランスの取れた食事の配達を実施するもの。（地域支援事業　任意事業で実施）</t>
    <rPh sb="90" eb="94">
      <t>ニンイジギョウ</t>
    </rPh>
    <rPh sb="95" eb="97">
      <t>ジッシ</t>
    </rPh>
    <phoneticPr fontId="4"/>
  </si>
  <si>
    <t>配食事業者</t>
    <rPh sb="0" eb="5">
      <t>ハイショクジギョウシャ</t>
    </rPh>
    <phoneticPr fontId="11"/>
  </si>
  <si>
    <t>https://www.city.kitakyushu.lg.jp/ho-huku/file_0423.html</t>
    <phoneticPr fontId="11"/>
  </si>
  <si>
    <t>保健福祉局
長寿社会対策課
093-582-2407</t>
    <rPh sb="0" eb="2">
      <t>ホケン</t>
    </rPh>
    <rPh sb="2" eb="4">
      <t>フクシ</t>
    </rPh>
    <rPh sb="4" eb="5">
      <t>キョク</t>
    </rPh>
    <rPh sb="6" eb="13">
      <t>チョウジュシャカイタイサクカ</t>
    </rPh>
    <phoneticPr fontId="11"/>
  </si>
  <si>
    <t>おでかけ交通事業</t>
    <rPh sb="4" eb="6">
      <t>コウツウ</t>
    </rPh>
    <rPh sb="6" eb="8">
      <t>ジギョウ</t>
    </rPh>
    <phoneticPr fontId="5"/>
  </si>
  <si>
    <t>買物弱者の支援と位置付けた事業ではないが、地域住民・交通事業者・市の３者が連携して運営するおでかけ交通事業について、運行経費や車両購入費等に対して助成するもの。</t>
    <rPh sb="0" eb="2">
      <t>カイモノ</t>
    </rPh>
    <rPh sb="2" eb="4">
      <t>ジャクシャ</t>
    </rPh>
    <rPh sb="5" eb="7">
      <t>シエン</t>
    </rPh>
    <rPh sb="8" eb="11">
      <t>イチヅ</t>
    </rPh>
    <rPh sb="13" eb="15">
      <t>ジギョウ</t>
    </rPh>
    <rPh sb="21" eb="23">
      <t>チイキ</t>
    </rPh>
    <rPh sb="23" eb="25">
      <t>ジュウミン</t>
    </rPh>
    <rPh sb="26" eb="28">
      <t>コウツウ</t>
    </rPh>
    <rPh sb="28" eb="31">
      <t>ジギョウシャ</t>
    </rPh>
    <rPh sb="32" eb="33">
      <t>シ</t>
    </rPh>
    <rPh sb="35" eb="36">
      <t>シャ</t>
    </rPh>
    <rPh sb="37" eb="39">
      <t>レンケイ</t>
    </rPh>
    <rPh sb="41" eb="43">
      <t>ウンエイ</t>
    </rPh>
    <rPh sb="49" eb="51">
      <t>コウツウ</t>
    </rPh>
    <rPh sb="51" eb="53">
      <t>ジギョウ</t>
    </rPh>
    <rPh sb="58" eb="60">
      <t>ウンコウ</t>
    </rPh>
    <rPh sb="60" eb="62">
      <t>ケイヒ</t>
    </rPh>
    <rPh sb="63" eb="65">
      <t>シャリョウ</t>
    </rPh>
    <rPh sb="65" eb="67">
      <t>コウニュウ</t>
    </rPh>
    <rPh sb="67" eb="68">
      <t>ヒ</t>
    </rPh>
    <rPh sb="68" eb="69">
      <t>トウ</t>
    </rPh>
    <rPh sb="70" eb="71">
      <t>タイ</t>
    </rPh>
    <rPh sb="73" eb="75">
      <t>ジョセイ</t>
    </rPh>
    <phoneticPr fontId="5"/>
  </si>
  <si>
    <t>タクシー事業者等</t>
    <rPh sb="4" eb="7">
      <t>ジギョウシャ</t>
    </rPh>
    <rPh sb="7" eb="8">
      <t>トウ</t>
    </rPh>
    <phoneticPr fontId="5"/>
  </si>
  <si>
    <t>https://www.city.kitakyushu.lg.jp/ken-to/file_0112.html</t>
    <phoneticPr fontId="5"/>
  </si>
  <si>
    <t>建築都市局
都市交通政策課
093-582-2518</t>
    <rPh sb="0" eb="2">
      <t>ケンチク</t>
    </rPh>
    <rPh sb="2" eb="4">
      <t>トシ</t>
    </rPh>
    <rPh sb="4" eb="5">
      <t>キョク</t>
    </rPh>
    <rPh sb="6" eb="8">
      <t>トシ</t>
    </rPh>
    <rPh sb="8" eb="10">
      <t>コウツウ</t>
    </rPh>
    <rPh sb="10" eb="13">
      <t>セイサクカ</t>
    </rPh>
    <phoneticPr fontId="5"/>
  </si>
  <si>
    <t>福岡市</t>
    <rPh sb="0" eb="3">
      <t>フクオカシ</t>
    </rPh>
    <phoneticPr fontId="5"/>
  </si>
  <si>
    <t>福岡市保険外サービス情報提供サイト「ケアインフォ」</t>
    <phoneticPr fontId="5"/>
  </si>
  <si>
    <t>不明
（複数のシステムを運用しており単独での算出が困難）</t>
    <phoneticPr fontId="5"/>
  </si>
  <si>
    <t>情報提供</t>
    <rPh sb="0" eb="3">
      <t>ジョウホウテイキョウ</t>
    </rPh>
    <phoneticPr fontId="5"/>
  </si>
  <si>
    <t>https://careinfo.city.fukuoka.lg.jp</t>
    <phoneticPr fontId="5"/>
  </si>
  <si>
    <t>福祉局総務企画部
政策推進課
092-733-5343</t>
    <phoneticPr fontId="5"/>
  </si>
  <si>
    <t>福岡市</t>
  </si>
  <si>
    <t>買い物等の生活支援推進事業</t>
    <rPh sb="5" eb="7">
      <t>セイカツ</t>
    </rPh>
    <phoneticPr fontId="5"/>
  </si>
  <si>
    <t>委託</t>
  </si>
  <si>
    <t>福岡市社会福祉協議会</t>
    <rPh sb="0" eb="3">
      <t>フクオカシ</t>
    </rPh>
    <rPh sb="3" eb="10">
      <t>シャカイフクシキョウギカイ</t>
    </rPh>
    <phoneticPr fontId="5"/>
  </si>
  <si>
    <t>https://fukuoka-shakyo.or.jp/kaimonoguide.html</t>
    <phoneticPr fontId="5"/>
  </si>
  <si>
    <t>福祉局生活福祉部
地域福祉課_x000D_
092-733-5346</t>
    <rPh sb="3" eb="5">
      <t>セイカツ</t>
    </rPh>
    <rPh sb="5" eb="7">
      <t>フクシ</t>
    </rPh>
    <phoneticPr fontId="5"/>
  </si>
  <si>
    <t>福岡市移動スーパー参入促進費補助金</t>
    <rPh sb="3" eb="5">
      <t>イドウ</t>
    </rPh>
    <rPh sb="9" eb="14">
      <t>サンニュウソクシンヒ</t>
    </rPh>
    <rPh sb="14" eb="17">
      <t>ホジョキン</t>
    </rPh>
    <phoneticPr fontId="5"/>
  </si>
  <si>
    <t>中小企業者
（地元スーパー、移動販売事業者）</t>
    <rPh sb="0" eb="5">
      <t>チュウショウキギョウシャ</t>
    </rPh>
    <rPh sb="7" eb="9">
      <t>ジモト</t>
    </rPh>
    <rPh sb="14" eb="16">
      <t>イドウ</t>
    </rPh>
    <rPh sb="16" eb="18">
      <t>ハンバイ</t>
    </rPh>
    <rPh sb="18" eb="21">
      <t>ジギョウシャ</t>
    </rPh>
    <phoneticPr fontId="5"/>
  </si>
  <si>
    <t xml:space="preserve">https://www.city.fukuoka.lg.jp/fukushi/chiiki-fukushi/health/00/05/idou_supa.html </t>
    <phoneticPr fontId="5"/>
  </si>
  <si>
    <t>商店街社会課題解決型補助金</t>
    <rPh sb="0" eb="13">
      <t>ショウテンガイシャカイカダイカイケツガタホジョキン</t>
    </rPh>
    <phoneticPr fontId="5"/>
  </si>
  <si>
    <t>商店街</t>
    <rPh sb="0" eb="3">
      <t>ショウテンガイ</t>
    </rPh>
    <phoneticPr fontId="5"/>
  </si>
  <si>
    <t>https://www.city.fukuoka.lg.jp/keizai/c-syogyo/business/shotengai20230401.html#syakaikadai</t>
    <phoneticPr fontId="5"/>
  </si>
  <si>
    <t>経済観光文化局 総務・中小企業部 地域産業支援課 商店街係
092-441-3303</t>
    <rPh sb="0" eb="2">
      <t>ケイザイ</t>
    </rPh>
    <rPh sb="2" eb="4">
      <t>カンコウ</t>
    </rPh>
    <rPh sb="4" eb="6">
      <t>ブンカ</t>
    </rPh>
    <rPh sb="6" eb="7">
      <t>キョク</t>
    </rPh>
    <rPh sb="8" eb="10">
      <t>ソウム</t>
    </rPh>
    <rPh sb="11" eb="16">
      <t>チュウショウキギョウブ</t>
    </rPh>
    <rPh sb="17" eb="19">
      <t>チイキ</t>
    </rPh>
    <rPh sb="19" eb="24">
      <t>サンギョウシエンカ</t>
    </rPh>
    <rPh sb="25" eb="28">
      <t>ショウテンガイ</t>
    </rPh>
    <rPh sb="28" eb="29">
      <t>カカリ</t>
    </rPh>
    <phoneticPr fontId="5"/>
  </si>
  <si>
    <t>大牟田市</t>
  </si>
  <si>
    <t>生活交通支援事業</t>
  </si>
  <si>
    <t>買物弱者の支援と位置づけた事業ではないが、公共交通空白地域に対し、地元団体へ市町村有償運送の委託や予約型乗合タクシーの実証実験を行うなど、住民の移動手段の確保を行っている。</t>
  </si>
  <si>
    <t>校区まちづくり協議会
タクシー会社等</t>
  </si>
  <si>
    <t>久留米市</t>
    <rPh sb="0" eb="4">
      <t>クルメシ</t>
    </rPh>
    <phoneticPr fontId="5"/>
  </si>
  <si>
    <t>エフコープ、グリーンコープ及びＡコープにおける移動販売</t>
    <phoneticPr fontId="5"/>
  </si>
  <si>
    <t>-</t>
    <phoneticPr fontId="5"/>
  </si>
  <si>
    <t>協定の締結</t>
    <rPh sb="0" eb="1">
      <t>キョウテイ</t>
    </rPh>
    <rPh sb="2" eb="4">
      <t>テイケツ</t>
    </rPh>
    <phoneticPr fontId="5"/>
  </si>
  <si>
    <t>民間事業者（エフコープ・グリーンコープ・Ａコープ）</t>
    <phoneticPr fontId="5"/>
  </si>
  <si>
    <t>なし</t>
  </si>
  <si>
    <t>商工政策課
0942-30-9134</t>
    <phoneticPr fontId="5"/>
  </si>
  <si>
    <t>買い物支援事業広報宣伝費補助金</t>
    <rPh sb="14" eb="15">
      <t>キン</t>
    </rPh>
    <phoneticPr fontId="5"/>
  </si>
  <si>
    <t>商工団体や協定を締結している民間事業者</t>
    <phoneticPr fontId="5"/>
  </si>
  <si>
    <t>移動スーパー導入事業費補助金</t>
    <rPh sb="0" eb="2">
      <t>イドウ</t>
    </rPh>
    <rPh sb="6" eb="8">
      <t>ドウニュウ</t>
    </rPh>
    <rPh sb="8" eb="11">
      <t>ジギョウヒ</t>
    </rPh>
    <rPh sb="11" eb="14">
      <t>ホジョキン</t>
    </rPh>
    <phoneticPr fontId="5"/>
  </si>
  <si>
    <t>スーパーもしくはスーパーと連携する事業者</t>
    <rPh sb="13" eb="15">
      <t>レンケイ</t>
    </rPh>
    <rPh sb="17" eb="20">
      <t>ジギョウシャ</t>
    </rPh>
    <phoneticPr fontId="5"/>
  </si>
  <si>
    <t>https://www.city.kurume.fukuoka.jp/1090sangyou/2020shoukougyou/3020joseiseido/2020-1202-1009-74.html</t>
    <phoneticPr fontId="5"/>
  </si>
  <si>
    <t>補助対象区域内において、不特定多数の人を集客できる業種で出店する際の改装費等の補助を実施。
・補助率：1/2
・上限：買い物に資する業種の場合100万円、その他の業種50万円</t>
    <rPh sb="12" eb="15">
      <t>フトクテイ</t>
    </rPh>
    <rPh sb="15" eb="17">
      <t>タスウ</t>
    </rPh>
    <rPh sb="18" eb="19">
      <t>ヒト</t>
    </rPh>
    <rPh sb="20" eb="22">
      <t>シュウキャク</t>
    </rPh>
    <rPh sb="25" eb="27">
      <t>ギョウシュ</t>
    </rPh>
    <rPh sb="69" eb="71">
      <t>バアイ</t>
    </rPh>
    <rPh sb="79" eb="80">
      <t>タ</t>
    </rPh>
    <rPh sb="81" eb="83">
      <t>ギョウシュ</t>
    </rPh>
    <rPh sb="85" eb="87">
      <t>マンエン</t>
    </rPh>
    <phoneticPr fontId="5"/>
  </si>
  <si>
    <t>買い物に資する業種で出店する事業者</t>
    <rPh sb="0" eb="1">
      <t>カ</t>
    </rPh>
    <rPh sb="2" eb="3">
      <t>モノ</t>
    </rPh>
    <rPh sb="4" eb="5">
      <t>シ</t>
    </rPh>
    <rPh sb="7" eb="9">
      <t>ギョウシュ</t>
    </rPh>
    <rPh sb="10" eb="12">
      <t>シュッテン</t>
    </rPh>
    <rPh sb="14" eb="17">
      <t>ジギョウシャ</t>
    </rPh>
    <phoneticPr fontId="5"/>
  </si>
  <si>
    <t>https://www.city.kurume.fukuoka.jp/1090sangyou/2020shoukougyou/3020joseiseido/2020-1201-1241-74.html</t>
    <phoneticPr fontId="5"/>
  </si>
  <si>
    <t>生活支援交通整備事業（よりみちバス運行委託）</t>
    <rPh sb="0" eb="2">
      <t>セイカツ</t>
    </rPh>
    <rPh sb="2" eb="4">
      <t>シエン</t>
    </rPh>
    <rPh sb="4" eb="6">
      <t>コウツウ</t>
    </rPh>
    <rPh sb="6" eb="8">
      <t>セイビ</t>
    </rPh>
    <rPh sb="8" eb="10">
      <t>ジギョウ</t>
    </rPh>
    <rPh sb="17" eb="19">
      <t>ウンコウ</t>
    </rPh>
    <rPh sb="19" eb="21">
      <t>イタク</t>
    </rPh>
    <phoneticPr fontId="5"/>
  </si>
  <si>
    <t>事業者所有の10人乗車両による路線的運行を基本とし、一部予約に応じて迂回停車するよう予約バス停を設置。運行ルート、バス停位置等の事業計画は地域検討組織にて検討し、運行は市からタクシー協会に委託。</t>
    <rPh sb="0" eb="3">
      <t>ジギョウシャ</t>
    </rPh>
    <rPh sb="3" eb="5">
      <t>ショユウ</t>
    </rPh>
    <rPh sb="8" eb="9">
      <t>ニン</t>
    </rPh>
    <rPh sb="9" eb="10">
      <t>ノ</t>
    </rPh>
    <rPh sb="10" eb="12">
      <t>シャリョウ</t>
    </rPh>
    <rPh sb="15" eb="18">
      <t>ロセンテキ</t>
    </rPh>
    <rPh sb="18" eb="20">
      <t>ウンコウ</t>
    </rPh>
    <rPh sb="21" eb="23">
      <t>キホン</t>
    </rPh>
    <rPh sb="26" eb="28">
      <t>イチブ</t>
    </rPh>
    <rPh sb="28" eb="30">
      <t>ヨヤク</t>
    </rPh>
    <rPh sb="31" eb="32">
      <t>オウ</t>
    </rPh>
    <rPh sb="34" eb="36">
      <t>ウカイ</t>
    </rPh>
    <rPh sb="36" eb="38">
      <t>テイシャ</t>
    </rPh>
    <rPh sb="42" eb="44">
      <t>ヨヤク</t>
    </rPh>
    <rPh sb="46" eb="47">
      <t>テイ</t>
    </rPh>
    <rPh sb="48" eb="50">
      <t>セッチ</t>
    </rPh>
    <rPh sb="51" eb="53">
      <t>ウンコウ</t>
    </rPh>
    <rPh sb="59" eb="60">
      <t>テイ</t>
    </rPh>
    <rPh sb="60" eb="62">
      <t>イチ</t>
    </rPh>
    <rPh sb="62" eb="63">
      <t>トウ</t>
    </rPh>
    <rPh sb="64" eb="66">
      <t>ジギョウ</t>
    </rPh>
    <rPh sb="66" eb="68">
      <t>ケイカク</t>
    </rPh>
    <rPh sb="69" eb="71">
      <t>チイキ</t>
    </rPh>
    <rPh sb="71" eb="73">
      <t>ケントウ</t>
    </rPh>
    <rPh sb="73" eb="75">
      <t>ソシキ</t>
    </rPh>
    <rPh sb="77" eb="79">
      <t>ケントウ</t>
    </rPh>
    <rPh sb="81" eb="83">
      <t>ウンコウ</t>
    </rPh>
    <rPh sb="84" eb="85">
      <t>シ</t>
    </rPh>
    <rPh sb="91" eb="93">
      <t>キョウカイ</t>
    </rPh>
    <rPh sb="94" eb="96">
      <t>イタク</t>
    </rPh>
    <phoneticPr fontId="5"/>
  </si>
  <si>
    <t>https://www.city.kurume.fukuoka.jp/1050kurashi/2070machi/3035koutsu/yorimichibus_201603.html</t>
    <phoneticPr fontId="5"/>
  </si>
  <si>
    <t>久留米市都市建設部
交通政策課
0942-30-9328</t>
    <rPh sb="0" eb="4">
      <t>クルメシ</t>
    </rPh>
    <rPh sb="4" eb="6">
      <t>トシ</t>
    </rPh>
    <rPh sb="6" eb="8">
      <t>ケンセツ</t>
    </rPh>
    <rPh sb="8" eb="9">
      <t>ブ</t>
    </rPh>
    <rPh sb="10" eb="12">
      <t>コウツウ</t>
    </rPh>
    <rPh sb="12" eb="15">
      <t>セイサクカ</t>
    </rPh>
    <phoneticPr fontId="5"/>
  </si>
  <si>
    <t>生活支援交通整備事業
（地域交通対策事業）</t>
    <rPh sb="0" eb="2">
      <t>セイカツ</t>
    </rPh>
    <rPh sb="2" eb="4">
      <t>シエン</t>
    </rPh>
    <rPh sb="4" eb="6">
      <t>コウツウ</t>
    </rPh>
    <rPh sb="6" eb="8">
      <t>セイビ</t>
    </rPh>
    <rPh sb="8" eb="10">
      <t>ジギョウ</t>
    </rPh>
    <rPh sb="12" eb="14">
      <t>チイキ</t>
    </rPh>
    <rPh sb="14" eb="16">
      <t>コウツウ</t>
    </rPh>
    <rPh sb="16" eb="18">
      <t>タイサク</t>
    </rPh>
    <rPh sb="18" eb="20">
      <t>ジギョウ</t>
    </rPh>
    <phoneticPr fontId="5"/>
  </si>
  <si>
    <t>校区（校区コミュニティ組織）の取り組む高齢者を主体とした移動制約者に対する「タクシーを活用した移動支援」に対する補助制度。</t>
    <rPh sb="0" eb="2">
      <t>コウク</t>
    </rPh>
    <rPh sb="3" eb="5">
      <t>コウク</t>
    </rPh>
    <rPh sb="11" eb="13">
      <t>ソシキ</t>
    </rPh>
    <rPh sb="15" eb="16">
      <t>ト</t>
    </rPh>
    <rPh sb="17" eb="18">
      <t>ク</t>
    </rPh>
    <rPh sb="19" eb="22">
      <t>コウレイシャ</t>
    </rPh>
    <rPh sb="23" eb="25">
      <t>シュタイ</t>
    </rPh>
    <rPh sb="28" eb="30">
      <t>イドウ</t>
    </rPh>
    <rPh sb="30" eb="32">
      <t>セイヤク</t>
    </rPh>
    <rPh sb="32" eb="33">
      <t>シャ</t>
    </rPh>
    <rPh sb="34" eb="35">
      <t>タイ</t>
    </rPh>
    <rPh sb="43" eb="45">
      <t>カツヨウ</t>
    </rPh>
    <rPh sb="47" eb="49">
      <t>イドウ</t>
    </rPh>
    <rPh sb="49" eb="51">
      <t>シエン</t>
    </rPh>
    <rPh sb="53" eb="54">
      <t>タイ</t>
    </rPh>
    <rPh sb="56" eb="58">
      <t>ホジョ</t>
    </rPh>
    <rPh sb="58" eb="60">
      <t>セイド</t>
    </rPh>
    <phoneticPr fontId="5"/>
  </si>
  <si>
    <t>校区コミュニティ組織</t>
    <rPh sb="0" eb="2">
      <t>コウク</t>
    </rPh>
    <rPh sb="8" eb="10">
      <t>ソシキ</t>
    </rPh>
    <phoneticPr fontId="5"/>
  </si>
  <si>
    <t>久留米市都市建設部
交通政策課
0942-30-9329</t>
    <rPh sb="0" eb="4">
      <t>クルメシ</t>
    </rPh>
    <rPh sb="4" eb="6">
      <t>トシ</t>
    </rPh>
    <rPh sb="6" eb="8">
      <t>ケンセツ</t>
    </rPh>
    <rPh sb="8" eb="9">
      <t>ブ</t>
    </rPh>
    <rPh sb="10" eb="12">
      <t>コウツウ</t>
    </rPh>
    <rPh sb="12" eb="15">
      <t>セイサクカ</t>
    </rPh>
    <phoneticPr fontId="5"/>
  </si>
  <si>
    <t>第1号訪問事業</t>
  </si>
  <si>
    <t>その他</t>
    <rPh sb="2" eb="3">
      <t>ホカ</t>
    </rPh>
    <phoneticPr fontId="4"/>
  </si>
  <si>
    <t>介護保険制度介護予防・生活支援サービス</t>
    <rPh sb="0" eb="2">
      <t>カイゴ</t>
    </rPh>
    <rPh sb="2" eb="4">
      <t>ホケン</t>
    </rPh>
    <rPh sb="4" eb="6">
      <t>セイド</t>
    </rPh>
    <rPh sb="6" eb="8">
      <t>カイゴ</t>
    </rPh>
    <rPh sb="8" eb="10">
      <t>ヨボウ</t>
    </rPh>
    <rPh sb="11" eb="13">
      <t>セイカツ</t>
    </rPh>
    <rPh sb="13" eb="15">
      <t>シエン</t>
    </rPh>
    <phoneticPr fontId="5"/>
  </si>
  <si>
    <t>・身体援助訪問サービス（身体ヘルプ）
・元気援助訪問サービス（元気ヘルプ）
・生活援助訪問サービス（生活ヘルプ）</t>
  </si>
  <si>
    <t>介護予防・生活支援サービス提供事業所</t>
    <rPh sb="0" eb="4">
      <t>カイゴヨボウ</t>
    </rPh>
    <rPh sb="5" eb="9">
      <t>セイカツシエン</t>
    </rPh>
    <rPh sb="13" eb="18">
      <t>テイキョウジギョウショ</t>
    </rPh>
    <phoneticPr fontId="5"/>
  </si>
  <si>
    <t>https://www.city.kurume.fukuoka.jp/1070kenkou/2030koureikaigo/3310sougojigyo/2017-0405-1511-227.html</t>
    <phoneticPr fontId="5"/>
  </si>
  <si>
    <t>健康福祉部介護保険課
0942-30-9036</t>
  </si>
  <si>
    <t>高齢者配食サービス事業</t>
    <rPh sb="0" eb="3">
      <t>コウレイシャ</t>
    </rPh>
    <rPh sb="3" eb="5">
      <t>ハイショク</t>
    </rPh>
    <rPh sb="9" eb="11">
      <t>ジギョウ</t>
    </rPh>
    <phoneticPr fontId="5"/>
  </si>
  <si>
    <t>お弁当代の一部を補助</t>
    <rPh sb="0" eb="3">
      <t>ベントウダイ</t>
    </rPh>
    <rPh sb="4" eb="6">
      <t>イチブ</t>
    </rPh>
    <rPh sb="7" eb="9">
      <t>ホジョ</t>
    </rPh>
    <phoneticPr fontId="5"/>
  </si>
  <si>
    <t>高齢者に対しバランスのとれた食事を提供するとともに、安否の確認を行うことにより、要介護状態となっても住み慣れた地域で生活することを支援し、「食」の面から高齢者の健康維持と自立支援に寄与することを目的とする事業。</t>
    <phoneticPr fontId="5"/>
  </si>
  <si>
    <t>市と委託契約した配食事業者</t>
    <rPh sb="0" eb="1">
      <t>シ</t>
    </rPh>
    <rPh sb="2" eb="6">
      <t>イタクケイヤク</t>
    </rPh>
    <rPh sb="8" eb="13">
      <t>ハイショクジギョウシャ</t>
    </rPh>
    <phoneticPr fontId="5"/>
  </si>
  <si>
    <t>https://www.city.kurume.fukuoka.jp/1070kenkou/2030koureikaigo/3010kourei/haishoku.html</t>
    <phoneticPr fontId="5"/>
  </si>
  <si>
    <t>健康福祉部長寿支援課
0942-30-9038</t>
    <rPh sb="0" eb="5">
      <t>ケンコウフクシブ</t>
    </rPh>
    <rPh sb="5" eb="10">
      <t>チョウジュシエンカ</t>
    </rPh>
    <phoneticPr fontId="5"/>
  </si>
  <si>
    <t>福岡県</t>
    <rPh sb="0" eb="2">
      <t>フクオカ</t>
    </rPh>
    <rPh sb="2" eb="3">
      <t>ケン</t>
    </rPh>
    <phoneticPr fontId="5"/>
  </si>
  <si>
    <t>飯塚市</t>
    <rPh sb="0" eb="3">
      <t>イイヅカシ</t>
    </rPh>
    <phoneticPr fontId="5"/>
  </si>
  <si>
    <t>予約乗合タクシー運行事業</t>
    <phoneticPr fontId="5"/>
  </si>
  <si>
    <t>予算額には委託料の他システム使用料、そのほか事務費を含む</t>
    <phoneticPr fontId="5"/>
  </si>
  <si>
    <t>買物弱者の支援に特化した事業ではないが、高齢者等の交通弱者の救済及び交通空白地域居住者の支援を目的として、市内8地区の各地区内において、利用者が希望する時間に利用者の指定する場所から目的地まで移送する予約乗合方式のタクシーを運行する。</t>
    <phoneticPr fontId="5"/>
  </si>
  <si>
    <t>委託者：飯塚市
受託者：市内４タクシー事業者</t>
    <phoneticPr fontId="5"/>
  </si>
  <si>
    <t>https://www.city.iizuka.lg.jp/shokotaisaku/machi/kotsu/bus/taxi.html</t>
    <phoneticPr fontId="5"/>
  </si>
  <si>
    <t>市民協働部
地域公共交通対策課
0948－22－5500
(内線1441，1442)</t>
    <rPh sb="0" eb="2">
      <t>シミン</t>
    </rPh>
    <rPh sb="2" eb="4">
      <t>キョウドウ</t>
    </rPh>
    <rPh sb="4" eb="5">
      <t>ブ</t>
    </rPh>
    <rPh sb="6" eb="15">
      <t>チイキ</t>
    </rPh>
    <rPh sb="30" eb="32">
      <t>ナイセン</t>
    </rPh>
    <phoneticPr fontId="5"/>
  </si>
  <si>
    <t>買物対策支援事業</t>
    <rPh sb="0" eb="2">
      <t>カイモノ</t>
    </rPh>
    <rPh sb="2" eb="4">
      <t>タイサク</t>
    </rPh>
    <rPh sb="4" eb="6">
      <t>シエン</t>
    </rPh>
    <rPh sb="6" eb="8">
      <t>ジギョウ</t>
    </rPh>
    <phoneticPr fontId="5"/>
  </si>
  <si>
    <t>各地区のまちづくり協議会が運営主体となり実施する買物対策事業（移動販売車運行）に要する経費に対し、補助金を交付する。</t>
    <rPh sb="35" eb="36">
      <t>クルマ</t>
    </rPh>
    <rPh sb="36" eb="38">
      <t>ウンコウ</t>
    </rPh>
    <phoneticPr fontId="5"/>
  </si>
  <si>
    <t>各地区まちづくり協議会</t>
    <rPh sb="0" eb="1">
      <t>カク</t>
    </rPh>
    <rPh sb="1" eb="3">
      <t>チク</t>
    </rPh>
    <rPh sb="8" eb="11">
      <t>キョウギカイ</t>
    </rPh>
    <phoneticPr fontId="5"/>
  </si>
  <si>
    <t>田川市</t>
    <rPh sb="0" eb="3">
      <t>タガワシ</t>
    </rPh>
    <phoneticPr fontId="5"/>
  </si>
  <si>
    <t>買い物支援事業</t>
    <rPh sb="0" eb="1">
      <t>カ</t>
    </rPh>
    <rPh sb="2" eb="3">
      <t>モノ</t>
    </rPh>
    <rPh sb="3" eb="5">
      <t>シエン</t>
    </rPh>
    <rPh sb="5" eb="7">
      <t>ジギョウ</t>
    </rPh>
    <phoneticPr fontId="5"/>
  </si>
  <si>
    <t>市町村が実施</t>
    <phoneticPr fontId="5"/>
  </si>
  <si>
    <t>柳川市</t>
    <rPh sb="0" eb="3">
      <t>ヤナガワシ</t>
    </rPh>
    <phoneticPr fontId="5"/>
  </si>
  <si>
    <t>コミュニティバス運行事業</t>
    <phoneticPr fontId="5"/>
  </si>
  <si>
    <t>交通空白地区の解消や交通弱者の移動手段の確保を目的に、市内全域でコミュニティバスを１０路線運行するもの。
（１０路線のうち５路線は国庫補助金を財源として運行）</t>
    <rPh sb="43" eb="45">
      <t>ロセン</t>
    </rPh>
    <rPh sb="45" eb="47">
      <t>ウンコウ</t>
    </rPh>
    <rPh sb="56" eb="58">
      <t>ロセン</t>
    </rPh>
    <rPh sb="62" eb="64">
      <t>ロセン</t>
    </rPh>
    <rPh sb="65" eb="67">
      <t>コッコ</t>
    </rPh>
    <rPh sb="67" eb="70">
      <t>ホジョキン</t>
    </rPh>
    <rPh sb="71" eb="73">
      <t>ザイゲン</t>
    </rPh>
    <rPh sb="76" eb="78">
      <t>ウンコウ</t>
    </rPh>
    <phoneticPr fontId="5"/>
  </si>
  <si>
    <t>https://www.city.yanagawa.fukuoka.jp/kurashi/kotsu/communitybus/</t>
    <phoneticPr fontId="5"/>
  </si>
  <si>
    <t>総務部企画課
0944-77-8423</t>
    <rPh sb="0" eb="2">
      <t>ソウム</t>
    </rPh>
    <rPh sb="2" eb="3">
      <t>ブ</t>
    </rPh>
    <rPh sb="3" eb="5">
      <t>キカク</t>
    </rPh>
    <rPh sb="5" eb="6">
      <t>カ</t>
    </rPh>
    <phoneticPr fontId="5"/>
  </si>
  <si>
    <t>大川市</t>
    <rPh sb="0" eb="3">
      <t>オオカワシ</t>
    </rPh>
    <phoneticPr fontId="5"/>
  </si>
  <si>
    <t>グリーンコープ生活協同組合ふくおか移動販売事業</t>
    <rPh sb="7" eb="9">
      <t>セイカツ</t>
    </rPh>
    <rPh sb="9" eb="11">
      <t>キョウドウ</t>
    </rPh>
    <rPh sb="11" eb="13">
      <t>クミアイ</t>
    </rPh>
    <rPh sb="17" eb="19">
      <t>イドウ</t>
    </rPh>
    <rPh sb="19" eb="21">
      <t>ハンバイ</t>
    </rPh>
    <rPh sb="21" eb="23">
      <t>ジギョウ</t>
    </rPh>
    <phoneticPr fontId="5"/>
  </si>
  <si>
    <t>遠くまで買い物に行くことが困難な買物弱者支援のため、市内の特に買物弱者が多い地区数か所で移動販売を行う。(モデル事業)</t>
    <rPh sb="0" eb="1">
      <t>トオ</t>
    </rPh>
    <rPh sb="4" eb="5">
      <t>カ</t>
    </rPh>
    <rPh sb="6" eb="7">
      <t>モノ</t>
    </rPh>
    <rPh sb="8" eb="9">
      <t>イ</t>
    </rPh>
    <rPh sb="13" eb="15">
      <t>コンナン</t>
    </rPh>
    <rPh sb="16" eb="17">
      <t>カ</t>
    </rPh>
    <rPh sb="17" eb="18">
      <t>モノ</t>
    </rPh>
    <rPh sb="18" eb="20">
      <t>ジャクシャ</t>
    </rPh>
    <rPh sb="20" eb="22">
      <t>シエン</t>
    </rPh>
    <rPh sb="26" eb="28">
      <t>シナイ</t>
    </rPh>
    <rPh sb="29" eb="30">
      <t>トク</t>
    </rPh>
    <rPh sb="31" eb="33">
      <t>カイモノ</t>
    </rPh>
    <rPh sb="33" eb="35">
      <t>ジャクシャ</t>
    </rPh>
    <rPh sb="36" eb="37">
      <t>オオ</t>
    </rPh>
    <rPh sb="38" eb="40">
      <t>チク</t>
    </rPh>
    <rPh sb="40" eb="41">
      <t>スウ</t>
    </rPh>
    <rPh sb="42" eb="43">
      <t>ショ</t>
    </rPh>
    <rPh sb="44" eb="46">
      <t>イドウ</t>
    </rPh>
    <rPh sb="46" eb="48">
      <t>ハンバイ</t>
    </rPh>
    <rPh sb="49" eb="50">
      <t>オコナ</t>
    </rPh>
    <rPh sb="56" eb="58">
      <t>ジギョウ</t>
    </rPh>
    <phoneticPr fontId="5"/>
  </si>
  <si>
    <t>グリーンコープ生活協同組合ふくおか</t>
    <rPh sb="7" eb="9">
      <t>セイカツ</t>
    </rPh>
    <rPh sb="9" eb="11">
      <t>キョウドウ</t>
    </rPh>
    <rPh sb="11" eb="13">
      <t>クミアイ</t>
    </rPh>
    <phoneticPr fontId="5"/>
  </si>
  <si>
    <t>http://www.greencoop.or.jp/kyousei/pdf/kj202009.pdf</t>
    <phoneticPr fontId="5"/>
  </si>
  <si>
    <t>健康課介護保険係
0944-85-5522</t>
    <rPh sb="0" eb="2">
      <t>ケンコウ</t>
    </rPh>
    <rPh sb="2" eb="3">
      <t>カ</t>
    </rPh>
    <rPh sb="3" eb="5">
      <t>カイゴ</t>
    </rPh>
    <rPh sb="5" eb="7">
      <t>ホケン</t>
    </rPh>
    <rPh sb="7" eb="8">
      <t>カカリ</t>
    </rPh>
    <phoneticPr fontId="5"/>
  </si>
  <si>
    <t>豊前市</t>
    <rPh sb="0" eb="3">
      <t>ブゼンシ</t>
    </rPh>
    <phoneticPr fontId="5"/>
  </si>
  <si>
    <t>高齢者生活支援事業（買い物支援事）</t>
    <rPh sb="0" eb="3">
      <t>コウレイシャ</t>
    </rPh>
    <rPh sb="3" eb="5">
      <t>セイカツ</t>
    </rPh>
    <rPh sb="5" eb="7">
      <t>シエン</t>
    </rPh>
    <rPh sb="7" eb="9">
      <t>ジギョウ</t>
    </rPh>
    <rPh sb="10" eb="11">
      <t>カ</t>
    </rPh>
    <rPh sb="12" eb="13">
      <t>モノ</t>
    </rPh>
    <rPh sb="13" eb="15">
      <t>シエン</t>
    </rPh>
    <rPh sb="15" eb="16">
      <t>コト</t>
    </rPh>
    <phoneticPr fontId="5"/>
  </si>
  <si>
    <t>買い物に不便や困難を感じている方に移動販売車による買い物支援を行う。
品物を手に取って買い物をし、他の利用者とのコミュニケーションの場や見守りも兼ねる。</t>
  </si>
  <si>
    <t>グリーンコープ</t>
  </si>
  <si>
    <t>食の自立支援事業・訪問型食の自立支援事業（配食サービス）</t>
    <rPh sb="0" eb="1">
      <t>ショク</t>
    </rPh>
    <rPh sb="2" eb="4">
      <t>ジリツ</t>
    </rPh>
    <rPh sb="4" eb="6">
      <t>シエン</t>
    </rPh>
    <rPh sb="6" eb="8">
      <t>ジギョウ</t>
    </rPh>
    <rPh sb="9" eb="11">
      <t>ホウモン</t>
    </rPh>
    <rPh sb="11" eb="12">
      <t>ガタ</t>
    </rPh>
    <rPh sb="12" eb="13">
      <t>ショク</t>
    </rPh>
    <rPh sb="14" eb="16">
      <t>ジリツ</t>
    </rPh>
    <rPh sb="16" eb="18">
      <t>シエン</t>
    </rPh>
    <rPh sb="18" eb="20">
      <t>ジギョウ</t>
    </rPh>
    <rPh sb="21" eb="23">
      <t>ハイショク</t>
    </rPh>
    <phoneticPr fontId="5"/>
  </si>
  <si>
    <t>独居高齢者または高齢者のみ世帯又は障害者の世帯を対象に、買い物等による食材などの調達が難しく、健康保持が困難な場合に、食生活の改善及び健康増進を図るとともに、夕食の配達を行うサービス。併せて、安否確認を行う。</t>
    <rPh sb="15" eb="16">
      <t>マタ</t>
    </rPh>
    <rPh sb="17" eb="20">
      <t>ショウガイシャ</t>
    </rPh>
    <rPh sb="21" eb="23">
      <t>セタイ</t>
    </rPh>
    <rPh sb="28" eb="29">
      <t>カ</t>
    </rPh>
    <rPh sb="30" eb="31">
      <t>モノ</t>
    </rPh>
    <rPh sb="31" eb="32">
      <t>トウ</t>
    </rPh>
    <phoneticPr fontId="5"/>
  </si>
  <si>
    <t>配食サービス実施業者</t>
    <rPh sb="0" eb="2">
      <t>ハイショク</t>
    </rPh>
    <rPh sb="6" eb="8">
      <t>ジッシ</t>
    </rPh>
    <rPh sb="8" eb="10">
      <t>ギョウシャ</t>
    </rPh>
    <phoneticPr fontId="5"/>
  </si>
  <si>
    <t>福岡県</t>
    <rPh sb="0" eb="3">
      <t>フクオカケン</t>
    </rPh>
    <phoneticPr fontId="17"/>
  </si>
  <si>
    <t>中間市</t>
    <rPh sb="0" eb="3">
      <t>ナカマシ</t>
    </rPh>
    <phoneticPr fontId="17"/>
  </si>
  <si>
    <t>生活支援体制整備事業   （青空市場）</t>
    <rPh sb="0" eb="2">
      <t>セイカツ</t>
    </rPh>
    <rPh sb="2" eb="4">
      <t>シエン</t>
    </rPh>
    <rPh sb="4" eb="6">
      <t>タイセイ</t>
    </rPh>
    <rPh sb="6" eb="8">
      <t>セイビ</t>
    </rPh>
    <rPh sb="8" eb="10">
      <t>ジギョウ</t>
    </rPh>
    <rPh sb="14" eb="16">
      <t>アオゾラ</t>
    </rPh>
    <rPh sb="16" eb="18">
      <t>イチバ</t>
    </rPh>
    <phoneticPr fontId="17"/>
  </si>
  <si>
    <t>地域住民主体の青空市場を行政職員と協働で開催</t>
    <rPh sb="0" eb="2">
      <t>チイキ</t>
    </rPh>
    <rPh sb="2" eb="4">
      <t>ジュウミン</t>
    </rPh>
    <rPh sb="4" eb="6">
      <t>シュタイ</t>
    </rPh>
    <rPh sb="7" eb="9">
      <t>アオゾラ</t>
    </rPh>
    <rPh sb="9" eb="11">
      <t>イチバ</t>
    </rPh>
    <rPh sb="12" eb="14">
      <t>ギョウセイ</t>
    </rPh>
    <rPh sb="14" eb="16">
      <t>ショクイン</t>
    </rPh>
    <rPh sb="17" eb="19">
      <t>キョウドウ</t>
    </rPh>
    <rPh sb="20" eb="22">
      <t>カイサイ</t>
    </rPh>
    <phoneticPr fontId="17"/>
  </si>
  <si>
    <t>自治会、老人クラブ等</t>
    <rPh sb="0" eb="3">
      <t>ジチカイ</t>
    </rPh>
    <rPh sb="4" eb="6">
      <t>ロウジン</t>
    </rPh>
    <rPh sb="9" eb="10">
      <t>トウ</t>
    </rPh>
    <phoneticPr fontId="17"/>
  </si>
  <si>
    <t>https://www.city.nakama.lg.jp/soshiki/17/7356.html</t>
  </si>
  <si>
    <t>小郡市</t>
    <rPh sb="0" eb="3">
      <t>オゴオリシ</t>
    </rPh>
    <phoneticPr fontId="5"/>
  </si>
  <si>
    <t>自治会バス運行事業</t>
    <rPh sb="0" eb="3">
      <t>ジチカイ</t>
    </rPh>
    <rPh sb="5" eb="7">
      <t>ウンコウ</t>
    </rPh>
    <rPh sb="7" eb="9">
      <t>ジギョウ</t>
    </rPh>
    <phoneticPr fontId="5"/>
  </si>
  <si>
    <t>市民との協働による交通弱者支援事業。のぞみが丘小学校区と御原小学校区のまちづくり協議会等において運行されている自治会バスに対し、運営支援（車両の無償貸与、ガソリン代等の補助）を行う。</t>
    <rPh sb="0" eb="2">
      <t>シミン</t>
    </rPh>
    <rPh sb="4" eb="6">
      <t>キョウドウ</t>
    </rPh>
    <rPh sb="9" eb="11">
      <t>コウツウ</t>
    </rPh>
    <rPh sb="11" eb="13">
      <t>ジャクシャ</t>
    </rPh>
    <rPh sb="13" eb="15">
      <t>シエン</t>
    </rPh>
    <rPh sb="15" eb="17">
      <t>ジギョウ</t>
    </rPh>
    <rPh sb="22" eb="23">
      <t>オカ</t>
    </rPh>
    <rPh sb="23" eb="27">
      <t>ショウガッコウク</t>
    </rPh>
    <rPh sb="28" eb="30">
      <t>ミハラ</t>
    </rPh>
    <rPh sb="30" eb="33">
      <t>ショウガッコウ</t>
    </rPh>
    <rPh sb="33" eb="34">
      <t>ク</t>
    </rPh>
    <rPh sb="40" eb="43">
      <t>キョウギカイ</t>
    </rPh>
    <rPh sb="43" eb="44">
      <t>トウ</t>
    </rPh>
    <rPh sb="48" eb="50">
      <t>ウンコウ</t>
    </rPh>
    <rPh sb="55" eb="58">
      <t>ジチカイ</t>
    </rPh>
    <rPh sb="61" eb="62">
      <t>タイ</t>
    </rPh>
    <rPh sb="64" eb="66">
      <t>ウンエイ</t>
    </rPh>
    <rPh sb="66" eb="68">
      <t>シエン</t>
    </rPh>
    <rPh sb="69" eb="71">
      <t>シャリョウ</t>
    </rPh>
    <rPh sb="72" eb="74">
      <t>ムショウ</t>
    </rPh>
    <rPh sb="74" eb="76">
      <t>タイヨ</t>
    </rPh>
    <rPh sb="81" eb="82">
      <t>ダイ</t>
    </rPh>
    <rPh sb="82" eb="83">
      <t>トウ</t>
    </rPh>
    <rPh sb="84" eb="86">
      <t>ホジョ</t>
    </rPh>
    <rPh sb="88" eb="89">
      <t>オコナ</t>
    </rPh>
    <phoneticPr fontId="5"/>
  </si>
  <si>
    <t>福祉課地域福祉係
0942-72-2111（内線445）</t>
    <rPh sb="0" eb="3">
      <t>フクシカ</t>
    </rPh>
    <rPh sb="3" eb="5">
      <t>チイキ</t>
    </rPh>
    <rPh sb="5" eb="7">
      <t>フクシ</t>
    </rPh>
    <rPh sb="7" eb="8">
      <t>カカリ</t>
    </rPh>
    <rPh sb="22" eb="24">
      <t>ナイセン</t>
    </rPh>
    <phoneticPr fontId="5"/>
  </si>
  <si>
    <t>買い物支援事業</t>
    <rPh sb="0" eb="1">
      <t>カ</t>
    </rPh>
    <rPh sb="2" eb="7">
      <t>モノシエンジギョウ</t>
    </rPh>
    <phoneticPr fontId="5"/>
  </si>
  <si>
    <t>市民との協働による買い物支援事業。味坂小学校区まちづくり協議会買い物支援運営委員会が実施する買い物支援事業（農産物直売所、宅配事業、移動販売事業）への運営支援（移動販売車の無償貸与、ガソリン代等の補助）を行う。</t>
    <rPh sb="0" eb="2">
      <t>シミン</t>
    </rPh>
    <rPh sb="4" eb="6">
      <t>キョウドウ</t>
    </rPh>
    <rPh sb="9" eb="10">
      <t>カ</t>
    </rPh>
    <rPh sb="11" eb="16">
      <t>モノシエンジギョウ</t>
    </rPh>
    <rPh sb="17" eb="19">
      <t>アジサカ</t>
    </rPh>
    <rPh sb="19" eb="22">
      <t>ショウガッコウ</t>
    </rPh>
    <rPh sb="22" eb="23">
      <t>ク</t>
    </rPh>
    <rPh sb="28" eb="31">
      <t>キョウギカイ</t>
    </rPh>
    <rPh sb="31" eb="32">
      <t>カ</t>
    </rPh>
    <rPh sb="33" eb="34">
      <t>モノ</t>
    </rPh>
    <rPh sb="34" eb="36">
      <t>シエン</t>
    </rPh>
    <rPh sb="36" eb="38">
      <t>ウンエイ</t>
    </rPh>
    <rPh sb="38" eb="41">
      <t>イインカイ</t>
    </rPh>
    <rPh sb="42" eb="44">
      <t>ジッシ</t>
    </rPh>
    <rPh sb="46" eb="47">
      <t>カ</t>
    </rPh>
    <rPh sb="48" eb="49">
      <t>モノ</t>
    </rPh>
    <rPh sb="49" eb="51">
      <t>シエン</t>
    </rPh>
    <rPh sb="51" eb="53">
      <t>ジギョウ</t>
    </rPh>
    <rPh sb="54" eb="57">
      <t>ノウサンブツ</t>
    </rPh>
    <rPh sb="57" eb="59">
      <t>チョクバイ</t>
    </rPh>
    <rPh sb="59" eb="60">
      <t>ジョ</t>
    </rPh>
    <rPh sb="61" eb="63">
      <t>タクハイ</t>
    </rPh>
    <rPh sb="63" eb="65">
      <t>ジギョウ</t>
    </rPh>
    <rPh sb="66" eb="68">
      <t>イドウ</t>
    </rPh>
    <rPh sb="68" eb="70">
      <t>ハンバイ</t>
    </rPh>
    <rPh sb="70" eb="72">
      <t>ジギョウ</t>
    </rPh>
    <rPh sb="75" eb="77">
      <t>ウンエイ</t>
    </rPh>
    <rPh sb="77" eb="79">
      <t>シエン</t>
    </rPh>
    <rPh sb="80" eb="82">
      <t>イドウ</t>
    </rPh>
    <rPh sb="82" eb="84">
      <t>ハンバイ</t>
    </rPh>
    <rPh sb="84" eb="85">
      <t>シャ</t>
    </rPh>
    <rPh sb="86" eb="88">
      <t>ムショウ</t>
    </rPh>
    <rPh sb="88" eb="90">
      <t>タイヨ</t>
    </rPh>
    <rPh sb="95" eb="96">
      <t>ダイ</t>
    </rPh>
    <rPh sb="96" eb="97">
      <t>トウ</t>
    </rPh>
    <rPh sb="98" eb="100">
      <t>ホジョ</t>
    </rPh>
    <rPh sb="102" eb="103">
      <t>オコナ</t>
    </rPh>
    <phoneticPr fontId="5"/>
  </si>
  <si>
    <t>大野城市</t>
    <rPh sb="0" eb="4">
      <t>オオノジョウシ</t>
    </rPh>
    <phoneticPr fontId="5"/>
  </si>
  <si>
    <t>コミュニティ活動活性化交付金交付事業</t>
    <rPh sb="6" eb="8">
      <t>カツドウ</t>
    </rPh>
    <rPh sb="8" eb="11">
      <t>カッセイカ</t>
    </rPh>
    <rPh sb="11" eb="14">
      <t>コウフキン</t>
    </rPh>
    <rPh sb="14" eb="16">
      <t>コウフ</t>
    </rPh>
    <rPh sb="16" eb="18">
      <t>ジギョウ</t>
    </rPh>
    <phoneticPr fontId="5"/>
  </si>
  <si>
    <t>買い物支援（移動販売）を通じた高齢者と地域とのつながりを図る事業の支援
地域の課題に取り組むまちづくり計画の一環として行っている</t>
    <rPh sb="36" eb="38">
      <t>チイキ</t>
    </rPh>
    <rPh sb="54" eb="56">
      <t>イッカン</t>
    </rPh>
    <phoneticPr fontId="5"/>
  </si>
  <si>
    <t>コミュニティ運営協議会</t>
    <rPh sb="6" eb="8">
      <t>ウンエイ</t>
    </rPh>
    <rPh sb="8" eb="11">
      <t>キョウギカイ</t>
    </rPh>
    <phoneticPr fontId="5"/>
  </si>
  <si>
    <t>地域創造部
地域行政センター統括課
南地域行政センター
092-596-0917</t>
    <rPh sb="6" eb="8">
      <t>チイキ</t>
    </rPh>
    <rPh sb="8" eb="10">
      <t>ギョウセイ</t>
    </rPh>
    <rPh sb="14" eb="16">
      <t>トウカツ</t>
    </rPh>
    <rPh sb="16" eb="17">
      <t>カ</t>
    </rPh>
    <phoneticPr fontId="5"/>
  </si>
  <si>
    <t>太宰府市</t>
    <rPh sb="0" eb="4">
      <t>ダザイフシ</t>
    </rPh>
    <phoneticPr fontId="5"/>
  </si>
  <si>
    <t>太宰府市高齢者運転免許証自主返納支援事業</t>
    <phoneticPr fontId="5"/>
  </si>
  <si>
    <t>給付</t>
    <rPh sb="0" eb="1">
      <t>キュウフ</t>
    </rPh>
    <phoneticPr fontId="5"/>
  </si>
  <si>
    <t>70歳到達以降、運転免許証を自主返納した人を対象に、運転しなくなったことによる代替手段として、公共交通機関の利用を支援するために交通系ＩＣカード5,000円分を交付します。
（デポジット代（預り金）500円を含むので、利用額は4,500円となります）</t>
    <rPh sb="3" eb="5">
      <t>トウタツ</t>
    </rPh>
    <rPh sb="5" eb="7">
      <t>イコウ</t>
    </rPh>
    <rPh sb="26" eb="28">
      <t>ウンテン</t>
    </rPh>
    <rPh sb="39" eb="41">
      <t>ダイタイ</t>
    </rPh>
    <rPh sb="41" eb="43">
      <t>シュダン</t>
    </rPh>
    <rPh sb="47" eb="53">
      <t>コウキョウコウツウキカン</t>
    </rPh>
    <rPh sb="54" eb="56">
      <t>リヨウ</t>
    </rPh>
    <rPh sb="57" eb="59">
      <t>シエン</t>
    </rPh>
    <phoneticPr fontId="5"/>
  </si>
  <si>
    <t>https://www.city.dazaifu.lg.jp/soshiki/5/15234.html</t>
    <phoneticPr fontId="5"/>
  </si>
  <si>
    <t>古賀市</t>
    <rPh sb="0" eb="3">
      <t>コガシ</t>
    </rPh>
    <phoneticPr fontId="5"/>
  </si>
  <si>
    <t>地域移動サポート補助事業</t>
    <rPh sb="2" eb="4">
      <t>イドウ</t>
    </rPh>
    <phoneticPr fontId="5"/>
  </si>
  <si>
    <t>交通手段を持たない人の移動をサポートする地域の事業への支援</t>
    <rPh sb="0" eb="2">
      <t>コウツウ</t>
    </rPh>
    <rPh sb="20" eb="22">
      <t>チイキ</t>
    </rPh>
    <rPh sb="23" eb="25">
      <t>ジギョウ</t>
    </rPh>
    <rPh sb="27" eb="29">
      <t>シエン</t>
    </rPh>
    <phoneticPr fontId="5"/>
  </si>
  <si>
    <t>配食サービス事業</t>
  </si>
  <si>
    <t>　高齢者（65歳以上）及び障害者に対して、配食サービスを実施することにより、食生活の改善、見守り及び安否確認を行い、高齢者等の福祉の向上を図ることを目的とした事業。
（買物弱者の支援と位置付けた事業ではない）</t>
    <rPh sb="7" eb="10">
      <t>サイイジョウ</t>
    </rPh>
    <rPh sb="79" eb="81">
      <t>ジギョウ</t>
    </rPh>
    <phoneticPr fontId="5"/>
  </si>
  <si>
    <t>福津市</t>
  </si>
  <si>
    <t>地域介護予防活動支援事業（外出支援活動団体サポート事業）</t>
  </si>
  <si>
    <t>高齢者の閉じこもりを防止するため、地域でスーパー等への外出支援を行う団体を募集し、車両の貸与等を行うことで地域での介護予防に資する取り組みを推進する。
（介護保険財源/地域支援事業/一般介護予防事業）</t>
  </si>
  <si>
    <t>社会福祉協議会</t>
  </si>
  <si>
    <t>健康福祉部
高齢者サービス課
0940-43-8298</t>
  </si>
  <si>
    <t>食事の確保が困難で外部からの見守りが必要なひとり暮らしまたは高齢者のみ世帯の方に対し、定期的にバランスのとれた食事を提供するとともに、安否確認を行う。
（介護保険財源/地域支援事業/任意事業）</t>
  </si>
  <si>
    <t>配食サービス事業者等</t>
  </si>
  <si>
    <t>福岡</t>
    <rPh sb="0" eb="2">
      <t>フクオカ</t>
    </rPh>
    <phoneticPr fontId="5"/>
  </si>
  <si>
    <t>うきは市</t>
    <rPh sb="3" eb="4">
      <t>シ</t>
    </rPh>
    <phoneticPr fontId="5"/>
  </si>
  <si>
    <t>関係者間
定例ミーティングの開催</t>
    <phoneticPr fontId="5"/>
  </si>
  <si>
    <t>関係者間
定例ミーティングの開催</t>
    <rPh sb="0" eb="3">
      <t>カンケイシャカン</t>
    </rPh>
    <rPh sb="4" eb="6">
      <t>テイレイ</t>
    </rPh>
    <rPh sb="13" eb="15">
      <t>カイサイ</t>
    </rPh>
    <phoneticPr fontId="5"/>
  </si>
  <si>
    <t>市役所関係課・社会福祉協議会・各移動販売事業者との定例ミーティングを開催中</t>
    <rPh sb="0" eb="3">
      <t>シヤクショ</t>
    </rPh>
    <rPh sb="3" eb="5">
      <t>カンケイ</t>
    </rPh>
    <rPh sb="5" eb="6">
      <t>カ</t>
    </rPh>
    <rPh sb="7" eb="14">
      <t>シャカイフクシキョウギカイ</t>
    </rPh>
    <rPh sb="15" eb="16">
      <t>カク</t>
    </rPh>
    <rPh sb="16" eb="23">
      <t>イドウハンバイジギョウシャ</t>
    </rPh>
    <rPh sb="25" eb="27">
      <t>テイレイ</t>
    </rPh>
    <rPh sb="34" eb="37">
      <t>カイサイチュウ</t>
    </rPh>
    <phoneticPr fontId="5"/>
  </si>
  <si>
    <t>・サンピットバリュー
・セブンイレブンうきはバイパス店
・とくし丸（Aコープ吉井店）</t>
    <rPh sb="26" eb="27">
      <t>ミセ</t>
    </rPh>
    <rPh sb="32" eb="33">
      <t>マル</t>
    </rPh>
    <rPh sb="38" eb="40">
      <t>ヨシイ</t>
    </rPh>
    <rPh sb="40" eb="41">
      <t>テン</t>
    </rPh>
    <phoneticPr fontId="5"/>
  </si>
  <si>
    <t>宮若市</t>
    <rPh sb="0" eb="3">
      <t>ミヤワカシ</t>
    </rPh>
    <phoneticPr fontId="5"/>
  </si>
  <si>
    <t>宮若市買い物困難者支援事業</t>
    <phoneticPr fontId="5"/>
  </si>
  <si>
    <t>グリーンコープ生協ふくおかと業務委託契約を交わし、毎週水・木曜日に市内の定められた地区（公民館等）へ移動販売車両が行き、食料品・雑貨等の販売を行っている。　
令和5年7月時点で、毎週水曜日と木曜日、各６箇所で実施し、自治会の要望等により、販売箇所の選定をおこなっている。</t>
    <rPh sb="7" eb="9">
      <t>セイキョウ</t>
    </rPh>
    <rPh sb="14" eb="18">
      <t>ギョウムイタク</t>
    </rPh>
    <rPh sb="18" eb="20">
      <t>ケイヤク</t>
    </rPh>
    <rPh sb="21" eb="22">
      <t>カ</t>
    </rPh>
    <rPh sb="25" eb="27">
      <t>マイシュウ</t>
    </rPh>
    <rPh sb="27" eb="28">
      <t>スイ</t>
    </rPh>
    <rPh sb="29" eb="30">
      <t>モク</t>
    </rPh>
    <rPh sb="30" eb="32">
      <t>ヨウビ</t>
    </rPh>
    <rPh sb="33" eb="35">
      <t>シナイ</t>
    </rPh>
    <rPh sb="36" eb="37">
      <t>サダ</t>
    </rPh>
    <rPh sb="41" eb="43">
      <t>チク</t>
    </rPh>
    <rPh sb="44" eb="48">
      <t>コウミンカントウ</t>
    </rPh>
    <rPh sb="50" eb="56">
      <t>イドウハンバイシャリョウ</t>
    </rPh>
    <rPh sb="57" eb="58">
      <t>イ</t>
    </rPh>
    <rPh sb="60" eb="63">
      <t>ショクリョウヒン</t>
    </rPh>
    <rPh sb="64" eb="66">
      <t>ザッカ</t>
    </rPh>
    <rPh sb="66" eb="67">
      <t>ナド</t>
    </rPh>
    <rPh sb="68" eb="70">
      <t>ハンバイ</t>
    </rPh>
    <rPh sb="71" eb="72">
      <t>オコナ</t>
    </rPh>
    <rPh sb="79" eb="81">
      <t>レイワ</t>
    </rPh>
    <rPh sb="82" eb="83">
      <t>ネン</t>
    </rPh>
    <rPh sb="84" eb="85">
      <t>ガツ</t>
    </rPh>
    <rPh sb="104" eb="106">
      <t>ジッシ</t>
    </rPh>
    <rPh sb="108" eb="111">
      <t>ジチカイ</t>
    </rPh>
    <rPh sb="112" eb="114">
      <t>ヨウボウ</t>
    </rPh>
    <rPh sb="114" eb="115">
      <t>ナド</t>
    </rPh>
    <rPh sb="119" eb="123">
      <t>ハンバイカショ</t>
    </rPh>
    <rPh sb="124" eb="126">
      <t>センテイ</t>
    </rPh>
    <phoneticPr fontId="5"/>
  </si>
  <si>
    <t>宮若市
産業観光課商工振興係
0949-32-0519</t>
    <rPh sb="0" eb="2">
      <t>ミヤワカ</t>
    </rPh>
    <rPh sb="2" eb="3">
      <t>シ</t>
    </rPh>
    <rPh sb="4" eb="6">
      <t>サンギョウ</t>
    </rPh>
    <rPh sb="6" eb="9">
      <t>カンコウカ</t>
    </rPh>
    <rPh sb="9" eb="14">
      <t>ショウコウシンコウカカリ</t>
    </rPh>
    <phoneticPr fontId="5"/>
  </si>
  <si>
    <t>嘉麻市</t>
    <rPh sb="0" eb="3">
      <t>カマシ</t>
    </rPh>
    <phoneticPr fontId="5"/>
  </si>
  <si>
    <t>市バス運行管理事業
（デマンド運行型バス）</t>
    <rPh sb="15" eb="18">
      <t>ウンコウガタ</t>
    </rPh>
    <phoneticPr fontId="5"/>
  </si>
  <si>
    <t>交通対策</t>
    <phoneticPr fontId="5"/>
  </si>
  <si>
    <t>１回の運行で複数人を乗せるバスの要素と、利用者の要望に応じた場所で乗降することができるタクシーの要素を持ち合わせた予約制乗合バスを運行しています。（平成18年合併前の旧市町範囲内で運行中）
利用者の自宅等、希望する乗車場所からスーパー等の商店へドアtoドアで移動が可能です。</t>
    <phoneticPr fontId="5"/>
  </si>
  <si>
    <t>https://www.city.kama.lg.jp/soshiki/41/29670.html</t>
    <phoneticPr fontId="5"/>
  </si>
  <si>
    <t>交通政策課
交通政策係
0948-42-7404</t>
    <rPh sb="0" eb="2">
      <t>コウツウ</t>
    </rPh>
    <rPh sb="2" eb="4">
      <t>セイサク</t>
    </rPh>
    <rPh sb="6" eb="8">
      <t>コウツウ</t>
    </rPh>
    <rPh sb="8" eb="10">
      <t>セイサク</t>
    </rPh>
    <phoneticPr fontId="5"/>
  </si>
  <si>
    <t>朝倉市</t>
    <rPh sb="0" eb="3">
      <t>アサクラシ</t>
    </rPh>
    <phoneticPr fontId="5"/>
  </si>
  <si>
    <t>コミュニティバス事業</t>
    <rPh sb="8" eb="10">
      <t>ジギョウ</t>
    </rPh>
    <phoneticPr fontId="5"/>
  </si>
  <si>
    <t>https://www.city.asakura.lg.jp/www/genre/1334645823698/index.html</t>
    <phoneticPr fontId="5"/>
  </si>
  <si>
    <t>防災交通課
0946-22-1111
（内線）101</t>
    <rPh sb="0" eb="2">
      <t>ボウサイ</t>
    </rPh>
    <rPh sb="2" eb="5">
      <t>コウツウカ</t>
    </rPh>
    <rPh sb="20" eb="22">
      <t>ナイセン</t>
    </rPh>
    <phoneticPr fontId="5"/>
  </si>
  <si>
    <t>甘木市街地循環バス事業</t>
    <rPh sb="0" eb="2">
      <t>アマギ</t>
    </rPh>
    <rPh sb="2" eb="5">
      <t>シガイチ</t>
    </rPh>
    <rPh sb="5" eb="7">
      <t>ジュンカン</t>
    </rPh>
    <rPh sb="9" eb="11">
      <t>ジギョウ</t>
    </rPh>
    <phoneticPr fontId="5"/>
  </si>
  <si>
    <t>(株)甘木観光バス
安全タクシー（株）
朝倉市</t>
    <rPh sb="0" eb="3">
      <t>カブシキガイシャ</t>
    </rPh>
    <rPh sb="3" eb="7">
      <t>アマギカンコウ</t>
    </rPh>
    <rPh sb="10" eb="12">
      <t>アンゼン</t>
    </rPh>
    <rPh sb="17" eb="18">
      <t>カブ</t>
    </rPh>
    <rPh sb="20" eb="23">
      <t>アサクラシ</t>
    </rPh>
    <phoneticPr fontId="5"/>
  </si>
  <si>
    <t>https://www.city.asakura.lg.jp/www/contents/1364432178205/index.html</t>
    <phoneticPr fontId="5"/>
  </si>
  <si>
    <t>高齢者運転免許証自主返納支援事業</t>
    <rPh sb="0" eb="3">
      <t>コウレイシャ</t>
    </rPh>
    <rPh sb="3" eb="5">
      <t>ウンテン</t>
    </rPh>
    <rPh sb="5" eb="8">
      <t>メンキョショウ</t>
    </rPh>
    <rPh sb="8" eb="10">
      <t>ジシュ</t>
    </rPh>
    <rPh sb="10" eb="12">
      <t>ヘンノウ</t>
    </rPh>
    <rPh sb="12" eb="14">
      <t>シエン</t>
    </rPh>
    <rPh sb="14" eb="16">
      <t>ジギョウ</t>
    </rPh>
    <phoneticPr fontId="5"/>
  </si>
  <si>
    <t>現物支給</t>
    <rPh sb="0" eb="3">
      <t>ゲンブツシキュウ</t>
    </rPh>
    <phoneticPr fontId="5"/>
  </si>
  <si>
    <t>https://www.city.asakura.lg.jp/www/contents/1366267010605/index.html</t>
    <phoneticPr fontId="5"/>
  </si>
  <si>
    <t>福岡県</t>
    <phoneticPr fontId="5"/>
  </si>
  <si>
    <t>みやま市</t>
    <phoneticPr fontId="5"/>
  </si>
  <si>
    <t>商業イノベーション事業</t>
    <rPh sb="0" eb="2">
      <t>ショウギョウ</t>
    </rPh>
    <rPh sb="9" eb="11">
      <t>ジギョウ</t>
    </rPh>
    <phoneticPr fontId="5"/>
  </si>
  <si>
    <t>会員事業者の情報をホームページ上にまとめる。
地域住民の買い物に対するニーズを鑑み、宅配を行っている店舗の情報、コロナ禍を機にテイクアウト事業を始めた店舗の情報をＷｅｂ上で発信できるよう努める。</t>
    <rPh sb="0" eb="2">
      <t>カイイン</t>
    </rPh>
    <rPh sb="2" eb="5">
      <t>ジギョウシャ</t>
    </rPh>
    <rPh sb="6" eb="8">
      <t>ジョウホウ</t>
    </rPh>
    <rPh sb="15" eb="16">
      <t>ジョウ</t>
    </rPh>
    <rPh sb="59" eb="60">
      <t>カ</t>
    </rPh>
    <rPh sb="61" eb="62">
      <t>キ</t>
    </rPh>
    <rPh sb="69" eb="71">
      <t>ジギョウ</t>
    </rPh>
    <rPh sb="72" eb="73">
      <t>ハジ</t>
    </rPh>
    <rPh sb="75" eb="77">
      <t>テンポ</t>
    </rPh>
    <rPh sb="78" eb="80">
      <t>ジョウホウ</t>
    </rPh>
    <rPh sb="84" eb="85">
      <t>ジョウ</t>
    </rPh>
    <rPh sb="86" eb="88">
      <t>ハッシン</t>
    </rPh>
    <rPh sb="93" eb="94">
      <t>ツト</t>
    </rPh>
    <phoneticPr fontId="5"/>
  </si>
  <si>
    <t>みやま市商工会</t>
    <rPh sb="3" eb="4">
      <t>シ</t>
    </rPh>
    <rPh sb="4" eb="6">
      <t>ショウコウ</t>
    </rPh>
    <rPh sb="6" eb="7">
      <t>カイ</t>
    </rPh>
    <phoneticPr fontId="5"/>
  </si>
  <si>
    <t>https://miyama.or.jp/</t>
    <phoneticPr fontId="5"/>
  </si>
  <si>
    <t xml:space="preserve">商工観光課
商工観光係
0944-64-1523 </t>
    <phoneticPr fontId="5"/>
  </si>
  <si>
    <t>糸島市</t>
    <rPh sb="0" eb="2">
      <t>イトシマ</t>
    </rPh>
    <rPh sb="2" eb="3">
      <t>シ</t>
    </rPh>
    <phoneticPr fontId="5"/>
  </si>
  <si>
    <t>訪問型サービスＡ（シルバー生活援助）</t>
    <rPh sb="0" eb="2">
      <t>ホウモン</t>
    </rPh>
    <rPh sb="2" eb="3">
      <t>ガタ</t>
    </rPh>
    <rPh sb="13" eb="15">
      <t>セイカツ</t>
    </rPh>
    <rPh sb="15" eb="17">
      <t>エンジョ</t>
    </rPh>
    <phoneticPr fontId="5"/>
  </si>
  <si>
    <t>単身世帯などの要支援者もしくは事業対象者で生活援助が部分的に必要な者に対して、買い物や掃除を代行で行う。利用者負担は、所得・世帯状況などによって変わる。（０円・１２０円・2４０円・３６０円）</t>
    <phoneticPr fontId="5"/>
  </si>
  <si>
    <t>シルバー人材センター</t>
    <rPh sb="4" eb="6">
      <t>ジンザイ</t>
    </rPh>
    <phoneticPr fontId="5"/>
  </si>
  <si>
    <t>訪問型サービスＢ（あんしん生活サポート事業）</t>
    <rPh sb="0" eb="2">
      <t>ホウモン</t>
    </rPh>
    <rPh sb="2" eb="3">
      <t>ガタ</t>
    </rPh>
    <rPh sb="13" eb="15">
      <t>セイカツ</t>
    </rPh>
    <rPh sb="19" eb="21">
      <t>ジギョウ</t>
    </rPh>
    <phoneticPr fontId="5"/>
  </si>
  <si>
    <t>在宅の高齢者が日常生活に支援を必要とする状態になっても、住民相互のささえあいで高齢者の見守り・生活支援を行う。</t>
    <phoneticPr fontId="5"/>
  </si>
  <si>
    <t>社会福祉協議会</t>
    <rPh sb="0" eb="7">
      <t>シャカイフクシキョウギカイ</t>
    </rPh>
    <phoneticPr fontId="5"/>
  </si>
  <si>
    <t>配食サービス</t>
    <rPh sb="0" eb="2">
      <t>ハイショク</t>
    </rPh>
    <phoneticPr fontId="5"/>
  </si>
  <si>
    <t>調理が困難な高齢者に対して、定期的に居宅に訪問して栄養バランスのとれた食事を提供するとともに、利用者の安否確認を行う</t>
    <rPh sb="0" eb="2">
      <t>チョウリ</t>
    </rPh>
    <rPh sb="3" eb="5">
      <t>コンナン</t>
    </rPh>
    <rPh sb="6" eb="9">
      <t>コウレイシャ</t>
    </rPh>
    <rPh sb="10" eb="11">
      <t>タイ</t>
    </rPh>
    <rPh sb="14" eb="17">
      <t>テイキテキ</t>
    </rPh>
    <rPh sb="18" eb="20">
      <t>キョタク</t>
    </rPh>
    <rPh sb="21" eb="23">
      <t>ホウモン</t>
    </rPh>
    <rPh sb="25" eb="27">
      <t>エイヨウ</t>
    </rPh>
    <rPh sb="35" eb="37">
      <t>ショクジ</t>
    </rPh>
    <rPh sb="38" eb="40">
      <t>テイキョウ</t>
    </rPh>
    <rPh sb="47" eb="50">
      <t>リヨウシャ</t>
    </rPh>
    <rPh sb="51" eb="53">
      <t>アンピ</t>
    </rPh>
    <rPh sb="53" eb="55">
      <t>カクニン</t>
    </rPh>
    <rPh sb="56" eb="57">
      <t>オコナ</t>
    </rPh>
    <phoneticPr fontId="5"/>
  </si>
  <si>
    <t>糸島市社会福祉協議会
社会福祉法人志摩会</t>
    <rPh sb="0" eb="3">
      <t>イトシマシ</t>
    </rPh>
    <rPh sb="3" eb="10">
      <t>シャカイフクシキョウギカイ</t>
    </rPh>
    <rPh sb="11" eb="13">
      <t>シャカイ</t>
    </rPh>
    <rPh sb="13" eb="15">
      <t>フクシ</t>
    </rPh>
    <rPh sb="15" eb="17">
      <t>ホウジン</t>
    </rPh>
    <rPh sb="17" eb="19">
      <t>シマ</t>
    </rPh>
    <rPh sb="19" eb="20">
      <t>カイ</t>
    </rPh>
    <phoneticPr fontId="5"/>
  </si>
  <si>
    <t>那珂川市</t>
    <rPh sb="0" eb="3">
      <t>ナカガワ</t>
    </rPh>
    <rPh sb="3" eb="4">
      <t>シ</t>
    </rPh>
    <phoneticPr fontId="5"/>
  </si>
  <si>
    <t>市内在住の65歳以上の一人暮らし高齢者や高齢者のみ世帯、またはこれに準ずる世帯、及び65歳未満の障がい者で、食事の準備が困難な世帯を対象に1食450円の弁当を配食し、安否確認を行う。</t>
    <rPh sb="0" eb="2">
      <t>シナイ</t>
    </rPh>
    <rPh sb="2" eb="4">
      <t>ザイジュウ</t>
    </rPh>
    <rPh sb="7" eb="10">
      <t>サイイジョウ</t>
    </rPh>
    <rPh sb="11" eb="13">
      <t>ヒトリ</t>
    </rPh>
    <rPh sb="13" eb="14">
      <t>ク</t>
    </rPh>
    <rPh sb="16" eb="19">
      <t>コウレイシャ</t>
    </rPh>
    <rPh sb="20" eb="23">
      <t>コウレイシャ</t>
    </rPh>
    <rPh sb="25" eb="27">
      <t>セタイ</t>
    </rPh>
    <rPh sb="34" eb="35">
      <t>ジュン</t>
    </rPh>
    <rPh sb="37" eb="39">
      <t>セタイ</t>
    </rPh>
    <rPh sb="40" eb="41">
      <t>オヨ</t>
    </rPh>
    <rPh sb="44" eb="47">
      <t>サイミマン</t>
    </rPh>
    <rPh sb="48" eb="49">
      <t>ショウ</t>
    </rPh>
    <rPh sb="51" eb="52">
      <t>シャ</t>
    </rPh>
    <rPh sb="54" eb="56">
      <t>ショクジ</t>
    </rPh>
    <rPh sb="57" eb="59">
      <t>ジュンビ</t>
    </rPh>
    <rPh sb="60" eb="62">
      <t>コンナン</t>
    </rPh>
    <rPh sb="63" eb="65">
      <t>セタイ</t>
    </rPh>
    <rPh sb="66" eb="68">
      <t>タイショウ</t>
    </rPh>
    <rPh sb="70" eb="71">
      <t>ショク</t>
    </rPh>
    <rPh sb="74" eb="75">
      <t>エン</t>
    </rPh>
    <rPh sb="76" eb="78">
      <t>ベントウ</t>
    </rPh>
    <rPh sb="79" eb="81">
      <t>ハイショク</t>
    </rPh>
    <rPh sb="83" eb="85">
      <t>アンピ</t>
    </rPh>
    <rPh sb="85" eb="87">
      <t>カクニン</t>
    </rPh>
    <rPh sb="88" eb="89">
      <t>オコナ</t>
    </rPh>
    <phoneticPr fontId="5"/>
  </si>
  <si>
    <t>那珂川市社会福祉協議会</t>
    <rPh sb="0" eb="3">
      <t>ナカガワ</t>
    </rPh>
    <rPh sb="3" eb="4">
      <t>シ</t>
    </rPh>
    <phoneticPr fontId="5"/>
  </si>
  <si>
    <t>デマンド交通運行事業</t>
    <rPh sb="4" eb="6">
      <t>コウツウ</t>
    </rPh>
    <rPh sb="6" eb="8">
      <t>ウンコウ</t>
    </rPh>
    <rPh sb="8" eb="10">
      <t>ジギョウ</t>
    </rPh>
    <phoneticPr fontId="5"/>
  </si>
  <si>
    <t>バス車両が運行できない地域における高齢者等の交通弱者への生活交通手段を確保するため、デマンド交通を運行する。（本事業費のうち、運行補助金は7,019千円）</t>
    <rPh sb="2" eb="4">
      <t>シャリョウ</t>
    </rPh>
    <rPh sb="5" eb="7">
      <t>ウンコウ</t>
    </rPh>
    <rPh sb="11" eb="13">
      <t>チイキ</t>
    </rPh>
    <rPh sb="17" eb="20">
      <t>コウレイシャ</t>
    </rPh>
    <rPh sb="20" eb="21">
      <t>ナド</t>
    </rPh>
    <rPh sb="22" eb="24">
      <t>コウツウ</t>
    </rPh>
    <rPh sb="24" eb="26">
      <t>ジャクシャ</t>
    </rPh>
    <rPh sb="28" eb="30">
      <t>セイカツ</t>
    </rPh>
    <rPh sb="30" eb="32">
      <t>コウツウ</t>
    </rPh>
    <rPh sb="32" eb="34">
      <t>シュダン</t>
    </rPh>
    <rPh sb="35" eb="37">
      <t>カクホ</t>
    </rPh>
    <rPh sb="46" eb="48">
      <t>コウツウ</t>
    </rPh>
    <rPh sb="49" eb="51">
      <t>ウンコウ</t>
    </rPh>
    <rPh sb="55" eb="56">
      <t>ホン</t>
    </rPh>
    <rPh sb="56" eb="58">
      <t>ジギョウ</t>
    </rPh>
    <rPh sb="58" eb="59">
      <t>ヒ</t>
    </rPh>
    <rPh sb="63" eb="65">
      <t>ウンコウ</t>
    </rPh>
    <rPh sb="65" eb="68">
      <t>ホジョキン</t>
    </rPh>
    <rPh sb="74" eb="76">
      <t>センエン</t>
    </rPh>
    <phoneticPr fontId="5"/>
  </si>
  <si>
    <t>運行事業者
（タクシー会社）</t>
    <rPh sb="0" eb="2">
      <t>ウンコウ</t>
    </rPh>
    <rPh sb="2" eb="4">
      <t>ジギョウ</t>
    </rPh>
    <rPh sb="4" eb="5">
      <t>シャ</t>
    </rPh>
    <rPh sb="11" eb="13">
      <t>カイシャ</t>
    </rPh>
    <phoneticPr fontId="5"/>
  </si>
  <si>
    <t>宇美町</t>
    <rPh sb="0" eb="3">
      <t>ウミマチ</t>
    </rPh>
    <phoneticPr fontId="5"/>
  </si>
  <si>
    <t>宇美町福祉タクシー事業</t>
    <rPh sb="0" eb="3">
      <t>ウミマチ</t>
    </rPh>
    <rPh sb="3" eb="5">
      <t>フクシ</t>
    </rPh>
    <rPh sb="9" eb="11">
      <t>ジギョウ</t>
    </rPh>
    <phoneticPr fontId="5"/>
  </si>
  <si>
    <t>買物弱者の支援と位置付けた事業ではないが、身体障害者手帳(1級・2級)、療育手帳(A判定)、精神障害者保健福祉手帳(1級・2級)、被爆者健康手帳、特定医療費(指定難病)受給者証のいずれかを持っている在宅生活者に対して、タクシーの初乗り料金570円を限度に助成するタクシー券の交付を行っている。
※1月あたり3枚、年間最大36枚。特に人工透析を受けている者については、1月あたり4枚、年間最大48枚。</t>
    <phoneticPr fontId="5"/>
  </si>
  <si>
    <t>福岡市タクシー協会に加入している事業者</t>
    <phoneticPr fontId="5"/>
  </si>
  <si>
    <t>福祉課　障がい者支援係
092-934-2278</t>
    <rPh sb="4" eb="5">
      <t>ショウ</t>
    </rPh>
    <rPh sb="7" eb="8">
      <t>シャ</t>
    </rPh>
    <rPh sb="8" eb="10">
      <t>シエン</t>
    </rPh>
    <rPh sb="10" eb="11">
      <t>カカリ</t>
    </rPh>
    <phoneticPr fontId="5"/>
  </si>
  <si>
    <t>粕屋町</t>
    <rPh sb="0" eb="3">
      <t>カスヤマチ</t>
    </rPh>
    <phoneticPr fontId="5"/>
  </si>
  <si>
    <t>粕屋町介護予防・日常生活支援総合事業における訪問型サービスＢ</t>
    <rPh sb="0" eb="3">
      <t>カスヤマチ</t>
    </rPh>
    <rPh sb="3" eb="7">
      <t>カイゴヨボウ</t>
    </rPh>
    <rPh sb="8" eb="12">
      <t>ニチジョウセイカツ</t>
    </rPh>
    <rPh sb="12" eb="14">
      <t>シエン</t>
    </rPh>
    <rPh sb="14" eb="18">
      <t>ソウゴウジギョウ</t>
    </rPh>
    <rPh sb="22" eb="25">
      <t>ホウモンガタ</t>
    </rPh>
    <phoneticPr fontId="5"/>
  </si>
  <si>
    <t>地域住民(ボランティア)が希望者する高齢者宅を訪問し、買い物に同行することで買い物支援を行う。</t>
    <rPh sb="0" eb="4">
      <t>チイキジュウミン</t>
    </rPh>
    <rPh sb="13" eb="16">
      <t>キボウシャ</t>
    </rPh>
    <rPh sb="18" eb="21">
      <t>コウレイシャ</t>
    </rPh>
    <rPh sb="21" eb="22">
      <t>タク</t>
    </rPh>
    <rPh sb="23" eb="25">
      <t>ホウモン</t>
    </rPh>
    <rPh sb="27" eb="28">
      <t>カ</t>
    </rPh>
    <rPh sb="29" eb="30">
      <t>モノ</t>
    </rPh>
    <rPh sb="31" eb="33">
      <t>ドウコウ</t>
    </rPh>
    <rPh sb="38" eb="39">
      <t>カ</t>
    </rPh>
    <rPh sb="40" eb="41">
      <t>モノ</t>
    </rPh>
    <rPh sb="41" eb="43">
      <t>シエン</t>
    </rPh>
    <rPh sb="44" eb="45">
      <t>オコナ</t>
    </rPh>
    <phoneticPr fontId="5"/>
  </si>
  <si>
    <t>粕屋町社会福祉協議会</t>
    <rPh sb="0" eb="3">
      <t>カスヤマチ</t>
    </rPh>
    <rPh sb="3" eb="10">
      <t>シャカイフクシキョウギカイ</t>
    </rPh>
    <phoneticPr fontId="5"/>
  </si>
  <si>
    <t>介護福祉課高齢者支援係
092-938-0229</t>
    <rPh sb="0" eb="5">
      <t>カイゴフクシカ</t>
    </rPh>
    <rPh sb="5" eb="11">
      <t>コウレイシャシエンカカリ</t>
    </rPh>
    <phoneticPr fontId="5"/>
  </si>
  <si>
    <t>水巻町</t>
    <rPh sb="0" eb="3">
      <t>ミズマキマチ</t>
    </rPh>
    <phoneticPr fontId="5"/>
  </si>
  <si>
    <t>水巻町買い物困難者支援事業移動販売業務</t>
    <phoneticPr fontId="5"/>
  </si>
  <si>
    <t>高齢化や地元商店の減少による買い物困難者対策として、民間事業者に移動販売業務を委託することで、住民に買い物の場を提供するとともに、地域の交流拠点を形成し活性化を図る。</t>
    <rPh sb="26" eb="28">
      <t>ミンカン</t>
    </rPh>
    <rPh sb="28" eb="31">
      <t>ジギョウシャ</t>
    </rPh>
    <rPh sb="36" eb="38">
      <t>ギョウム</t>
    </rPh>
    <rPh sb="39" eb="41">
      <t>イタク</t>
    </rPh>
    <phoneticPr fontId="5"/>
  </si>
  <si>
    <t>グリーンコープ</t>
    <phoneticPr fontId="5"/>
  </si>
  <si>
    <t>福祉課 高齢者支援係
093-201-4321</t>
    <rPh sb="0" eb="3">
      <t>フクシカ</t>
    </rPh>
    <rPh sb="4" eb="7">
      <t>コウレイシャ</t>
    </rPh>
    <rPh sb="7" eb="9">
      <t>シエン</t>
    </rPh>
    <rPh sb="9" eb="10">
      <t>カカリ</t>
    </rPh>
    <phoneticPr fontId="5"/>
  </si>
  <si>
    <t>遠賀町</t>
    <rPh sb="0" eb="3">
      <t>オンガチョウ</t>
    </rPh>
    <phoneticPr fontId="5"/>
  </si>
  <si>
    <t>買い物困難者対策事業移動販売</t>
    <rPh sb="0" eb="1">
      <t>カ</t>
    </rPh>
    <rPh sb="2" eb="5">
      <t>モノコンナン</t>
    </rPh>
    <rPh sb="5" eb="6">
      <t>シャ</t>
    </rPh>
    <rPh sb="6" eb="8">
      <t>タイサク</t>
    </rPh>
    <rPh sb="8" eb="10">
      <t>ジギョウ</t>
    </rPh>
    <rPh sb="10" eb="14">
      <t>イドウハンバイ</t>
    </rPh>
    <phoneticPr fontId="5"/>
  </si>
  <si>
    <t>移動販売車で各地区の公民館等を周回し、食料品・お弁当や生活雑貨等を販売。移動手段の乏しい地域住民の購買行動を支援するとともに、地域コミュニティーの交流拠点を形成し、地域の活性化を図る。今年度、開催地区の拡大検討・検証等を行い、今後も地域住民の声を拾いながら町と生活協同組合と協働で持続的に運営をしていく。</t>
    <rPh sb="0" eb="4">
      <t>イドウハンバイ</t>
    </rPh>
    <rPh sb="4" eb="5">
      <t>シャ</t>
    </rPh>
    <rPh sb="6" eb="7">
      <t>カク</t>
    </rPh>
    <rPh sb="7" eb="9">
      <t>チク</t>
    </rPh>
    <rPh sb="10" eb="13">
      <t>コウミンカン</t>
    </rPh>
    <rPh sb="13" eb="14">
      <t>ナド</t>
    </rPh>
    <rPh sb="15" eb="17">
      <t>シュウカイ</t>
    </rPh>
    <rPh sb="19" eb="22">
      <t>ショクリョウヒン</t>
    </rPh>
    <rPh sb="24" eb="26">
      <t>ベントウ</t>
    </rPh>
    <rPh sb="27" eb="31">
      <t>セイカツザッカ</t>
    </rPh>
    <rPh sb="31" eb="32">
      <t>ナド</t>
    </rPh>
    <rPh sb="33" eb="35">
      <t>ハンバイ</t>
    </rPh>
    <rPh sb="36" eb="40">
      <t>イドウシュダン</t>
    </rPh>
    <rPh sb="41" eb="42">
      <t>トボ</t>
    </rPh>
    <rPh sb="44" eb="48">
      <t>チイキジュウミン</t>
    </rPh>
    <rPh sb="49" eb="51">
      <t>コウバイ</t>
    </rPh>
    <rPh sb="51" eb="53">
      <t>コウドウ</t>
    </rPh>
    <rPh sb="54" eb="56">
      <t>シエン</t>
    </rPh>
    <rPh sb="63" eb="65">
      <t>チイキ</t>
    </rPh>
    <rPh sb="73" eb="75">
      <t>コウリュウ</t>
    </rPh>
    <rPh sb="75" eb="77">
      <t>キョテン</t>
    </rPh>
    <rPh sb="78" eb="80">
      <t>ケイセイ</t>
    </rPh>
    <rPh sb="82" eb="84">
      <t>チイキ</t>
    </rPh>
    <rPh sb="85" eb="87">
      <t>カッセイ</t>
    </rPh>
    <rPh sb="87" eb="88">
      <t>カ</t>
    </rPh>
    <rPh sb="89" eb="90">
      <t>ハカ</t>
    </rPh>
    <rPh sb="92" eb="94">
      <t>コンネン</t>
    </rPh>
    <rPh sb="94" eb="95">
      <t>ド</t>
    </rPh>
    <rPh sb="96" eb="100">
      <t>カイサイチク</t>
    </rPh>
    <rPh sb="101" eb="103">
      <t>カクダイ</t>
    </rPh>
    <rPh sb="103" eb="105">
      <t>ケントウ</t>
    </rPh>
    <rPh sb="106" eb="108">
      <t>ケンショウ</t>
    </rPh>
    <rPh sb="108" eb="109">
      <t>ナド</t>
    </rPh>
    <rPh sb="110" eb="111">
      <t>オコナ</t>
    </rPh>
    <rPh sb="113" eb="115">
      <t>コンゴ</t>
    </rPh>
    <rPh sb="116" eb="120">
      <t>チイキジュウミン</t>
    </rPh>
    <rPh sb="121" eb="122">
      <t>コエ</t>
    </rPh>
    <rPh sb="123" eb="124">
      <t>ヒロ</t>
    </rPh>
    <rPh sb="128" eb="129">
      <t>チョウ</t>
    </rPh>
    <rPh sb="130" eb="134">
      <t>セイカツキョウドウ</t>
    </rPh>
    <rPh sb="134" eb="136">
      <t>クミアイ</t>
    </rPh>
    <rPh sb="137" eb="139">
      <t>キョウドウ</t>
    </rPh>
    <rPh sb="140" eb="143">
      <t>ジゾクテキ</t>
    </rPh>
    <rPh sb="144" eb="146">
      <t>ウンエイ</t>
    </rPh>
    <phoneticPr fontId="5"/>
  </si>
  <si>
    <t>生活協同組合</t>
    <rPh sb="0" eb="2">
      <t>セイカツ</t>
    </rPh>
    <rPh sb="2" eb="4">
      <t>キョウドウ</t>
    </rPh>
    <rPh sb="4" eb="6">
      <t>クミアイ</t>
    </rPh>
    <phoneticPr fontId="5"/>
  </si>
  <si>
    <t>http://ｗｗｗ.town.onga.lg.jp/soshiki/10/1372.html</t>
    <phoneticPr fontId="5"/>
  </si>
  <si>
    <t>福祉課福祉高齢者支援係093-293-1294</t>
    <rPh sb="0" eb="3">
      <t>フクシカ</t>
    </rPh>
    <rPh sb="3" eb="5">
      <t>フクシ</t>
    </rPh>
    <rPh sb="5" eb="8">
      <t>コウレイシャ</t>
    </rPh>
    <rPh sb="8" eb="10">
      <t>シエン</t>
    </rPh>
    <rPh sb="10" eb="11">
      <t>ガカリ</t>
    </rPh>
    <phoneticPr fontId="5"/>
  </si>
  <si>
    <t>在宅高齢者の栄養保持と見守りを兼ねて、夕食の配達をすることで、食の提供による栄養改善、手渡しによる見守りを図っている。独居高齢者や高齢者のみの世帯の増加により利用者数が増えており、ニーズに対応した実施を行っている。</t>
    <rPh sb="0" eb="2">
      <t>ザイタク</t>
    </rPh>
    <rPh sb="2" eb="5">
      <t>コウレイシャ</t>
    </rPh>
    <rPh sb="6" eb="8">
      <t>エイヨウ</t>
    </rPh>
    <rPh sb="8" eb="10">
      <t>ホジ</t>
    </rPh>
    <rPh sb="11" eb="13">
      <t>ミマモ</t>
    </rPh>
    <rPh sb="15" eb="16">
      <t>カ</t>
    </rPh>
    <rPh sb="19" eb="21">
      <t>ユウショク</t>
    </rPh>
    <rPh sb="22" eb="24">
      <t>ハイタツ</t>
    </rPh>
    <rPh sb="31" eb="32">
      <t>ショク</t>
    </rPh>
    <rPh sb="33" eb="35">
      <t>テイキョウ</t>
    </rPh>
    <rPh sb="38" eb="40">
      <t>エイヨウ</t>
    </rPh>
    <rPh sb="40" eb="42">
      <t>カイゼン</t>
    </rPh>
    <rPh sb="43" eb="45">
      <t>テワタ</t>
    </rPh>
    <rPh sb="49" eb="51">
      <t>ミマモ</t>
    </rPh>
    <rPh sb="53" eb="54">
      <t>ハカ</t>
    </rPh>
    <rPh sb="59" eb="61">
      <t>ドッキョ</t>
    </rPh>
    <rPh sb="61" eb="64">
      <t>コウレイシャ</t>
    </rPh>
    <rPh sb="65" eb="68">
      <t>コウレイシャ</t>
    </rPh>
    <rPh sb="71" eb="73">
      <t>セタイ</t>
    </rPh>
    <rPh sb="74" eb="76">
      <t>ゾウカ</t>
    </rPh>
    <rPh sb="79" eb="82">
      <t>リヨウシャ</t>
    </rPh>
    <rPh sb="82" eb="83">
      <t>スウ</t>
    </rPh>
    <rPh sb="84" eb="85">
      <t>フ</t>
    </rPh>
    <rPh sb="94" eb="96">
      <t>タイオウ</t>
    </rPh>
    <rPh sb="98" eb="100">
      <t>ジッシ</t>
    </rPh>
    <rPh sb="101" eb="102">
      <t>オコナ</t>
    </rPh>
    <phoneticPr fontId="5"/>
  </si>
  <si>
    <t>福祉関係事業所等</t>
    <rPh sb="0" eb="4">
      <t>フクシカンケイ</t>
    </rPh>
    <rPh sb="4" eb="7">
      <t>ジギョウショ</t>
    </rPh>
    <rPh sb="7" eb="8">
      <t>ナド</t>
    </rPh>
    <phoneticPr fontId="5"/>
  </si>
  <si>
    <t>http://ｗｗｗ.town.onga.lg.jp/soshiki/12/1382.html</t>
    <phoneticPr fontId="5"/>
  </si>
  <si>
    <t>介護予防・生活支援活動団体補助金交付事業</t>
    <rPh sb="0" eb="2">
      <t>カイゴ</t>
    </rPh>
    <rPh sb="2" eb="4">
      <t>ヨボウ</t>
    </rPh>
    <rPh sb="5" eb="9">
      <t>セイカツシエン</t>
    </rPh>
    <rPh sb="9" eb="11">
      <t>カツドウ</t>
    </rPh>
    <rPh sb="11" eb="13">
      <t>ダンタイ</t>
    </rPh>
    <rPh sb="13" eb="16">
      <t>ホジョキン</t>
    </rPh>
    <rPh sb="16" eb="18">
      <t>コウフ</t>
    </rPh>
    <rPh sb="18" eb="20">
      <t>ジギョウ</t>
    </rPh>
    <phoneticPr fontId="5"/>
  </si>
  <si>
    <t>生活支援活動を行う団体に町が補助金を出して支援する。
【支援対象となりうる買物弱者に対応する取組み事例】
買い物支援(社会福祉法人のバスを利用して支援者が同行して買い物に行く等)、買い物代行 等</t>
    <rPh sb="0" eb="2">
      <t>セイカツ</t>
    </rPh>
    <rPh sb="2" eb="4">
      <t>シエン</t>
    </rPh>
    <rPh sb="4" eb="6">
      <t>カツドウ</t>
    </rPh>
    <rPh sb="7" eb="8">
      <t>オコナ</t>
    </rPh>
    <rPh sb="9" eb="11">
      <t>ダンタイ</t>
    </rPh>
    <rPh sb="12" eb="13">
      <t>マチ</t>
    </rPh>
    <rPh sb="14" eb="17">
      <t>ホジョキン</t>
    </rPh>
    <rPh sb="18" eb="19">
      <t>ダ</t>
    </rPh>
    <rPh sb="21" eb="23">
      <t>シエン</t>
    </rPh>
    <rPh sb="54" eb="55">
      <t>カ</t>
    </rPh>
    <rPh sb="56" eb="57">
      <t>モノ</t>
    </rPh>
    <rPh sb="57" eb="59">
      <t>シエン</t>
    </rPh>
    <rPh sb="60" eb="64">
      <t>シャカイフクシ</t>
    </rPh>
    <rPh sb="64" eb="66">
      <t>ホウジン</t>
    </rPh>
    <rPh sb="70" eb="72">
      <t>リヨウ</t>
    </rPh>
    <rPh sb="74" eb="76">
      <t>シエン</t>
    </rPh>
    <rPh sb="76" eb="77">
      <t>シャ</t>
    </rPh>
    <rPh sb="78" eb="80">
      <t>ドウコウ</t>
    </rPh>
    <rPh sb="82" eb="83">
      <t>カ</t>
    </rPh>
    <rPh sb="84" eb="85">
      <t>モノ</t>
    </rPh>
    <rPh sb="86" eb="87">
      <t>イ</t>
    </rPh>
    <rPh sb="88" eb="89">
      <t>トウ</t>
    </rPh>
    <rPh sb="91" eb="92">
      <t>カ</t>
    </rPh>
    <rPh sb="93" eb="94">
      <t>モノ</t>
    </rPh>
    <rPh sb="94" eb="96">
      <t>ダイコウ</t>
    </rPh>
    <rPh sb="97" eb="98">
      <t>トウ</t>
    </rPh>
    <phoneticPr fontId="5"/>
  </si>
  <si>
    <t>自治会、老人会、ボランティア団体等</t>
    <rPh sb="0" eb="3">
      <t>ジチカイ</t>
    </rPh>
    <rPh sb="4" eb="6">
      <t>ロウジン</t>
    </rPh>
    <rPh sb="6" eb="7">
      <t>カイ</t>
    </rPh>
    <rPh sb="14" eb="16">
      <t>ダンタイ</t>
    </rPh>
    <rPh sb="16" eb="17">
      <t>トウ</t>
    </rPh>
    <phoneticPr fontId="5"/>
  </si>
  <si>
    <t>コミュニティバス運行事業</t>
    <rPh sb="8" eb="10">
      <t>ウンコウ</t>
    </rPh>
    <rPh sb="10" eb="12">
      <t>ジギョウ</t>
    </rPh>
    <phoneticPr fontId="5"/>
  </si>
  <si>
    <t>民間路線バスの廃止代替や地域住民の移動支援を目的として、H17年４月より運行を開始した。R4年９月にJRのダイヤ改正に合わせて、時刻表を見直した。今後も必要に応じて路線等の見直し、車両の更新を行い持続的に運営していく。</t>
    <rPh sb="0" eb="2">
      <t>ミンカン</t>
    </rPh>
    <rPh sb="2" eb="4">
      <t>ロセン</t>
    </rPh>
    <rPh sb="7" eb="9">
      <t>ハイシ</t>
    </rPh>
    <rPh sb="9" eb="11">
      <t>ダイガ</t>
    </rPh>
    <rPh sb="12" eb="16">
      <t>チイキジュウミン</t>
    </rPh>
    <rPh sb="17" eb="19">
      <t>イドウ</t>
    </rPh>
    <rPh sb="19" eb="21">
      <t>シエン</t>
    </rPh>
    <rPh sb="22" eb="24">
      <t>モクテキ</t>
    </rPh>
    <rPh sb="31" eb="32">
      <t>ネン</t>
    </rPh>
    <rPh sb="33" eb="34">
      <t>ガツ</t>
    </rPh>
    <rPh sb="36" eb="38">
      <t>ウンコウ</t>
    </rPh>
    <rPh sb="39" eb="41">
      <t>カイシ</t>
    </rPh>
    <rPh sb="46" eb="47">
      <t>ネン</t>
    </rPh>
    <rPh sb="48" eb="49">
      <t>ガツ</t>
    </rPh>
    <rPh sb="56" eb="58">
      <t>カイセイ</t>
    </rPh>
    <rPh sb="59" eb="60">
      <t>ア</t>
    </rPh>
    <rPh sb="64" eb="67">
      <t>ジコクヒョウ</t>
    </rPh>
    <rPh sb="68" eb="70">
      <t>ミナオ</t>
    </rPh>
    <rPh sb="73" eb="75">
      <t>コンゴ</t>
    </rPh>
    <rPh sb="76" eb="78">
      <t>ヒツヨウ</t>
    </rPh>
    <rPh sb="79" eb="80">
      <t>オウ</t>
    </rPh>
    <rPh sb="82" eb="84">
      <t>ロセン</t>
    </rPh>
    <rPh sb="84" eb="85">
      <t>ナド</t>
    </rPh>
    <rPh sb="86" eb="88">
      <t>ミナオ</t>
    </rPh>
    <rPh sb="90" eb="92">
      <t>シャリョウ</t>
    </rPh>
    <rPh sb="93" eb="95">
      <t>コウシン</t>
    </rPh>
    <rPh sb="96" eb="97">
      <t>オコナ</t>
    </rPh>
    <rPh sb="98" eb="101">
      <t>ジゾクテキ</t>
    </rPh>
    <rPh sb="102" eb="104">
      <t>ウンエイ</t>
    </rPh>
    <phoneticPr fontId="5"/>
  </si>
  <si>
    <t>遠賀町</t>
    <rPh sb="0" eb="2">
      <t>オンガ</t>
    </rPh>
    <rPh sb="2" eb="3">
      <t>チョウ</t>
    </rPh>
    <phoneticPr fontId="5"/>
  </si>
  <si>
    <t>https://www.town.onga.lg.jp/soshiki/12/1382.html</t>
    <phoneticPr fontId="5"/>
  </si>
  <si>
    <t>都市計画係
093-293-1317</t>
    <rPh sb="0" eb="4">
      <t>トシケイカク</t>
    </rPh>
    <rPh sb="4" eb="5">
      <t>カカリ</t>
    </rPh>
    <phoneticPr fontId="5"/>
  </si>
  <si>
    <t>小竹町</t>
    <rPh sb="0" eb="3">
      <t>コタケマチ</t>
    </rPh>
    <phoneticPr fontId="5"/>
  </si>
  <si>
    <t>小竹町買物支援事業に係る移動販売業務</t>
    <rPh sb="0" eb="3">
      <t>コタケマチ</t>
    </rPh>
    <rPh sb="3" eb="4">
      <t>カ</t>
    </rPh>
    <rPh sb="4" eb="7">
      <t>モノシエン</t>
    </rPh>
    <rPh sb="7" eb="9">
      <t>ジギョウ</t>
    </rPh>
    <rPh sb="10" eb="11">
      <t>カカ</t>
    </rPh>
    <rPh sb="12" eb="16">
      <t>イドウハンバイ</t>
    </rPh>
    <rPh sb="16" eb="18">
      <t>ギョウム</t>
    </rPh>
    <phoneticPr fontId="5"/>
  </si>
  <si>
    <t>委託協定</t>
    <rPh sb="0" eb="3">
      <t>イタクキョウテイ</t>
    </rPh>
    <phoneticPr fontId="5"/>
  </si>
  <si>
    <t>商店のなくなった周辺集落で行う移動販売車を使った事業の運営費用等への支援</t>
    <rPh sb="0" eb="2">
      <t>ショウテン</t>
    </rPh>
    <rPh sb="8" eb="10">
      <t>シュウヘン</t>
    </rPh>
    <rPh sb="10" eb="12">
      <t>シュウラク</t>
    </rPh>
    <rPh sb="13" eb="14">
      <t>オコナ</t>
    </rPh>
    <rPh sb="15" eb="20">
      <t>イドウハンバイシャ</t>
    </rPh>
    <rPh sb="21" eb="22">
      <t>ツカ</t>
    </rPh>
    <rPh sb="24" eb="26">
      <t>ジギョウ</t>
    </rPh>
    <rPh sb="27" eb="29">
      <t>ウンエイ</t>
    </rPh>
    <rPh sb="29" eb="31">
      <t>ヒヨウ</t>
    </rPh>
    <rPh sb="31" eb="32">
      <t>ナド</t>
    </rPh>
    <rPh sb="34" eb="36">
      <t>シエン</t>
    </rPh>
    <phoneticPr fontId="5"/>
  </si>
  <si>
    <t>グリーンコープ生活協同組合</t>
    <rPh sb="7" eb="11">
      <t>セイカツキョウドウ</t>
    </rPh>
    <rPh sb="11" eb="13">
      <t>クミアイ</t>
    </rPh>
    <phoneticPr fontId="5"/>
  </si>
  <si>
    <t>小竹町企画調整課企画係0949-62-1214</t>
    <rPh sb="0" eb="3">
      <t>コタケマチ</t>
    </rPh>
    <rPh sb="3" eb="8">
      <t>キカクチョウセイカ</t>
    </rPh>
    <rPh sb="8" eb="11">
      <t>キカクカカリ</t>
    </rPh>
    <phoneticPr fontId="5"/>
  </si>
  <si>
    <t>桂川町</t>
    <rPh sb="0" eb="3">
      <t>ケイセンマチ</t>
    </rPh>
    <phoneticPr fontId="5"/>
  </si>
  <si>
    <t>桂川町バス回数券購入補助金</t>
    <phoneticPr fontId="5"/>
  </si>
  <si>
    <t>買物弱者の支援と位置付けた事業ではないが、民間バス路線廃止にともない、代替えバス路線として運行される嘉麻市バス利用者負担の軽減をおこない、町民の生活の充実を図るため支援する。</t>
    <rPh sb="57" eb="58">
      <t>シャ</t>
    </rPh>
    <rPh sb="82" eb="84">
      <t>シエン</t>
    </rPh>
    <phoneticPr fontId="5"/>
  </si>
  <si>
    <t>東峰村</t>
    <rPh sb="0" eb="3">
      <t>トウホウムラ</t>
    </rPh>
    <phoneticPr fontId="5"/>
  </si>
  <si>
    <t>買い物支援対策事業</t>
    <rPh sb="0" eb="1">
      <t>カ</t>
    </rPh>
    <rPh sb="2" eb="5">
      <t>モノシエン</t>
    </rPh>
    <rPh sb="5" eb="9">
      <t>タイサクジギョウ</t>
    </rPh>
    <phoneticPr fontId="5"/>
  </si>
  <si>
    <t>買物弱者対策として、村内行政区（大字単位：４区域）について、週４回運行（運行は１日大字ごと）する移動販売業務を(株)宝珠山ふるさと村に委託。</t>
    <rPh sb="0" eb="4">
      <t>カイモノジャクシャ</t>
    </rPh>
    <rPh sb="4" eb="6">
      <t>タイサク</t>
    </rPh>
    <rPh sb="10" eb="12">
      <t>ソンナイ</t>
    </rPh>
    <rPh sb="12" eb="15">
      <t>ギョウセイク</t>
    </rPh>
    <rPh sb="16" eb="18">
      <t>オオアザ</t>
    </rPh>
    <rPh sb="18" eb="20">
      <t>タンイ</t>
    </rPh>
    <rPh sb="22" eb="24">
      <t>クイキ</t>
    </rPh>
    <rPh sb="30" eb="31">
      <t>シュウ</t>
    </rPh>
    <rPh sb="32" eb="33">
      <t>カイ</t>
    </rPh>
    <rPh sb="33" eb="35">
      <t>ウンコウ</t>
    </rPh>
    <rPh sb="36" eb="38">
      <t>ウンコウ</t>
    </rPh>
    <rPh sb="40" eb="41">
      <t>ヒ</t>
    </rPh>
    <rPh sb="41" eb="43">
      <t>オオアザ</t>
    </rPh>
    <rPh sb="48" eb="50">
      <t>イドウ</t>
    </rPh>
    <rPh sb="50" eb="52">
      <t>ハンバイ</t>
    </rPh>
    <rPh sb="52" eb="54">
      <t>ギョウム</t>
    </rPh>
    <rPh sb="55" eb="58">
      <t>カブ</t>
    </rPh>
    <rPh sb="58" eb="61">
      <t>ホウシュヤマ</t>
    </rPh>
    <rPh sb="65" eb="66">
      <t>ムラ</t>
    </rPh>
    <rPh sb="67" eb="69">
      <t>イタク</t>
    </rPh>
    <phoneticPr fontId="5"/>
  </si>
  <si>
    <t>住民福祉課
0946-74-2311</t>
    <rPh sb="0" eb="5">
      <t>ジュウミンフクシカ</t>
    </rPh>
    <phoneticPr fontId="5"/>
  </si>
  <si>
    <t>広川町</t>
    <rPh sb="0" eb="3">
      <t>ヒロカワマチ</t>
    </rPh>
    <phoneticPr fontId="5"/>
  </si>
  <si>
    <t>ふれあいタクシーデマンド交通事業</t>
    <phoneticPr fontId="5"/>
  </si>
  <si>
    <t>買物弱者の支援と位置付けた事業ではないが、公共交通の利用に不便を感じている地域に対する移動支援策として、町の補助事業で運行しているデマンドタクシーに、地域の一般住民混乗を実施。
※運行経費約27,000千円</t>
    <rPh sb="0" eb="1">
      <t>カ</t>
    </rPh>
    <rPh sb="1" eb="2">
      <t>モノ</t>
    </rPh>
    <rPh sb="2" eb="4">
      <t>ジャクシャ</t>
    </rPh>
    <rPh sb="5" eb="7">
      <t>シエン</t>
    </rPh>
    <rPh sb="8" eb="11">
      <t>イチヅ</t>
    </rPh>
    <rPh sb="13" eb="15">
      <t>ジギョウ</t>
    </rPh>
    <rPh sb="21" eb="23">
      <t>コウキョウ</t>
    </rPh>
    <rPh sb="23" eb="25">
      <t>コウツウ</t>
    </rPh>
    <rPh sb="26" eb="28">
      <t>リヨウ</t>
    </rPh>
    <rPh sb="29" eb="31">
      <t>フベン</t>
    </rPh>
    <rPh sb="32" eb="33">
      <t>カン</t>
    </rPh>
    <rPh sb="37" eb="39">
      <t>チイキ</t>
    </rPh>
    <rPh sb="40" eb="41">
      <t>タイ</t>
    </rPh>
    <rPh sb="43" eb="45">
      <t>イドウ</t>
    </rPh>
    <rPh sb="45" eb="47">
      <t>シエン</t>
    </rPh>
    <rPh sb="47" eb="48">
      <t>サク</t>
    </rPh>
    <rPh sb="52" eb="53">
      <t>マチ</t>
    </rPh>
    <rPh sb="54" eb="56">
      <t>ホジョ</t>
    </rPh>
    <rPh sb="56" eb="58">
      <t>ジギョウ</t>
    </rPh>
    <rPh sb="59" eb="61">
      <t>ウンコウ</t>
    </rPh>
    <rPh sb="75" eb="77">
      <t>チイキ</t>
    </rPh>
    <rPh sb="78" eb="80">
      <t>イッパン</t>
    </rPh>
    <rPh sb="80" eb="82">
      <t>ジュウミン</t>
    </rPh>
    <rPh sb="82" eb="83">
      <t>コン</t>
    </rPh>
    <rPh sb="83" eb="84">
      <t>ノ</t>
    </rPh>
    <rPh sb="85" eb="87">
      <t>ジッシ</t>
    </rPh>
    <rPh sb="90" eb="94">
      <t>ウンコウケイヒ</t>
    </rPh>
    <rPh sb="94" eb="95">
      <t>ヤク</t>
    </rPh>
    <phoneticPr fontId="5"/>
  </si>
  <si>
    <t>路線バス会社、タクシー会社等</t>
    <rPh sb="0" eb="2">
      <t>ロセン</t>
    </rPh>
    <rPh sb="4" eb="6">
      <t>ガイシャ</t>
    </rPh>
    <rPh sb="11" eb="13">
      <t>カイシャ</t>
    </rPh>
    <rPh sb="13" eb="14">
      <t>トウ</t>
    </rPh>
    <phoneticPr fontId="5"/>
  </si>
  <si>
    <t>https://www.town.hirokawa.fukuoka.jp/soshiki/kikaku/2/1/1/741.html</t>
    <phoneticPr fontId="5"/>
  </si>
  <si>
    <t>企画課　安全安心係
0943-32-1196</t>
    <rPh sb="0" eb="2">
      <t>キカク</t>
    </rPh>
    <rPh sb="2" eb="3">
      <t>カ</t>
    </rPh>
    <rPh sb="4" eb="6">
      <t>アンゼン</t>
    </rPh>
    <rPh sb="6" eb="8">
      <t>アンシン</t>
    </rPh>
    <rPh sb="8" eb="9">
      <t>カカリ</t>
    </rPh>
    <phoneticPr fontId="5"/>
  </si>
  <si>
    <t>香春町</t>
  </si>
  <si>
    <t>移動販売車の提供</t>
  </si>
  <si>
    <t>-</t>
  </si>
  <si>
    <t>使用賃借</t>
  </si>
  <si>
    <t>【町】
令和元年度に本町で移動販売車を購入し、道の駅香春へ使用貸借
【道の駅】
拠点となる道の駅から距離のある地区へ買い物を可能とするため。</t>
  </si>
  <si>
    <t>道の駅</t>
  </si>
  <si>
    <t>デマンド交通実証運行</t>
  </si>
  <si>
    <t>買物弱者の支援を位置付けた事業ではないが、中山間地域の交通手段確保を目的とした実証運行を実施。</t>
  </si>
  <si>
    <t>タクシー会社</t>
  </si>
  <si>
    <t>まちづくり課企画調整係
0947-32-8408</t>
  </si>
  <si>
    <t>コミュニティバス運行</t>
  </si>
  <si>
    <t>買物弱者の支援を位置付けた事業ではないが、町内主要施設や周回コース上にある商店等への移動を可能とする。</t>
  </si>
  <si>
    <t>バス運行会社</t>
  </si>
  <si>
    <t>添田町</t>
    <rPh sb="0" eb="3">
      <t>ソエダマチ</t>
    </rPh>
    <phoneticPr fontId="5"/>
  </si>
  <si>
    <t>添田町タクシー利用助成事業</t>
    <rPh sb="0" eb="3">
      <t>ソエダマチ</t>
    </rPh>
    <rPh sb="7" eb="9">
      <t>リヨウ</t>
    </rPh>
    <rPh sb="9" eb="11">
      <t>ジョセイ</t>
    </rPh>
    <rPh sb="11" eb="13">
      <t>ジギョウ</t>
    </rPh>
    <phoneticPr fontId="5"/>
  </si>
  <si>
    <t>75歳以上で運転免許を持たない、町税等の滞納がない方を対象にタクシー利用助成券を交付。生活の利便性の向上及び移動の負担軽減、免許返納の促進が目的</t>
    <phoneticPr fontId="5"/>
  </si>
  <si>
    <t>タクシー業者</t>
    <rPh sb="4" eb="6">
      <t>ギョウシャ</t>
    </rPh>
    <phoneticPr fontId="5"/>
  </si>
  <si>
    <t>まちづくり課
0947-82-5965</t>
    <phoneticPr fontId="5"/>
  </si>
  <si>
    <t>赤村</t>
    <rPh sb="0" eb="2">
      <t>アカムラ</t>
    </rPh>
    <phoneticPr fontId="5"/>
  </si>
  <si>
    <t>高齢者運転免許証自主返納支援事業</t>
    <rPh sb="0" eb="3">
      <t>コウレイシャ</t>
    </rPh>
    <rPh sb="3" eb="5">
      <t>ウンテン</t>
    </rPh>
    <rPh sb="5" eb="7">
      <t>メンキョ</t>
    </rPh>
    <rPh sb="7" eb="8">
      <t>ショウ</t>
    </rPh>
    <rPh sb="8" eb="10">
      <t>ジシュ</t>
    </rPh>
    <rPh sb="10" eb="12">
      <t>ヘンノウ</t>
    </rPh>
    <rPh sb="12" eb="14">
      <t>シエン</t>
    </rPh>
    <rPh sb="14" eb="16">
      <t>ジギョウ</t>
    </rPh>
    <phoneticPr fontId="5"/>
  </si>
  <si>
    <t>買物弱者の支援と位置付けた事業ではないが、７５歳以上の高齢者で運転免許証を自主的に返納した者に対し、平成筑豊鉄道(株)で使用できる回数券（上限9,900円分）を支給し、移動支援を行う。
制度利用は、１人につき１回まで。</t>
    <rPh sb="23" eb="26">
      <t>サイイジョウ</t>
    </rPh>
    <rPh sb="80" eb="82">
      <t>シキュウ</t>
    </rPh>
    <rPh sb="84" eb="86">
      <t>イドウ</t>
    </rPh>
    <rPh sb="86" eb="88">
      <t>シエン</t>
    </rPh>
    <rPh sb="89" eb="90">
      <t>オコナ</t>
    </rPh>
    <rPh sb="93" eb="95">
      <t>セイド</t>
    </rPh>
    <rPh sb="95" eb="97">
      <t>リヨウ</t>
    </rPh>
    <rPh sb="100" eb="101">
      <t>ニン</t>
    </rPh>
    <rPh sb="105" eb="106">
      <t>カイ</t>
    </rPh>
    <phoneticPr fontId="5"/>
  </si>
  <si>
    <t>赤村（平成筑豊鉄道）</t>
    <rPh sb="0" eb="2">
      <t>アカムラ</t>
    </rPh>
    <rPh sb="3" eb="5">
      <t>ヘイセイ</t>
    </rPh>
    <rPh sb="5" eb="7">
      <t>チクホウ</t>
    </rPh>
    <rPh sb="7" eb="9">
      <t>テツドウ</t>
    </rPh>
    <phoneticPr fontId="5"/>
  </si>
  <si>
    <t>総務課企画調整係
0947-62-3000（内線711）</t>
    <rPh sb="0" eb="3">
      <t>ソウムカ</t>
    </rPh>
    <rPh sb="3" eb="5">
      <t>キカク</t>
    </rPh>
    <rPh sb="5" eb="7">
      <t>チョウセイ</t>
    </rPh>
    <rPh sb="7" eb="8">
      <t>カカリ</t>
    </rPh>
    <rPh sb="22" eb="24">
      <t>ナイセン</t>
    </rPh>
    <phoneticPr fontId="5"/>
  </si>
  <si>
    <t>タクシー利用補助事業</t>
  </si>
  <si>
    <t>買物弱者の支援と位置付けた事業ではないが、７５歳以上の高齢者に対し、タクシーの利用に係る運賃等の一部を補助することにより、移動支援を行う。</t>
    <rPh sb="23" eb="26">
      <t>サイイジョウ</t>
    </rPh>
    <rPh sb="61" eb="63">
      <t>イドウ</t>
    </rPh>
    <rPh sb="63" eb="65">
      <t>シエン</t>
    </rPh>
    <rPh sb="66" eb="67">
      <t>オコナ</t>
    </rPh>
    <phoneticPr fontId="5"/>
  </si>
  <si>
    <t>住民課福祉環境係
0947-62-3000（内線212）</t>
    <rPh sb="0" eb="3">
      <t>ジュウミンカ</t>
    </rPh>
    <rPh sb="3" eb="5">
      <t>フクシ</t>
    </rPh>
    <rPh sb="5" eb="7">
      <t>カンキョウ</t>
    </rPh>
    <rPh sb="7" eb="8">
      <t>カカリ</t>
    </rPh>
    <rPh sb="22" eb="24">
      <t>ナイセン</t>
    </rPh>
    <phoneticPr fontId="5"/>
  </si>
  <si>
    <t>デマンドバス運行事業</t>
    <rPh sb="6" eb="8">
      <t>ウンコウ</t>
    </rPh>
    <rPh sb="8" eb="10">
      <t>ジギョウ</t>
    </rPh>
    <phoneticPr fontId="5"/>
  </si>
  <si>
    <t>買物弱者の支援と位置付けた事業ではないが、公共交通の利用に不便を感じている６０歳以上の村民に対する移動支援策として、村の委託事業として実施。</t>
    <rPh sb="39" eb="42">
      <t>サイイジョウ</t>
    </rPh>
    <rPh sb="43" eb="45">
      <t>ソンミン</t>
    </rPh>
    <rPh sb="58" eb="59">
      <t>ムラ</t>
    </rPh>
    <phoneticPr fontId="5"/>
  </si>
  <si>
    <t>赤村社会福祉協議会</t>
    <rPh sb="0" eb="2">
      <t>アカムラ</t>
    </rPh>
    <rPh sb="2" eb="4">
      <t>シャカイ</t>
    </rPh>
    <rPh sb="4" eb="6">
      <t>フクシ</t>
    </rPh>
    <rPh sb="6" eb="9">
      <t>キョウギカイ</t>
    </rPh>
    <phoneticPr fontId="5"/>
  </si>
  <si>
    <t>住民課
0947-62-3000（内線212）</t>
    <rPh sb="0" eb="3">
      <t>ジュウミンカ</t>
    </rPh>
    <rPh sb="17" eb="19">
      <t>ナイセン</t>
    </rPh>
    <phoneticPr fontId="5"/>
  </si>
  <si>
    <t>福智町</t>
    <rPh sb="0" eb="3">
      <t>フクチマチ</t>
    </rPh>
    <phoneticPr fontId="5"/>
  </si>
  <si>
    <t>福智町地域公共交通会議</t>
    <rPh sb="0" eb="3">
      <t>フクチマチ</t>
    </rPh>
    <rPh sb="3" eb="5">
      <t>チイキ</t>
    </rPh>
    <rPh sb="5" eb="7">
      <t>コウキョウ</t>
    </rPh>
    <rPh sb="7" eb="9">
      <t>コウツウ</t>
    </rPh>
    <rPh sb="9" eb="11">
      <t>カイギ</t>
    </rPh>
    <phoneticPr fontId="5"/>
  </si>
  <si>
    <t>町から福智町地域公共交通会議に負担金として支出している</t>
    <rPh sb="2" eb="4">
      <t>フクチマチ</t>
    </rPh>
    <rPh sb="4" eb="6">
      <t>チイキ</t>
    </rPh>
    <rPh sb="6" eb="8">
      <t>コウキョウ</t>
    </rPh>
    <rPh sb="8" eb="10">
      <t>コウツウ</t>
    </rPh>
    <rPh sb="10" eb="12">
      <t>カイギ</t>
    </rPh>
    <rPh sb="13" eb="16">
      <t>フタンキン</t>
    </rPh>
    <rPh sb="19" eb="21">
      <t>シシュツ</t>
    </rPh>
    <phoneticPr fontId="5"/>
  </si>
  <si>
    <t>西鉄バス路線の撤退（令和５年９月末）や公共施設の統廃合、各種店舗の廃業など、交通・生活インフラの縮小に対応した移動手段と住民サービスの確保と免許返納者や買い物弱者の通院や買い物など移動ニーズへの支援策として実施。福智町社会福祉協議会が運行していた福祉バス（定時定路線型）をＡＩオンデマンドバス（予約型乗合バス）にシフトし、利便性と効率化・持続化の向上を図っていく。</t>
    <rPh sb="0" eb="2">
      <t>ニシテツ</t>
    </rPh>
    <rPh sb="4" eb="6">
      <t>ロセン</t>
    </rPh>
    <rPh sb="7" eb="9">
      <t>テッタイ</t>
    </rPh>
    <rPh sb="10" eb="12">
      <t>レイワ</t>
    </rPh>
    <rPh sb="13" eb="14">
      <t>ネン</t>
    </rPh>
    <rPh sb="15" eb="16">
      <t>ガツ</t>
    </rPh>
    <rPh sb="16" eb="17">
      <t>マツ</t>
    </rPh>
    <rPh sb="19" eb="21">
      <t>コウキョウ</t>
    </rPh>
    <rPh sb="21" eb="23">
      <t>シセツ</t>
    </rPh>
    <rPh sb="24" eb="27">
      <t>トウハイゴウ</t>
    </rPh>
    <rPh sb="28" eb="30">
      <t>カクシュ</t>
    </rPh>
    <rPh sb="30" eb="32">
      <t>テンポ</t>
    </rPh>
    <rPh sb="33" eb="35">
      <t>ハイギョウ</t>
    </rPh>
    <rPh sb="38" eb="40">
      <t>コウツウ</t>
    </rPh>
    <rPh sb="41" eb="43">
      <t>セイカツ</t>
    </rPh>
    <rPh sb="48" eb="50">
      <t>シュクショウ</t>
    </rPh>
    <rPh sb="51" eb="53">
      <t>タイオウ</t>
    </rPh>
    <rPh sb="55" eb="57">
      <t>イドウ</t>
    </rPh>
    <rPh sb="57" eb="59">
      <t>シュダン</t>
    </rPh>
    <rPh sb="60" eb="62">
      <t>ジュウミン</t>
    </rPh>
    <rPh sb="67" eb="69">
      <t>カクホ</t>
    </rPh>
    <rPh sb="70" eb="72">
      <t>メンキョ</t>
    </rPh>
    <rPh sb="72" eb="74">
      <t>ヘンノウ</t>
    </rPh>
    <rPh sb="74" eb="75">
      <t>シャ</t>
    </rPh>
    <rPh sb="76" eb="77">
      <t>カ</t>
    </rPh>
    <rPh sb="78" eb="79">
      <t>モノ</t>
    </rPh>
    <rPh sb="79" eb="81">
      <t>ジャクシャ</t>
    </rPh>
    <rPh sb="82" eb="84">
      <t>ツウイン</t>
    </rPh>
    <rPh sb="85" eb="86">
      <t>カ</t>
    </rPh>
    <rPh sb="87" eb="88">
      <t>モノ</t>
    </rPh>
    <rPh sb="90" eb="92">
      <t>イドウ</t>
    </rPh>
    <rPh sb="98" eb="99">
      <t>サク</t>
    </rPh>
    <rPh sb="103" eb="105">
      <t>ジッシ</t>
    </rPh>
    <rPh sb="128" eb="130">
      <t>テイジ</t>
    </rPh>
    <rPh sb="130" eb="131">
      <t>テイ</t>
    </rPh>
    <rPh sb="131" eb="133">
      <t>ロセン</t>
    </rPh>
    <rPh sb="133" eb="134">
      <t>ガタ</t>
    </rPh>
    <rPh sb="147" eb="149">
      <t>ヨヤク</t>
    </rPh>
    <rPh sb="149" eb="150">
      <t>ガタ</t>
    </rPh>
    <rPh sb="150" eb="152">
      <t>ノリアイ</t>
    </rPh>
    <rPh sb="161" eb="164">
      <t>リベンセイ</t>
    </rPh>
    <rPh sb="165" eb="168">
      <t>コウリツカ</t>
    </rPh>
    <rPh sb="169" eb="171">
      <t>ジゾク</t>
    </rPh>
    <rPh sb="171" eb="172">
      <t>カ</t>
    </rPh>
    <rPh sb="173" eb="175">
      <t>コウジョウ</t>
    </rPh>
    <rPh sb="176" eb="177">
      <t>ハカジッシ</t>
    </rPh>
    <phoneticPr fontId="5"/>
  </si>
  <si>
    <t>福智町地域公共交通会議
（運行事業者：福智町社会福祉協議会）</t>
    <rPh sb="0" eb="3">
      <t>フクチマチ</t>
    </rPh>
    <rPh sb="3" eb="5">
      <t>チイキ</t>
    </rPh>
    <rPh sb="5" eb="7">
      <t>コウキョウ</t>
    </rPh>
    <rPh sb="7" eb="9">
      <t>コウツウ</t>
    </rPh>
    <rPh sb="9" eb="11">
      <t>カイギ</t>
    </rPh>
    <rPh sb="13" eb="15">
      <t>ウンコウ</t>
    </rPh>
    <rPh sb="15" eb="18">
      <t>ジギョウシャ</t>
    </rPh>
    <rPh sb="19" eb="22">
      <t>フクチマチ</t>
    </rPh>
    <rPh sb="22" eb="24">
      <t>シャカイ</t>
    </rPh>
    <rPh sb="24" eb="26">
      <t>フクシ</t>
    </rPh>
    <rPh sb="26" eb="29">
      <t>キョウギカイ</t>
    </rPh>
    <phoneticPr fontId="5"/>
  </si>
  <si>
    <t>みやこ町</t>
    <rPh sb="3" eb="4">
      <t>マチ</t>
    </rPh>
    <phoneticPr fontId="5"/>
  </si>
  <si>
    <t>あいのりタクシー運営事業</t>
    <rPh sb="8" eb="10">
      <t>ウンエイ</t>
    </rPh>
    <rPh sb="10" eb="12">
      <t>ジギョウ</t>
    </rPh>
    <phoneticPr fontId="5"/>
  </si>
  <si>
    <t>太陽交通株式会社</t>
    <rPh sb="0" eb="2">
      <t>タイヨウ</t>
    </rPh>
    <rPh sb="2" eb="4">
      <t>コウツウ</t>
    </rPh>
    <rPh sb="4" eb="8">
      <t>カブシキガイシャ</t>
    </rPh>
    <phoneticPr fontId="5"/>
  </si>
  <si>
    <t>行政経営課政策推進係
0930-32-2511</t>
    <rPh sb="0" eb="2">
      <t>ギョウセイ</t>
    </rPh>
    <rPh sb="2" eb="4">
      <t>ケイエイ</t>
    </rPh>
    <rPh sb="4" eb="5">
      <t>カ</t>
    </rPh>
    <rPh sb="5" eb="7">
      <t>セイサク</t>
    </rPh>
    <rPh sb="7" eb="9">
      <t>スイシン</t>
    </rPh>
    <rPh sb="9" eb="10">
      <t>カカリ</t>
    </rPh>
    <phoneticPr fontId="5"/>
  </si>
  <si>
    <t>高齢者等買い物困難支援事業</t>
    <rPh sb="0" eb="3">
      <t>コウレイシャ</t>
    </rPh>
    <rPh sb="3" eb="4">
      <t>ナド</t>
    </rPh>
    <rPh sb="4" eb="5">
      <t>カ</t>
    </rPh>
    <rPh sb="6" eb="7">
      <t>モノ</t>
    </rPh>
    <rPh sb="7" eb="9">
      <t>コンナン</t>
    </rPh>
    <rPh sb="9" eb="11">
      <t>シエン</t>
    </rPh>
    <rPh sb="11" eb="13">
      <t>ジギョウ</t>
    </rPh>
    <phoneticPr fontId="5"/>
  </si>
  <si>
    <t>グリーンコープ
しゃくなげの里</t>
    <rPh sb="15" eb="16">
      <t>サト</t>
    </rPh>
    <phoneticPr fontId="5"/>
  </si>
  <si>
    <t>保健福祉課高齢者支援係
0930-32-3377</t>
    <rPh sb="0" eb="2">
      <t>ホケン</t>
    </rPh>
    <rPh sb="2" eb="4">
      <t>フクシ</t>
    </rPh>
    <rPh sb="4" eb="5">
      <t>カ</t>
    </rPh>
    <rPh sb="5" eb="8">
      <t>コウレイシャ</t>
    </rPh>
    <rPh sb="8" eb="10">
      <t>シエン</t>
    </rPh>
    <rPh sb="10" eb="11">
      <t>カカリ</t>
    </rPh>
    <phoneticPr fontId="5"/>
  </si>
  <si>
    <t>吉富町</t>
    <rPh sb="0" eb="3">
      <t>ヨシトミマチ</t>
    </rPh>
    <phoneticPr fontId="5"/>
  </si>
  <si>
    <t>介護予防生活支援事業B</t>
    <rPh sb="0" eb="4">
      <t>カイゴヨボウ</t>
    </rPh>
    <rPh sb="4" eb="10">
      <t>セイカツシエンジギョウ</t>
    </rPh>
    <phoneticPr fontId="5"/>
  </si>
  <si>
    <t>生活支援員に依頼</t>
    <rPh sb="0" eb="4">
      <t>セイカツシエンイン</t>
    </rPh>
    <rPh sb="5" eb="7">
      <t>イライ</t>
    </rPh>
    <phoneticPr fontId="5"/>
  </si>
  <si>
    <t>見守り等の助け合いによる地域づくりを目指すとともに、年齢を問わず、病気やけがなどの際に買い物代行など適切に助け合える支援体制をつくる。</t>
    <rPh sb="0" eb="2">
      <t>ミマモ</t>
    </rPh>
    <rPh sb="3" eb="4">
      <t>トウ</t>
    </rPh>
    <rPh sb="5" eb="6">
      <t>タス</t>
    </rPh>
    <rPh sb="7" eb="8">
      <t>ア</t>
    </rPh>
    <rPh sb="12" eb="14">
      <t>チイキ</t>
    </rPh>
    <rPh sb="18" eb="20">
      <t>メザ</t>
    </rPh>
    <rPh sb="26" eb="28">
      <t>ネンレイ</t>
    </rPh>
    <rPh sb="29" eb="30">
      <t>ト</t>
    </rPh>
    <rPh sb="33" eb="35">
      <t>ビョウキ</t>
    </rPh>
    <rPh sb="41" eb="42">
      <t>サイ</t>
    </rPh>
    <rPh sb="43" eb="44">
      <t>カ</t>
    </rPh>
    <rPh sb="45" eb="48">
      <t>モノダイコウ</t>
    </rPh>
    <rPh sb="50" eb="52">
      <t>テキセツ</t>
    </rPh>
    <rPh sb="53" eb="54">
      <t>タス</t>
    </rPh>
    <rPh sb="55" eb="56">
      <t>ア</t>
    </rPh>
    <rPh sb="58" eb="62">
      <t>シエンタイセイ</t>
    </rPh>
    <phoneticPr fontId="5"/>
  </si>
  <si>
    <t>0979-23-5400</t>
    <phoneticPr fontId="5"/>
  </si>
  <si>
    <t>買い物ツアー</t>
    <rPh sb="0" eb="1">
      <t>カ</t>
    </rPh>
    <rPh sb="2" eb="3">
      <t>モノ</t>
    </rPh>
    <phoneticPr fontId="5"/>
  </si>
  <si>
    <t>共同募金配分金</t>
    <rPh sb="0" eb="6">
      <t>キョウドウボキンハイブンキン</t>
    </rPh>
    <phoneticPr fontId="5"/>
  </si>
  <si>
    <t>買い物に不便を感じている方や運転免許証を返納された方などの買い物支援をするとともに、閉じこもり防止や外出支援にもつながる。</t>
    <rPh sb="0" eb="1">
      <t>カ</t>
    </rPh>
    <rPh sb="2" eb="3">
      <t>モノ</t>
    </rPh>
    <rPh sb="4" eb="6">
      <t>フベン</t>
    </rPh>
    <rPh sb="7" eb="8">
      <t>カン</t>
    </rPh>
    <rPh sb="12" eb="13">
      <t>カタ</t>
    </rPh>
    <rPh sb="14" eb="18">
      <t>ウンテンメンキョ</t>
    </rPh>
    <rPh sb="18" eb="19">
      <t>ショウ</t>
    </rPh>
    <rPh sb="20" eb="22">
      <t>ヘンノウ</t>
    </rPh>
    <rPh sb="25" eb="26">
      <t>カタ</t>
    </rPh>
    <rPh sb="29" eb="30">
      <t>カ</t>
    </rPh>
    <rPh sb="31" eb="32">
      <t>モノ</t>
    </rPh>
    <rPh sb="32" eb="34">
      <t>シエン</t>
    </rPh>
    <rPh sb="42" eb="43">
      <t>ト</t>
    </rPh>
    <rPh sb="47" eb="49">
      <t>ボウシ</t>
    </rPh>
    <rPh sb="50" eb="54">
      <t>ガイシュツシエン</t>
    </rPh>
    <phoneticPr fontId="5"/>
  </si>
  <si>
    <t>買い物困難支援事業</t>
    <rPh sb="0" eb="1">
      <t>カ</t>
    </rPh>
    <rPh sb="2" eb="3">
      <t>モノ</t>
    </rPh>
    <rPh sb="3" eb="5">
      <t>コンナン</t>
    </rPh>
    <rPh sb="5" eb="7">
      <t>シエン</t>
    </rPh>
    <rPh sb="7" eb="9">
      <t>ジギョウ</t>
    </rPh>
    <phoneticPr fontId="5"/>
  </si>
  <si>
    <t>近くにスーパーがなく、買い物に行くのが困難な町民向けに移動スーパーとして移動販売を実施する。</t>
    <rPh sb="0" eb="1">
      <t>チカ</t>
    </rPh>
    <rPh sb="11" eb="12">
      <t>カ</t>
    </rPh>
    <rPh sb="13" eb="14">
      <t>モノ</t>
    </rPh>
    <rPh sb="15" eb="16">
      <t>イ</t>
    </rPh>
    <rPh sb="19" eb="21">
      <t>コンナン</t>
    </rPh>
    <rPh sb="22" eb="24">
      <t>チョウミン</t>
    </rPh>
    <rPh sb="24" eb="25">
      <t>ム</t>
    </rPh>
    <rPh sb="27" eb="29">
      <t>イドウ</t>
    </rPh>
    <rPh sb="36" eb="38">
      <t>イドウ</t>
    </rPh>
    <rPh sb="38" eb="40">
      <t>ハンバイ</t>
    </rPh>
    <rPh sb="41" eb="43">
      <t>ジッシ</t>
    </rPh>
    <phoneticPr fontId="5"/>
  </si>
  <si>
    <t>福祉保険課
（委託先：グリーンコープ）</t>
    <rPh sb="0" eb="2">
      <t>フクシ</t>
    </rPh>
    <rPh sb="2" eb="4">
      <t>ホケン</t>
    </rPh>
    <rPh sb="4" eb="5">
      <t>カ</t>
    </rPh>
    <rPh sb="7" eb="10">
      <t>イタクサキ</t>
    </rPh>
    <phoneticPr fontId="5"/>
  </si>
  <si>
    <t>0979-24-1123</t>
    <phoneticPr fontId="5"/>
  </si>
  <si>
    <t>上毛町</t>
    <rPh sb="0" eb="3">
      <t>コウゲマチ</t>
    </rPh>
    <phoneticPr fontId="5"/>
  </si>
  <si>
    <t>買い物困難者支援事業</t>
    <rPh sb="0" eb="1">
      <t>カ</t>
    </rPh>
    <rPh sb="2" eb="3">
      <t>モノ</t>
    </rPh>
    <rPh sb="3" eb="5">
      <t>コンナン</t>
    </rPh>
    <rPh sb="5" eb="6">
      <t>シャ</t>
    </rPh>
    <rPh sb="6" eb="8">
      <t>シエン</t>
    </rPh>
    <rPh sb="8" eb="10">
      <t>ジギョウ</t>
    </rPh>
    <phoneticPr fontId="5"/>
  </si>
  <si>
    <t>高齢化に起因する買い物困難者支援事業として、移動販売を行うことにより、住民に買い物の場を提供するとともに、地域の交流拠点を形成し活性化を図る。</t>
    <rPh sb="0" eb="3">
      <t>コウレイカ</t>
    </rPh>
    <rPh sb="4" eb="6">
      <t>キイン</t>
    </rPh>
    <rPh sb="8" eb="9">
      <t>カ</t>
    </rPh>
    <rPh sb="10" eb="11">
      <t>モノ</t>
    </rPh>
    <rPh sb="11" eb="13">
      <t>コンナン</t>
    </rPh>
    <rPh sb="13" eb="14">
      <t>シャ</t>
    </rPh>
    <rPh sb="14" eb="16">
      <t>シエン</t>
    </rPh>
    <rPh sb="16" eb="18">
      <t>ジギョウ</t>
    </rPh>
    <rPh sb="22" eb="24">
      <t>イドウ</t>
    </rPh>
    <rPh sb="24" eb="26">
      <t>ハンバイ</t>
    </rPh>
    <rPh sb="27" eb="28">
      <t>オコナ</t>
    </rPh>
    <rPh sb="35" eb="37">
      <t>ジュウミン</t>
    </rPh>
    <rPh sb="38" eb="39">
      <t>カ</t>
    </rPh>
    <rPh sb="40" eb="41">
      <t>モノ</t>
    </rPh>
    <rPh sb="42" eb="43">
      <t>バ</t>
    </rPh>
    <rPh sb="44" eb="46">
      <t>テイキョウ</t>
    </rPh>
    <rPh sb="53" eb="55">
      <t>チイキ</t>
    </rPh>
    <rPh sb="56" eb="58">
      <t>コウリュウ</t>
    </rPh>
    <rPh sb="58" eb="60">
      <t>キョテン</t>
    </rPh>
    <rPh sb="61" eb="63">
      <t>ケイセイ</t>
    </rPh>
    <rPh sb="64" eb="67">
      <t>カッセイカ</t>
    </rPh>
    <rPh sb="68" eb="69">
      <t>ハカ</t>
    </rPh>
    <phoneticPr fontId="5"/>
  </si>
  <si>
    <t>グリーンコープ生活協同組合ふくおか</t>
  </si>
  <si>
    <t>https://www.town.koge.lg.jp/soshiki/chocho/9/2/2/koureisyahukusi/430.html</t>
    <phoneticPr fontId="5"/>
  </si>
  <si>
    <t>長寿福祉課
0979-72-3188</t>
    <rPh sb="0" eb="2">
      <t>チョウジュ</t>
    </rPh>
    <rPh sb="2" eb="5">
      <t>フクシカ</t>
    </rPh>
    <phoneticPr fontId="5"/>
  </si>
  <si>
    <t>食品等宅配サービス事業</t>
    <rPh sb="0" eb="2">
      <t>ショクヒン</t>
    </rPh>
    <rPh sb="2" eb="3">
      <t>トウ</t>
    </rPh>
    <rPh sb="3" eb="5">
      <t>タクハイ</t>
    </rPh>
    <rPh sb="9" eb="11">
      <t>ジギョウ</t>
    </rPh>
    <phoneticPr fontId="5"/>
  </si>
  <si>
    <t>買い物困難者支援事業の一環として、道の駅しんよしとみの食品や日用品などの宅配サービスを行う。</t>
    <rPh sb="0" eb="1">
      <t>カ</t>
    </rPh>
    <rPh sb="2" eb="3">
      <t>モノ</t>
    </rPh>
    <rPh sb="3" eb="5">
      <t>コンナン</t>
    </rPh>
    <rPh sb="5" eb="6">
      <t>シャ</t>
    </rPh>
    <rPh sb="6" eb="8">
      <t>シエン</t>
    </rPh>
    <rPh sb="8" eb="10">
      <t>ジギョウ</t>
    </rPh>
    <rPh sb="11" eb="13">
      <t>イッカン</t>
    </rPh>
    <rPh sb="17" eb="18">
      <t>ミチ</t>
    </rPh>
    <rPh sb="19" eb="20">
      <t>エキ</t>
    </rPh>
    <rPh sb="27" eb="29">
      <t>ショクヒン</t>
    </rPh>
    <rPh sb="30" eb="33">
      <t>ニチヨウヒン</t>
    </rPh>
    <rPh sb="36" eb="38">
      <t>タクハイ</t>
    </rPh>
    <rPh sb="43" eb="44">
      <t>オコナ</t>
    </rPh>
    <phoneticPr fontId="5"/>
  </si>
  <si>
    <t>しんよしとみ街づくり有限会社</t>
    <rPh sb="6" eb="7">
      <t>マチ</t>
    </rPh>
    <rPh sb="10" eb="12">
      <t>ユウゲン</t>
    </rPh>
    <rPh sb="12" eb="14">
      <t>カイシャ</t>
    </rPh>
    <phoneticPr fontId="5"/>
  </si>
  <si>
    <t>https://www.town.koge.lg.jp/soshiki/chocho/9/2/2/koureisyahukusi/3552.html</t>
    <phoneticPr fontId="5"/>
  </si>
  <si>
    <t>築上町</t>
    <rPh sb="0" eb="3">
      <t>チクジョウマチ</t>
    </rPh>
    <phoneticPr fontId="5"/>
  </si>
  <si>
    <t>デマンド型乗合タクシー試験運行</t>
    <rPh sb="4" eb="5">
      <t>ガタ</t>
    </rPh>
    <rPh sb="5" eb="6">
      <t>ノ</t>
    </rPh>
    <rPh sb="6" eb="7">
      <t>ア</t>
    </rPh>
    <rPh sb="11" eb="15">
      <t>シケンウンコウ</t>
    </rPh>
    <phoneticPr fontId="5"/>
  </si>
  <si>
    <t>委託料</t>
    <phoneticPr fontId="11"/>
  </si>
  <si>
    <t>買物弱者の支援と位置付けた事業ではないが、公共交通の確保を目的とした試験運行を実施。</t>
    <rPh sb="21" eb="25">
      <t>コウキョウコウツウ</t>
    </rPh>
    <rPh sb="26" eb="28">
      <t>カクホ</t>
    </rPh>
    <rPh sb="29" eb="31">
      <t>モクテキ</t>
    </rPh>
    <rPh sb="34" eb="36">
      <t>シケン</t>
    </rPh>
    <rPh sb="36" eb="38">
      <t>ウンコウ</t>
    </rPh>
    <rPh sb="39" eb="41">
      <t>ジッシ</t>
    </rPh>
    <phoneticPr fontId="5"/>
  </si>
  <si>
    <t>椎田太陽交通㈱</t>
    <rPh sb="0" eb="2">
      <t>シイダ</t>
    </rPh>
    <rPh sb="2" eb="4">
      <t>タイヨウ</t>
    </rPh>
    <rPh sb="4" eb="6">
      <t>コウツウ</t>
    </rPh>
    <phoneticPr fontId="5"/>
  </si>
  <si>
    <t>まちづくり振興課　地域係
0930-56-0300（内線333）</t>
    <rPh sb="5" eb="8">
      <t>シンコウカ</t>
    </rPh>
    <rPh sb="9" eb="11">
      <t>チイキ</t>
    </rPh>
    <rPh sb="11" eb="12">
      <t>カカリ</t>
    </rPh>
    <rPh sb="26" eb="28">
      <t>ナイセン</t>
    </rPh>
    <phoneticPr fontId="5"/>
  </si>
  <si>
    <t>移動販売事業補助金</t>
    <rPh sb="0" eb="9">
      <t>イドウハンバイジギョウホジョキン</t>
    </rPh>
    <phoneticPr fontId="5"/>
  </si>
  <si>
    <t>補助金</t>
    <phoneticPr fontId="11"/>
  </si>
  <si>
    <t>物産館　メタセの杜
(第3セクター）</t>
    <rPh sb="0" eb="3">
      <t>ブッサンカン</t>
    </rPh>
    <rPh sb="8" eb="9">
      <t>モリ</t>
    </rPh>
    <rPh sb="11" eb="12">
      <t>ダイ</t>
    </rPh>
    <phoneticPr fontId="5"/>
  </si>
  <si>
    <t>コミュニティバス運行事業</t>
    <rPh sb="8" eb="12">
      <t>ウンコウジギョウ</t>
    </rPh>
    <phoneticPr fontId="5"/>
  </si>
  <si>
    <t>買物弱者の支援と位置付けた事業ではないが、町内全域の移動を可能にするためのコミュニティバスの運行。</t>
    <rPh sb="0" eb="4">
      <t>カイモノジャクシャ</t>
    </rPh>
    <rPh sb="5" eb="7">
      <t>シエン</t>
    </rPh>
    <rPh sb="8" eb="11">
      <t>イチヅ</t>
    </rPh>
    <rPh sb="13" eb="15">
      <t>ジギョウ</t>
    </rPh>
    <rPh sb="21" eb="23">
      <t>チョウナイ</t>
    </rPh>
    <rPh sb="23" eb="25">
      <t>ゼンイキ</t>
    </rPh>
    <rPh sb="26" eb="28">
      <t>イドウ</t>
    </rPh>
    <rPh sb="29" eb="31">
      <t>カノウ</t>
    </rPh>
    <rPh sb="46" eb="48">
      <t>ウンコウ</t>
    </rPh>
    <phoneticPr fontId="5"/>
  </si>
  <si>
    <t>路線バス運行事業</t>
    <rPh sb="0" eb="2">
      <t>ロセン</t>
    </rPh>
    <rPh sb="4" eb="8">
      <t>ウンコウジギョウ</t>
    </rPh>
    <phoneticPr fontId="5"/>
  </si>
  <si>
    <t>買物弱者の支援と位置付けた事業ではないが、町内全域や近隣市町の移動を可能にするためのコミュニティバスの運行。</t>
    <rPh sb="0" eb="4">
      <t>カイモノジャクシャ</t>
    </rPh>
    <rPh sb="5" eb="7">
      <t>シエン</t>
    </rPh>
    <rPh sb="8" eb="11">
      <t>イチヅ</t>
    </rPh>
    <rPh sb="13" eb="15">
      <t>ジギョウ</t>
    </rPh>
    <rPh sb="21" eb="23">
      <t>チョウナイ</t>
    </rPh>
    <rPh sb="23" eb="25">
      <t>ゼンイキ</t>
    </rPh>
    <rPh sb="26" eb="28">
      <t>キンリン</t>
    </rPh>
    <rPh sb="28" eb="30">
      <t>シチョウ</t>
    </rPh>
    <rPh sb="31" eb="33">
      <t>イドウ</t>
    </rPh>
    <rPh sb="34" eb="36">
      <t>カノウ</t>
    </rPh>
    <rPh sb="51" eb="53">
      <t>ウンコウ</t>
    </rPh>
    <phoneticPr fontId="5"/>
  </si>
  <si>
    <t>太陽交通㈱</t>
    <rPh sb="0" eb="2">
      <t>タイヨウ</t>
    </rPh>
    <rPh sb="2" eb="4">
      <t>コウツウ</t>
    </rPh>
    <phoneticPr fontId="5"/>
  </si>
  <si>
    <t>地域支援事業
（配食サービス）</t>
  </si>
  <si>
    <t>希望する高齢者のみの世帯への配食サービス。</t>
    <phoneticPr fontId="11"/>
  </si>
  <si>
    <t>築上町社会福祉協議会</t>
    <rPh sb="0" eb="2">
      <t>チクジョウ</t>
    </rPh>
    <rPh sb="2" eb="3">
      <t>マチ</t>
    </rPh>
    <rPh sb="3" eb="5">
      <t>シャカイ</t>
    </rPh>
    <rPh sb="5" eb="10">
      <t>フクシキョウギカイ</t>
    </rPh>
    <phoneticPr fontId="5"/>
  </si>
  <si>
    <t>保険福祉課
0930-56-0300
(内線161)</t>
    <rPh sb="0" eb="2">
      <t>ホケン</t>
    </rPh>
    <rPh sb="2" eb="5">
      <t>フクシカ</t>
    </rPh>
    <rPh sb="20" eb="22">
      <t>ナイセン</t>
    </rPh>
    <phoneticPr fontId="5"/>
  </si>
  <si>
    <t>地域支援事業
（オレンジカフェきづき）</t>
  </si>
  <si>
    <t>希望する高齢者への買い物ツアー。</t>
  </si>
  <si>
    <t>NPO法人椎田コミュニティ倶楽部</t>
    <rPh sb="3" eb="5">
      <t>ホウジン</t>
    </rPh>
    <rPh sb="5" eb="7">
      <t>シイダ</t>
    </rPh>
    <rPh sb="13" eb="16">
      <t>クラブ</t>
    </rPh>
    <phoneticPr fontId="5"/>
  </si>
  <si>
    <t>築上町高齢者運転免許自主返納支援事業</t>
    <phoneticPr fontId="5"/>
  </si>
  <si>
    <t>助成金</t>
    <phoneticPr fontId="11"/>
  </si>
  <si>
    <t>高齢者による交通事故の減少を図るため、免許返納者に対し5,000の補助金を交付。また、補助金交付対象者は、コミュニティバスの無料乗車券を利用するか選択できるもの。</t>
    <rPh sb="19" eb="21">
      <t>メンキョ</t>
    </rPh>
    <rPh sb="21" eb="24">
      <t>ヘンノウシャ</t>
    </rPh>
    <rPh sb="25" eb="26">
      <t>タイ</t>
    </rPh>
    <rPh sb="33" eb="36">
      <t>ホジョキン</t>
    </rPh>
    <rPh sb="37" eb="39">
      <t>コウフ</t>
    </rPh>
    <rPh sb="43" eb="45">
      <t>ホジョ</t>
    </rPh>
    <rPh sb="45" eb="46">
      <t>キン</t>
    </rPh>
    <rPh sb="46" eb="48">
      <t>コウフ</t>
    </rPh>
    <rPh sb="48" eb="51">
      <t>タイショウシャ</t>
    </rPh>
    <rPh sb="62" eb="64">
      <t>ムリョウ</t>
    </rPh>
    <rPh sb="64" eb="67">
      <t>ジョウシャケン</t>
    </rPh>
    <rPh sb="68" eb="70">
      <t>リヨウ</t>
    </rPh>
    <rPh sb="73" eb="75">
      <t>センタク</t>
    </rPh>
    <phoneticPr fontId="5"/>
  </si>
  <si>
    <t>総務課　地域安全係
0930-56-0300（314）</t>
    <rPh sb="0" eb="3">
      <t>ソウムカ</t>
    </rPh>
    <rPh sb="4" eb="6">
      <t>チイキ</t>
    </rPh>
    <rPh sb="6" eb="8">
      <t>アンゼン</t>
    </rPh>
    <rPh sb="8" eb="9">
      <t>カカリ</t>
    </rPh>
    <phoneticPr fontId="5"/>
  </si>
  <si>
    <t>学校通学自動車運営事業</t>
    <rPh sb="0" eb="2">
      <t>ガッコウ</t>
    </rPh>
    <rPh sb="2" eb="7">
      <t>ツウガクジドウシャ</t>
    </rPh>
    <rPh sb="7" eb="11">
      <t>ウンエイジギョウ</t>
    </rPh>
    <phoneticPr fontId="5"/>
  </si>
  <si>
    <t>買物弱者対象の事業ではなく、公共交通の利便性向上の一環として、町教育委員会で運営を行っているスクールバスに、運行の際に、地域の一般住民の混乗を実施。</t>
    <rPh sb="54" eb="56">
      <t>ウンコウ</t>
    </rPh>
    <rPh sb="57" eb="58">
      <t>サイ</t>
    </rPh>
    <phoneticPr fontId="5"/>
  </si>
  <si>
    <t>スクールバス運行委託会社</t>
    <rPh sb="6" eb="8">
      <t>ウンコウ</t>
    </rPh>
    <rPh sb="8" eb="10">
      <t>イタク</t>
    </rPh>
    <rPh sb="10" eb="12">
      <t>ガイシャ</t>
    </rPh>
    <phoneticPr fontId="5"/>
  </si>
  <si>
    <t>学校教育課　学校管理係　0930-56-0300（215）</t>
    <rPh sb="0" eb="5">
      <t>ガッコウキョウイクカ</t>
    </rPh>
    <rPh sb="6" eb="11">
      <t>ガッコウカンリカカリ</t>
    </rPh>
    <phoneticPr fontId="5"/>
  </si>
  <si>
    <t>佐賀県</t>
    <rPh sb="0" eb="3">
      <t>サガケン</t>
    </rPh>
    <phoneticPr fontId="5"/>
  </si>
  <si>
    <t>買い物弱者対策事業</t>
    <phoneticPr fontId="5"/>
  </si>
  <si>
    <t>日常の買い物に不便を感じる高齢者等のいわゆる「買い物弱者」に対し、円滑な商品購入機会を提供することで、地域商業の活性化を図ることを目的として実施する事業。
＜補助率＞
補助事業者が補助した経費又は補助事業者が実施した経費の１／２以内とする。
＜補助限度額＞
１事業につき１，０００千円を限度とする。
※５００千円／年を上限に補助
＜補助期間＞
最長３か年とする。</t>
    <phoneticPr fontId="5"/>
  </si>
  <si>
    <t>県内市町及び商業者等グループ</t>
    <rPh sb="0" eb="2">
      <t>ケンナイ</t>
    </rPh>
    <rPh sb="2" eb="5">
      <t>シマチオヨ</t>
    </rPh>
    <rPh sb="6" eb="9">
      <t>ショウギョウシャ</t>
    </rPh>
    <rPh sb="9" eb="10">
      <t>ナド</t>
    </rPh>
    <phoneticPr fontId="5"/>
  </si>
  <si>
    <t>佐賀県産業労働部産業政策課
0952-25-7182</t>
    <rPh sb="0" eb="8">
      <t>サガケンサンギョウロウドウブ</t>
    </rPh>
    <rPh sb="8" eb="13">
      <t>サンギョウセイサクカ</t>
    </rPh>
    <phoneticPr fontId="5"/>
  </si>
  <si>
    <t>佐賀市</t>
    <rPh sb="0" eb="3">
      <t>サガシ</t>
    </rPh>
    <phoneticPr fontId="5"/>
  </si>
  <si>
    <t>介護予防教室事業（街なか元気アップ教室事業）</t>
    <phoneticPr fontId="4"/>
  </si>
  <si>
    <t>委託料</t>
    <rPh sb="0" eb="2">
      <t>イタク</t>
    </rPh>
    <rPh sb="2" eb="3">
      <t>リョウ</t>
    </rPh>
    <phoneticPr fontId="4"/>
  </si>
  <si>
    <t>介護予防を目的とした介護予防教室事業の中に、運動教室と買い物を通じた生活機能訓練を複合的に組み合わせることで実施。（介護保険　地域支援事業）</t>
    <phoneticPr fontId="5"/>
  </si>
  <si>
    <t>６５歳以上の方（介護保険の要介護認定者を除く）</t>
    <rPh sb="2" eb="3">
      <t>サイ</t>
    </rPh>
    <rPh sb="3" eb="5">
      <t>イジョウ</t>
    </rPh>
    <rPh sb="6" eb="7">
      <t>カタ</t>
    </rPh>
    <rPh sb="8" eb="10">
      <t>カイゴ</t>
    </rPh>
    <rPh sb="10" eb="12">
      <t>ホケン</t>
    </rPh>
    <rPh sb="13" eb="14">
      <t>ヨウ</t>
    </rPh>
    <rPh sb="14" eb="16">
      <t>カイゴ</t>
    </rPh>
    <rPh sb="16" eb="18">
      <t>ニンテイ</t>
    </rPh>
    <rPh sb="18" eb="19">
      <t>シャ</t>
    </rPh>
    <rPh sb="20" eb="21">
      <t>ノゾ</t>
    </rPh>
    <phoneticPr fontId="5"/>
  </si>
  <si>
    <t>高齢福祉課
介護予防係
0952-40-7256</t>
    <phoneticPr fontId="5"/>
  </si>
  <si>
    <t>佐賀市</t>
    <rPh sb="0" eb="2">
      <t>サガ</t>
    </rPh>
    <rPh sb="2" eb="3">
      <t>シ</t>
    </rPh>
    <phoneticPr fontId="5"/>
  </si>
  <si>
    <t>公共交通空白地域等における地域内交通運行費補助事業</t>
    <rPh sb="0" eb="2">
      <t>コウキョウ</t>
    </rPh>
    <rPh sb="2" eb="4">
      <t>コウツウ</t>
    </rPh>
    <rPh sb="4" eb="6">
      <t>クウハク</t>
    </rPh>
    <rPh sb="6" eb="8">
      <t>チイキ</t>
    </rPh>
    <rPh sb="8" eb="9">
      <t>トウ</t>
    </rPh>
    <rPh sb="13" eb="15">
      <t>チイキ</t>
    </rPh>
    <rPh sb="15" eb="16">
      <t>ナイ</t>
    </rPh>
    <rPh sb="16" eb="18">
      <t>コウツウ</t>
    </rPh>
    <rPh sb="18" eb="20">
      <t>ウンコウ</t>
    </rPh>
    <rPh sb="20" eb="21">
      <t>ヒ</t>
    </rPh>
    <rPh sb="21" eb="23">
      <t>ホジョ</t>
    </rPh>
    <rPh sb="23" eb="25">
      <t>ジギョウ</t>
    </rPh>
    <phoneticPr fontId="5"/>
  </si>
  <si>
    <t>最寄りのバス停までの距離が500m以上離れている、公共交通空白地域に居住する住民への買い物支援等を目的とした新たな地域内交通として、デマンドタクシーの運行を運行事業者に依頼する春日北校区自治会長会に対し、デマンドタクシーの運行維持を図ることを目的として補助金を交付する。</t>
    <rPh sb="0" eb="2">
      <t>モヨ</t>
    </rPh>
    <rPh sb="6" eb="7">
      <t>テイ</t>
    </rPh>
    <rPh sb="10" eb="12">
      <t>キョリ</t>
    </rPh>
    <rPh sb="17" eb="19">
      <t>イジョウ</t>
    </rPh>
    <rPh sb="19" eb="20">
      <t>ハナ</t>
    </rPh>
    <rPh sb="25" eb="27">
      <t>コウキョウ</t>
    </rPh>
    <rPh sb="27" eb="29">
      <t>コウツウ</t>
    </rPh>
    <rPh sb="29" eb="31">
      <t>クウハク</t>
    </rPh>
    <rPh sb="31" eb="33">
      <t>チイキ</t>
    </rPh>
    <rPh sb="34" eb="36">
      <t>キョジュウ</t>
    </rPh>
    <rPh sb="38" eb="40">
      <t>ジュウミン</t>
    </rPh>
    <rPh sb="42" eb="43">
      <t>カ</t>
    </rPh>
    <rPh sb="44" eb="45">
      <t>モノ</t>
    </rPh>
    <rPh sb="45" eb="47">
      <t>シエン</t>
    </rPh>
    <rPh sb="47" eb="48">
      <t>トウ</t>
    </rPh>
    <rPh sb="49" eb="51">
      <t>モクテキ</t>
    </rPh>
    <rPh sb="54" eb="55">
      <t>アラ</t>
    </rPh>
    <rPh sb="57" eb="59">
      <t>チイキ</t>
    </rPh>
    <rPh sb="59" eb="60">
      <t>ナイ</t>
    </rPh>
    <rPh sb="60" eb="62">
      <t>コウツウ</t>
    </rPh>
    <rPh sb="75" eb="77">
      <t>ウンコウ</t>
    </rPh>
    <rPh sb="84" eb="86">
      <t>イライ</t>
    </rPh>
    <rPh sb="88" eb="90">
      <t>カスガ</t>
    </rPh>
    <rPh sb="90" eb="91">
      <t>キタ</t>
    </rPh>
    <rPh sb="91" eb="93">
      <t>コウク</t>
    </rPh>
    <rPh sb="93" eb="95">
      <t>ジチ</t>
    </rPh>
    <rPh sb="95" eb="97">
      <t>カイチョウ</t>
    </rPh>
    <rPh sb="97" eb="98">
      <t>カイ</t>
    </rPh>
    <rPh sb="99" eb="100">
      <t>タイ</t>
    </rPh>
    <rPh sb="111" eb="113">
      <t>ウンコウ</t>
    </rPh>
    <rPh sb="113" eb="115">
      <t>イジ</t>
    </rPh>
    <rPh sb="116" eb="117">
      <t>ハカ</t>
    </rPh>
    <rPh sb="121" eb="123">
      <t>モクテキ</t>
    </rPh>
    <rPh sb="126" eb="129">
      <t>ホジョキン</t>
    </rPh>
    <rPh sb="130" eb="132">
      <t>コウフ</t>
    </rPh>
    <phoneticPr fontId="5"/>
  </si>
  <si>
    <t>春日北校区自治会長会</t>
    <rPh sb="0" eb="2">
      <t>カスガ</t>
    </rPh>
    <rPh sb="2" eb="3">
      <t>キタ</t>
    </rPh>
    <rPh sb="3" eb="5">
      <t>コウク</t>
    </rPh>
    <rPh sb="5" eb="7">
      <t>ジチ</t>
    </rPh>
    <rPh sb="7" eb="9">
      <t>カイチョウ</t>
    </rPh>
    <rPh sb="9" eb="10">
      <t>カイ</t>
    </rPh>
    <phoneticPr fontId="5"/>
  </si>
  <si>
    <t>https://www.city.saga.lg.jp/main/91862.html</t>
    <phoneticPr fontId="5"/>
  </si>
  <si>
    <t>交通政策課
交通政策係
0952-40-7038</t>
    <rPh sb="0" eb="2">
      <t>コウツウ</t>
    </rPh>
    <rPh sb="2" eb="5">
      <t>セイサクカ</t>
    </rPh>
    <rPh sb="6" eb="8">
      <t>コウツウ</t>
    </rPh>
    <rPh sb="8" eb="10">
      <t>セイサク</t>
    </rPh>
    <rPh sb="10" eb="11">
      <t>カカリ</t>
    </rPh>
    <phoneticPr fontId="5"/>
  </si>
  <si>
    <t>唐津市</t>
    <rPh sb="0" eb="3">
      <t>カラツシ</t>
    </rPh>
    <phoneticPr fontId="5"/>
  </si>
  <si>
    <t>福祉タクシー助成事業</t>
    <rPh sb="0" eb="2">
      <t>フクシ</t>
    </rPh>
    <rPh sb="6" eb="8">
      <t>ジョセイ</t>
    </rPh>
    <rPh sb="8" eb="10">
      <t>ジギョウ</t>
    </rPh>
    <phoneticPr fontId="5"/>
  </si>
  <si>
    <t>買物弱者の支援と位置付けた事業ではないが、在宅で重度の障害のある人にタクシー利用券を交付し、乗車料金の一部を助成する。
年間２４枚</t>
    <rPh sb="0" eb="4">
      <t>カイモノジャクシャ</t>
    </rPh>
    <rPh sb="5" eb="7">
      <t>シエン</t>
    </rPh>
    <rPh sb="8" eb="11">
      <t>イチヅ</t>
    </rPh>
    <rPh sb="13" eb="15">
      <t>ジギョウ</t>
    </rPh>
    <rPh sb="21" eb="23">
      <t>ザイタク</t>
    </rPh>
    <rPh sb="24" eb="26">
      <t>ジュウド</t>
    </rPh>
    <rPh sb="27" eb="29">
      <t>ショウガイ</t>
    </rPh>
    <rPh sb="32" eb="33">
      <t>ヒト</t>
    </rPh>
    <rPh sb="38" eb="41">
      <t>リヨウケン</t>
    </rPh>
    <rPh sb="42" eb="44">
      <t>コウフ</t>
    </rPh>
    <rPh sb="46" eb="48">
      <t>ジョウシャ</t>
    </rPh>
    <rPh sb="48" eb="50">
      <t>リョウキン</t>
    </rPh>
    <rPh sb="51" eb="53">
      <t>イチブ</t>
    </rPh>
    <rPh sb="54" eb="56">
      <t>ジョセイ</t>
    </rPh>
    <rPh sb="60" eb="62">
      <t>ネンカン</t>
    </rPh>
    <rPh sb="64" eb="65">
      <t>マイ</t>
    </rPh>
    <phoneticPr fontId="5"/>
  </si>
  <si>
    <t>唐津市</t>
    <phoneticPr fontId="5"/>
  </si>
  <si>
    <t>障がい者支援課
0955-72-9150</t>
    <rPh sb="0" eb="1">
      <t>ショウ</t>
    </rPh>
    <rPh sb="3" eb="4">
      <t>シャ</t>
    </rPh>
    <rPh sb="4" eb="7">
      <t>シエンカ</t>
    </rPh>
    <phoneticPr fontId="5"/>
  </si>
  <si>
    <t>福祉船舶利用助成事業</t>
    <rPh sb="0" eb="2">
      <t>フクシ</t>
    </rPh>
    <rPh sb="2" eb="4">
      <t>センパク</t>
    </rPh>
    <rPh sb="4" eb="6">
      <t>リヨウ</t>
    </rPh>
    <rPh sb="6" eb="8">
      <t>ジョセイ</t>
    </rPh>
    <rPh sb="8" eb="10">
      <t>ジギョウ</t>
    </rPh>
    <phoneticPr fontId="5"/>
  </si>
  <si>
    <t>買物弱者の支援と位置付けた事業ではないが、在宅で重度の障害のある人に福祉船舶利用券を交付し、乗船料金の一部を助成する。
年間４８枚</t>
    <rPh sb="0" eb="4">
      <t>カイモノジャクシャ</t>
    </rPh>
    <rPh sb="5" eb="7">
      <t>シエン</t>
    </rPh>
    <rPh sb="8" eb="11">
      <t>イチヅ</t>
    </rPh>
    <rPh sb="13" eb="15">
      <t>ジギョウ</t>
    </rPh>
    <rPh sb="21" eb="23">
      <t>ザイタク</t>
    </rPh>
    <rPh sb="24" eb="26">
      <t>ジュウド</t>
    </rPh>
    <rPh sb="27" eb="29">
      <t>ショウガイ</t>
    </rPh>
    <rPh sb="32" eb="33">
      <t>ヒト</t>
    </rPh>
    <rPh sb="34" eb="36">
      <t>フクシ</t>
    </rPh>
    <rPh sb="36" eb="38">
      <t>センパク</t>
    </rPh>
    <rPh sb="38" eb="41">
      <t>リヨウケン</t>
    </rPh>
    <rPh sb="42" eb="44">
      <t>コウフ</t>
    </rPh>
    <rPh sb="46" eb="48">
      <t>ジョウセン</t>
    </rPh>
    <rPh sb="48" eb="50">
      <t>リョウキン</t>
    </rPh>
    <rPh sb="51" eb="53">
      <t>イチブ</t>
    </rPh>
    <rPh sb="54" eb="56">
      <t>ジョセイ</t>
    </rPh>
    <rPh sb="60" eb="62">
      <t>ネンカン</t>
    </rPh>
    <rPh sb="64" eb="65">
      <t>マイ</t>
    </rPh>
    <phoneticPr fontId="5"/>
  </si>
  <si>
    <t>唐津市介護予防・日常生活支援総合事業（訪問型サービスD）</t>
    <rPh sb="0" eb="2">
      <t>カラツ</t>
    </rPh>
    <rPh sb="2" eb="3">
      <t>シ</t>
    </rPh>
    <rPh sb="3" eb="5">
      <t>カイゴ</t>
    </rPh>
    <rPh sb="5" eb="7">
      <t>ヨボウ</t>
    </rPh>
    <rPh sb="8" eb="10">
      <t>ニチジョウ</t>
    </rPh>
    <rPh sb="10" eb="12">
      <t>セイカツ</t>
    </rPh>
    <rPh sb="12" eb="14">
      <t>シエン</t>
    </rPh>
    <rPh sb="14" eb="16">
      <t>ソウゴウ</t>
    </rPh>
    <rPh sb="16" eb="18">
      <t>ジギョウ</t>
    </rPh>
    <rPh sb="19" eb="21">
      <t>ホウモン</t>
    </rPh>
    <rPh sb="21" eb="22">
      <t>ガタ</t>
    </rPh>
    <phoneticPr fontId="5"/>
  </si>
  <si>
    <t>買物弱者の支援と位置付けた事業ではないが、介護保険要支援1・2認定者及び総合事業対象者に対する移動支援サービスを行う地域住民主体の団体に対し補助金を支給する。
1団体当たり年額40万円</t>
    <rPh sb="0" eb="4">
      <t>カイモノジャクシャ</t>
    </rPh>
    <rPh sb="5" eb="7">
      <t>シエン</t>
    </rPh>
    <rPh sb="8" eb="11">
      <t>イチヅ</t>
    </rPh>
    <rPh sb="13" eb="15">
      <t>ジギョウ</t>
    </rPh>
    <rPh sb="21" eb="23">
      <t>カイゴ</t>
    </rPh>
    <rPh sb="23" eb="25">
      <t>ホケン</t>
    </rPh>
    <rPh sb="25" eb="28">
      <t>ヨウシエン</t>
    </rPh>
    <rPh sb="31" eb="33">
      <t>ニンテイ</t>
    </rPh>
    <rPh sb="33" eb="34">
      <t>シャ</t>
    </rPh>
    <rPh sb="34" eb="35">
      <t>オヨ</t>
    </rPh>
    <rPh sb="36" eb="38">
      <t>ソウゴウ</t>
    </rPh>
    <rPh sb="38" eb="40">
      <t>ジギョウ</t>
    </rPh>
    <rPh sb="40" eb="43">
      <t>タイショウシャ</t>
    </rPh>
    <rPh sb="44" eb="45">
      <t>タイ</t>
    </rPh>
    <rPh sb="56" eb="57">
      <t>オコナ</t>
    </rPh>
    <rPh sb="58" eb="60">
      <t>チイキ</t>
    </rPh>
    <rPh sb="60" eb="62">
      <t>ジュウミン</t>
    </rPh>
    <rPh sb="62" eb="64">
      <t>シュタイ</t>
    </rPh>
    <rPh sb="65" eb="67">
      <t>ダンタイ</t>
    </rPh>
    <rPh sb="68" eb="69">
      <t>タイ</t>
    </rPh>
    <rPh sb="70" eb="73">
      <t>ホジョキン</t>
    </rPh>
    <rPh sb="74" eb="76">
      <t>シキュウ</t>
    </rPh>
    <rPh sb="81" eb="83">
      <t>ダンタイ</t>
    </rPh>
    <rPh sb="83" eb="84">
      <t>ア</t>
    </rPh>
    <rPh sb="86" eb="87">
      <t>ネン</t>
    </rPh>
    <rPh sb="87" eb="88">
      <t>ガク</t>
    </rPh>
    <rPh sb="90" eb="92">
      <t>マンエン</t>
    </rPh>
    <phoneticPr fontId="5"/>
  </si>
  <si>
    <t>地域包括支援課
0955-72-9191</t>
    <rPh sb="0" eb="2">
      <t>チイキ</t>
    </rPh>
    <rPh sb="2" eb="4">
      <t>ホウカツ</t>
    </rPh>
    <rPh sb="4" eb="7">
      <t>シエンカ</t>
    </rPh>
    <phoneticPr fontId="5"/>
  </si>
  <si>
    <t>唐津市厳木町岩屋・新屋敷地域買い物弱者支援</t>
    <rPh sb="0" eb="3">
      <t>カラツシ</t>
    </rPh>
    <rPh sb="3" eb="6">
      <t>キュウラギマチ</t>
    </rPh>
    <rPh sb="6" eb="8">
      <t>イワヤ</t>
    </rPh>
    <rPh sb="9" eb="12">
      <t>シンヤシキ</t>
    </rPh>
    <rPh sb="12" eb="14">
      <t>チイキ</t>
    </rPh>
    <rPh sb="14" eb="15">
      <t>カ</t>
    </rPh>
    <rPh sb="16" eb="19">
      <t>モノジャクシャ</t>
    </rPh>
    <rPh sb="19" eb="21">
      <t>シエン</t>
    </rPh>
    <phoneticPr fontId="5"/>
  </si>
  <si>
    <t>移動販売による買い物弱者支援</t>
    <rPh sb="0" eb="3">
      <t>イドウハンバイ</t>
    </rPh>
    <rPh sb="6" eb="7">
      <t>カ</t>
    </rPh>
    <rPh sb="8" eb="11">
      <t>モノジャクシャ</t>
    </rPh>
    <rPh sb="11" eb="13">
      <t>シエン</t>
    </rPh>
    <phoneticPr fontId="5"/>
  </si>
  <si>
    <t>当該地域で営業していた小売店舗が令和５年７月末をもって閉店したため、近隣の買い物弱者への支援として同町内の特産品展示販売施設による移動販売が開始。
週１回の移動販売</t>
    <rPh sb="0" eb="4">
      <t>トウガイチイキ</t>
    </rPh>
    <rPh sb="5" eb="7">
      <t>エイギョウ</t>
    </rPh>
    <rPh sb="11" eb="13">
      <t>コウ</t>
    </rPh>
    <rPh sb="13" eb="15">
      <t>テンポ</t>
    </rPh>
    <rPh sb="16" eb="18">
      <t>レイワ</t>
    </rPh>
    <rPh sb="19" eb="20">
      <t>ネン</t>
    </rPh>
    <rPh sb="21" eb="22">
      <t>ガツ</t>
    </rPh>
    <rPh sb="22" eb="23">
      <t>マツ</t>
    </rPh>
    <rPh sb="27" eb="29">
      <t>ヘイテン</t>
    </rPh>
    <rPh sb="34" eb="36">
      <t>キンリン</t>
    </rPh>
    <rPh sb="37" eb="38">
      <t>カ</t>
    </rPh>
    <rPh sb="39" eb="42">
      <t>モノジャクシャ</t>
    </rPh>
    <rPh sb="44" eb="46">
      <t>シエン</t>
    </rPh>
    <rPh sb="49" eb="52">
      <t>ドウチョウナイ</t>
    </rPh>
    <rPh sb="53" eb="62">
      <t>トクサンヒンテンジハンバイシセツ</t>
    </rPh>
    <rPh sb="65" eb="69">
      <t>イドウハンバイ</t>
    </rPh>
    <rPh sb="70" eb="72">
      <t>カイシ</t>
    </rPh>
    <rPh sb="74" eb="75">
      <t>シュウ</t>
    </rPh>
    <rPh sb="76" eb="77">
      <t>カイ</t>
    </rPh>
    <rPh sb="78" eb="82">
      <t>イドウハンバイ</t>
    </rPh>
    <phoneticPr fontId="5"/>
  </si>
  <si>
    <t>指定管理者</t>
    <rPh sb="0" eb="5">
      <t>シテイカンリシャ</t>
    </rPh>
    <phoneticPr fontId="5"/>
  </si>
  <si>
    <t>厳木市民センター産業・教育課
0955-53-7112</t>
    <rPh sb="0" eb="2">
      <t>キュウラギ</t>
    </rPh>
    <rPh sb="2" eb="4">
      <t>シミン</t>
    </rPh>
    <rPh sb="8" eb="10">
      <t>サンギョウ</t>
    </rPh>
    <rPh sb="11" eb="13">
      <t>キョウイク</t>
    </rPh>
    <rPh sb="13" eb="14">
      <t>カ</t>
    </rPh>
    <phoneticPr fontId="5"/>
  </si>
  <si>
    <t>鳥栖市</t>
    <rPh sb="0" eb="3">
      <t>トスシ</t>
    </rPh>
    <phoneticPr fontId="5"/>
  </si>
  <si>
    <t>鳥栖市ミニバス運行事業</t>
    <rPh sb="0" eb="2">
      <t>トス</t>
    </rPh>
    <rPh sb="2" eb="3">
      <t>シ</t>
    </rPh>
    <rPh sb="7" eb="9">
      <t>ウンコウ</t>
    </rPh>
    <rPh sb="9" eb="11">
      <t>ジギョウ</t>
    </rPh>
    <phoneticPr fontId="5"/>
  </si>
  <si>
    <t>委託料</t>
    <rPh sb="0" eb="1">
      <t>イタク</t>
    </rPh>
    <rPh sb="1" eb="2">
      <t>リョウ</t>
    </rPh>
    <phoneticPr fontId="5"/>
  </si>
  <si>
    <t>交通空白地域でかつ高齢者が多い地域（鳥栖地区、田代地区、基里地区及び旭地区）で乗客定員９人のミニバスを運行することにより、交通弱者の移動手段の確保を支援する。</t>
    <rPh sb="0" eb="2">
      <t>コウツウ</t>
    </rPh>
    <rPh sb="2" eb="4">
      <t>クウハク</t>
    </rPh>
    <rPh sb="4" eb="6">
      <t>チイキ</t>
    </rPh>
    <rPh sb="9" eb="12">
      <t>コウレイシャ</t>
    </rPh>
    <rPh sb="13" eb="14">
      <t>オオ</t>
    </rPh>
    <rPh sb="15" eb="17">
      <t>チイキ</t>
    </rPh>
    <rPh sb="18" eb="20">
      <t>トス</t>
    </rPh>
    <rPh sb="20" eb="22">
      <t>チク</t>
    </rPh>
    <rPh sb="23" eb="25">
      <t>タシロ</t>
    </rPh>
    <rPh sb="25" eb="27">
      <t>チク</t>
    </rPh>
    <rPh sb="28" eb="29">
      <t>キ</t>
    </rPh>
    <rPh sb="29" eb="30">
      <t>ザト</t>
    </rPh>
    <rPh sb="30" eb="32">
      <t>チク</t>
    </rPh>
    <rPh sb="32" eb="33">
      <t>オヨ</t>
    </rPh>
    <rPh sb="34" eb="35">
      <t>アサヒ</t>
    </rPh>
    <rPh sb="35" eb="37">
      <t>チク</t>
    </rPh>
    <rPh sb="39" eb="41">
      <t>ジョウキャク</t>
    </rPh>
    <rPh sb="41" eb="43">
      <t>テイイン</t>
    </rPh>
    <rPh sb="44" eb="45">
      <t>ニン</t>
    </rPh>
    <rPh sb="51" eb="53">
      <t>ウンコウ</t>
    </rPh>
    <rPh sb="61" eb="63">
      <t>コウツウ</t>
    </rPh>
    <rPh sb="63" eb="65">
      <t>ジャクシャ</t>
    </rPh>
    <rPh sb="66" eb="68">
      <t>イドウ</t>
    </rPh>
    <rPh sb="68" eb="70">
      <t>シュダン</t>
    </rPh>
    <rPh sb="71" eb="73">
      <t>カクホ</t>
    </rPh>
    <rPh sb="74" eb="76">
      <t>シエン</t>
    </rPh>
    <phoneticPr fontId="5"/>
  </si>
  <si>
    <t>https://www.city.tosu.lg.jp/soshiki/23/1945.html</t>
    <phoneticPr fontId="5"/>
  </si>
  <si>
    <t>建設部
国道・交通対策課
0942-85-3602</t>
    <rPh sb="0" eb="2">
      <t>ケンセツ</t>
    </rPh>
    <rPh sb="2" eb="3">
      <t>ブ</t>
    </rPh>
    <rPh sb="4" eb="6">
      <t>コクドウ</t>
    </rPh>
    <rPh sb="7" eb="9">
      <t>コウツウ</t>
    </rPh>
    <rPh sb="9" eb="12">
      <t>タイサクカ</t>
    </rPh>
    <phoneticPr fontId="5"/>
  </si>
  <si>
    <t>鳥栖市高齢者路線バス及びミニバス運賃助成事業</t>
    <rPh sb="0" eb="3">
      <t>トスシ</t>
    </rPh>
    <rPh sb="3" eb="6">
      <t>コウレイシャ</t>
    </rPh>
    <rPh sb="6" eb="8">
      <t>ロセン</t>
    </rPh>
    <rPh sb="10" eb="11">
      <t>オヨ</t>
    </rPh>
    <rPh sb="16" eb="18">
      <t>ウンチン</t>
    </rPh>
    <rPh sb="18" eb="20">
      <t>ジョセイ</t>
    </rPh>
    <rPh sb="20" eb="22">
      <t>ジギョウ</t>
    </rPh>
    <phoneticPr fontId="5"/>
  </si>
  <si>
    <t>助成金</t>
    <rPh sb="0" eb="1">
      <t>ジョセイ</t>
    </rPh>
    <rPh sb="1" eb="2">
      <t>キン</t>
    </rPh>
    <phoneticPr fontId="5"/>
  </si>
  <si>
    <t>買物弱者の支援と位置付けた事業ではないが、市内に住む75歳以上の人、または70歳以上で運転免許証を自主返納もしくは更新しなかった人を対象に、３割の自己負担により高齢者福祉乗車券の交付を行うことで高齢者の外出の支援を行い、高齢者の社会参加の促進を図る。</t>
    <rPh sb="21" eb="23">
      <t>シナイ</t>
    </rPh>
    <rPh sb="24" eb="25">
      <t>ス</t>
    </rPh>
    <rPh sb="28" eb="31">
      <t>サイイジョウ</t>
    </rPh>
    <rPh sb="32" eb="33">
      <t>ヒト</t>
    </rPh>
    <rPh sb="39" eb="42">
      <t>サイイジョウ</t>
    </rPh>
    <rPh sb="43" eb="45">
      <t>ウンテン</t>
    </rPh>
    <rPh sb="45" eb="48">
      <t>メンキョショウ</t>
    </rPh>
    <rPh sb="49" eb="51">
      <t>ジシュ</t>
    </rPh>
    <rPh sb="51" eb="53">
      <t>ヘンノウ</t>
    </rPh>
    <rPh sb="57" eb="59">
      <t>コウシン</t>
    </rPh>
    <rPh sb="64" eb="65">
      <t>ヒト</t>
    </rPh>
    <rPh sb="66" eb="68">
      <t>タイショウ</t>
    </rPh>
    <rPh sb="71" eb="72">
      <t>ワリ</t>
    </rPh>
    <rPh sb="73" eb="75">
      <t>ジコ</t>
    </rPh>
    <rPh sb="75" eb="77">
      <t>フタン</t>
    </rPh>
    <rPh sb="80" eb="83">
      <t>コウレイシャ</t>
    </rPh>
    <rPh sb="83" eb="85">
      <t>フクシ</t>
    </rPh>
    <rPh sb="85" eb="88">
      <t>ジョウシャケン</t>
    </rPh>
    <rPh sb="89" eb="91">
      <t>コウフ</t>
    </rPh>
    <rPh sb="92" eb="93">
      <t>オコナ</t>
    </rPh>
    <rPh sb="97" eb="99">
      <t>コウレイ</t>
    </rPh>
    <rPh sb="99" eb="100">
      <t>シャ</t>
    </rPh>
    <rPh sb="101" eb="103">
      <t>ガイシュツ</t>
    </rPh>
    <rPh sb="104" eb="106">
      <t>シエン</t>
    </rPh>
    <rPh sb="107" eb="108">
      <t>オコナ</t>
    </rPh>
    <rPh sb="110" eb="112">
      <t>コウレイ</t>
    </rPh>
    <rPh sb="112" eb="113">
      <t>シャ</t>
    </rPh>
    <rPh sb="114" eb="116">
      <t>シャカイ</t>
    </rPh>
    <rPh sb="116" eb="118">
      <t>サンカ</t>
    </rPh>
    <rPh sb="119" eb="121">
      <t>ソクシン</t>
    </rPh>
    <rPh sb="122" eb="123">
      <t>ハカ</t>
    </rPh>
    <phoneticPr fontId="5"/>
  </si>
  <si>
    <t>路線バス会社等</t>
  </si>
  <si>
    <t>https://www.city.tosu.lg.jp/soshiki/38/2317.html</t>
  </si>
  <si>
    <t>健康福祉みらい部
高齢障害福祉課
0942-85-3554</t>
    <rPh sb="0" eb="2">
      <t>ケンコウ</t>
    </rPh>
    <rPh sb="2" eb="4">
      <t>フクシ</t>
    </rPh>
    <rPh sb="7" eb="8">
      <t>ブ</t>
    </rPh>
    <rPh sb="9" eb="11">
      <t>コウレイ</t>
    </rPh>
    <rPh sb="11" eb="13">
      <t>ショウガイ</t>
    </rPh>
    <rPh sb="13" eb="15">
      <t>フクシ</t>
    </rPh>
    <rPh sb="15" eb="16">
      <t>カ</t>
    </rPh>
    <phoneticPr fontId="5"/>
  </si>
  <si>
    <t>佐賀県</t>
    <rPh sb="0" eb="2">
      <t>サガ</t>
    </rPh>
    <rPh sb="2" eb="3">
      <t>ケン</t>
    </rPh>
    <phoneticPr fontId="5"/>
  </si>
  <si>
    <t>多久市</t>
    <rPh sb="0" eb="3">
      <t>タクシ</t>
    </rPh>
    <phoneticPr fontId="5"/>
  </si>
  <si>
    <t xml:space="preserve">訪問型サービスD（移動支援）
①外出付き添い送迎サービス
②かいもの・はつらつ教室付き添い送迎サービス
</t>
    <rPh sb="0" eb="2">
      <t>ホウモン</t>
    </rPh>
    <rPh sb="2" eb="3">
      <t>ガタ</t>
    </rPh>
    <rPh sb="9" eb="11">
      <t>イドウ</t>
    </rPh>
    <rPh sb="11" eb="13">
      <t>シエン</t>
    </rPh>
    <rPh sb="16" eb="18">
      <t>ガイシュツ</t>
    </rPh>
    <rPh sb="18" eb="19">
      <t>ツ</t>
    </rPh>
    <rPh sb="20" eb="21">
      <t>ソ</t>
    </rPh>
    <rPh sb="22" eb="24">
      <t>ソウゲイ</t>
    </rPh>
    <phoneticPr fontId="5"/>
  </si>
  <si>
    <t>①買い物支援の位置づけではないが、高齢者の移動支援サービスとして地域住民による有償ボランティアが事業対象者・要支援１、２に該当する高齢者で一人暮らし又は高齢者のみの世帯に属する者の移動支援を行っている。その中に買い物の付き添い移動支援が含まれている。
②地域住民による有償ボランティアが事業対象者・要支援1,2に該当する高齢者で一人暮らし又は高齢者のみの世帯に属する者を対象とし、介護予防教室と買い物付き添い送迎を行う。</t>
    <rPh sb="1" eb="2">
      <t>カ</t>
    </rPh>
    <rPh sb="3" eb="4">
      <t>モノ</t>
    </rPh>
    <rPh sb="4" eb="6">
      <t>シエン</t>
    </rPh>
    <rPh sb="7" eb="9">
      <t>イチ</t>
    </rPh>
    <rPh sb="17" eb="20">
      <t>コウレイシャ</t>
    </rPh>
    <rPh sb="21" eb="25">
      <t>イドウシエン</t>
    </rPh>
    <rPh sb="32" eb="36">
      <t>チイキジュウミン</t>
    </rPh>
    <rPh sb="39" eb="41">
      <t>ユウショウ</t>
    </rPh>
    <rPh sb="48" eb="53">
      <t>ジギョウタイショウシャ</t>
    </rPh>
    <rPh sb="54" eb="57">
      <t>ヨウシエン</t>
    </rPh>
    <rPh sb="61" eb="63">
      <t>ガイトウ</t>
    </rPh>
    <rPh sb="65" eb="68">
      <t>コウレイシャ</t>
    </rPh>
    <rPh sb="90" eb="94">
      <t>イドウシエン</t>
    </rPh>
    <rPh sb="95" eb="96">
      <t>オコナ</t>
    </rPh>
    <rPh sb="103" eb="104">
      <t>ナカ</t>
    </rPh>
    <rPh sb="105" eb="106">
      <t>カ</t>
    </rPh>
    <rPh sb="107" eb="108">
      <t>モノ</t>
    </rPh>
    <rPh sb="109" eb="110">
      <t>ツ</t>
    </rPh>
    <rPh sb="111" eb="112">
      <t>ソ</t>
    </rPh>
    <rPh sb="113" eb="117">
      <t>イドウシエン</t>
    </rPh>
    <rPh sb="118" eb="119">
      <t>フク</t>
    </rPh>
    <phoneticPr fontId="5"/>
  </si>
  <si>
    <t>運営事務局
（多久市社会福祉協議会内・暮らしサポートセンター）</t>
    <rPh sb="0" eb="2">
      <t>ウンエイ</t>
    </rPh>
    <rPh sb="2" eb="5">
      <t>ジムキョク</t>
    </rPh>
    <rPh sb="7" eb="10">
      <t>タクシ</t>
    </rPh>
    <rPh sb="10" eb="12">
      <t>シャカイ</t>
    </rPh>
    <rPh sb="12" eb="14">
      <t>フクシ</t>
    </rPh>
    <rPh sb="14" eb="17">
      <t>キョウギカイ</t>
    </rPh>
    <rPh sb="17" eb="18">
      <t>ナイ</t>
    </rPh>
    <rPh sb="19" eb="20">
      <t>ク</t>
    </rPh>
    <phoneticPr fontId="5"/>
  </si>
  <si>
    <t>http://care-net.biz/41/takushishakyo/
多久市社会福祉協議会</t>
    <rPh sb="38" eb="41">
      <t>タクシ</t>
    </rPh>
    <rPh sb="41" eb="48">
      <t>シャカイフクシキョウギカイ</t>
    </rPh>
    <phoneticPr fontId="5"/>
  </si>
  <si>
    <t>地域包括支援課
0952-75-6033</t>
    <rPh sb="0" eb="7">
      <t>チイキホウカツシエンカ</t>
    </rPh>
    <phoneticPr fontId="5"/>
  </si>
  <si>
    <t xml:space="preserve">訪問型サービスB（わかちあいの和）
</t>
    <rPh sb="0" eb="2">
      <t>ホウモン</t>
    </rPh>
    <rPh sb="2" eb="3">
      <t>ガタ</t>
    </rPh>
    <rPh sb="15" eb="16">
      <t>ワ</t>
    </rPh>
    <phoneticPr fontId="5"/>
  </si>
  <si>
    <t>地域住民による有償ボランティアが事業対象者・要支援1,2に該当する高齢者で一人暮らし又は高齢者のみの世帯に属する者を対象とし日常生活上の生活支援を行う。その中に買い物代行が含まれる。</t>
    <rPh sb="0" eb="2">
      <t>チイキ</t>
    </rPh>
    <rPh sb="2" eb="4">
      <t>ジュウミン</t>
    </rPh>
    <rPh sb="7" eb="9">
      <t>ユウショウ</t>
    </rPh>
    <rPh sb="16" eb="21">
      <t>ジギョウタイショウシャ</t>
    </rPh>
    <rPh sb="22" eb="25">
      <t>ヨウシエン</t>
    </rPh>
    <rPh sb="29" eb="31">
      <t>ガイトウ</t>
    </rPh>
    <rPh sb="33" eb="36">
      <t>コウレイシャ</t>
    </rPh>
    <rPh sb="37" eb="39">
      <t>ヒトリ</t>
    </rPh>
    <rPh sb="39" eb="40">
      <t>グ</t>
    </rPh>
    <rPh sb="42" eb="43">
      <t>マタ</t>
    </rPh>
    <rPh sb="44" eb="47">
      <t>コウレイシャ</t>
    </rPh>
    <rPh sb="50" eb="52">
      <t>セタイ</t>
    </rPh>
    <rPh sb="53" eb="54">
      <t>ゾク</t>
    </rPh>
    <rPh sb="56" eb="57">
      <t>モノ</t>
    </rPh>
    <rPh sb="58" eb="60">
      <t>タイショウ</t>
    </rPh>
    <rPh sb="62" eb="64">
      <t>ニチジョウ</t>
    </rPh>
    <rPh sb="64" eb="66">
      <t>セイカツ</t>
    </rPh>
    <rPh sb="66" eb="67">
      <t>ジョウ</t>
    </rPh>
    <rPh sb="68" eb="70">
      <t>セイカツ</t>
    </rPh>
    <rPh sb="70" eb="72">
      <t>シエン</t>
    </rPh>
    <rPh sb="73" eb="74">
      <t>オコナ</t>
    </rPh>
    <rPh sb="78" eb="79">
      <t>ナカ</t>
    </rPh>
    <rPh sb="80" eb="81">
      <t>カ</t>
    </rPh>
    <rPh sb="82" eb="83">
      <t>モノ</t>
    </rPh>
    <rPh sb="83" eb="85">
      <t>ダイコウ</t>
    </rPh>
    <rPh sb="86" eb="87">
      <t>フク</t>
    </rPh>
    <phoneticPr fontId="5"/>
  </si>
  <si>
    <t>http://care-net.biz/43/takushishakyo/
多久市社会福祉協議会</t>
    <rPh sb="38" eb="41">
      <t>タクシ</t>
    </rPh>
    <rPh sb="41" eb="48">
      <t>シャカイフクシキョウギカイ</t>
    </rPh>
    <phoneticPr fontId="5"/>
  </si>
  <si>
    <t>武雄市</t>
    <rPh sb="0" eb="3">
      <t>タケオシ</t>
    </rPh>
    <phoneticPr fontId="5"/>
  </si>
  <si>
    <t>公共交通利用促進事業</t>
    <rPh sb="0" eb="4">
      <t>コウキョウコウツウ</t>
    </rPh>
    <rPh sb="4" eb="8">
      <t>リヨウソクシン</t>
    </rPh>
    <rPh sb="8" eb="10">
      <t>ジギョウ</t>
    </rPh>
    <phoneticPr fontId="5"/>
  </si>
  <si>
    <t>買物弱者の支援と位置付けた事業ではないが、高齢者の方の買い物や通院などの外出を支援することを目的に、運転免許証を保有していない方へバス・タクシー回数券を交付。</t>
  </si>
  <si>
    <t>http://www.city.takeo.lg.jp/information/2023/06/012365.html</t>
  </si>
  <si>
    <t>企画政策課
0954-23-9325</t>
    <rPh sb="0" eb="5">
      <t>キカクセイサクカ</t>
    </rPh>
    <phoneticPr fontId="5"/>
  </si>
  <si>
    <t>食の自立支援事業</t>
    <rPh sb="0" eb="1">
      <t>ショク</t>
    </rPh>
    <rPh sb="2" eb="8">
      <t>ジリツシエンジギョウ</t>
    </rPh>
    <phoneticPr fontId="5"/>
  </si>
  <si>
    <t>見守りが必要な高齢者(独居)や高齢者のみ世帯等にお弁当の配達を行い、安否確認を行う。</t>
    <rPh sb="0" eb="2">
      <t>ミマモ</t>
    </rPh>
    <rPh sb="4" eb="6">
      <t>ヒツヨウ</t>
    </rPh>
    <rPh sb="7" eb="10">
      <t>コウレイシャ</t>
    </rPh>
    <rPh sb="11" eb="13">
      <t>ドッキョ</t>
    </rPh>
    <rPh sb="15" eb="18">
      <t>コウレイシャ</t>
    </rPh>
    <rPh sb="20" eb="22">
      <t>セタイ</t>
    </rPh>
    <rPh sb="22" eb="23">
      <t>トウ</t>
    </rPh>
    <rPh sb="25" eb="27">
      <t>ベントウ</t>
    </rPh>
    <rPh sb="28" eb="30">
      <t>ハイタツ</t>
    </rPh>
    <rPh sb="31" eb="32">
      <t>オコナ</t>
    </rPh>
    <rPh sb="34" eb="38">
      <t>アンピカクニン</t>
    </rPh>
    <rPh sb="39" eb="40">
      <t>オコナ</t>
    </rPh>
    <phoneticPr fontId="5"/>
  </si>
  <si>
    <t>健康課たっしゃか係
0954-23-9135</t>
    <rPh sb="0" eb="2">
      <t>ケンコウ</t>
    </rPh>
    <rPh sb="2" eb="3">
      <t>カ</t>
    </rPh>
    <rPh sb="8" eb="9">
      <t>カカ</t>
    </rPh>
    <phoneticPr fontId="5"/>
  </si>
  <si>
    <t>高齢者移動支援事業</t>
    <rPh sb="0" eb="3">
      <t>コウレイシャ</t>
    </rPh>
    <rPh sb="3" eb="5">
      <t>イドウ</t>
    </rPh>
    <rPh sb="5" eb="7">
      <t>シエン</t>
    </rPh>
    <rPh sb="7" eb="9">
      <t>ジギョウ</t>
    </rPh>
    <phoneticPr fontId="5"/>
  </si>
  <si>
    <t>地域の任意団体等が実施する高齢者移動支援に対し、車両の貸与やガソリン代の補助等の運営補助を行う。住民から募ったボランティアの運転により、地域の拠点への送迎や必要に応じて買い物や公的手続き等のための移送を行う。</t>
    <rPh sb="0" eb="2">
      <t>チイキ</t>
    </rPh>
    <rPh sb="3" eb="5">
      <t>ニンイ</t>
    </rPh>
    <rPh sb="5" eb="7">
      <t>ダンタイ</t>
    </rPh>
    <rPh sb="7" eb="8">
      <t>トウ</t>
    </rPh>
    <rPh sb="9" eb="11">
      <t>ジッシ</t>
    </rPh>
    <rPh sb="13" eb="16">
      <t>コウレイシャ</t>
    </rPh>
    <rPh sb="16" eb="18">
      <t>イドウ</t>
    </rPh>
    <rPh sb="18" eb="20">
      <t>シエン</t>
    </rPh>
    <rPh sb="21" eb="22">
      <t>タイ</t>
    </rPh>
    <rPh sb="24" eb="26">
      <t>シャリョウ</t>
    </rPh>
    <rPh sb="27" eb="29">
      <t>タイヨ</t>
    </rPh>
    <rPh sb="34" eb="35">
      <t>ダイ</t>
    </rPh>
    <rPh sb="36" eb="38">
      <t>ホジョ</t>
    </rPh>
    <rPh sb="38" eb="39">
      <t>トウ</t>
    </rPh>
    <rPh sb="40" eb="42">
      <t>ウンエイ</t>
    </rPh>
    <rPh sb="42" eb="44">
      <t>ホジョ</t>
    </rPh>
    <rPh sb="45" eb="46">
      <t>オコナ</t>
    </rPh>
    <rPh sb="48" eb="50">
      <t>ジュウミン</t>
    </rPh>
    <rPh sb="52" eb="53">
      <t>ツノ</t>
    </rPh>
    <rPh sb="62" eb="64">
      <t>ウンテン</t>
    </rPh>
    <rPh sb="75" eb="77">
      <t>ソウゲイ</t>
    </rPh>
    <rPh sb="78" eb="80">
      <t>ヒツヨウ</t>
    </rPh>
    <rPh sb="81" eb="82">
      <t>オウ</t>
    </rPh>
    <rPh sb="88" eb="90">
      <t>コウテキ</t>
    </rPh>
    <rPh sb="90" eb="92">
      <t>テツヅ</t>
    </rPh>
    <rPh sb="93" eb="94">
      <t>トウ</t>
    </rPh>
    <rPh sb="98" eb="100">
      <t>イソウ</t>
    </rPh>
    <rPh sb="101" eb="102">
      <t>オコナ</t>
    </rPh>
    <phoneticPr fontId="5"/>
  </si>
  <si>
    <t>西川登地区社会福祉協議会、東川登地区社会福祉協議会</t>
    <rPh sb="0" eb="3">
      <t>ニシカワノボリ</t>
    </rPh>
    <rPh sb="3" eb="5">
      <t>チク</t>
    </rPh>
    <rPh sb="5" eb="11">
      <t>シャカイフクシキョウギ</t>
    </rPh>
    <rPh sb="11" eb="12">
      <t>カイ</t>
    </rPh>
    <rPh sb="13" eb="16">
      <t>ヒガシカワノボリ</t>
    </rPh>
    <rPh sb="16" eb="18">
      <t>チク</t>
    </rPh>
    <rPh sb="18" eb="25">
      <t>シャカイフクシキョウギカイ</t>
    </rPh>
    <phoneticPr fontId="5"/>
  </si>
  <si>
    <t>武雄市サロン等お出かけ支援事業</t>
    <rPh sb="0" eb="3">
      <t>タケオシ</t>
    </rPh>
    <rPh sb="6" eb="7">
      <t>トウ</t>
    </rPh>
    <rPh sb="8" eb="9">
      <t>デ</t>
    </rPh>
    <rPh sb="11" eb="13">
      <t>シエン</t>
    </rPh>
    <rPh sb="13" eb="15">
      <t>ジギョウ</t>
    </rPh>
    <phoneticPr fontId="5"/>
  </si>
  <si>
    <t>サロン等の参加者は高齢化により交通手段を持たないため、利用者同士でのお出かけが出来ずに楽しみの機会が減っている状況にある。そのような中、デイサービス事業送迎車両の空き時間を有効活用し、サロン利用者等が買い物や食事、花見など近場へのお出かけを支援する。</t>
    <rPh sb="100" eb="101">
      <t>カ</t>
    </rPh>
    <rPh sb="102" eb="103">
      <t>モノ</t>
    </rPh>
    <rPh sb="104" eb="106">
      <t>ショクジ</t>
    </rPh>
    <rPh sb="107" eb="109">
      <t>ハナミ</t>
    </rPh>
    <phoneticPr fontId="5"/>
  </si>
  <si>
    <t>生活支援体制整備事業
（生活支援）</t>
    <rPh sb="0" eb="4">
      <t>セイカツシエン</t>
    </rPh>
    <rPh sb="4" eb="10">
      <t>タイセイセイビジギョウ</t>
    </rPh>
    <rPh sb="12" eb="16">
      <t>セイカツシエン</t>
    </rPh>
    <phoneticPr fontId="5"/>
  </si>
  <si>
    <t>地域の有償ボランティアによる高齢者への生活支援（メニューに買い物支援含む）を行う。その支援の事務員人件費、チケット印刷、サポーター保険料支払い等について、第1層協議体運営委託先（市全体）である医療法人が実施している。</t>
    <rPh sb="0" eb="2">
      <t>チイキ</t>
    </rPh>
    <rPh sb="3" eb="5">
      <t>ユウショウ</t>
    </rPh>
    <rPh sb="14" eb="17">
      <t>コウレイシャ</t>
    </rPh>
    <rPh sb="19" eb="23">
      <t>セイカツシエン</t>
    </rPh>
    <rPh sb="29" eb="30">
      <t>カ</t>
    </rPh>
    <rPh sb="31" eb="32">
      <t>モノ</t>
    </rPh>
    <rPh sb="32" eb="34">
      <t>シエン</t>
    </rPh>
    <rPh sb="34" eb="35">
      <t>フク</t>
    </rPh>
    <rPh sb="38" eb="39">
      <t>オコナ</t>
    </rPh>
    <rPh sb="43" eb="45">
      <t>シエン</t>
    </rPh>
    <rPh sb="46" eb="49">
      <t>ジムイン</t>
    </rPh>
    <rPh sb="49" eb="52">
      <t>ジンケンヒ</t>
    </rPh>
    <rPh sb="57" eb="59">
      <t>インサツ</t>
    </rPh>
    <rPh sb="65" eb="68">
      <t>ホケンリョウ</t>
    </rPh>
    <rPh sb="68" eb="70">
      <t>シハラ</t>
    </rPh>
    <rPh sb="71" eb="72">
      <t>トウ</t>
    </rPh>
    <rPh sb="77" eb="78">
      <t>ダイ</t>
    </rPh>
    <rPh sb="79" eb="80">
      <t>ソウ</t>
    </rPh>
    <rPh sb="80" eb="83">
      <t>キョウギタイ</t>
    </rPh>
    <rPh sb="83" eb="85">
      <t>ウンエイ</t>
    </rPh>
    <rPh sb="85" eb="88">
      <t>イタクサキ</t>
    </rPh>
    <rPh sb="89" eb="92">
      <t>シゼンタイ</t>
    </rPh>
    <rPh sb="96" eb="100">
      <t>イリョウホウジン</t>
    </rPh>
    <rPh sb="101" eb="103">
      <t>ジッシ</t>
    </rPh>
    <phoneticPr fontId="5"/>
  </si>
  <si>
    <t>地域包括ケアシステム拠点運営継続支援補助金</t>
    <rPh sb="0" eb="4">
      <t>チイキホウカツ</t>
    </rPh>
    <rPh sb="10" eb="12">
      <t>キョテン</t>
    </rPh>
    <rPh sb="12" eb="14">
      <t>ウンエイ</t>
    </rPh>
    <rPh sb="14" eb="16">
      <t>ケイゾク</t>
    </rPh>
    <rPh sb="16" eb="18">
      <t>シエン</t>
    </rPh>
    <rPh sb="18" eb="21">
      <t>ホジョキン</t>
    </rPh>
    <phoneticPr fontId="5"/>
  </si>
  <si>
    <t>市内９町に地域包括ケアシステム拠点の整備をし、うち1町（武内町）のみ今年度より地域の有償ボランティアによる買い物支援を含む生活支援を実施されている。</t>
    <rPh sb="0" eb="2">
      <t>シナイ</t>
    </rPh>
    <rPh sb="3" eb="4">
      <t>マチ</t>
    </rPh>
    <rPh sb="5" eb="9">
      <t>チイキホウカツ</t>
    </rPh>
    <rPh sb="15" eb="17">
      <t>キョテン</t>
    </rPh>
    <rPh sb="18" eb="20">
      <t>セイビ</t>
    </rPh>
    <rPh sb="26" eb="27">
      <t>マチ</t>
    </rPh>
    <rPh sb="28" eb="31">
      <t>タケウチマチ</t>
    </rPh>
    <rPh sb="34" eb="37">
      <t>コンネンド</t>
    </rPh>
    <rPh sb="39" eb="41">
      <t>チイキ</t>
    </rPh>
    <rPh sb="42" eb="44">
      <t>ユウショウ</t>
    </rPh>
    <rPh sb="53" eb="54">
      <t>カ</t>
    </rPh>
    <rPh sb="55" eb="58">
      <t>モノシエン</t>
    </rPh>
    <rPh sb="59" eb="60">
      <t>フク</t>
    </rPh>
    <rPh sb="61" eb="65">
      <t>セイカツシエン</t>
    </rPh>
    <rPh sb="66" eb="68">
      <t>ジッシ</t>
    </rPh>
    <phoneticPr fontId="5"/>
  </si>
  <si>
    <t>鹿島市</t>
    <rPh sb="0" eb="3">
      <t>カシマシ</t>
    </rPh>
    <phoneticPr fontId="5"/>
  </si>
  <si>
    <t>軽度生活援助事業</t>
    <rPh sb="0" eb="2">
      <t>ケイド</t>
    </rPh>
    <rPh sb="2" eb="4">
      <t>セイカツ</t>
    </rPh>
    <rPh sb="4" eb="6">
      <t>エンジョ</t>
    </rPh>
    <rPh sb="6" eb="8">
      <t>ジギョウ</t>
    </rPh>
    <phoneticPr fontId="5"/>
  </si>
  <si>
    <t>　軽易な日常生活の援助を行い、自立した生活の継続と、要介護・支援状態への進行を予防する。</t>
    <rPh sb="1" eb="3">
      <t>ケイイ</t>
    </rPh>
    <rPh sb="4" eb="6">
      <t>ニチジョウ</t>
    </rPh>
    <rPh sb="6" eb="8">
      <t>セイカツ</t>
    </rPh>
    <rPh sb="9" eb="11">
      <t>エンジョ</t>
    </rPh>
    <rPh sb="12" eb="13">
      <t>オコナ</t>
    </rPh>
    <rPh sb="15" eb="17">
      <t>ジリツ</t>
    </rPh>
    <rPh sb="19" eb="21">
      <t>セイカツ</t>
    </rPh>
    <rPh sb="22" eb="24">
      <t>ケイゾク</t>
    </rPh>
    <rPh sb="26" eb="27">
      <t>ヨウ</t>
    </rPh>
    <rPh sb="27" eb="29">
      <t>カイゴ</t>
    </rPh>
    <rPh sb="30" eb="32">
      <t>シエン</t>
    </rPh>
    <rPh sb="32" eb="34">
      <t>ジョウタイ</t>
    </rPh>
    <rPh sb="36" eb="38">
      <t>シンコウ</t>
    </rPh>
    <rPh sb="39" eb="41">
      <t>ヨボウ</t>
    </rPh>
    <phoneticPr fontId="5"/>
  </si>
  <si>
    <t>・高齢者福祉サービス事業者
・シルバー人材センター
・ＪＡ</t>
    <rPh sb="10" eb="13">
      <t>ジギョウシャ</t>
    </rPh>
    <phoneticPr fontId="5"/>
  </si>
  <si>
    <t>https://www.city.saga-kashima.lg.jp/main/160.html</t>
    <phoneticPr fontId="5"/>
  </si>
  <si>
    <t>買い物応援バス事業</t>
    <phoneticPr fontId="5"/>
  </si>
  <si>
    <t>生活支援体制整備事業（左記予算の一部で実施）</t>
    <rPh sb="0" eb="1">
      <t>セイカツ</t>
    </rPh>
    <rPh sb="1" eb="3">
      <t>シエン</t>
    </rPh>
    <rPh sb="3" eb="5">
      <t>タイセイ</t>
    </rPh>
    <rPh sb="5" eb="7">
      <t>セイビ</t>
    </rPh>
    <rPh sb="7" eb="9">
      <t>ジギョウ</t>
    </rPh>
    <rPh sb="10" eb="12">
      <t>サキ</t>
    </rPh>
    <rPh sb="12" eb="14">
      <t>ヨサン</t>
    </rPh>
    <rPh sb="15" eb="17">
      <t>イチブ</t>
    </rPh>
    <rPh sb="18" eb="20">
      <t>ジッシ</t>
    </rPh>
    <phoneticPr fontId="5"/>
  </si>
  <si>
    <t>公共交通が乏しい地域で、車の運転や一人での買い物に不安のある高齢者を対象に、社協バスを用いた「買い物応援バス」を月に数回運行し、中心部のスーパー等へ無償で送迎する。買い物にはボランティアも参加し、高齢者の付き添い支援を行う。不定期ではあるが、店内でミニデイサービスを実施するなど、高齢者の閉じこもり予防・介護予防にも努める。</t>
    <rPh sb="56" eb="57">
      <t>ツキ</t>
    </rPh>
    <rPh sb="58" eb="60">
      <t>スウカイ</t>
    </rPh>
    <rPh sb="64" eb="67">
      <t>チュウシンブ</t>
    </rPh>
    <rPh sb="112" eb="115">
      <t>フテイキ</t>
    </rPh>
    <rPh sb="140" eb="142">
      <t>コウレイ</t>
    </rPh>
    <rPh sb="144" eb="145">
      <t>ト</t>
    </rPh>
    <rPh sb="149" eb="151">
      <t>ヨボウ</t>
    </rPh>
    <phoneticPr fontId="5"/>
  </si>
  <si>
    <t>鹿島市社会福祉協議会</t>
    <phoneticPr fontId="5"/>
  </si>
  <si>
    <t>食の自立支援事業</t>
    <rPh sb="0" eb="1">
      <t>ショク</t>
    </rPh>
    <rPh sb="2" eb="4">
      <t>ジリツ</t>
    </rPh>
    <rPh sb="4" eb="6">
      <t>シエン</t>
    </rPh>
    <rPh sb="6" eb="8">
      <t>ジギョウ</t>
    </rPh>
    <phoneticPr fontId="5"/>
  </si>
  <si>
    <t>2,850
260</t>
    <phoneticPr fontId="5"/>
  </si>
  <si>
    <t>食事の確保が困難で安否確認が必要な方（概ね65歳以上の高齢者）に食事を届けるサービス。</t>
    <rPh sb="0" eb="2">
      <t>ショクジ</t>
    </rPh>
    <rPh sb="3" eb="5">
      <t>カクホ</t>
    </rPh>
    <rPh sb="6" eb="8">
      <t>コンナン</t>
    </rPh>
    <rPh sb="9" eb="11">
      <t>アンピ</t>
    </rPh>
    <rPh sb="11" eb="13">
      <t>カクニン</t>
    </rPh>
    <rPh sb="14" eb="16">
      <t>ヒツヨウ</t>
    </rPh>
    <rPh sb="17" eb="18">
      <t>カタ</t>
    </rPh>
    <rPh sb="19" eb="20">
      <t>オオム</t>
    </rPh>
    <rPh sb="23" eb="26">
      <t>サイイジョウ</t>
    </rPh>
    <rPh sb="27" eb="30">
      <t>コウレイシャ</t>
    </rPh>
    <rPh sb="32" eb="34">
      <t>ショクジ</t>
    </rPh>
    <rPh sb="35" eb="36">
      <t>トド</t>
    </rPh>
    <phoneticPr fontId="5"/>
  </si>
  <si>
    <t>高齢者福祉サービス事業者</t>
    <rPh sb="0" eb="3">
      <t>コウレイシャ</t>
    </rPh>
    <rPh sb="3" eb="5">
      <t>フクシ</t>
    </rPh>
    <rPh sb="9" eb="12">
      <t>ジギョウシャ</t>
    </rPh>
    <phoneticPr fontId="5"/>
  </si>
  <si>
    <t>福祉タクシー及び福祉給油事業</t>
    <rPh sb="0" eb="2">
      <t>フクシ</t>
    </rPh>
    <rPh sb="6" eb="7">
      <t>オヨ</t>
    </rPh>
    <rPh sb="8" eb="10">
      <t>フクシ</t>
    </rPh>
    <rPh sb="10" eb="12">
      <t>キュウユ</t>
    </rPh>
    <rPh sb="12" eb="14">
      <t>ジギョウ</t>
    </rPh>
    <phoneticPr fontId="5"/>
  </si>
  <si>
    <t>重度障がい者に対して、福祉タクシー利用券、福祉給油券を交付し、障がい者の社会参加等を促進する。</t>
    <rPh sb="0" eb="2">
      <t>ジュウド</t>
    </rPh>
    <rPh sb="2" eb="3">
      <t>ショウ</t>
    </rPh>
    <rPh sb="5" eb="6">
      <t>シャ</t>
    </rPh>
    <rPh sb="7" eb="8">
      <t>タイ</t>
    </rPh>
    <rPh sb="11" eb="13">
      <t>フクシ</t>
    </rPh>
    <rPh sb="17" eb="20">
      <t>リヨウケン</t>
    </rPh>
    <rPh sb="21" eb="23">
      <t>フクシ</t>
    </rPh>
    <rPh sb="23" eb="25">
      <t>キュウユ</t>
    </rPh>
    <rPh sb="25" eb="26">
      <t>ケン</t>
    </rPh>
    <rPh sb="27" eb="29">
      <t>コウフ</t>
    </rPh>
    <rPh sb="31" eb="32">
      <t>ショウ</t>
    </rPh>
    <rPh sb="34" eb="35">
      <t>シャ</t>
    </rPh>
    <rPh sb="36" eb="38">
      <t>シャカイ</t>
    </rPh>
    <rPh sb="38" eb="41">
      <t>サンカナド</t>
    </rPh>
    <rPh sb="42" eb="44">
      <t>ソクシン</t>
    </rPh>
    <phoneticPr fontId="5"/>
  </si>
  <si>
    <t>タクシー、給油事業者</t>
    <rPh sb="5" eb="7">
      <t>キュウユ</t>
    </rPh>
    <rPh sb="7" eb="10">
      <t>ジギョウシャ</t>
    </rPh>
    <phoneticPr fontId="5"/>
  </si>
  <si>
    <t>https://www.city.saga-kashima.lg.jp/main/278.html</t>
    <phoneticPr fontId="5"/>
  </si>
  <si>
    <t>千菜市号</t>
    <phoneticPr fontId="5"/>
  </si>
  <si>
    <t>民間</t>
    <rPh sb="0" eb="1">
      <t>ミンカン</t>
    </rPh>
    <phoneticPr fontId="5"/>
  </si>
  <si>
    <t>農産物直売所「千菜市」が取り扱う商品を、中山間地域がほとんどを占める七浦地区に宅配する。</t>
    <rPh sb="0" eb="3">
      <t>ノウサンブツ</t>
    </rPh>
    <rPh sb="3" eb="5">
      <t>チョクバイ</t>
    </rPh>
    <rPh sb="5" eb="6">
      <t>ジョ</t>
    </rPh>
    <rPh sb="7" eb="8">
      <t>セン</t>
    </rPh>
    <rPh sb="8" eb="9">
      <t>ナ</t>
    </rPh>
    <rPh sb="9" eb="10">
      <t>シ</t>
    </rPh>
    <rPh sb="12" eb="13">
      <t>ト</t>
    </rPh>
    <rPh sb="14" eb="15">
      <t>アツカ</t>
    </rPh>
    <rPh sb="16" eb="18">
      <t>ショウヒン</t>
    </rPh>
    <rPh sb="20" eb="21">
      <t>チュウ</t>
    </rPh>
    <rPh sb="21" eb="23">
      <t>サンカン</t>
    </rPh>
    <rPh sb="23" eb="25">
      <t>チイキ</t>
    </rPh>
    <rPh sb="31" eb="32">
      <t>シ</t>
    </rPh>
    <rPh sb="34" eb="36">
      <t>ナナウラ</t>
    </rPh>
    <rPh sb="36" eb="38">
      <t>チク</t>
    </rPh>
    <rPh sb="39" eb="41">
      <t>タクハイ</t>
    </rPh>
    <phoneticPr fontId="5"/>
  </si>
  <si>
    <t>株式会社七浦</t>
    <rPh sb="0" eb="2">
      <t>カブシキ</t>
    </rPh>
    <rPh sb="2" eb="4">
      <t>カイシャ</t>
    </rPh>
    <rPh sb="4" eb="6">
      <t>ナナウラ</t>
    </rPh>
    <phoneticPr fontId="5"/>
  </si>
  <si>
    <t>http://michinoekikashima.jp/main/1.html</t>
    <phoneticPr fontId="5"/>
  </si>
  <si>
    <t>地域公共交通確保維持改善事業</t>
  </si>
  <si>
    <t>交通弱者への移動手段の確保
・市内循環バス
・高津原のりあいタクシー
・予約型のりあいタクシー</t>
    <rPh sb="0" eb="2">
      <t>コウツウ</t>
    </rPh>
    <rPh sb="2" eb="4">
      <t>ジャクシャ</t>
    </rPh>
    <rPh sb="6" eb="8">
      <t>イドウ</t>
    </rPh>
    <rPh sb="8" eb="10">
      <t>シュダン</t>
    </rPh>
    <rPh sb="11" eb="13">
      <t>カクホ</t>
    </rPh>
    <rPh sb="15" eb="17">
      <t>シナイ</t>
    </rPh>
    <rPh sb="17" eb="19">
      <t>ジュンカン</t>
    </rPh>
    <rPh sb="23" eb="26">
      <t>タカツハラ</t>
    </rPh>
    <rPh sb="36" eb="38">
      <t>ヨヤク</t>
    </rPh>
    <rPh sb="38" eb="39">
      <t>ガタ</t>
    </rPh>
    <phoneticPr fontId="5"/>
  </si>
  <si>
    <t>鹿島市地域公共交通活性化協議会</t>
  </si>
  <si>
    <t>https://www.city.saga-kashima.lg.jp/main/31.html</t>
    <phoneticPr fontId="5"/>
  </si>
  <si>
    <t>嬉野市</t>
    <rPh sb="0" eb="3">
      <t>ウレシノシ</t>
    </rPh>
    <phoneticPr fontId="5"/>
  </si>
  <si>
    <t>－</t>
  </si>
  <si>
    <t>自主運営</t>
    <rPh sb="0" eb="1">
      <t>ジシュ</t>
    </rPh>
    <rPh sb="1" eb="3">
      <t>ウンエイ</t>
    </rPh>
    <phoneticPr fontId="5"/>
  </si>
  <si>
    <t>移動販売車で、毎週（月）～（金）まで各地区を回り販売する。</t>
    <rPh sb="0" eb="2">
      <t>イドウ</t>
    </rPh>
    <rPh sb="2" eb="4">
      <t>ハンバイ</t>
    </rPh>
    <rPh sb="4" eb="5">
      <t>クルマ</t>
    </rPh>
    <rPh sb="7" eb="9">
      <t>マイシュウ</t>
    </rPh>
    <rPh sb="10" eb="11">
      <t>ゲツ</t>
    </rPh>
    <rPh sb="14" eb="15">
      <t>キン</t>
    </rPh>
    <rPh sb="18" eb="21">
      <t>カクチク</t>
    </rPh>
    <rPh sb="22" eb="23">
      <t>マワ</t>
    </rPh>
    <rPh sb="24" eb="26">
      <t>ハンバイ</t>
    </rPh>
    <phoneticPr fontId="5"/>
  </si>
  <si>
    <t>社会福祉法人　このめ会</t>
    <rPh sb="0" eb="2">
      <t>シャカイ</t>
    </rPh>
    <rPh sb="2" eb="4">
      <t>フクシ</t>
    </rPh>
    <rPh sb="4" eb="6">
      <t>ホウジン</t>
    </rPh>
    <rPh sb="10" eb="11">
      <t>カイ</t>
    </rPh>
    <phoneticPr fontId="5"/>
  </si>
  <si>
    <t>公共交通機関の運行路線が少ない地区の交通弱者の交通手段の確保並びに在宅の高齢者、障がい者等の社会参加及び生活支援を図ることを目的とし、嬉野町大字吉田地区で行っている。</t>
    <rPh sb="0" eb="2">
      <t>コウキョウ</t>
    </rPh>
    <rPh sb="2" eb="4">
      <t>コウツウ</t>
    </rPh>
    <rPh sb="4" eb="6">
      <t>キカン</t>
    </rPh>
    <rPh sb="7" eb="9">
      <t>ウンコウ</t>
    </rPh>
    <rPh sb="9" eb="11">
      <t>ロセン</t>
    </rPh>
    <rPh sb="12" eb="13">
      <t>スク</t>
    </rPh>
    <rPh sb="15" eb="17">
      <t>チク</t>
    </rPh>
    <rPh sb="18" eb="20">
      <t>コウツウ</t>
    </rPh>
    <rPh sb="20" eb="22">
      <t>ジャクシャ</t>
    </rPh>
    <rPh sb="23" eb="25">
      <t>コウツウ</t>
    </rPh>
    <rPh sb="25" eb="27">
      <t>シュダン</t>
    </rPh>
    <rPh sb="28" eb="30">
      <t>カクホ</t>
    </rPh>
    <rPh sb="30" eb="31">
      <t>ナラ</t>
    </rPh>
    <rPh sb="33" eb="35">
      <t>ザイタク</t>
    </rPh>
    <rPh sb="36" eb="39">
      <t>コウレイシャ</t>
    </rPh>
    <rPh sb="40" eb="41">
      <t>ショウ</t>
    </rPh>
    <rPh sb="43" eb="44">
      <t>シャ</t>
    </rPh>
    <rPh sb="44" eb="45">
      <t>トウ</t>
    </rPh>
    <rPh sb="46" eb="48">
      <t>シャカイ</t>
    </rPh>
    <rPh sb="48" eb="50">
      <t>サンカ</t>
    </rPh>
    <rPh sb="50" eb="51">
      <t>オヨ</t>
    </rPh>
    <rPh sb="52" eb="54">
      <t>セイカツ</t>
    </rPh>
    <rPh sb="54" eb="56">
      <t>シエン</t>
    </rPh>
    <rPh sb="57" eb="58">
      <t>ハカ</t>
    </rPh>
    <rPh sb="62" eb="64">
      <t>モクテキ</t>
    </rPh>
    <rPh sb="67" eb="70">
      <t>ウレシノチョウ</t>
    </rPh>
    <rPh sb="70" eb="72">
      <t>オオアザ</t>
    </rPh>
    <rPh sb="72" eb="74">
      <t>ヨシダ</t>
    </rPh>
    <rPh sb="74" eb="76">
      <t>チク</t>
    </rPh>
    <rPh sb="77" eb="78">
      <t>オコナ</t>
    </rPh>
    <phoneticPr fontId="5"/>
  </si>
  <si>
    <t>吉田地区地域コミュニティ運営協議会</t>
    <rPh sb="0" eb="2">
      <t>ヨシダ</t>
    </rPh>
    <rPh sb="2" eb="4">
      <t>チク</t>
    </rPh>
    <rPh sb="4" eb="6">
      <t>チイキ</t>
    </rPh>
    <rPh sb="12" eb="14">
      <t>ウンエイ</t>
    </rPh>
    <rPh sb="14" eb="17">
      <t>キョウギカイ</t>
    </rPh>
    <phoneticPr fontId="5"/>
  </si>
  <si>
    <t>買物が困難と思われる高齢者等を対象に、ショッピングセンターに隣接する市施設での介護予防体操と買い物を終えた後、送迎を行う事業。運営を市民ボランティアにより行い法人等へ実費補助する。</t>
    <rPh sb="0" eb="2">
      <t>カイモノ</t>
    </rPh>
    <rPh sb="3" eb="5">
      <t>コンナン</t>
    </rPh>
    <rPh sb="6" eb="7">
      <t>オモ</t>
    </rPh>
    <rPh sb="10" eb="13">
      <t>コウレイシャ</t>
    </rPh>
    <rPh sb="13" eb="14">
      <t>ナド</t>
    </rPh>
    <rPh sb="15" eb="17">
      <t>タイショウ</t>
    </rPh>
    <rPh sb="30" eb="32">
      <t>リンセツ</t>
    </rPh>
    <rPh sb="34" eb="35">
      <t>シ</t>
    </rPh>
    <rPh sb="35" eb="37">
      <t>シセツ</t>
    </rPh>
    <rPh sb="39" eb="41">
      <t>カイゴ</t>
    </rPh>
    <rPh sb="41" eb="43">
      <t>ヨボウ</t>
    </rPh>
    <rPh sb="43" eb="45">
      <t>タイソウ</t>
    </rPh>
    <rPh sb="46" eb="47">
      <t>カ</t>
    </rPh>
    <rPh sb="48" eb="49">
      <t>モノ</t>
    </rPh>
    <rPh sb="50" eb="51">
      <t>オ</t>
    </rPh>
    <rPh sb="53" eb="54">
      <t>アト</t>
    </rPh>
    <rPh sb="55" eb="57">
      <t>ソウゲイ</t>
    </rPh>
    <rPh sb="58" eb="59">
      <t>オコナ</t>
    </rPh>
    <rPh sb="60" eb="62">
      <t>ジギョウ</t>
    </rPh>
    <phoneticPr fontId="5"/>
  </si>
  <si>
    <t>社会福祉法人　済昭園
ごましお結びの会
社会福祉法人　　　　　　　　　　　　　　　　　　　　　　　　　　　　　　　　　　　　　　　　　　　　　　　　　　　　　　　　　　　　　　　　　　　　　　　　　　　　　　　　　　　　　　　　　　　　　　　　　　　　　　　　　　　　　　　　　　　たちばな会　　　　　　　　　　　　　　　　　　　　　　　　　　　　　　　　　　　　　　　　　　　　　　　　　　　　　　　　　　　　　　　　　　　　　　　　　　　　　　　　　　　　　　　　　　　　　　　　　　　　　　　　　　　　　　　　　　　　　　　　　　　　　花佳運転ボランティア</t>
    <rPh sb="0" eb="2">
      <t>シャカイ</t>
    </rPh>
    <rPh sb="2" eb="4">
      <t>フクシ</t>
    </rPh>
    <rPh sb="4" eb="6">
      <t>ホウジン</t>
    </rPh>
    <rPh sb="7" eb="8">
      <t>サイ</t>
    </rPh>
    <rPh sb="8" eb="9">
      <t>アキ</t>
    </rPh>
    <rPh sb="9" eb="10">
      <t>エン</t>
    </rPh>
    <rPh sb="15" eb="16">
      <t>ムス</t>
    </rPh>
    <rPh sb="18" eb="19">
      <t>カイ</t>
    </rPh>
    <rPh sb="20" eb="22">
      <t>シャカイ</t>
    </rPh>
    <rPh sb="22" eb="24">
      <t>フクシ</t>
    </rPh>
    <rPh sb="24" eb="26">
      <t>ホウジン</t>
    </rPh>
    <rPh sb="145" eb="146">
      <t>カイ</t>
    </rPh>
    <phoneticPr fontId="5"/>
  </si>
  <si>
    <t>交通空白地域を路線定期運行で5～10人乗りタクシーを走らせ、山間部の小規模な集落、病院、学校、公民館等を経由し市街地を結ぶことで地域住民(特に高齢者や児童等の交通弱者)の足の確保を支援する。</t>
    <rPh sb="0" eb="2">
      <t>コウツウ</t>
    </rPh>
    <rPh sb="2" eb="4">
      <t>クウハク</t>
    </rPh>
    <rPh sb="4" eb="6">
      <t>チイキ</t>
    </rPh>
    <rPh sb="7" eb="9">
      <t>ロセン</t>
    </rPh>
    <rPh sb="9" eb="11">
      <t>テイキ</t>
    </rPh>
    <rPh sb="11" eb="13">
      <t>ウンコウ</t>
    </rPh>
    <rPh sb="18" eb="19">
      <t>ニン</t>
    </rPh>
    <rPh sb="19" eb="20">
      <t>ノ</t>
    </rPh>
    <rPh sb="26" eb="27">
      <t>ハシ</t>
    </rPh>
    <rPh sb="30" eb="33">
      <t>サンカンブ</t>
    </rPh>
    <rPh sb="34" eb="37">
      <t>ショウキボ</t>
    </rPh>
    <rPh sb="38" eb="40">
      <t>シュウラク</t>
    </rPh>
    <rPh sb="41" eb="43">
      <t>ビョウイン</t>
    </rPh>
    <rPh sb="44" eb="46">
      <t>ガッコウ</t>
    </rPh>
    <rPh sb="47" eb="51">
      <t>コウミンカントウ</t>
    </rPh>
    <rPh sb="52" eb="54">
      <t>ケイユ</t>
    </rPh>
    <rPh sb="55" eb="58">
      <t>シガイチ</t>
    </rPh>
    <rPh sb="59" eb="60">
      <t>ムス</t>
    </rPh>
    <rPh sb="64" eb="66">
      <t>チイキ</t>
    </rPh>
    <rPh sb="66" eb="68">
      <t>ジュウミン</t>
    </rPh>
    <rPh sb="69" eb="70">
      <t>トク</t>
    </rPh>
    <rPh sb="71" eb="74">
      <t>コウレイシャ</t>
    </rPh>
    <rPh sb="75" eb="77">
      <t>ジドウ</t>
    </rPh>
    <rPh sb="77" eb="78">
      <t>トウ</t>
    </rPh>
    <rPh sb="79" eb="81">
      <t>コウツウ</t>
    </rPh>
    <rPh sb="81" eb="83">
      <t>ジャクシャ</t>
    </rPh>
    <rPh sb="85" eb="86">
      <t>アシ</t>
    </rPh>
    <rPh sb="87" eb="89">
      <t>カクホ</t>
    </rPh>
    <rPh sb="90" eb="92">
      <t>シエン</t>
    </rPh>
    <phoneticPr fontId="5"/>
  </si>
  <si>
    <t>嬉野市地域公共交通活性化協議会</t>
    <rPh sb="0" eb="3">
      <t>ウレシノシ</t>
    </rPh>
    <rPh sb="3" eb="5">
      <t>チイキ</t>
    </rPh>
    <rPh sb="5" eb="7">
      <t>コウキョウ</t>
    </rPh>
    <rPh sb="7" eb="9">
      <t>コウツウ</t>
    </rPh>
    <rPh sb="9" eb="12">
      <t>カッセイカ</t>
    </rPh>
    <rPh sb="12" eb="15">
      <t>キョウギカイ</t>
    </rPh>
    <phoneticPr fontId="5"/>
  </si>
  <si>
    <t>https://www.city.ureshino.lg.jp/kurashi/sumai/_24606/_27401/_27410.html</t>
    <phoneticPr fontId="5"/>
  </si>
  <si>
    <t>新幹線・まちづくり課
まちづくり・新幹線・地域交通対策G
0954-27-7020</t>
    <rPh sb="0" eb="3">
      <t>シンカンセン</t>
    </rPh>
    <rPh sb="9" eb="10">
      <t>カ</t>
    </rPh>
    <rPh sb="17" eb="20">
      <t>シンカンセン</t>
    </rPh>
    <rPh sb="21" eb="23">
      <t>チイキ</t>
    </rPh>
    <rPh sb="23" eb="25">
      <t>コウツウ</t>
    </rPh>
    <rPh sb="25" eb="27">
      <t>タイサク</t>
    </rPh>
    <phoneticPr fontId="5"/>
  </si>
  <si>
    <t>神埼市</t>
    <rPh sb="0" eb="3">
      <t>カンザキシ</t>
    </rPh>
    <phoneticPr fontId="5"/>
  </si>
  <si>
    <t>脊振町通学バス委託業務</t>
    <rPh sb="0" eb="3">
      <t>セフリマチ</t>
    </rPh>
    <rPh sb="3" eb="5">
      <t>ツウガク</t>
    </rPh>
    <rPh sb="7" eb="9">
      <t>イタク</t>
    </rPh>
    <rPh sb="9" eb="11">
      <t>ギョウム</t>
    </rPh>
    <phoneticPr fontId="5"/>
  </si>
  <si>
    <t>買物弱者の支援と位置付けた事業ではないが、公共交通の利用に不便を感じている地域に対する移動支援策として、市の委託事業で運行している通学バスに、地域の一般住民混乗を実施。</t>
    <rPh sb="65" eb="67">
      <t>ツウガク</t>
    </rPh>
    <phoneticPr fontId="5"/>
  </si>
  <si>
    <t>ふれあいタクシー運行業務</t>
    <rPh sb="8" eb="10">
      <t>ウンコウ</t>
    </rPh>
    <rPh sb="10" eb="12">
      <t>ギョウム</t>
    </rPh>
    <phoneticPr fontId="5"/>
  </si>
  <si>
    <t>通学バス車両をバス運行しない日中の時間帯にデマンドタクシーとして利用することにより、交通弱者の支援を行う。</t>
    <rPh sb="0" eb="2">
      <t>ツウガク</t>
    </rPh>
    <rPh sb="4" eb="6">
      <t>シャリョウ</t>
    </rPh>
    <rPh sb="9" eb="11">
      <t>ウンコウ</t>
    </rPh>
    <rPh sb="14" eb="16">
      <t>ニッチュウ</t>
    </rPh>
    <rPh sb="17" eb="20">
      <t>ジカンタイ</t>
    </rPh>
    <rPh sb="32" eb="34">
      <t>リヨウ</t>
    </rPh>
    <rPh sb="42" eb="44">
      <t>コウツウ</t>
    </rPh>
    <rPh sb="44" eb="46">
      <t>ジャクシャ</t>
    </rPh>
    <rPh sb="47" eb="49">
      <t>シエン</t>
    </rPh>
    <rPh sb="50" eb="51">
      <t>オコナ</t>
    </rPh>
    <phoneticPr fontId="5"/>
  </si>
  <si>
    <t>基山町</t>
    <rPh sb="0" eb="2">
      <t>キヤマ</t>
    </rPh>
    <rPh sb="2" eb="3">
      <t>チョウ</t>
    </rPh>
    <phoneticPr fontId="5"/>
  </si>
  <si>
    <t>食の自立支援事業</t>
    <phoneticPr fontId="5"/>
  </si>
  <si>
    <t>食事の確保が困難で安否確認が必要な方（概ね65歳以上の高齢者や重度の障害者）に食事を届けるサービス。</t>
    <phoneticPr fontId="5"/>
  </si>
  <si>
    <t>基山町
社会福祉法人寿楽園</t>
    <rPh sb="0" eb="3">
      <t>キヤマチョウ</t>
    </rPh>
    <phoneticPr fontId="5"/>
  </si>
  <si>
    <t>https://www.town.kiyama.lg.jp/kiji0031717/index.html</t>
    <phoneticPr fontId="5"/>
  </si>
  <si>
    <t>福祉課
0942-92-7964</t>
    <rPh sb="0" eb="2">
      <t>フクシ</t>
    </rPh>
    <rPh sb="2" eb="3">
      <t>カ</t>
    </rPh>
    <phoneticPr fontId="5"/>
  </si>
  <si>
    <t>上峰町</t>
    <rPh sb="0" eb="3">
      <t>カミミネマチ</t>
    </rPh>
    <phoneticPr fontId="5"/>
  </si>
  <si>
    <t>上峰町地域公共交通活性化協議会補助金</t>
    <rPh sb="0" eb="3">
      <t>カミミネマチ</t>
    </rPh>
    <rPh sb="3" eb="7">
      <t>チイキコウキョウ</t>
    </rPh>
    <rPh sb="7" eb="9">
      <t>コウツウ</t>
    </rPh>
    <rPh sb="9" eb="12">
      <t>カッセイカ</t>
    </rPh>
    <rPh sb="12" eb="15">
      <t>キョウギカイ</t>
    </rPh>
    <rPh sb="15" eb="18">
      <t>ホジョキン</t>
    </rPh>
    <phoneticPr fontId="4"/>
  </si>
  <si>
    <t>上峰町コミュニティバス「のらんかい」を、乗合タクシー、巡回バス、通学バスの3形態で運行し、高齢者、免許返納者、障害者など交通弱者のニーズによりマッチした移動手段となるようにしている。</t>
    <rPh sb="0" eb="3">
      <t>カミミネマチ</t>
    </rPh>
    <rPh sb="20" eb="22">
      <t>ノリアイ</t>
    </rPh>
    <rPh sb="27" eb="29">
      <t>ジュンカイ</t>
    </rPh>
    <rPh sb="32" eb="34">
      <t>ツウガク</t>
    </rPh>
    <rPh sb="38" eb="40">
      <t>ケイタイ</t>
    </rPh>
    <rPh sb="41" eb="43">
      <t>ウンコウ</t>
    </rPh>
    <rPh sb="45" eb="48">
      <t>コウレイシャ</t>
    </rPh>
    <rPh sb="49" eb="51">
      <t>メンキョ</t>
    </rPh>
    <rPh sb="51" eb="53">
      <t>ヘンノウ</t>
    </rPh>
    <rPh sb="53" eb="54">
      <t>シャ</t>
    </rPh>
    <rPh sb="60" eb="62">
      <t>コウツウ</t>
    </rPh>
    <rPh sb="62" eb="64">
      <t>ジャクシャ</t>
    </rPh>
    <rPh sb="76" eb="78">
      <t>イドウ</t>
    </rPh>
    <rPh sb="78" eb="80">
      <t>シュダン</t>
    </rPh>
    <phoneticPr fontId="4"/>
  </si>
  <si>
    <t>上峰町地域公共交通
活性化協議会</t>
    <phoneticPr fontId="5"/>
  </si>
  <si>
    <t>健康福祉課
0952-52-7413</t>
    <rPh sb="0" eb="5">
      <t>ケンコウフクシカ</t>
    </rPh>
    <phoneticPr fontId="5"/>
  </si>
  <si>
    <t>みやき町</t>
    <rPh sb="3" eb="4">
      <t>チョウ</t>
    </rPh>
    <phoneticPr fontId="5"/>
  </si>
  <si>
    <t>買い物弱者対策事業
買物支援実証事業</t>
    <rPh sb="0" eb="1">
      <t>カ</t>
    </rPh>
    <rPh sb="2" eb="3">
      <t>モノ</t>
    </rPh>
    <rPh sb="3" eb="5">
      <t>ジャクシャ</t>
    </rPh>
    <rPh sb="5" eb="7">
      <t>タイサク</t>
    </rPh>
    <rPh sb="7" eb="9">
      <t>ジギョウ</t>
    </rPh>
    <rPh sb="10" eb="12">
      <t>カイモノ</t>
    </rPh>
    <rPh sb="12" eb="14">
      <t>シエン</t>
    </rPh>
    <rPh sb="14" eb="16">
      <t>ジッショウ</t>
    </rPh>
    <rPh sb="16" eb="18">
      <t>ジギョウ</t>
    </rPh>
    <phoneticPr fontId="5"/>
  </si>
  <si>
    <t>買い物弱者といわれる方々を支援するために、移動販売の実証事業を行う。実証事業を通じて、行政としての役割の検討を行う。</t>
    <rPh sb="0" eb="1">
      <t>カ</t>
    </rPh>
    <rPh sb="2" eb="5">
      <t>モノジャクシャ</t>
    </rPh>
    <rPh sb="10" eb="12">
      <t>カタガタ</t>
    </rPh>
    <rPh sb="13" eb="15">
      <t>シエン</t>
    </rPh>
    <rPh sb="21" eb="25">
      <t>イドウハンバイ</t>
    </rPh>
    <rPh sb="26" eb="28">
      <t>ジッショウ</t>
    </rPh>
    <rPh sb="28" eb="30">
      <t>ジギョウ</t>
    </rPh>
    <rPh sb="31" eb="32">
      <t>オコナ</t>
    </rPh>
    <rPh sb="34" eb="36">
      <t>ジッショウ</t>
    </rPh>
    <rPh sb="36" eb="38">
      <t>ジギョウ</t>
    </rPh>
    <rPh sb="39" eb="40">
      <t>ツウ</t>
    </rPh>
    <rPh sb="43" eb="45">
      <t>ギョウセイ</t>
    </rPh>
    <rPh sb="49" eb="51">
      <t>ヤクワリ</t>
    </rPh>
    <rPh sb="52" eb="54">
      <t>ケントウ</t>
    </rPh>
    <rPh sb="55" eb="56">
      <t>オコナ</t>
    </rPh>
    <phoneticPr fontId="5"/>
  </si>
  <si>
    <t>みやき町
M's support 521</t>
    <rPh sb="3" eb="4">
      <t>チョウ</t>
    </rPh>
    <phoneticPr fontId="5"/>
  </si>
  <si>
    <t>有田町</t>
    <rPh sb="0" eb="3">
      <t>アリタチョウ</t>
    </rPh>
    <phoneticPr fontId="5"/>
  </si>
  <si>
    <t>買い物支援事業</t>
    <rPh sb="0" eb="1">
      <t>カ</t>
    </rPh>
    <rPh sb="2" eb="3">
      <t>モノ</t>
    </rPh>
    <rPh sb="3" eb="5">
      <t>シエン</t>
    </rPh>
    <rPh sb="5" eb="7">
      <t>ジギョウ</t>
    </rPh>
    <phoneticPr fontId="4"/>
  </si>
  <si>
    <t>商業施設までの距離が遠く、公共交通機関の利用が不便で、かつ自家用車の運転が出来ず日常生活用品の買い物に困っている虚弱な独居高齢者世帯、高齢者のみの世帯、障害者世帯を対象に実施。</t>
    <phoneticPr fontId="5"/>
  </si>
  <si>
    <t>有田町社会福祉協議会</t>
  </si>
  <si>
    <t>www.arita-shakyo.com</t>
  </si>
  <si>
    <t>有田町社会福祉協議会
0955-41-1315</t>
    <rPh sb="0" eb="3">
      <t>アリタチョウ</t>
    </rPh>
    <rPh sb="3" eb="10">
      <t>シャカイフクシキョウギカイ</t>
    </rPh>
    <phoneticPr fontId="5"/>
  </si>
  <si>
    <t>配食サービス</t>
    <rPh sb="0" eb="1">
      <t>クバ</t>
    </rPh>
    <rPh sb="1" eb="2">
      <t>ショク</t>
    </rPh>
    <phoneticPr fontId="4"/>
  </si>
  <si>
    <t>独居高齢者や高齢者のみの世帯等で、日常の買い物・調理などの支援、栄養改善が必要な方へ、夕食弁当の配達と翌朝弁当箱の回収を行い、１日２回安否の確認を行う。 社会福祉協議会に委託。〔社協の配食ボランティアが２人組で活動 〕　利用料：１食500円</t>
  </si>
  <si>
    <t>有田町
（委託先：有田町社会福祉協議会）</t>
    <rPh sb="5" eb="8">
      <t>イタクサキ</t>
    </rPh>
    <rPh sb="9" eb="12">
      <t>アリタチョウ</t>
    </rPh>
    <rPh sb="12" eb="19">
      <t>シャカイフクシキョウギカイ</t>
    </rPh>
    <phoneticPr fontId="5"/>
  </si>
  <si>
    <t>有田町役場　健康福祉課
0955-43-2179</t>
    <rPh sb="0" eb="3">
      <t>アリタチョウ</t>
    </rPh>
    <rPh sb="3" eb="5">
      <t>ヤクバ</t>
    </rPh>
    <rPh sb="6" eb="8">
      <t>ケンコウ</t>
    </rPh>
    <rPh sb="8" eb="10">
      <t>フクシ</t>
    </rPh>
    <rPh sb="10" eb="11">
      <t>カ</t>
    </rPh>
    <phoneticPr fontId="5"/>
  </si>
  <si>
    <t>上記の町委託の配食サービスには該当しないまでも、申請者世帯　の家族構成、日常の扶養能力等が低下などを勘案し、対象者の食事確保や安否確認等が必要な世帯を社協独自の配食サービスで支援していく。〔事業内容は、上記委託事業と同じ〕　利用料：１食500円</t>
  </si>
  <si>
    <t>コミュニティバス運行事業</t>
    <rPh sb="8" eb="10">
      <t>ウンコウ</t>
    </rPh>
    <rPh sb="10" eb="12">
      <t>ジギョウ</t>
    </rPh>
    <phoneticPr fontId="4"/>
  </si>
  <si>
    <t>町内を5路線に分けてバスを運行。高齢者の買い物及び通院などに利用。平成26年4月1日より大山地区で、平成28年７月から曲川地区でデマンドタクシーの運行開始。（試験運行期間を含む）
南山、戸矢、境野、古木場地区：令和２年４月１日開始</t>
  </si>
  <si>
    <t>https://www.town.arita.lg.jp/main/83.html</t>
  </si>
  <si>
    <t>有田町まちづくり課
0955-46-2990</t>
    <rPh sb="0" eb="3">
      <t>アリタチョウ</t>
    </rPh>
    <rPh sb="8" eb="9">
      <t>カ</t>
    </rPh>
    <phoneticPr fontId="5"/>
  </si>
  <si>
    <t>有田町障害者福祉タクシー事業</t>
    <rPh sb="0" eb="3">
      <t>アリタチョウ</t>
    </rPh>
    <rPh sb="3" eb="6">
      <t>ショウガイシャ</t>
    </rPh>
    <rPh sb="6" eb="8">
      <t>フクシ</t>
    </rPh>
    <rPh sb="12" eb="14">
      <t>ジギョウ</t>
    </rPh>
    <phoneticPr fontId="4"/>
  </si>
  <si>
    <t>重度心身障害者に対しタクシー料金の一部を助成することにより、その生活圏の拡大及び社会参加の促進を図り、もって障害者の在宅福祉の増進に寄与することを目的とする。</t>
  </si>
  <si>
    <t>有田町役場　健康福祉課
0955-43-2237</t>
    <rPh sb="0" eb="3">
      <t>アリタチョウ</t>
    </rPh>
    <rPh sb="3" eb="5">
      <t>ヤクバ</t>
    </rPh>
    <rPh sb="6" eb="11">
      <t>ケンコウフクシカ</t>
    </rPh>
    <phoneticPr fontId="5"/>
  </si>
  <si>
    <t>買い物弱者対策事業</t>
    <rPh sb="0" eb="1">
      <t>カ</t>
    </rPh>
    <rPh sb="2" eb="3">
      <t>モノ</t>
    </rPh>
    <rPh sb="3" eb="5">
      <t>ジャクシャ</t>
    </rPh>
    <rPh sb="5" eb="7">
      <t>タイサク</t>
    </rPh>
    <rPh sb="7" eb="9">
      <t>ジギョウ</t>
    </rPh>
    <phoneticPr fontId="4"/>
  </si>
  <si>
    <t>有田町内における日常の買い物に不便を感じる高齢者等のいわゆる「買い物弱者」に対し、円滑な商品購入機会を提供する。</t>
  </si>
  <si>
    <t>有田商工会議所</t>
    <rPh sb="0" eb="7">
      <t>アリタショウコウカイギショ</t>
    </rPh>
    <phoneticPr fontId="5"/>
  </si>
  <si>
    <t>地域支援まごの手事業</t>
    <rPh sb="0" eb="2">
      <t>チイキ</t>
    </rPh>
    <rPh sb="2" eb="4">
      <t>シエン</t>
    </rPh>
    <rPh sb="7" eb="8">
      <t>テ</t>
    </rPh>
    <rPh sb="8" eb="10">
      <t>ジギョウ</t>
    </rPh>
    <phoneticPr fontId="4"/>
  </si>
  <si>
    <t>町内在住のおおむね65歳以上の高齢者のうち１人暮らし又は高齢者のみ世帯の人で事前に登録した人に対して登録ボランティアが代行で買い物をしてくるサービス。</t>
  </si>
  <si>
    <t>有田町社会福祉協議会
0955-41-1315</t>
    <rPh sb="0" eb="10">
      <t>アリタチョウシャカイフクシキョウギカイ</t>
    </rPh>
    <phoneticPr fontId="5"/>
  </si>
  <si>
    <t>大町町</t>
    <rPh sb="0" eb="3">
      <t>オオマチチョウ</t>
    </rPh>
    <phoneticPr fontId="5"/>
  </si>
  <si>
    <t>大町町福祉タクシー料金助成事業</t>
    <rPh sb="0" eb="3">
      <t>オオマチチョウ</t>
    </rPh>
    <rPh sb="13" eb="15">
      <t>ジギョウ</t>
    </rPh>
    <phoneticPr fontId="5"/>
  </si>
  <si>
    <t>大町町障害者等外出支援事業</t>
    <rPh sb="0" eb="3">
      <t>オオマチチョウ</t>
    </rPh>
    <rPh sb="3" eb="6">
      <t>ショウガイシャ</t>
    </rPh>
    <rPh sb="6" eb="7">
      <t>ナド</t>
    </rPh>
    <rPh sb="7" eb="9">
      <t>ガイシュツ</t>
    </rPh>
    <rPh sb="9" eb="11">
      <t>シエン</t>
    </rPh>
    <rPh sb="11" eb="13">
      <t>ジギョウ</t>
    </rPh>
    <phoneticPr fontId="5"/>
  </si>
  <si>
    <t>障害者等が公的機関を利用する場合等、社会生活上必要な外出及び余暇活動など社会参加のための外出に対する支援。</t>
    <rPh sb="0" eb="3">
      <t>ショウガイシャ</t>
    </rPh>
    <rPh sb="3" eb="4">
      <t>ナド</t>
    </rPh>
    <rPh sb="5" eb="7">
      <t>コウテキ</t>
    </rPh>
    <rPh sb="7" eb="9">
      <t>キカン</t>
    </rPh>
    <rPh sb="10" eb="12">
      <t>リヨウ</t>
    </rPh>
    <rPh sb="14" eb="16">
      <t>バアイ</t>
    </rPh>
    <rPh sb="16" eb="17">
      <t>ナド</t>
    </rPh>
    <rPh sb="18" eb="20">
      <t>シャカイ</t>
    </rPh>
    <rPh sb="20" eb="22">
      <t>セイカツ</t>
    </rPh>
    <rPh sb="22" eb="23">
      <t>ジョウ</t>
    </rPh>
    <rPh sb="23" eb="25">
      <t>ヒツヨウ</t>
    </rPh>
    <rPh sb="26" eb="28">
      <t>ガイシュツ</t>
    </rPh>
    <rPh sb="28" eb="29">
      <t>オヨ</t>
    </rPh>
    <rPh sb="30" eb="32">
      <t>ヨカ</t>
    </rPh>
    <rPh sb="32" eb="34">
      <t>カツドウ</t>
    </rPh>
    <rPh sb="36" eb="38">
      <t>シャカイ</t>
    </rPh>
    <rPh sb="38" eb="40">
      <t>サンカ</t>
    </rPh>
    <rPh sb="44" eb="46">
      <t>ガイシュツ</t>
    </rPh>
    <rPh sb="47" eb="48">
      <t>タイ</t>
    </rPh>
    <rPh sb="50" eb="52">
      <t>シエン</t>
    </rPh>
    <phoneticPr fontId="5"/>
  </si>
  <si>
    <t>高齢者運転免許自主返納支援事業</t>
  </si>
  <si>
    <t>町内に住所を有する65歳以上で、自主返納後に運転経歴証明書の交付を受けた人に対し、1枚500円(年間20枚、36月を限度)のタクシー助成券を交付する。</t>
    <rPh sb="0" eb="2">
      <t>チョウナイ</t>
    </rPh>
    <rPh sb="3" eb="5">
      <t>ジュウショ</t>
    </rPh>
    <rPh sb="6" eb="7">
      <t>ユウ</t>
    </rPh>
    <rPh sb="11" eb="12">
      <t>サイ</t>
    </rPh>
    <rPh sb="12" eb="14">
      <t>イジョウ</t>
    </rPh>
    <rPh sb="16" eb="18">
      <t>ジシュ</t>
    </rPh>
    <rPh sb="18" eb="20">
      <t>ヘンノウ</t>
    </rPh>
    <rPh sb="20" eb="21">
      <t>ゴ</t>
    </rPh>
    <rPh sb="22" eb="24">
      <t>ウンテン</t>
    </rPh>
    <rPh sb="24" eb="26">
      <t>ケイレキ</t>
    </rPh>
    <rPh sb="26" eb="29">
      <t>ショウメイショ</t>
    </rPh>
    <rPh sb="30" eb="32">
      <t>コウフ</t>
    </rPh>
    <rPh sb="33" eb="34">
      <t>ウ</t>
    </rPh>
    <rPh sb="36" eb="37">
      <t>ヒト</t>
    </rPh>
    <rPh sb="38" eb="39">
      <t>タイ</t>
    </rPh>
    <rPh sb="42" eb="43">
      <t>マイ</t>
    </rPh>
    <rPh sb="46" eb="47">
      <t>エン</t>
    </rPh>
    <rPh sb="48" eb="50">
      <t>ネンカン</t>
    </rPh>
    <rPh sb="52" eb="53">
      <t>マイ</t>
    </rPh>
    <rPh sb="56" eb="57">
      <t>ツキ</t>
    </rPh>
    <rPh sb="58" eb="60">
      <t>ゲンド</t>
    </rPh>
    <rPh sb="66" eb="68">
      <t>ジョセイ</t>
    </rPh>
    <rPh sb="68" eb="69">
      <t>ケン</t>
    </rPh>
    <rPh sb="70" eb="72">
      <t>コウフ</t>
    </rPh>
    <phoneticPr fontId="5"/>
  </si>
  <si>
    <t>大町町コミュニティバス運行事業（通称：まちバス）</t>
    <rPh sb="0" eb="3">
      <t>オオマチチョウ</t>
    </rPh>
    <rPh sb="11" eb="13">
      <t>ウンコウ</t>
    </rPh>
    <rPh sb="13" eb="15">
      <t>ジギョウ</t>
    </rPh>
    <rPh sb="16" eb="18">
      <t>ツウショウ</t>
    </rPh>
    <phoneticPr fontId="5"/>
  </si>
  <si>
    <t>移動手段を持たない高齢者などの交通弱者の移動手段の確保を目的として、町内巡回バスを運行。(全町民利用可能)</t>
    <rPh sb="0" eb="2">
      <t>イドウ</t>
    </rPh>
    <rPh sb="2" eb="4">
      <t>シュダン</t>
    </rPh>
    <rPh sb="5" eb="6">
      <t>モ</t>
    </rPh>
    <rPh sb="9" eb="12">
      <t>コウレイシャ</t>
    </rPh>
    <rPh sb="15" eb="17">
      <t>コウツウ</t>
    </rPh>
    <rPh sb="17" eb="19">
      <t>ジャクシャ</t>
    </rPh>
    <rPh sb="20" eb="22">
      <t>イドウ</t>
    </rPh>
    <rPh sb="22" eb="24">
      <t>シュダン</t>
    </rPh>
    <rPh sb="25" eb="27">
      <t>カクホ</t>
    </rPh>
    <rPh sb="28" eb="30">
      <t>モクテキ</t>
    </rPh>
    <rPh sb="34" eb="36">
      <t>チョウナイ</t>
    </rPh>
    <rPh sb="36" eb="38">
      <t>ジュンカイ</t>
    </rPh>
    <rPh sb="41" eb="43">
      <t>ウンコウ</t>
    </rPh>
    <rPh sb="45" eb="46">
      <t>ゼン</t>
    </rPh>
    <rPh sb="46" eb="48">
      <t>チョウミン</t>
    </rPh>
    <rPh sb="48" eb="50">
      <t>リヨウ</t>
    </rPh>
    <rPh sb="50" eb="52">
      <t>カノウ</t>
    </rPh>
    <phoneticPr fontId="5"/>
  </si>
  <si>
    <t>江北町</t>
    <rPh sb="0" eb="3">
      <t>コウホクマチ</t>
    </rPh>
    <phoneticPr fontId="5"/>
  </si>
  <si>
    <t>へその町お助けサポーター制度</t>
    <rPh sb="3" eb="4">
      <t>マチ</t>
    </rPh>
    <rPh sb="5" eb="6">
      <t>タス</t>
    </rPh>
    <rPh sb="12" eb="14">
      <t>セイド</t>
    </rPh>
    <phoneticPr fontId="5"/>
  </si>
  <si>
    <t>65歳以上の高齢者を対象とし、ゴミ出し、簡易的な草むしり、買い物代行といった３つの支援を行っている。利用料１回あたり１００円。
サポーターは町内有志が担っており、養成講座を行ったのちサポーターとして正式に認定される。</t>
    <rPh sb="2" eb="5">
      <t>サイイジョウ</t>
    </rPh>
    <rPh sb="6" eb="9">
      <t>コウレイシャ</t>
    </rPh>
    <rPh sb="10" eb="12">
      <t>タイショウ</t>
    </rPh>
    <rPh sb="17" eb="18">
      <t>ダ</t>
    </rPh>
    <rPh sb="20" eb="22">
      <t>カンイ</t>
    </rPh>
    <rPh sb="22" eb="23">
      <t>テキ</t>
    </rPh>
    <rPh sb="24" eb="25">
      <t>クサ</t>
    </rPh>
    <rPh sb="29" eb="30">
      <t>カ</t>
    </rPh>
    <rPh sb="31" eb="32">
      <t>モノ</t>
    </rPh>
    <rPh sb="32" eb="34">
      <t>ダイコウ</t>
    </rPh>
    <rPh sb="41" eb="43">
      <t>シエン</t>
    </rPh>
    <rPh sb="44" eb="45">
      <t>オコナ</t>
    </rPh>
    <rPh sb="50" eb="53">
      <t>リヨウリョウ</t>
    </rPh>
    <rPh sb="54" eb="55">
      <t>カイ</t>
    </rPh>
    <rPh sb="61" eb="62">
      <t>エン</t>
    </rPh>
    <rPh sb="70" eb="72">
      <t>チョウナイ</t>
    </rPh>
    <rPh sb="72" eb="74">
      <t>ユウシ</t>
    </rPh>
    <rPh sb="75" eb="76">
      <t>ニナ</t>
    </rPh>
    <rPh sb="81" eb="83">
      <t>ヨウセイ</t>
    </rPh>
    <rPh sb="83" eb="85">
      <t>コウザ</t>
    </rPh>
    <rPh sb="86" eb="87">
      <t>オコナ</t>
    </rPh>
    <rPh sb="99" eb="101">
      <t>セイシキ</t>
    </rPh>
    <rPh sb="102" eb="104">
      <t>ニンテイ</t>
    </rPh>
    <phoneticPr fontId="5"/>
  </si>
  <si>
    <t>へその町お助けサポーター</t>
    <rPh sb="3" eb="4">
      <t>マチ</t>
    </rPh>
    <rPh sb="5" eb="6">
      <t>タス</t>
    </rPh>
    <phoneticPr fontId="5"/>
  </si>
  <si>
    <t>https://www.town.kouhoku.saga.jp/kiji0032205/</t>
    <phoneticPr fontId="5"/>
  </si>
  <si>
    <t>委託事業者</t>
    <rPh sb="0" eb="2">
      <t>イタク</t>
    </rPh>
    <rPh sb="2" eb="4">
      <t>ジギョウ</t>
    </rPh>
    <rPh sb="4" eb="5">
      <t>シャ</t>
    </rPh>
    <phoneticPr fontId="5"/>
  </si>
  <si>
    <t>白石町</t>
    <rPh sb="0" eb="1">
      <t>シロ</t>
    </rPh>
    <rPh sb="1" eb="2">
      <t>イシ</t>
    </rPh>
    <rPh sb="2" eb="3">
      <t>マチ</t>
    </rPh>
    <phoneticPr fontId="5"/>
  </si>
  <si>
    <t>日常生活の軽易な援助（電球の取り換え、ゴミ出し、ちょっとした買い物等の簡単な手伝い）
高齢の独居老人や高齢者のみの世帯、心身に障害を持つ家族がある世帯が対象。事前登録制。かせすっ券500円(100円券×5枚綴)を購入してもらう。利用料金は、1回100円～で、支援内容によって異なる。</t>
    <phoneticPr fontId="5"/>
  </si>
  <si>
    <t>白石町社会福祉協議会</t>
    <rPh sb="0" eb="3">
      <t>シロイシチョウ</t>
    </rPh>
    <rPh sb="3" eb="5">
      <t>シャカイ</t>
    </rPh>
    <rPh sb="5" eb="7">
      <t>フクシ</t>
    </rPh>
    <rPh sb="7" eb="10">
      <t>キョウギカイ</t>
    </rPh>
    <phoneticPr fontId="5"/>
  </si>
  <si>
    <t>白石町福祉タクシー事業</t>
    <rPh sb="3" eb="5">
      <t>フクシ</t>
    </rPh>
    <rPh sb="9" eb="11">
      <t>ジギョウ</t>
    </rPh>
    <phoneticPr fontId="5"/>
  </si>
  <si>
    <t>㈲キングタクシー
㈲錦タクシー
天満福富交通</t>
    <rPh sb="10" eb="11">
      <t>ニシキ</t>
    </rPh>
    <rPh sb="16" eb="18">
      <t>テンマン</t>
    </rPh>
    <rPh sb="18" eb="20">
      <t>フクドミ</t>
    </rPh>
    <rPh sb="20" eb="22">
      <t>コウツウ</t>
    </rPh>
    <phoneticPr fontId="5"/>
  </si>
  <si>
    <t>太良町</t>
    <rPh sb="0" eb="3">
      <t>タラチョウ</t>
    </rPh>
    <phoneticPr fontId="5"/>
  </si>
  <si>
    <t>主に、65才以上の高齢者（家族や心身の状況により、買い物・料理が困難な者）に対して、見守りを含めた食の安全確保を行う（弁当の支給）。</t>
    <rPh sb="0" eb="1">
      <t>オモ</t>
    </rPh>
    <rPh sb="5" eb="6">
      <t>サイ</t>
    </rPh>
    <rPh sb="6" eb="8">
      <t>イジョウ</t>
    </rPh>
    <rPh sb="9" eb="12">
      <t>コウレイシャ</t>
    </rPh>
    <rPh sb="13" eb="15">
      <t>カゾク</t>
    </rPh>
    <rPh sb="16" eb="18">
      <t>シンシン</t>
    </rPh>
    <rPh sb="19" eb="21">
      <t>ジョウキョウ</t>
    </rPh>
    <rPh sb="25" eb="26">
      <t>カ</t>
    </rPh>
    <rPh sb="27" eb="28">
      <t>モノ</t>
    </rPh>
    <rPh sb="29" eb="31">
      <t>リョウリ</t>
    </rPh>
    <rPh sb="32" eb="34">
      <t>コンナン</t>
    </rPh>
    <rPh sb="35" eb="36">
      <t>モノ</t>
    </rPh>
    <rPh sb="38" eb="39">
      <t>タイ</t>
    </rPh>
    <rPh sb="42" eb="44">
      <t>ミマモ</t>
    </rPh>
    <rPh sb="46" eb="47">
      <t>フク</t>
    </rPh>
    <rPh sb="49" eb="50">
      <t>ショク</t>
    </rPh>
    <rPh sb="51" eb="53">
      <t>アンゼン</t>
    </rPh>
    <rPh sb="53" eb="55">
      <t>カクホ</t>
    </rPh>
    <rPh sb="56" eb="57">
      <t>オコナ</t>
    </rPh>
    <rPh sb="59" eb="61">
      <t>ベントウ</t>
    </rPh>
    <rPh sb="62" eb="64">
      <t>シキュウ</t>
    </rPh>
    <phoneticPr fontId="5"/>
  </si>
  <si>
    <t>西日本フードサービス株式会社</t>
    <rPh sb="0" eb="3">
      <t>ニシニホン</t>
    </rPh>
    <rPh sb="10" eb="14">
      <t>カブシキガイシャ</t>
    </rPh>
    <phoneticPr fontId="5"/>
  </si>
  <si>
    <t>https://www.town.tara.lg.jp/kenkou/_1030/_1665/_1163.html</t>
    <phoneticPr fontId="5"/>
  </si>
  <si>
    <t>介護予防・日常生活支援総合事業（訪問型サービスB）</t>
    <rPh sb="0" eb="2">
      <t>カイゴ</t>
    </rPh>
    <rPh sb="2" eb="4">
      <t>ヨボウ</t>
    </rPh>
    <rPh sb="5" eb="7">
      <t>ニチジョウ</t>
    </rPh>
    <rPh sb="7" eb="9">
      <t>セイカツ</t>
    </rPh>
    <rPh sb="9" eb="11">
      <t>シエン</t>
    </rPh>
    <rPh sb="11" eb="13">
      <t>ソウゴウ</t>
    </rPh>
    <rPh sb="13" eb="15">
      <t>ジギョウ</t>
    </rPh>
    <rPh sb="16" eb="18">
      <t>ホウモン</t>
    </rPh>
    <rPh sb="18" eb="19">
      <t>ガタ</t>
    </rPh>
    <phoneticPr fontId="5"/>
  </si>
  <si>
    <t>主に、65才以上の高齢者（チェックリストにより心身機能低下が認められる者、要支援１及び２の認定を受けた者）に対して、買い物、掃除等の軽度の家事支援を行う。</t>
    <rPh sb="0" eb="1">
      <t>オモ</t>
    </rPh>
    <rPh sb="5" eb="6">
      <t>サイ</t>
    </rPh>
    <rPh sb="6" eb="8">
      <t>イジョウ</t>
    </rPh>
    <rPh sb="9" eb="12">
      <t>コウレイシャ</t>
    </rPh>
    <rPh sb="23" eb="25">
      <t>シンシン</t>
    </rPh>
    <rPh sb="25" eb="27">
      <t>キノウ</t>
    </rPh>
    <rPh sb="27" eb="29">
      <t>テイカ</t>
    </rPh>
    <rPh sb="30" eb="31">
      <t>ミト</t>
    </rPh>
    <rPh sb="35" eb="36">
      <t>モノ</t>
    </rPh>
    <rPh sb="37" eb="40">
      <t>ヨウシエン</t>
    </rPh>
    <rPh sb="41" eb="42">
      <t>オヨ</t>
    </rPh>
    <rPh sb="45" eb="47">
      <t>ニンテイ</t>
    </rPh>
    <rPh sb="48" eb="49">
      <t>ウ</t>
    </rPh>
    <rPh sb="51" eb="52">
      <t>モノ</t>
    </rPh>
    <rPh sb="54" eb="55">
      <t>タイ</t>
    </rPh>
    <rPh sb="58" eb="59">
      <t>カ</t>
    </rPh>
    <rPh sb="60" eb="61">
      <t>モノ</t>
    </rPh>
    <rPh sb="62" eb="64">
      <t>ソウジ</t>
    </rPh>
    <rPh sb="64" eb="65">
      <t>トウ</t>
    </rPh>
    <rPh sb="66" eb="68">
      <t>ケイド</t>
    </rPh>
    <rPh sb="69" eb="71">
      <t>カジ</t>
    </rPh>
    <rPh sb="71" eb="73">
      <t>シエン</t>
    </rPh>
    <rPh sb="74" eb="75">
      <t>オコナ</t>
    </rPh>
    <phoneticPr fontId="5"/>
  </si>
  <si>
    <t>太良町社会福祉協議会</t>
    <rPh sb="0" eb="3">
      <t>タラチョウ</t>
    </rPh>
    <rPh sb="3" eb="5">
      <t>シャカイ</t>
    </rPh>
    <rPh sb="5" eb="7">
      <t>フクシ</t>
    </rPh>
    <rPh sb="7" eb="10">
      <t>キョウギカイ</t>
    </rPh>
    <phoneticPr fontId="5"/>
  </si>
  <si>
    <t>太良町地域公共交通（タクシー）利用料金助成事業</t>
    <rPh sb="0" eb="3">
      <t>タラチョウ</t>
    </rPh>
    <rPh sb="3" eb="5">
      <t>チイキ</t>
    </rPh>
    <rPh sb="5" eb="7">
      <t>コウキョウ</t>
    </rPh>
    <rPh sb="7" eb="9">
      <t>コウツウ</t>
    </rPh>
    <rPh sb="15" eb="17">
      <t>リヨウ</t>
    </rPh>
    <rPh sb="17" eb="19">
      <t>リョウキン</t>
    </rPh>
    <rPh sb="19" eb="21">
      <t>ジョセイ</t>
    </rPh>
    <rPh sb="21" eb="23">
      <t>ジギョウ</t>
    </rPh>
    <phoneticPr fontId="5"/>
  </si>
  <si>
    <t>65才以上の自動車運転免許証非所持者（要件あり）に１枚500円のタクシー利用券を年間最大48枚交付。</t>
    <rPh sb="2" eb="3">
      <t>サイ</t>
    </rPh>
    <rPh sb="3" eb="5">
      <t>イジョウ</t>
    </rPh>
    <rPh sb="6" eb="9">
      <t>ジドウシャ</t>
    </rPh>
    <rPh sb="9" eb="11">
      <t>ウンテン</t>
    </rPh>
    <rPh sb="11" eb="14">
      <t>メンキョショウ</t>
    </rPh>
    <rPh sb="14" eb="15">
      <t>ヒ</t>
    </rPh>
    <rPh sb="15" eb="18">
      <t>ショジシャ</t>
    </rPh>
    <rPh sb="26" eb="27">
      <t>マイ</t>
    </rPh>
    <rPh sb="30" eb="31">
      <t>エン</t>
    </rPh>
    <rPh sb="36" eb="38">
      <t>リヨウ</t>
    </rPh>
    <rPh sb="38" eb="39">
      <t>ケン</t>
    </rPh>
    <rPh sb="40" eb="42">
      <t>ネンカン</t>
    </rPh>
    <rPh sb="42" eb="44">
      <t>サイダイ</t>
    </rPh>
    <rPh sb="46" eb="47">
      <t>マイ</t>
    </rPh>
    <rPh sb="47" eb="49">
      <t>コウフ</t>
    </rPh>
    <phoneticPr fontId="5"/>
  </si>
  <si>
    <t>・(有)馬場観光タクシー　　　　　　　　　　・(有)再耕庵タクシー　　　・(株)エキマエタクシー</t>
    <rPh sb="1" eb="4">
      <t>ユウ</t>
    </rPh>
    <rPh sb="4" eb="6">
      <t>ババ</t>
    </rPh>
    <rPh sb="6" eb="8">
      <t>カンコウ</t>
    </rPh>
    <rPh sb="23" eb="26">
      <t>ユウ</t>
    </rPh>
    <rPh sb="26" eb="33">
      <t>サイコウアン</t>
    </rPh>
    <rPh sb="37" eb="40">
      <t>カブ</t>
    </rPh>
    <phoneticPr fontId="5"/>
  </si>
  <si>
    <t>長崎県</t>
    <rPh sb="0" eb="3">
      <t>ナガサキケン</t>
    </rPh>
    <phoneticPr fontId="5"/>
  </si>
  <si>
    <t>長崎市</t>
    <rPh sb="0" eb="3">
      <t>ナガサキシ</t>
    </rPh>
    <phoneticPr fontId="5"/>
  </si>
  <si>
    <t>買い物サービス一覧作成事業</t>
    <rPh sb="0" eb="1">
      <t>カ</t>
    </rPh>
    <rPh sb="2" eb="3">
      <t>モノ</t>
    </rPh>
    <rPh sb="7" eb="9">
      <t>イチラン</t>
    </rPh>
    <rPh sb="9" eb="11">
      <t>サクセイ</t>
    </rPh>
    <rPh sb="11" eb="13">
      <t>ジギョウ</t>
    </rPh>
    <phoneticPr fontId="5"/>
  </si>
  <si>
    <t>民間事業者が実施している宅配や移動販売等のサービスに関する情報を一覧にまとめ、市のホームページへの掲載や、地域センターでの配布などにより、地域住民へ情報提供を行う。</t>
    <rPh sb="0" eb="5">
      <t>ミンカンジギョウシャ</t>
    </rPh>
    <rPh sb="6" eb="8">
      <t>ジッシ</t>
    </rPh>
    <rPh sb="12" eb="14">
      <t>タクハイ</t>
    </rPh>
    <rPh sb="15" eb="19">
      <t>イドウハンバイ</t>
    </rPh>
    <rPh sb="19" eb="20">
      <t>トウ</t>
    </rPh>
    <rPh sb="26" eb="27">
      <t>カン</t>
    </rPh>
    <rPh sb="29" eb="31">
      <t>ジョウホウ</t>
    </rPh>
    <rPh sb="32" eb="34">
      <t>イチラン</t>
    </rPh>
    <rPh sb="39" eb="40">
      <t>シ</t>
    </rPh>
    <rPh sb="49" eb="51">
      <t>ケイサイ</t>
    </rPh>
    <rPh sb="53" eb="55">
      <t>チイキ</t>
    </rPh>
    <rPh sb="61" eb="63">
      <t>ハイフ</t>
    </rPh>
    <rPh sb="69" eb="73">
      <t>チイキジュウミン</t>
    </rPh>
    <rPh sb="74" eb="78">
      <t>ジョウホウテイキョウ</t>
    </rPh>
    <rPh sb="79" eb="80">
      <t>オコナ</t>
    </rPh>
    <phoneticPr fontId="5"/>
  </si>
  <si>
    <t>https://www.city.nagasaki.lg.jp/jigyo/350000/358000/p039176.html</t>
    <phoneticPr fontId="5"/>
  </si>
  <si>
    <t>商工振興課
095-829-1150</t>
    <rPh sb="0" eb="5">
      <t>ショウコウシンコウカ</t>
    </rPh>
    <phoneticPr fontId="5"/>
  </si>
  <si>
    <t>佐世保市</t>
    <rPh sb="0" eb="4">
      <t>サセボシ</t>
    </rPh>
    <phoneticPr fontId="5"/>
  </si>
  <si>
    <t>魅力ある商店街創出支援事業</t>
    <rPh sb="0" eb="2">
      <t>ミリョク</t>
    </rPh>
    <rPh sb="4" eb="7">
      <t>ショウテンガイ</t>
    </rPh>
    <rPh sb="7" eb="9">
      <t>ソウシュツ</t>
    </rPh>
    <rPh sb="9" eb="11">
      <t>シエン</t>
    </rPh>
    <rPh sb="11" eb="13">
      <t>ジギョウ</t>
    </rPh>
    <phoneticPr fontId="5"/>
  </si>
  <si>
    <t>買い物弱者支援と位置付けたものではないが、商店街組合等が商店街の活性化を目的として実施する事業に対して費用の一部を補助する。（商店街として実施する移動販売等で活用可能。）</t>
    <phoneticPr fontId="5"/>
  </si>
  <si>
    <t>敬老特別乗車証交付事業</t>
    <rPh sb="0" eb="2">
      <t>ケイロウ</t>
    </rPh>
    <rPh sb="2" eb="4">
      <t>トクベツ</t>
    </rPh>
    <rPh sb="4" eb="7">
      <t>ジョウシャショウ</t>
    </rPh>
    <rPh sb="7" eb="9">
      <t>コウフ</t>
    </rPh>
    <rPh sb="9" eb="11">
      <t>ジギョウ</t>
    </rPh>
    <phoneticPr fontId="5"/>
  </si>
  <si>
    <t>乗車証</t>
    <rPh sb="0" eb="2">
      <t>ジョウシャショウ</t>
    </rPh>
    <phoneticPr fontId="5"/>
  </si>
  <si>
    <t>買物弱者支援と位置付けた事業ではないが、高齢者の社会参加等を目的として、75歳以上の方を対象に、市内の路線バスに無料で乗車できる「敬老特別乗車証」を交付している。</t>
    <rPh sb="0" eb="1">
      <t>カ</t>
    </rPh>
    <rPh sb="1" eb="4">
      <t>モノジャクシャ</t>
    </rPh>
    <rPh sb="4" eb="6">
      <t>シエン</t>
    </rPh>
    <rPh sb="7" eb="10">
      <t>イチヅ</t>
    </rPh>
    <rPh sb="12" eb="14">
      <t>ジギョウ</t>
    </rPh>
    <rPh sb="20" eb="23">
      <t>コウレイシャ</t>
    </rPh>
    <rPh sb="24" eb="26">
      <t>シャカイ</t>
    </rPh>
    <rPh sb="26" eb="28">
      <t>サンカ</t>
    </rPh>
    <rPh sb="28" eb="29">
      <t>トウ</t>
    </rPh>
    <rPh sb="30" eb="32">
      <t>モクテキ</t>
    </rPh>
    <rPh sb="38" eb="41">
      <t>サイイジョウ</t>
    </rPh>
    <rPh sb="42" eb="43">
      <t>カタ</t>
    </rPh>
    <rPh sb="44" eb="46">
      <t>タイショウ</t>
    </rPh>
    <rPh sb="48" eb="50">
      <t>シナイ</t>
    </rPh>
    <rPh sb="51" eb="53">
      <t>ロセン</t>
    </rPh>
    <rPh sb="56" eb="58">
      <t>ムリョウ</t>
    </rPh>
    <rPh sb="59" eb="61">
      <t>ジョウシャ</t>
    </rPh>
    <rPh sb="65" eb="67">
      <t>ケイロウ</t>
    </rPh>
    <rPh sb="67" eb="69">
      <t>トクベツ</t>
    </rPh>
    <rPh sb="69" eb="72">
      <t>ジョウシャショウ</t>
    </rPh>
    <rPh sb="74" eb="76">
      <t>コウフ</t>
    </rPh>
    <phoneticPr fontId="5"/>
  </si>
  <si>
    <t>保健福祉部健康づくり課
0956-25-9826</t>
    <rPh sb="0" eb="2">
      <t>ホケン</t>
    </rPh>
    <rPh sb="2" eb="4">
      <t>フクシ</t>
    </rPh>
    <rPh sb="4" eb="5">
      <t>ブ</t>
    </rPh>
    <rPh sb="5" eb="7">
      <t>ケンコウ</t>
    </rPh>
    <rPh sb="10" eb="11">
      <t>カ</t>
    </rPh>
    <phoneticPr fontId="5"/>
  </si>
  <si>
    <t>交通不便地区対策事業</t>
    <rPh sb="0" eb="2">
      <t>コウツウ</t>
    </rPh>
    <rPh sb="2" eb="4">
      <t>フベン</t>
    </rPh>
    <rPh sb="4" eb="6">
      <t>チク</t>
    </rPh>
    <rPh sb="6" eb="8">
      <t>タイサク</t>
    </rPh>
    <rPh sb="8" eb="10">
      <t>ジギョウ</t>
    </rPh>
    <phoneticPr fontId="5"/>
  </si>
  <si>
    <t>買い物弱者支援と位置付けたものではないが、公共交通の利便性が低い地区を対象として、自宅と最寄りバス停の間を結ぶ予約制乗合タクシー等を導入することで路線バスを利用しやすい環境整備を図っている。</t>
    <rPh sb="0" eb="1">
      <t>カ</t>
    </rPh>
    <rPh sb="2" eb="3">
      <t>モノ</t>
    </rPh>
    <rPh sb="3" eb="5">
      <t>ジャクシャ</t>
    </rPh>
    <rPh sb="5" eb="7">
      <t>シエン</t>
    </rPh>
    <rPh sb="8" eb="11">
      <t>イチヅ</t>
    </rPh>
    <rPh sb="21" eb="23">
      <t>コウキョウ</t>
    </rPh>
    <rPh sb="23" eb="25">
      <t>コウツウ</t>
    </rPh>
    <rPh sb="26" eb="29">
      <t>リベンセイ</t>
    </rPh>
    <rPh sb="30" eb="31">
      <t>ヒク</t>
    </rPh>
    <rPh sb="32" eb="34">
      <t>チク</t>
    </rPh>
    <rPh sb="35" eb="37">
      <t>タイショウ</t>
    </rPh>
    <rPh sb="41" eb="43">
      <t>ジタク</t>
    </rPh>
    <rPh sb="44" eb="46">
      <t>モヨ</t>
    </rPh>
    <rPh sb="49" eb="50">
      <t>テイ</t>
    </rPh>
    <rPh sb="51" eb="52">
      <t>カン</t>
    </rPh>
    <rPh sb="53" eb="54">
      <t>ムス</t>
    </rPh>
    <rPh sb="55" eb="58">
      <t>ヨヤクセイ</t>
    </rPh>
    <rPh sb="58" eb="60">
      <t>ノリアイ</t>
    </rPh>
    <rPh sb="64" eb="65">
      <t>トウ</t>
    </rPh>
    <rPh sb="66" eb="68">
      <t>ドウニュウ</t>
    </rPh>
    <rPh sb="73" eb="75">
      <t>ロセン</t>
    </rPh>
    <rPh sb="78" eb="80">
      <t>リヨウ</t>
    </rPh>
    <rPh sb="84" eb="86">
      <t>カンキョウ</t>
    </rPh>
    <rPh sb="86" eb="88">
      <t>セイビ</t>
    </rPh>
    <rPh sb="89" eb="90">
      <t>ハカ</t>
    </rPh>
    <phoneticPr fontId="5"/>
  </si>
  <si>
    <t>https://www.city.sasebo.lg.jp/machizukuri/kotsu/fubenchiku/index.html</t>
    <phoneticPr fontId="5"/>
  </si>
  <si>
    <t>佐世保市離島移動販売支援事業</t>
    <rPh sb="0" eb="4">
      <t>サセボシ</t>
    </rPh>
    <rPh sb="4" eb="6">
      <t>リトウ</t>
    </rPh>
    <rPh sb="6" eb="8">
      <t>イドウ</t>
    </rPh>
    <rPh sb="8" eb="10">
      <t>ハンバイ</t>
    </rPh>
    <rPh sb="10" eb="12">
      <t>シエン</t>
    </rPh>
    <rPh sb="12" eb="14">
      <t>ジギョウ</t>
    </rPh>
    <phoneticPr fontId="5"/>
  </si>
  <si>
    <t>本市の高島において、島民の方々が生活物資を購入する機会を確保するため、島において日用品、食料品等を販売する本土からの移動販売の事業者に対し、航路に係る経費について一部を補助するもの。</t>
    <rPh sb="0" eb="2">
      <t>ホンシ</t>
    </rPh>
    <rPh sb="3" eb="5">
      <t>タカシマ</t>
    </rPh>
    <rPh sb="10" eb="12">
      <t>トウミン</t>
    </rPh>
    <rPh sb="13" eb="15">
      <t>カタガタ</t>
    </rPh>
    <rPh sb="16" eb="18">
      <t>セイカツ</t>
    </rPh>
    <rPh sb="18" eb="20">
      <t>ブッシ</t>
    </rPh>
    <rPh sb="21" eb="23">
      <t>コウニュウ</t>
    </rPh>
    <rPh sb="25" eb="27">
      <t>キカイ</t>
    </rPh>
    <rPh sb="28" eb="30">
      <t>カクホ</t>
    </rPh>
    <rPh sb="35" eb="36">
      <t>シマ</t>
    </rPh>
    <rPh sb="40" eb="43">
      <t>ニチヨウヒン</t>
    </rPh>
    <rPh sb="44" eb="47">
      <t>ショクリョウヒン</t>
    </rPh>
    <rPh sb="47" eb="48">
      <t>ナド</t>
    </rPh>
    <rPh sb="49" eb="51">
      <t>ハンバイ</t>
    </rPh>
    <rPh sb="53" eb="55">
      <t>ホンド</t>
    </rPh>
    <rPh sb="58" eb="60">
      <t>イドウ</t>
    </rPh>
    <rPh sb="60" eb="62">
      <t>ハンバイ</t>
    </rPh>
    <rPh sb="63" eb="66">
      <t>ジギョウシャ</t>
    </rPh>
    <rPh sb="67" eb="68">
      <t>タイ</t>
    </rPh>
    <rPh sb="70" eb="72">
      <t>コウロ</t>
    </rPh>
    <rPh sb="73" eb="74">
      <t>カカ</t>
    </rPh>
    <rPh sb="75" eb="77">
      <t>ケイヒ</t>
    </rPh>
    <rPh sb="81" eb="83">
      <t>イチブ</t>
    </rPh>
    <rPh sb="84" eb="86">
      <t>ホジョ</t>
    </rPh>
    <phoneticPr fontId="5"/>
  </si>
  <si>
    <t>移動販売事業者</t>
    <rPh sb="0" eb="2">
      <t>イドウ</t>
    </rPh>
    <rPh sb="2" eb="4">
      <t>ハンバイ</t>
    </rPh>
    <rPh sb="4" eb="7">
      <t>ジギョウシャ</t>
    </rPh>
    <phoneticPr fontId="5"/>
  </si>
  <si>
    <t>長崎県</t>
    <rPh sb="0" eb="3">
      <t>ナガサキケン</t>
    </rPh>
    <phoneticPr fontId="17"/>
  </si>
  <si>
    <t>大村市</t>
    <rPh sb="0" eb="3">
      <t>オオムラシ</t>
    </rPh>
    <phoneticPr fontId="17"/>
  </si>
  <si>
    <t>交通空白地対策事業</t>
    <rPh sb="0" eb="2">
      <t>コウツウ</t>
    </rPh>
    <rPh sb="2" eb="4">
      <t>クウハク</t>
    </rPh>
    <rPh sb="4" eb="5">
      <t>チ</t>
    </rPh>
    <rPh sb="5" eb="7">
      <t>タイサク</t>
    </rPh>
    <rPh sb="7" eb="9">
      <t>ジギョウ</t>
    </rPh>
    <phoneticPr fontId="17"/>
  </si>
  <si>
    <t>借上料</t>
    <rPh sb="0" eb="2">
      <t>カリア</t>
    </rPh>
    <rPh sb="2" eb="3">
      <t>リョウ</t>
    </rPh>
    <phoneticPr fontId="17"/>
  </si>
  <si>
    <t>公共交通空白地の市民の移動の確保を目的とし、対象地域で乗合タクシーを運行している。買い物や通院の目的での利用が多数である。</t>
    <rPh sb="0" eb="4">
      <t>コウキョウコウツウ</t>
    </rPh>
    <rPh sb="4" eb="6">
      <t>クウハク</t>
    </rPh>
    <rPh sb="6" eb="7">
      <t>チ</t>
    </rPh>
    <rPh sb="8" eb="10">
      <t>シミン</t>
    </rPh>
    <rPh sb="11" eb="13">
      <t>イドウ</t>
    </rPh>
    <rPh sb="14" eb="16">
      <t>カクホ</t>
    </rPh>
    <rPh sb="17" eb="19">
      <t>モクテキ</t>
    </rPh>
    <rPh sb="22" eb="24">
      <t>タイショウ</t>
    </rPh>
    <rPh sb="24" eb="26">
      <t>チイキ</t>
    </rPh>
    <rPh sb="27" eb="29">
      <t>ノリアイ</t>
    </rPh>
    <rPh sb="34" eb="36">
      <t>ウンコウ</t>
    </rPh>
    <rPh sb="41" eb="42">
      <t>カ</t>
    </rPh>
    <rPh sb="43" eb="44">
      <t>モノ</t>
    </rPh>
    <rPh sb="45" eb="47">
      <t>ツウイン</t>
    </rPh>
    <rPh sb="48" eb="50">
      <t>モクテキ</t>
    </rPh>
    <rPh sb="52" eb="54">
      <t>リヨウ</t>
    </rPh>
    <rPh sb="55" eb="57">
      <t>タスウ</t>
    </rPh>
    <phoneticPr fontId="17"/>
  </si>
  <si>
    <t>https://www.city.omura.nagasaki.jp/sangyou/kurashi/kotsu/koukyo/taxi/index.html</t>
  </si>
  <si>
    <t>商工振興課交通政策室
0957-53-4111(内線248)</t>
    <rPh sb="0" eb="5">
      <t>ショウコウシンコウカ</t>
    </rPh>
    <rPh sb="5" eb="7">
      <t>コウツウ</t>
    </rPh>
    <rPh sb="7" eb="9">
      <t>セイサク</t>
    </rPh>
    <rPh sb="9" eb="10">
      <t>シツ</t>
    </rPh>
    <rPh sb="24" eb="26">
      <t>ナイセン</t>
    </rPh>
    <phoneticPr fontId="17"/>
  </si>
  <si>
    <t>大村市</t>
    <rPh sb="0" eb="3">
      <t>オ</t>
    </rPh>
    <phoneticPr fontId="17"/>
  </si>
  <si>
    <t>心身障害者おでかけサポート事業</t>
    <rPh sb="0" eb="5">
      <t>シンシンショウガイシャ</t>
    </rPh>
    <rPh sb="13" eb="15">
      <t>ジギョウ</t>
    </rPh>
    <phoneticPr fontId="17"/>
  </si>
  <si>
    <t>扶助費</t>
    <rPh sb="0" eb="2">
      <t>フジョヒ</t>
    </rPh>
    <phoneticPr fontId="17"/>
  </si>
  <si>
    <t>https://www.city.omura.nagasaki.jp/seikatsu/kenko/fukushi/shogaisha/waribiki/taxi.html</t>
  </si>
  <si>
    <t>福祉保健部障がい福祉課
0957-20-7306</t>
    <rPh sb="0" eb="5">
      <t>フクシホケンブ</t>
    </rPh>
    <rPh sb="5" eb="11">
      <t>シ</t>
    </rPh>
    <phoneticPr fontId="17"/>
  </si>
  <si>
    <t>長崎県</t>
  </si>
  <si>
    <t>大村市</t>
  </si>
  <si>
    <t>食の自立支援</t>
  </si>
  <si>
    <t>人的支援</t>
  </si>
  <si>
    <t>買物弱者対策と位置づけた事業ではないが、買い物等に不便があり、食の確保に困難がある高齢者に対し、宅配や通信販売等の社会資源の紹介を行う。地域支援事業として実施し、一部、国からの交付金あり。</t>
  </si>
  <si>
    <t>大村市</t>
    <phoneticPr fontId="11"/>
  </si>
  <si>
    <t>地域包括支援センター
0957-53-8141</t>
    <phoneticPr fontId="11"/>
  </si>
  <si>
    <t>長崎県</t>
    <rPh sb="0" eb="3">
      <t>ナガサキケン</t>
    </rPh>
    <phoneticPr fontId="11"/>
  </si>
  <si>
    <t>平戸市</t>
    <rPh sb="0" eb="3">
      <t>ヒラドシ</t>
    </rPh>
    <phoneticPr fontId="11"/>
  </si>
  <si>
    <t>高齢者いきいきおでかけ支援事業</t>
    <rPh sb="0" eb="3">
      <t>コウレイシャ</t>
    </rPh>
    <rPh sb="11" eb="15">
      <t>シエンジギョウ</t>
    </rPh>
    <phoneticPr fontId="11"/>
  </si>
  <si>
    <t>扶助費</t>
    <rPh sb="0" eb="2">
      <t>フジョヒ</t>
    </rPh>
    <phoneticPr fontId="11"/>
  </si>
  <si>
    <t>買物弱者の支援と位置付けた事業ではないが、高齢者の外出機会の拡大と社会参加の促進を図り、閉じこもり及び心身機能の低下を予防し、高齢者の福祉の向上に資することを目的とし、在宅の高齢者に対し、タクシー及びバス等を利用して移動する費用の一部を助成する。
①対象者：７５歳以上の高齢者
　助成券5,000円（100円×50枚）
　加算券1,000円（老人クラブ、いきいきサロン、通いの場のいづれか1つに加入している者）
②対象者：70歳以上の者で運転免許証返納者　5,000円</t>
    <rPh sb="0" eb="4">
      <t>カイモノジャクシャ</t>
    </rPh>
    <rPh sb="5" eb="7">
      <t>シエン</t>
    </rPh>
    <rPh sb="8" eb="11">
      <t>イチヅ</t>
    </rPh>
    <rPh sb="13" eb="15">
      <t>ジギョウ</t>
    </rPh>
    <rPh sb="21" eb="24">
      <t>コウレイシャ</t>
    </rPh>
    <rPh sb="25" eb="27">
      <t>ガイシュツ</t>
    </rPh>
    <rPh sb="27" eb="29">
      <t>キカイ</t>
    </rPh>
    <rPh sb="30" eb="32">
      <t>カクダイ</t>
    </rPh>
    <rPh sb="33" eb="37">
      <t>シャカイサンカ</t>
    </rPh>
    <rPh sb="38" eb="40">
      <t>ソクシン</t>
    </rPh>
    <rPh sb="41" eb="42">
      <t>ハカ</t>
    </rPh>
    <rPh sb="44" eb="45">
      <t>ト</t>
    </rPh>
    <rPh sb="49" eb="50">
      <t>オヨ</t>
    </rPh>
    <rPh sb="51" eb="55">
      <t>シンシンキノウ</t>
    </rPh>
    <rPh sb="56" eb="58">
      <t>テイカ</t>
    </rPh>
    <rPh sb="59" eb="61">
      <t>ヨボウ</t>
    </rPh>
    <rPh sb="63" eb="66">
      <t>コウレイシャ</t>
    </rPh>
    <rPh sb="67" eb="69">
      <t>フクシ</t>
    </rPh>
    <rPh sb="70" eb="72">
      <t>コウジョウ</t>
    </rPh>
    <rPh sb="73" eb="74">
      <t>シ</t>
    </rPh>
    <rPh sb="79" eb="81">
      <t>モクテキ</t>
    </rPh>
    <rPh sb="84" eb="86">
      <t>ザイタク</t>
    </rPh>
    <rPh sb="87" eb="90">
      <t>コウレイシャ</t>
    </rPh>
    <rPh sb="91" eb="92">
      <t>タイ</t>
    </rPh>
    <rPh sb="98" eb="99">
      <t>オヨ</t>
    </rPh>
    <rPh sb="102" eb="103">
      <t>トウ</t>
    </rPh>
    <rPh sb="104" eb="106">
      <t>リヨウ</t>
    </rPh>
    <rPh sb="108" eb="110">
      <t>イドウ</t>
    </rPh>
    <rPh sb="112" eb="114">
      <t>ヒヨウ</t>
    </rPh>
    <rPh sb="115" eb="117">
      <t>イチブ</t>
    </rPh>
    <rPh sb="118" eb="120">
      <t>ジョセイ</t>
    </rPh>
    <rPh sb="125" eb="128">
      <t>タイショウシャ</t>
    </rPh>
    <rPh sb="131" eb="134">
      <t>サイイジョウ</t>
    </rPh>
    <rPh sb="135" eb="138">
      <t>コウレイシャ</t>
    </rPh>
    <phoneticPr fontId="11"/>
  </si>
  <si>
    <t>交通機関事業者、温泉施設、公共施設等</t>
    <rPh sb="0" eb="4">
      <t>コウツウキカン</t>
    </rPh>
    <rPh sb="4" eb="7">
      <t>ジギョウシャ</t>
    </rPh>
    <rPh sb="8" eb="12">
      <t>オンセンシセツ</t>
    </rPh>
    <rPh sb="13" eb="17">
      <t>コウキョウシセツ</t>
    </rPh>
    <rPh sb="17" eb="18">
      <t>トウ</t>
    </rPh>
    <phoneticPr fontId="11"/>
  </si>
  <si>
    <t>長寿介護課高齢者支援班0950-22-9133</t>
    <rPh sb="0" eb="5">
      <t>チョウジュカイゴカ</t>
    </rPh>
    <rPh sb="5" eb="11">
      <t>コウレイシャシエンハン</t>
    </rPh>
    <phoneticPr fontId="11"/>
  </si>
  <si>
    <t>介護支援ボランティアポイント事業（訪問型ボランティアポイント事業）</t>
    <rPh sb="0" eb="4">
      <t>カイゴシエン</t>
    </rPh>
    <rPh sb="14" eb="16">
      <t>ジギョウ</t>
    </rPh>
    <rPh sb="17" eb="20">
      <t>ホウモンガタ</t>
    </rPh>
    <rPh sb="30" eb="32">
      <t>ジギョウ</t>
    </rPh>
    <phoneticPr fontId="11"/>
  </si>
  <si>
    <t>報償費</t>
    <rPh sb="0" eb="2">
      <t>ホウショウヒ</t>
    </rPh>
    <phoneticPr fontId="11"/>
  </si>
  <si>
    <t>買物弱者の支援と位置付けた事業ではないが、通所型ボランティアポイント活動に加え、身近な者による簡易な高齢者生活支援を行う訪問型ボランティアポント活動を創設し、その活動に対して、ポイントの付与、換金を行う。
（訪問型ボランティアポイント活動）
若年者（20歳から64歳）１P/30分：100円　換金上限額100P/年（10,000円）
高齢者（65歳以上）１P/30分：200円　換金上限額　100P/年（20,000円）</t>
    <rPh sb="0" eb="4">
      <t>カイモノジャクシャ</t>
    </rPh>
    <rPh sb="5" eb="7">
      <t>シエン</t>
    </rPh>
    <rPh sb="8" eb="11">
      <t>イチヅ</t>
    </rPh>
    <rPh sb="13" eb="15">
      <t>ジギョウ</t>
    </rPh>
    <rPh sb="21" eb="24">
      <t>ツウショガタ</t>
    </rPh>
    <rPh sb="34" eb="36">
      <t>カツドウ</t>
    </rPh>
    <rPh sb="37" eb="38">
      <t>クワ</t>
    </rPh>
    <rPh sb="40" eb="42">
      <t>ミヂカ</t>
    </rPh>
    <rPh sb="43" eb="44">
      <t>モノ</t>
    </rPh>
    <rPh sb="47" eb="49">
      <t>カンイ</t>
    </rPh>
    <rPh sb="50" eb="57">
      <t>コウレイシャセイカツシエン</t>
    </rPh>
    <rPh sb="58" eb="59">
      <t>オコナ</t>
    </rPh>
    <rPh sb="60" eb="63">
      <t>ホウモンガタ</t>
    </rPh>
    <rPh sb="72" eb="74">
      <t>カツドウ</t>
    </rPh>
    <rPh sb="75" eb="77">
      <t>ソウセツ</t>
    </rPh>
    <rPh sb="81" eb="83">
      <t>カツドウ</t>
    </rPh>
    <rPh sb="84" eb="85">
      <t>タイ</t>
    </rPh>
    <rPh sb="93" eb="95">
      <t>フヨ</t>
    </rPh>
    <rPh sb="96" eb="98">
      <t>カンキン</t>
    </rPh>
    <rPh sb="99" eb="100">
      <t>オコナ</t>
    </rPh>
    <rPh sb="104" eb="107">
      <t>ホウモンガタ</t>
    </rPh>
    <rPh sb="117" eb="119">
      <t>カツドウ</t>
    </rPh>
    <rPh sb="121" eb="124">
      <t>ジャクネンシャ</t>
    </rPh>
    <rPh sb="127" eb="128">
      <t>サイ</t>
    </rPh>
    <rPh sb="132" eb="133">
      <t>サイ</t>
    </rPh>
    <rPh sb="139" eb="140">
      <t>フン</t>
    </rPh>
    <rPh sb="144" eb="145">
      <t>エン</t>
    </rPh>
    <rPh sb="146" eb="148">
      <t>カンキン</t>
    </rPh>
    <rPh sb="148" eb="150">
      <t>ジョウゲン</t>
    </rPh>
    <rPh sb="150" eb="151">
      <t>ガク</t>
    </rPh>
    <rPh sb="156" eb="157">
      <t>ネン</t>
    </rPh>
    <rPh sb="160" eb="165">
      <t>000エン</t>
    </rPh>
    <rPh sb="167" eb="170">
      <t>コウレイシャ</t>
    </rPh>
    <rPh sb="173" eb="176">
      <t>サイイジョウ</t>
    </rPh>
    <rPh sb="182" eb="183">
      <t>フン</t>
    </rPh>
    <rPh sb="187" eb="188">
      <t>エン</t>
    </rPh>
    <rPh sb="189" eb="194">
      <t>カンキンジョウゲンガク</t>
    </rPh>
    <rPh sb="200" eb="201">
      <t>ネン</t>
    </rPh>
    <rPh sb="204" eb="209">
      <t>000エン</t>
    </rPh>
    <phoneticPr fontId="11"/>
  </si>
  <si>
    <t>訪問型ボランティアポイント活動の登録者</t>
    <rPh sb="0" eb="3">
      <t>ホウモンガタ</t>
    </rPh>
    <rPh sb="13" eb="15">
      <t>カツドウ</t>
    </rPh>
    <rPh sb="16" eb="18">
      <t>トウロク</t>
    </rPh>
    <rPh sb="18" eb="19">
      <t>シャ</t>
    </rPh>
    <phoneticPr fontId="11"/>
  </si>
  <si>
    <t>ワンコインまごころサービス事業</t>
    <rPh sb="13" eb="15">
      <t>ジギョウ</t>
    </rPh>
    <phoneticPr fontId="11"/>
  </si>
  <si>
    <t>買物弱者の支援と位置付けた事業ではないが、在宅の一人暮らしの高齢者等において、既存の公的サービス等で対応できない簡単な困りごとをワンコイン100円でサービスを実施することにより、問題の解決を図る。高齢者等が住み慣れた地域で安心して生活できるよう支援することを目的とする。
事業委託先：シルバー人材センター
（１）ホームヘルパー等の他の事業のサービスを利用している高齢者世帯については週1回の利用を限度とする。
（２）他の事業のホームヘルプサービス等を利用していない高齢者世帯については、週2回の利用を限度とする。</t>
    <rPh sb="0" eb="2">
      <t>カイモノ</t>
    </rPh>
    <rPh sb="2" eb="4">
      <t>ジャクシャ</t>
    </rPh>
    <rPh sb="5" eb="7">
      <t>シエン</t>
    </rPh>
    <rPh sb="8" eb="11">
      <t>イチヅ</t>
    </rPh>
    <rPh sb="13" eb="15">
      <t>ジギョウ</t>
    </rPh>
    <rPh sb="21" eb="23">
      <t>ザイタク</t>
    </rPh>
    <rPh sb="24" eb="26">
      <t>ヒトリ</t>
    </rPh>
    <rPh sb="26" eb="27">
      <t>ク</t>
    </rPh>
    <rPh sb="30" eb="33">
      <t>コウレイシャ</t>
    </rPh>
    <rPh sb="33" eb="34">
      <t>トウ</t>
    </rPh>
    <rPh sb="39" eb="41">
      <t>キソン</t>
    </rPh>
    <rPh sb="42" eb="44">
      <t>コウテキ</t>
    </rPh>
    <rPh sb="48" eb="49">
      <t>トウ</t>
    </rPh>
    <rPh sb="50" eb="52">
      <t>タイオウ</t>
    </rPh>
    <rPh sb="56" eb="58">
      <t>カンタン</t>
    </rPh>
    <rPh sb="59" eb="60">
      <t>コマ</t>
    </rPh>
    <rPh sb="72" eb="73">
      <t>エン</t>
    </rPh>
    <rPh sb="79" eb="81">
      <t>ジッシ</t>
    </rPh>
    <rPh sb="89" eb="91">
      <t>モンダイ</t>
    </rPh>
    <rPh sb="92" eb="94">
      <t>カイケツ</t>
    </rPh>
    <rPh sb="95" eb="96">
      <t>ハカ</t>
    </rPh>
    <rPh sb="98" eb="101">
      <t>コウレイシャ</t>
    </rPh>
    <rPh sb="101" eb="102">
      <t>トウ</t>
    </rPh>
    <rPh sb="103" eb="104">
      <t>ス</t>
    </rPh>
    <rPh sb="105" eb="106">
      <t>ナ</t>
    </rPh>
    <rPh sb="108" eb="110">
      <t>チイキ</t>
    </rPh>
    <rPh sb="111" eb="113">
      <t>アンシン</t>
    </rPh>
    <rPh sb="115" eb="117">
      <t>セイカツ</t>
    </rPh>
    <rPh sb="122" eb="124">
      <t>シエン</t>
    </rPh>
    <rPh sb="129" eb="131">
      <t>モクテキ</t>
    </rPh>
    <rPh sb="136" eb="141">
      <t>ジギョウイタクサキ</t>
    </rPh>
    <rPh sb="146" eb="148">
      <t>ジンザイ</t>
    </rPh>
    <rPh sb="163" eb="164">
      <t>トウ</t>
    </rPh>
    <rPh sb="165" eb="166">
      <t>ホカ</t>
    </rPh>
    <rPh sb="167" eb="169">
      <t>ジギョウ</t>
    </rPh>
    <rPh sb="175" eb="177">
      <t>リヨウ</t>
    </rPh>
    <rPh sb="208" eb="209">
      <t>ホカ</t>
    </rPh>
    <rPh sb="210" eb="212">
      <t>ジギョウ</t>
    </rPh>
    <rPh sb="223" eb="224">
      <t>トウ</t>
    </rPh>
    <rPh sb="225" eb="227">
      <t>リヨウ</t>
    </rPh>
    <rPh sb="232" eb="237">
      <t>コウレイシャセタイ</t>
    </rPh>
    <rPh sb="243" eb="244">
      <t>シュウ</t>
    </rPh>
    <rPh sb="245" eb="246">
      <t>カイ</t>
    </rPh>
    <rPh sb="247" eb="249">
      <t>リヨウ</t>
    </rPh>
    <rPh sb="250" eb="252">
      <t>ゲンド</t>
    </rPh>
    <phoneticPr fontId="11"/>
  </si>
  <si>
    <t>平戸市シルバー人材センター</t>
    <rPh sb="0" eb="2">
      <t>ヒラド</t>
    </rPh>
    <rPh sb="2" eb="3">
      <t>シ</t>
    </rPh>
    <rPh sb="7" eb="9">
      <t>ジンザイ</t>
    </rPh>
    <phoneticPr fontId="11"/>
  </si>
  <si>
    <t>松浦市</t>
    <rPh sb="0" eb="2">
      <t>マツウラ</t>
    </rPh>
    <rPh sb="2" eb="3">
      <t>シ</t>
    </rPh>
    <phoneticPr fontId="5"/>
  </si>
  <si>
    <t>松浦市がんばる中小企業応援補助金（新商品開発・販路拡大事業）</t>
    <rPh sb="0" eb="2">
      <t>マツウラ</t>
    </rPh>
    <rPh sb="2" eb="3">
      <t>シ</t>
    </rPh>
    <rPh sb="7" eb="16">
      <t>チュウショウキギョウオウエンホジョキン</t>
    </rPh>
    <rPh sb="17" eb="20">
      <t>シンショウヒン</t>
    </rPh>
    <rPh sb="20" eb="22">
      <t>カイハツ</t>
    </rPh>
    <rPh sb="23" eb="25">
      <t>ハンロ</t>
    </rPh>
    <rPh sb="25" eb="27">
      <t>カクダイ</t>
    </rPh>
    <rPh sb="27" eb="29">
      <t>ジギョウ</t>
    </rPh>
    <phoneticPr fontId="5"/>
  </si>
  <si>
    <t>2,500
（うち、1,800）</t>
    <phoneticPr fontId="5"/>
  </si>
  <si>
    <t>買物弱者の支援と位置付けた事業ではないが、売上向上等につながる事業に対し機械装置費・車両改造費等の補助を行う。</t>
    <rPh sb="21" eb="23">
      <t>ウリアゲ</t>
    </rPh>
    <rPh sb="23" eb="25">
      <t>コウジョウ</t>
    </rPh>
    <rPh sb="25" eb="26">
      <t>トウ</t>
    </rPh>
    <rPh sb="31" eb="33">
      <t>ジギョウ</t>
    </rPh>
    <rPh sb="34" eb="35">
      <t>タイ</t>
    </rPh>
    <rPh sb="36" eb="38">
      <t>キカイ</t>
    </rPh>
    <rPh sb="38" eb="40">
      <t>ソウチ</t>
    </rPh>
    <rPh sb="40" eb="41">
      <t>ヒ</t>
    </rPh>
    <rPh sb="42" eb="44">
      <t>シャリョウ</t>
    </rPh>
    <rPh sb="44" eb="46">
      <t>カイゾウ</t>
    </rPh>
    <rPh sb="46" eb="47">
      <t>ヒ</t>
    </rPh>
    <rPh sb="47" eb="48">
      <t>トウ</t>
    </rPh>
    <rPh sb="49" eb="51">
      <t>ホジョ</t>
    </rPh>
    <rPh sb="52" eb="53">
      <t>オコナ</t>
    </rPh>
    <phoneticPr fontId="5"/>
  </si>
  <si>
    <t>市内に主たる店舗または事業所を有する中小企業者等</t>
    <rPh sb="0" eb="2">
      <t>シナイ</t>
    </rPh>
    <rPh sb="3" eb="4">
      <t>シュ</t>
    </rPh>
    <rPh sb="6" eb="8">
      <t>テンポ</t>
    </rPh>
    <rPh sb="11" eb="14">
      <t>ジギョウショ</t>
    </rPh>
    <rPh sb="15" eb="16">
      <t>ユウ</t>
    </rPh>
    <rPh sb="18" eb="20">
      <t>チュウショウ</t>
    </rPh>
    <rPh sb="20" eb="22">
      <t>キギョウ</t>
    </rPh>
    <rPh sb="22" eb="23">
      <t>シャ</t>
    </rPh>
    <rPh sb="23" eb="24">
      <t>トウ</t>
    </rPh>
    <phoneticPr fontId="5"/>
  </si>
  <si>
    <t>https://www.city-matsuura.jp/top/soshikikarasagasu/chiikikeizaikasseika/shokoshinkogakari/4/2/1149.html</t>
    <phoneticPr fontId="5"/>
  </si>
  <si>
    <t>産業振興課　商工振興係
0956-72-1307</t>
    <rPh sb="0" eb="5">
      <t>サンギョウシンコウカ</t>
    </rPh>
    <rPh sb="6" eb="11">
      <t>ショウコウシンコウカカリ</t>
    </rPh>
    <phoneticPr fontId="5"/>
  </si>
  <si>
    <t>鷹島乗合タクシー運行費補助金</t>
    <rPh sb="0" eb="2">
      <t>タカシマ</t>
    </rPh>
    <rPh sb="2" eb="4">
      <t>ノリアイ</t>
    </rPh>
    <rPh sb="8" eb="10">
      <t>ウンコウ</t>
    </rPh>
    <rPh sb="10" eb="11">
      <t>ヒ</t>
    </rPh>
    <rPh sb="11" eb="14">
      <t>ホジョキン</t>
    </rPh>
    <phoneticPr fontId="5"/>
  </si>
  <si>
    <t>買物弱者の支援と位置付けた事業ではないが、公共交通の利用に不便を感じている地域に対する移動支援策としてデマンド型乗合タクシーを運行する事業者に対し補助を行う。</t>
    <rPh sb="55" eb="56">
      <t>ガタ</t>
    </rPh>
    <rPh sb="56" eb="58">
      <t>ノリアイ</t>
    </rPh>
    <rPh sb="63" eb="65">
      <t>ウンコウ</t>
    </rPh>
    <rPh sb="67" eb="69">
      <t>ジギョウ</t>
    </rPh>
    <rPh sb="69" eb="70">
      <t>シャ</t>
    </rPh>
    <rPh sb="71" eb="72">
      <t>タイ</t>
    </rPh>
    <rPh sb="73" eb="75">
      <t>ホジョ</t>
    </rPh>
    <rPh sb="76" eb="77">
      <t>オコナ</t>
    </rPh>
    <phoneticPr fontId="5"/>
  </si>
  <si>
    <t>鷹島タクシー</t>
    <rPh sb="0" eb="2">
      <t>タカシマ</t>
    </rPh>
    <phoneticPr fontId="5"/>
  </si>
  <si>
    <t>https://www.city-matsuura.jp/top/soshikikarasagasu/chiikikeizaikasseika/shokoshinkogakari/2/1127.html</t>
    <phoneticPr fontId="5"/>
  </si>
  <si>
    <t>産業振興課　企業・エネルギー係
0956-72-1307</t>
    <rPh sb="0" eb="5">
      <t>サンギョウシンコウカ</t>
    </rPh>
    <rPh sb="6" eb="8">
      <t>キギョウ</t>
    </rPh>
    <rPh sb="14" eb="15">
      <t>カカリ</t>
    </rPh>
    <phoneticPr fontId="5"/>
  </si>
  <si>
    <t>福島地区デマンド型乗合タクシー運行費補助金</t>
    <rPh sb="0" eb="2">
      <t>フクシマ</t>
    </rPh>
    <rPh sb="2" eb="4">
      <t>チク</t>
    </rPh>
    <rPh sb="8" eb="9">
      <t>ガタ</t>
    </rPh>
    <rPh sb="9" eb="11">
      <t>ノリアイ</t>
    </rPh>
    <rPh sb="15" eb="17">
      <t>ウンコウ</t>
    </rPh>
    <rPh sb="17" eb="18">
      <t>ヒ</t>
    </rPh>
    <rPh sb="18" eb="21">
      <t>ホジョキン</t>
    </rPh>
    <phoneticPr fontId="5"/>
  </si>
  <si>
    <t>有限会社　福島観光タクシー</t>
    <rPh sb="0" eb="4">
      <t>ユウゲンカイシャ</t>
    </rPh>
    <rPh sb="5" eb="7">
      <t>フクシマ</t>
    </rPh>
    <rPh sb="7" eb="9">
      <t>カンコウ</t>
    </rPh>
    <phoneticPr fontId="5"/>
  </si>
  <si>
    <t>https://www.city-matsuura.jp/top/soshikikarasagasu/chiikikeizaikasseika/shokoshinkogakari/2/6790.html</t>
  </si>
  <si>
    <t>五島市</t>
    <rPh sb="0" eb="3">
      <t>ゴトウシ</t>
    </rPh>
    <phoneticPr fontId="5"/>
  </si>
  <si>
    <t>五島市移動販売事業支援補助金</t>
    <phoneticPr fontId="5"/>
  </si>
  <si>
    <t>近隣に店舗がないこと、又は店舗から遠隔地であることから、生鮮食料品等の調達が困難な地域において、移動販売を行う事業者に対し、燃料費等を補助している。</t>
    <rPh sb="48" eb="52">
      <t>イドウハンバイ</t>
    </rPh>
    <rPh sb="53" eb="54">
      <t>オコナ</t>
    </rPh>
    <rPh sb="55" eb="58">
      <t>ジギョウシャ</t>
    </rPh>
    <rPh sb="59" eb="60">
      <t>タイ</t>
    </rPh>
    <rPh sb="62" eb="66">
      <t>ネンリョウヒトウ</t>
    </rPh>
    <rPh sb="67" eb="69">
      <t>ホジョ</t>
    </rPh>
    <phoneticPr fontId="5"/>
  </si>
  <si>
    <t>移動販売事業者</t>
    <rPh sb="0" eb="7">
      <t>イドウハンバイジギョウシャ</t>
    </rPh>
    <phoneticPr fontId="5"/>
  </si>
  <si>
    <t>産業振興部商工雇用政策課
0959-72-7862</t>
    <rPh sb="0" eb="2">
      <t>サンギョウ</t>
    </rPh>
    <rPh sb="2" eb="5">
      <t>シンコウブ</t>
    </rPh>
    <rPh sb="5" eb="7">
      <t>ショウコウ</t>
    </rPh>
    <rPh sb="7" eb="12">
      <t>コヨウセイサクカ</t>
    </rPh>
    <phoneticPr fontId="5"/>
  </si>
  <si>
    <t>電話予約制乗合タクシー「チョイソコごとう」事業</t>
    <phoneticPr fontId="5"/>
  </si>
  <si>
    <t>運行'負担金</t>
    <rPh sb="0" eb="1">
      <t>ウンコウ</t>
    </rPh>
    <rPh sb="2" eb="4">
      <t>フタンキン</t>
    </rPh>
    <phoneticPr fontId="5"/>
  </si>
  <si>
    <t>　地域内の通院や買い物移動などの利便性向上を図るため、電話予約制乗合タクシーを運行している。</t>
    <rPh sb="1" eb="3">
      <t>チイキ</t>
    </rPh>
    <rPh sb="3" eb="4">
      <t>ナイ</t>
    </rPh>
    <rPh sb="5" eb="7">
      <t>ツウイン</t>
    </rPh>
    <rPh sb="8" eb="9">
      <t>カ</t>
    </rPh>
    <rPh sb="10" eb="11">
      <t>モノ</t>
    </rPh>
    <rPh sb="11" eb="13">
      <t>イドウ</t>
    </rPh>
    <rPh sb="16" eb="19">
      <t>リベンセイ</t>
    </rPh>
    <rPh sb="19" eb="21">
      <t>コウジョウ</t>
    </rPh>
    <rPh sb="22" eb="23">
      <t>ハカ</t>
    </rPh>
    <rPh sb="27" eb="29">
      <t>デンワ</t>
    </rPh>
    <rPh sb="29" eb="32">
      <t>ヨヤクセイ</t>
    </rPh>
    <rPh sb="32" eb="34">
      <t>ノリアイ</t>
    </rPh>
    <rPh sb="39" eb="41">
      <t>ウンコウ</t>
    </rPh>
    <phoneticPr fontId="5"/>
  </si>
  <si>
    <t>タクシー事業者等</t>
    <rPh sb="4" eb="7">
      <t>ジギョウシャ</t>
    </rPh>
    <rPh sb="7" eb="8">
      <t>ナド</t>
    </rPh>
    <phoneticPr fontId="5"/>
  </si>
  <si>
    <t>https://www.city.goto.nagasaki.jp/s050/010/020/030/070/20210812134844.html</t>
    <phoneticPr fontId="5"/>
  </si>
  <si>
    <t>産業振興部商工雇用政策課
0959-72-7862</t>
    <phoneticPr fontId="5"/>
  </si>
  <si>
    <t>西海市</t>
    <rPh sb="0" eb="3">
      <t>サイカイシ</t>
    </rPh>
    <phoneticPr fontId="5"/>
  </si>
  <si>
    <t>買い物弱者対策事業</t>
    <rPh sb="0" eb="1">
      <t>カ</t>
    </rPh>
    <rPh sb="2" eb="3">
      <t>モノ</t>
    </rPh>
    <rPh sb="3" eb="5">
      <t>ジャクシャ</t>
    </rPh>
    <rPh sb="5" eb="7">
      <t>タイサク</t>
    </rPh>
    <rPh sb="7" eb="9">
      <t>ジギョウ</t>
    </rPh>
    <phoneticPr fontId="5"/>
  </si>
  <si>
    <t>移動販売を行っている事業者及びこれから移動販売に着手する事業者を支援するもの。</t>
    <rPh sb="0" eb="2">
      <t>イドウ</t>
    </rPh>
    <rPh sb="2" eb="4">
      <t>ハンバイ</t>
    </rPh>
    <rPh sb="5" eb="6">
      <t>オコナ</t>
    </rPh>
    <rPh sb="10" eb="12">
      <t>ジギョウ</t>
    </rPh>
    <rPh sb="12" eb="13">
      <t>シャ</t>
    </rPh>
    <rPh sb="13" eb="14">
      <t>オヨ</t>
    </rPh>
    <rPh sb="19" eb="21">
      <t>イドウ</t>
    </rPh>
    <rPh sb="21" eb="23">
      <t>ハンバイ</t>
    </rPh>
    <rPh sb="24" eb="26">
      <t>チャクシュ</t>
    </rPh>
    <rPh sb="28" eb="31">
      <t>ジギョウシャ</t>
    </rPh>
    <rPh sb="32" eb="34">
      <t>シエン</t>
    </rPh>
    <phoneticPr fontId="5"/>
  </si>
  <si>
    <t>市内食料品小売事業者</t>
    <rPh sb="0" eb="2">
      <t>シナイ</t>
    </rPh>
    <rPh sb="2" eb="5">
      <t>ショクリョウヒン</t>
    </rPh>
    <rPh sb="5" eb="7">
      <t>コウリ</t>
    </rPh>
    <rPh sb="7" eb="10">
      <t>ジギョウシャ</t>
    </rPh>
    <phoneticPr fontId="5"/>
  </si>
  <si>
    <t>ふるさと資源推進課
0959-37-0064</t>
    <rPh sb="4" eb="6">
      <t>シゲン</t>
    </rPh>
    <rPh sb="6" eb="9">
      <t>スイシンカ</t>
    </rPh>
    <phoneticPr fontId="5"/>
  </si>
  <si>
    <t>雲仙市</t>
    <rPh sb="0" eb="3">
      <t>ウンゼンシ</t>
    </rPh>
    <phoneticPr fontId="5"/>
  </si>
  <si>
    <t>雲仙市産業サポート事業
（買物弱者支援サポート事業）</t>
    <rPh sb="0" eb="3">
      <t>ウンゼンシ</t>
    </rPh>
    <rPh sb="3" eb="5">
      <t>サンギョウ</t>
    </rPh>
    <rPh sb="9" eb="11">
      <t>ジギョウ</t>
    </rPh>
    <phoneticPr fontId="5"/>
  </si>
  <si>
    <t>18,000
※創業・経営改革サポート事業を含む額</t>
    <phoneticPr fontId="5"/>
  </si>
  <si>
    <t>市内における買物弱者支援事業（※）の支援
（※流通機能及び交通網の弱体化とともに、食料品等の日常の買物が困難な状況に置かれている人に対する食料品等の宅配、買物代行、店舗の創設、移動販売の実施、送迎その他買物弱者の支援に資する事業）</t>
    <phoneticPr fontId="5"/>
  </si>
  <si>
    <t>市内において買物弱者支援事業を行おうとする個人及び中小企業者</t>
    <rPh sb="0" eb="2">
      <t>シナイ</t>
    </rPh>
    <rPh sb="6" eb="8">
      <t>カイモノ</t>
    </rPh>
    <rPh sb="8" eb="10">
      <t>ジャクシャ</t>
    </rPh>
    <rPh sb="10" eb="12">
      <t>シエン</t>
    </rPh>
    <rPh sb="12" eb="14">
      <t>ジギョウ</t>
    </rPh>
    <rPh sb="15" eb="16">
      <t>オコナ</t>
    </rPh>
    <rPh sb="21" eb="23">
      <t>コジン</t>
    </rPh>
    <rPh sb="23" eb="24">
      <t>オヨ</t>
    </rPh>
    <rPh sb="25" eb="27">
      <t>チュウショウ</t>
    </rPh>
    <rPh sb="27" eb="29">
      <t>キギョウ</t>
    </rPh>
    <rPh sb="29" eb="30">
      <t>シャ</t>
    </rPh>
    <phoneticPr fontId="5"/>
  </si>
  <si>
    <t>https://www.city.unzen.nagasaki.jp/kiji0031417/index.html</t>
    <phoneticPr fontId="5"/>
  </si>
  <si>
    <t>商工労政課
0957-47-7836</t>
    <rPh sb="0" eb="5">
      <t>ショウコウロウセイカ</t>
    </rPh>
    <phoneticPr fontId="5"/>
  </si>
  <si>
    <t>波佐見町</t>
    <rPh sb="0" eb="4">
      <t>ハサミチョウ</t>
    </rPh>
    <phoneticPr fontId="5"/>
  </si>
  <si>
    <t>予約制乗合交通運行事業</t>
    <rPh sb="0" eb="3">
      <t>ヨヤクセイ</t>
    </rPh>
    <rPh sb="3" eb="5">
      <t>ノリアイ</t>
    </rPh>
    <rPh sb="5" eb="7">
      <t>コウツウ</t>
    </rPh>
    <rPh sb="7" eb="9">
      <t>ウンコウ</t>
    </rPh>
    <rPh sb="9" eb="11">
      <t>ジギョウ</t>
    </rPh>
    <phoneticPr fontId="5"/>
  </si>
  <si>
    <t>買い物弱者支援と位置付けた事業ではないが、バス路線が廃止されたことに伴う生活交通確保のため、予約制乗合タクシーを運行。</t>
    <rPh sb="0" eb="1">
      <t>カ</t>
    </rPh>
    <rPh sb="2" eb="3">
      <t>モノ</t>
    </rPh>
    <rPh sb="3" eb="5">
      <t>ジャクシャ</t>
    </rPh>
    <rPh sb="5" eb="7">
      <t>シエン</t>
    </rPh>
    <rPh sb="8" eb="11">
      <t>イチヅ</t>
    </rPh>
    <rPh sb="13" eb="15">
      <t>ジギョウ</t>
    </rPh>
    <rPh sb="23" eb="25">
      <t>ロセン</t>
    </rPh>
    <rPh sb="26" eb="28">
      <t>ハイシ</t>
    </rPh>
    <rPh sb="34" eb="35">
      <t>トモナ</t>
    </rPh>
    <rPh sb="36" eb="38">
      <t>セイカツ</t>
    </rPh>
    <rPh sb="38" eb="40">
      <t>コウツウ</t>
    </rPh>
    <rPh sb="40" eb="42">
      <t>カクホ</t>
    </rPh>
    <rPh sb="46" eb="49">
      <t>ヨヤクセイ</t>
    </rPh>
    <rPh sb="47" eb="48">
      <t>ヤク</t>
    </rPh>
    <rPh sb="48" eb="49">
      <t>セイ</t>
    </rPh>
    <rPh sb="49" eb="51">
      <t>ノリアイ</t>
    </rPh>
    <rPh sb="56" eb="58">
      <t>ウンコウ</t>
    </rPh>
    <phoneticPr fontId="5"/>
  </si>
  <si>
    <t>町内タクシー会社</t>
    <rPh sb="0" eb="2">
      <t>チョウナイ</t>
    </rPh>
    <rPh sb="6" eb="8">
      <t>カイシャ</t>
    </rPh>
    <phoneticPr fontId="5"/>
  </si>
  <si>
    <t>商工観光課
0956-85-2162</t>
    <rPh sb="0" eb="2">
      <t>ショウコウ</t>
    </rPh>
    <rPh sb="2" eb="4">
      <t>カンコウ</t>
    </rPh>
    <rPh sb="4" eb="5">
      <t>カ</t>
    </rPh>
    <phoneticPr fontId="5"/>
  </si>
  <si>
    <t>熊本県</t>
    <rPh sb="0" eb="3">
      <t>クマモトケン</t>
    </rPh>
    <phoneticPr fontId="5"/>
  </si>
  <si>
    <t>地域福祉総合支援事業補助金</t>
    <rPh sb="0" eb="2">
      <t>チイキ</t>
    </rPh>
    <rPh sb="2" eb="4">
      <t>フクシ</t>
    </rPh>
    <rPh sb="4" eb="6">
      <t>ソウゴウ</t>
    </rPh>
    <rPh sb="6" eb="8">
      <t>シエン</t>
    </rPh>
    <rPh sb="8" eb="10">
      <t>ジギョウ</t>
    </rPh>
    <rPh sb="10" eb="13">
      <t>ホジョキン</t>
    </rPh>
    <phoneticPr fontId="5"/>
  </si>
  <si>
    <t>民間団体が実施する「第４期熊本県地域福祉支援計画」に基づく取組を対象に、補助金を交付している。買い物支援（移動が困難な方の送迎、移動販売等）も補助対象としている。</t>
    <rPh sb="0" eb="2">
      <t>ミンカン</t>
    </rPh>
    <rPh sb="2" eb="4">
      <t>ダンタイ</t>
    </rPh>
    <rPh sb="5" eb="7">
      <t>ジッシ</t>
    </rPh>
    <rPh sb="10" eb="11">
      <t>ダイ</t>
    </rPh>
    <rPh sb="12" eb="13">
      <t>キ</t>
    </rPh>
    <rPh sb="13" eb="16">
      <t>クマモトケン</t>
    </rPh>
    <rPh sb="16" eb="18">
      <t>チイキ</t>
    </rPh>
    <rPh sb="18" eb="20">
      <t>フクシ</t>
    </rPh>
    <rPh sb="20" eb="22">
      <t>シエン</t>
    </rPh>
    <rPh sb="22" eb="24">
      <t>ケイカク</t>
    </rPh>
    <rPh sb="26" eb="27">
      <t>モト</t>
    </rPh>
    <rPh sb="29" eb="31">
      <t>トリクミ</t>
    </rPh>
    <rPh sb="32" eb="34">
      <t>タイショウ</t>
    </rPh>
    <rPh sb="36" eb="39">
      <t>ホジョキン</t>
    </rPh>
    <rPh sb="40" eb="42">
      <t>コウフ</t>
    </rPh>
    <rPh sb="47" eb="48">
      <t>カ</t>
    </rPh>
    <rPh sb="49" eb="50">
      <t>モノ</t>
    </rPh>
    <rPh sb="50" eb="52">
      <t>シエン</t>
    </rPh>
    <rPh sb="53" eb="55">
      <t>イドウ</t>
    </rPh>
    <rPh sb="56" eb="58">
      <t>コンナン</t>
    </rPh>
    <rPh sb="59" eb="60">
      <t>カタ</t>
    </rPh>
    <rPh sb="61" eb="63">
      <t>ソウゲイ</t>
    </rPh>
    <rPh sb="64" eb="66">
      <t>イドウ</t>
    </rPh>
    <rPh sb="66" eb="68">
      <t>ハンバイ</t>
    </rPh>
    <rPh sb="68" eb="69">
      <t>トウ</t>
    </rPh>
    <rPh sb="71" eb="73">
      <t>ホジョ</t>
    </rPh>
    <rPh sb="73" eb="75">
      <t>タイショウ</t>
    </rPh>
    <phoneticPr fontId="5"/>
  </si>
  <si>
    <t>民間団体（社会福祉法人、ＮＰＯ法人、地域福祉活動団体等）</t>
    <phoneticPr fontId="5"/>
  </si>
  <si>
    <t>https://www.pref.kumamoto.jp/soshiki/27/51327.html</t>
    <phoneticPr fontId="5"/>
  </si>
  <si>
    <t>熊本市</t>
    <rPh sb="0" eb="3">
      <t>クマモトシ</t>
    </rPh>
    <phoneticPr fontId="5"/>
  </si>
  <si>
    <t>買い物弱者支援事業</t>
  </si>
  <si>
    <t>情報提供</t>
  </si>
  <si>
    <t>ＨＰや冊子（お買い物サポート便利帳）により、宅配や送迎等のお買い物サポートを実施している店舗の情報提供を行う。</t>
  </si>
  <si>
    <t>https://www.city.kumamoto.jp/hpKiji/pub/detail.aspx?c_id=5&amp;id=17366&amp;class_set_id=2&amp;class_id=61</t>
    <phoneticPr fontId="5"/>
  </si>
  <si>
    <t>経済観光局 産業部 商業金融課 商業振興班
096-328-2424</t>
    <rPh sb="0" eb="2">
      <t>ケイザイ</t>
    </rPh>
    <rPh sb="2" eb="5">
      <t>カンコウキョク</t>
    </rPh>
    <rPh sb="6" eb="9">
      <t>サンギョウブ</t>
    </rPh>
    <rPh sb="10" eb="12">
      <t>ショウギョウ</t>
    </rPh>
    <rPh sb="12" eb="15">
      <t>キンユウカ</t>
    </rPh>
    <rPh sb="16" eb="18">
      <t>ショウギョウ</t>
    </rPh>
    <rPh sb="18" eb="21">
      <t>シンコウハン</t>
    </rPh>
    <phoneticPr fontId="5"/>
  </si>
  <si>
    <t>八代市</t>
    <rPh sb="0" eb="3">
      <t>ヤツシロシ</t>
    </rPh>
    <phoneticPr fontId="5"/>
  </si>
  <si>
    <t>八代市乗合タクシー運行事業</t>
    <rPh sb="0" eb="3">
      <t>ヤツシロシ</t>
    </rPh>
    <rPh sb="3" eb="5">
      <t>ノリアイ</t>
    </rPh>
    <rPh sb="9" eb="11">
      <t>ウンコウ</t>
    </rPh>
    <rPh sb="11" eb="13">
      <t>ジギョウ</t>
    </rPh>
    <phoneticPr fontId="5"/>
  </si>
  <si>
    <t>買物弱者の支援と位置付けた事業ではないが、交通不便地域や公共交通空白地域の解消と、市民の日常生活における移動手段の確保を目的に、タクシー事業者に対し、乗合タクシーの運行に係る経費の一部を補助。</t>
    <rPh sb="0" eb="2">
      <t>カイモノ</t>
    </rPh>
    <rPh sb="2" eb="4">
      <t>ジャクシャ</t>
    </rPh>
    <rPh sb="5" eb="7">
      <t>シエン</t>
    </rPh>
    <rPh sb="8" eb="11">
      <t>イチヅ</t>
    </rPh>
    <rPh sb="13" eb="15">
      <t>ジギョウ</t>
    </rPh>
    <rPh sb="21" eb="23">
      <t>コウツウ</t>
    </rPh>
    <rPh sb="23" eb="25">
      <t>フベン</t>
    </rPh>
    <rPh sb="25" eb="27">
      <t>チイキ</t>
    </rPh>
    <rPh sb="28" eb="30">
      <t>コウキョウ</t>
    </rPh>
    <rPh sb="30" eb="32">
      <t>コウツウ</t>
    </rPh>
    <rPh sb="32" eb="34">
      <t>クウハク</t>
    </rPh>
    <rPh sb="34" eb="36">
      <t>チイキ</t>
    </rPh>
    <rPh sb="37" eb="39">
      <t>カイショウ</t>
    </rPh>
    <rPh sb="41" eb="43">
      <t>シミン</t>
    </rPh>
    <rPh sb="44" eb="46">
      <t>ニチジョウ</t>
    </rPh>
    <rPh sb="46" eb="48">
      <t>セイカツ</t>
    </rPh>
    <rPh sb="52" eb="54">
      <t>イドウ</t>
    </rPh>
    <rPh sb="54" eb="56">
      <t>シュダン</t>
    </rPh>
    <rPh sb="57" eb="59">
      <t>カクホ</t>
    </rPh>
    <rPh sb="60" eb="62">
      <t>モクテキ</t>
    </rPh>
    <rPh sb="68" eb="71">
      <t>ジギョウシャ</t>
    </rPh>
    <rPh sb="72" eb="73">
      <t>タイ</t>
    </rPh>
    <rPh sb="75" eb="77">
      <t>ノリアイ</t>
    </rPh>
    <rPh sb="82" eb="84">
      <t>ウンコウ</t>
    </rPh>
    <rPh sb="85" eb="86">
      <t>カカ</t>
    </rPh>
    <rPh sb="87" eb="89">
      <t>ケイヒ</t>
    </rPh>
    <rPh sb="90" eb="92">
      <t>イチブ</t>
    </rPh>
    <rPh sb="93" eb="95">
      <t>ホジョ</t>
    </rPh>
    <phoneticPr fontId="5"/>
  </si>
  <si>
    <t>https://www.city.yatsushiro.lg.jp/list00092.html</t>
    <phoneticPr fontId="5"/>
  </si>
  <si>
    <t>企画政策課　企画係
0965-33-4104</t>
    <rPh sb="0" eb="2">
      <t>キカク</t>
    </rPh>
    <rPh sb="2" eb="4">
      <t>セイサク</t>
    </rPh>
    <rPh sb="4" eb="5">
      <t>カ</t>
    </rPh>
    <rPh sb="6" eb="8">
      <t>キカク</t>
    </rPh>
    <rPh sb="8" eb="9">
      <t>カカリ</t>
    </rPh>
    <phoneticPr fontId="5"/>
  </si>
  <si>
    <t>五家荘地域自家用有償旅客運送事業</t>
    <rPh sb="3" eb="5">
      <t>チイキ</t>
    </rPh>
    <rPh sb="5" eb="14">
      <t>ジカヨウユウショウリョカクウンソウ</t>
    </rPh>
    <rPh sb="14" eb="16">
      <t>ジギョウ</t>
    </rPh>
    <phoneticPr fontId="5"/>
  </si>
  <si>
    <t>買物弱者の支援と位置付けた事業ではないが、交通事業者による対応が難しい五家荘地域において、買い物や通院等に係る移動手段の確保を目的に、地域団体で自家用有償旅客運送事業を実施。本市では当該事業運営に係る経費の一部を補助している。</t>
    <rPh sb="0" eb="2">
      <t>カイモノ</t>
    </rPh>
    <rPh sb="2" eb="4">
      <t>ジャクシャ</t>
    </rPh>
    <rPh sb="5" eb="7">
      <t>シエン</t>
    </rPh>
    <rPh sb="8" eb="11">
      <t>イチヅ</t>
    </rPh>
    <rPh sb="13" eb="15">
      <t>ジギョウ</t>
    </rPh>
    <rPh sb="21" eb="23">
      <t>コウツウ</t>
    </rPh>
    <rPh sb="23" eb="26">
      <t>ジギョウシャ</t>
    </rPh>
    <rPh sb="29" eb="31">
      <t>タイオウ</t>
    </rPh>
    <rPh sb="32" eb="33">
      <t>ムズカ</t>
    </rPh>
    <rPh sb="35" eb="38">
      <t>ゴカノショウ</t>
    </rPh>
    <rPh sb="38" eb="40">
      <t>チイキ</t>
    </rPh>
    <rPh sb="45" eb="46">
      <t>カ</t>
    </rPh>
    <rPh sb="47" eb="48">
      <t>モノ</t>
    </rPh>
    <rPh sb="49" eb="51">
      <t>ツウイン</t>
    </rPh>
    <rPh sb="51" eb="52">
      <t>トウ</t>
    </rPh>
    <rPh sb="53" eb="54">
      <t>カカ</t>
    </rPh>
    <rPh sb="55" eb="57">
      <t>イドウ</t>
    </rPh>
    <rPh sb="57" eb="59">
      <t>シュダン</t>
    </rPh>
    <rPh sb="60" eb="62">
      <t>カクホ</t>
    </rPh>
    <rPh sb="63" eb="65">
      <t>モクテキ</t>
    </rPh>
    <rPh sb="72" eb="81">
      <t>ジカヨウユウショウリョカクウンソウ</t>
    </rPh>
    <rPh sb="81" eb="83">
      <t>ジギョウ</t>
    </rPh>
    <rPh sb="87" eb="89">
      <t>ホンシ</t>
    </rPh>
    <rPh sb="91" eb="93">
      <t>トウガイ</t>
    </rPh>
    <rPh sb="93" eb="95">
      <t>ジギョウ</t>
    </rPh>
    <rPh sb="95" eb="97">
      <t>ウンエイ</t>
    </rPh>
    <rPh sb="98" eb="99">
      <t>カカ</t>
    </rPh>
    <rPh sb="100" eb="102">
      <t>ケイヒ</t>
    </rPh>
    <rPh sb="103" eb="105">
      <t>イチブ</t>
    </rPh>
    <rPh sb="106" eb="108">
      <t>ホジョ</t>
    </rPh>
    <phoneticPr fontId="5"/>
  </si>
  <si>
    <t>地域団体</t>
    <rPh sb="0" eb="2">
      <t>チイキ</t>
    </rPh>
    <rPh sb="2" eb="4">
      <t>ダンタイ</t>
    </rPh>
    <phoneticPr fontId="5"/>
  </si>
  <si>
    <t>人吉市</t>
    <rPh sb="0" eb="3">
      <t>ヒトヨシシ</t>
    </rPh>
    <phoneticPr fontId="5"/>
  </si>
  <si>
    <t>「人吉市買い物支援センター」を設置し、高齢者等の買い物や見守りが必要な方に対し、宅配サービスや見守り、困りごとの対応等の支援を行っている。</t>
    <rPh sb="1" eb="4">
      <t>ヒトヨシシ</t>
    </rPh>
    <rPh sb="4" eb="5">
      <t>カ</t>
    </rPh>
    <rPh sb="6" eb="7">
      <t>モノ</t>
    </rPh>
    <rPh sb="7" eb="9">
      <t>シエン</t>
    </rPh>
    <rPh sb="15" eb="17">
      <t>セッチ</t>
    </rPh>
    <rPh sb="19" eb="22">
      <t>コウレイシャ</t>
    </rPh>
    <rPh sb="22" eb="23">
      <t>トウ</t>
    </rPh>
    <rPh sb="24" eb="25">
      <t>カ</t>
    </rPh>
    <rPh sb="26" eb="27">
      <t>モノ</t>
    </rPh>
    <rPh sb="28" eb="30">
      <t>ミマモ</t>
    </rPh>
    <rPh sb="32" eb="34">
      <t>ヒツヨウ</t>
    </rPh>
    <rPh sb="35" eb="36">
      <t>カタ</t>
    </rPh>
    <rPh sb="37" eb="38">
      <t>タイ</t>
    </rPh>
    <rPh sb="40" eb="42">
      <t>タクハイ</t>
    </rPh>
    <rPh sb="47" eb="49">
      <t>ミマモ</t>
    </rPh>
    <rPh sb="51" eb="52">
      <t>コマ</t>
    </rPh>
    <rPh sb="56" eb="58">
      <t>タイオウ</t>
    </rPh>
    <rPh sb="58" eb="59">
      <t>トウ</t>
    </rPh>
    <rPh sb="60" eb="62">
      <t>シエン</t>
    </rPh>
    <rPh sb="63" eb="64">
      <t>オコナ</t>
    </rPh>
    <phoneticPr fontId="5"/>
  </si>
  <si>
    <t>人吉市社会福祉協議会</t>
    <rPh sb="0" eb="10">
      <t>ヒトヨシシシャカイフクシキョウギカイ</t>
    </rPh>
    <phoneticPr fontId="5"/>
  </si>
  <si>
    <t>水俣市</t>
    <rPh sb="0" eb="3">
      <t>ミナマタシ</t>
    </rPh>
    <phoneticPr fontId="5"/>
  </si>
  <si>
    <t>水俣市乗合タクシー運行事業</t>
    <rPh sb="0" eb="3">
      <t>ミナマタシ</t>
    </rPh>
    <rPh sb="3" eb="5">
      <t>ノリアイ</t>
    </rPh>
    <rPh sb="9" eb="11">
      <t>ウンコウ</t>
    </rPh>
    <rPh sb="11" eb="13">
      <t>ジギョウ</t>
    </rPh>
    <phoneticPr fontId="5"/>
  </si>
  <si>
    <t>買物弱者の支援と位置付けた事業ではないが、コミュニティバスが運行しない交通空白地帯に住む市民の移動支援策として、乗合タクシーを運行し、事業者に対して運行経費の補助を行うもの。</t>
    <rPh sb="35" eb="37">
      <t>コウツウ</t>
    </rPh>
    <rPh sb="42" eb="43">
      <t>ス</t>
    </rPh>
    <rPh sb="44" eb="46">
      <t>シミン</t>
    </rPh>
    <rPh sb="63" eb="65">
      <t>ウンコウ</t>
    </rPh>
    <rPh sb="76" eb="78">
      <t>ケイヒ</t>
    </rPh>
    <phoneticPr fontId="5"/>
  </si>
  <si>
    <t>水俣市、市内タクシー会社</t>
    <rPh sb="0" eb="2">
      <t>ミナマタ</t>
    </rPh>
    <rPh sb="2" eb="3">
      <t>シ</t>
    </rPh>
    <rPh sb="4" eb="6">
      <t>シナイ</t>
    </rPh>
    <rPh sb="10" eb="12">
      <t>カイシャ</t>
    </rPh>
    <phoneticPr fontId="5"/>
  </si>
  <si>
    <t>地域振興課地域振興係
0966-61-1607</t>
    <rPh sb="0" eb="2">
      <t>チイキ</t>
    </rPh>
    <rPh sb="2" eb="4">
      <t>シンコウ</t>
    </rPh>
    <rPh sb="4" eb="5">
      <t>カ</t>
    </rPh>
    <rPh sb="5" eb="7">
      <t>チイキ</t>
    </rPh>
    <rPh sb="7" eb="9">
      <t>シンコウ</t>
    </rPh>
    <rPh sb="9" eb="10">
      <t>ガカリ</t>
    </rPh>
    <phoneticPr fontId="5"/>
  </si>
  <si>
    <t>玉名市</t>
    <rPh sb="0" eb="3">
      <t>タマナシ</t>
    </rPh>
    <phoneticPr fontId="5"/>
  </si>
  <si>
    <t>移動販売「とくし丸」事業</t>
    <rPh sb="0" eb="4">
      <t>イドウハンバイ</t>
    </rPh>
    <rPh sb="8" eb="9">
      <t>マル</t>
    </rPh>
    <rPh sb="10" eb="12">
      <t>ジギョウ</t>
    </rPh>
    <phoneticPr fontId="5"/>
  </si>
  <si>
    <t>市の運営ではないが、市内事業者による移動販売が展開されている。市としては事業開始当初の広報等を行い支援。
また、連携協定を結び、高齢者の見守りの役割も担っている。</t>
    <rPh sb="0" eb="1">
      <t>シ</t>
    </rPh>
    <rPh sb="2" eb="4">
      <t>ウンエイ</t>
    </rPh>
    <rPh sb="10" eb="15">
      <t>シナイジギョウシャ</t>
    </rPh>
    <rPh sb="18" eb="22">
      <t>イドウハンバイ</t>
    </rPh>
    <rPh sb="23" eb="25">
      <t>テンカイ</t>
    </rPh>
    <rPh sb="31" eb="32">
      <t>シ</t>
    </rPh>
    <rPh sb="36" eb="42">
      <t>ジギョウカイシトウショ</t>
    </rPh>
    <rPh sb="43" eb="46">
      <t>コウホウトウ</t>
    </rPh>
    <rPh sb="47" eb="48">
      <t>オコナ</t>
    </rPh>
    <rPh sb="49" eb="51">
      <t>シエン</t>
    </rPh>
    <rPh sb="56" eb="60">
      <t>レンケイキョウテイ</t>
    </rPh>
    <rPh sb="61" eb="62">
      <t>ムス</t>
    </rPh>
    <rPh sb="64" eb="67">
      <t>コウレイシャ</t>
    </rPh>
    <rPh sb="68" eb="70">
      <t>ミマモ</t>
    </rPh>
    <rPh sb="72" eb="74">
      <t>ヤクワリ</t>
    </rPh>
    <rPh sb="75" eb="76">
      <t>ニナ</t>
    </rPh>
    <phoneticPr fontId="5"/>
  </si>
  <si>
    <t>市内事業者</t>
    <rPh sb="0" eb="5">
      <t>シナイジギョウシャ</t>
    </rPh>
    <phoneticPr fontId="5"/>
  </si>
  <si>
    <t>産業経済部商工政策課
0968-71-2065</t>
    <rPh sb="0" eb="5">
      <t>サンギョウケイザイブ</t>
    </rPh>
    <rPh sb="5" eb="10">
      <t>ショウコウセイサクカ</t>
    </rPh>
    <phoneticPr fontId="5"/>
  </si>
  <si>
    <t>天草市</t>
    <rPh sb="0" eb="3">
      <t>アマクサシ</t>
    </rPh>
    <phoneticPr fontId="5"/>
  </si>
  <si>
    <t>買物弱者の支援と位置付けているものではないが、食生活の改善と健康増進を図るため食事の確保が困難な一人暮らしの高齢者等に対して配食を行う。（非課税世帯には１食５００円、課税世帯には１食３００円助成）
※財源：地域支援事業交付金（包括的支援事業・任意事業）</t>
    <rPh sb="0" eb="2">
      <t>カイモノ</t>
    </rPh>
    <rPh sb="2" eb="4">
      <t>ジャクシャ</t>
    </rPh>
    <rPh sb="5" eb="7">
      <t>シエン</t>
    </rPh>
    <rPh sb="8" eb="11">
      <t>イチヅ</t>
    </rPh>
    <rPh sb="23" eb="26">
      <t>ショクセイカツ</t>
    </rPh>
    <rPh sb="27" eb="29">
      <t>カイゼン</t>
    </rPh>
    <rPh sb="30" eb="32">
      <t>ケンコウ</t>
    </rPh>
    <rPh sb="32" eb="34">
      <t>ゾウシン</t>
    </rPh>
    <rPh sb="35" eb="36">
      <t>ハカ</t>
    </rPh>
    <rPh sb="39" eb="41">
      <t>ショクジ</t>
    </rPh>
    <rPh sb="42" eb="44">
      <t>カクホ</t>
    </rPh>
    <rPh sb="45" eb="47">
      <t>コンナン</t>
    </rPh>
    <rPh sb="48" eb="51">
      <t>ヒトリグ</t>
    </rPh>
    <rPh sb="54" eb="57">
      <t>コウレイシャ</t>
    </rPh>
    <rPh sb="57" eb="58">
      <t>ナド</t>
    </rPh>
    <rPh sb="59" eb="60">
      <t>タイ</t>
    </rPh>
    <rPh sb="62" eb="64">
      <t>ハイショク</t>
    </rPh>
    <rPh sb="65" eb="66">
      <t>オコナ</t>
    </rPh>
    <rPh sb="69" eb="72">
      <t>ヒカゼイ</t>
    </rPh>
    <rPh sb="72" eb="74">
      <t>セタイ</t>
    </rPh>
    <rPh sb="77" eb="78">
      <t>ショク</t>
    </rPh>
    <rPh sb="81" eb="82">
      <t>エン</t>
    </rPh>
    <rPh sb="83" eb="85">
      <t>カゼイ</t>
    </rPh>
    <rPh sb="85" eb="87">
      <t>セタイ</t>
    </rPh>
    <rPh sb="90" eb="91">
      <t>ショク</t>
    </rPh>
    <rPh sb="94" eb="95">
      <t>エン</t>
    </rPh>
    <rPh sb="95" eb="97">
      <t>ジョセイ</t>
    </rPh>
    <rPh sb="100" eb="102">
      <t>ザイゲン</t>
    </rPh>
    <rPh sb="103" eb="107">
      <t>チイキシエン</t>
    </rPh>
    <rPh sb="107" eb="109">
      <t>ジギョウ</t>
    </rPh>
    <rPh sb="109" eb="112">
      <t>コウフキン</t>
    </rPh>
    <rPh sb="113" eb="116">
      <t>ホウカツテキ</t>
    </rPh>
    <rPh sb="116" eb="118">
      <t>シエン</t>
    </rPh>
    <rPh sb="118" eb="120">
      <t>ジギョウ</t>
    </rPh>
    <phoneticPr fontId="5"/>
  </si>
  <si>
    <t>社会福祉法人、民間配食事業者等</t>
    <rPh sb="0" eb="6">
      <t>シャカイフクシホウジン</t>
    </rPh>
    <rPh sb="7" eb="9">
      <t>ミンカン</t>
    </rPh>
    <rPh sb="9" eb="11">
      <t>ハイショク</t>
    </rPh>
    <rPh sb="11" eb="13">
      <t>ジギョウ</t>
    </rPh>
    <rPh sb="13" eb="14">
      <t>シャ</t>
    </rPh>
    <rPh sb="14" eb="15">
      <t>ナド</t>
    </rPh>
    <phoneticPr fontId="5"/>
  </si>
  <si>
    <t>福祉タクシー料金助成事業</t>
    <rPh sb="0" eb="2">
      <t>フクシ</t>
    </rPh>
    <rPh sb="6" eb="8">
      <t>リョウキン</t>
    </rPh>
    <rPh sb="8" eb="12">
      <t>ジョセイジギョウ</t>
    </rPh>
    <phoneticPr fontId="5"/>
  </si>
  <si>
    <t>買物弱者の支援と位置付けているものではないが、高齢者及び重度心身障害者（児）がタクシーに乗車した場合に、その乗車料金の一部（初乗り料金）を助成することにより高齢者等の福祉の増進に寄与することを目的としている。</t>
    <rPh sb="23" eb="26">
      <t>コウレイシャ</t>
    </rPh>
    <rPh sb="26" eb="27">
      <t>オヨ</t>
    </rPh>
    <rPh sb="28" eb="30">
      <t>ジュウド</t>
    </rPh>
    <rPh sb="30" eb="32">
      <t>シンシン</t>
    </rPh>
    <rPh sb="32" eb="35">
      <t>ショウガイシャ</t>
    </rPh>
    <rPh sb="36" eb="37">
      <t>ジ</t>
    </rPh>
    <rPh sb="44" eb="46">
      <t>ジョウシャ</t>
    </rPh>
    <rPh sb="48" eb="50">
      <t>バアイ</t>
    </rPh>
    <rPh sb="54" eb="56">
      <t>ジョウシャ</t>
    </rPh>
    <rPh sb="56" eb="58">
      <t>リョウキン</t>
    </rPh>
    <rPh sb="59" eb="61">
      <t>イチブ</t>
    </rPh>
    <rPh sb="62" eb="64">
      <t>ハツノ</t>
    </rPh>
    <rPh sb="65" eb="67">
      <t>リョウキン</t>
    </rPh>
    <rPh sb="69" eb="71">
      <t>ジョセイ</t>
    </rPh>
    <rPh sb="78" eb="81">
      <t>コウレイシャ</t>
    </rPh>
    <rPh sb="81" eb="82">
      <t>トウ</t>
    </rPh>
    <rPh sb="83" eb="85">
      <t>フクシ</t>
    </rPh>
    <rPh sb="86" eb="88">
      <t>ゾウシン</t>
    </rPh>
    <rPh sb="89" eb="91">
      <t>キヨ</t>
    </rPh>
    <rPh sb="96" eb="98">
      <t>モクテキ</t>
    </rPh>
    <phoneticPr fontId="5"/>
  </si>
  <si>
    <t>市内のタクシー事業所</t>
    <rPh sb="0" eb="2">
      <t>シナイ</t>
    </rPh>
    <rPh sb="7" eb="10">
      <t>ジギョウショ</t>
    </rPh>
    <phoneticPr fontId="5"/>
  </si>
  <si>
    <t>地域情報誌作成</t>
    <rPh sb="0" eb="2">
      <t>チイキ</t>
    </rPh>
    <rPh sb="2" eb="5">
      <t>ジョウホウシ</t>
    </rPh>
    <rPh sb="5" eb="7">
      <t>サクセイ</t>
    </rPh>
    <phoneticPr fontId="5"/>
  </si>
  <si>
    <t>生活支援体制整備事業の委託費内で実施。</t>
    <rPh sb="0" eb="8">
      <t>セイカツシエンタイセイセイビジギョウ</t>
    </rPh>
    <rPh sb="8" eb="9">
      <t>ナイ</t>
    </rPh>
    <rPh sb="11" eb="13">
      <t>イタク</t>
    </rPh>
    <rPh sb="13" eb="14">
      <t>ヒ</t>
    </rPh>
    <rPh sb="14" eb="15">
      <t>ナイ</t>
    </rPh>
    <rPh sb="16" eb="18">
      <t>ジッシ</t>
    </rPh>
    <phoneticPr fontId="5"/>
  </si>
  <si>
    <t>買物弱者の支援と位置付けているものではないが、地域包括支援センターごとで地域情報誌を作成しており、配食事業者や配達が出来る商店、移動販売事業者等を冊子にまとめ、周知することで支援に繋げている。</t>
    <rPh sb="23" eb="29">
      <t>チイキホウカツシエン</t>
    </rPh>
    <rPh sb="36" eb="38">
      <t>チイキ</t>
    </rPh>
    <rPh sb="38" eb="41">
      <t>ジョウホウシ</t>
    </rPh>
    <rPh sb="42" eb="44">
      <t>サクセイ</t>
    </rPh>
    <rPh sb="49" eb="51">
      <t>ハイショク</t>
    </rPh>
    <rPh sb="51" eb="54">
      <t>ジギョウシャ</t>
    </rPh>
    <rPh sb="55" eb="57">
      <t>ハイタツ</t>
    </rPh>
    <rPh sb="58" eb="60">
      <t>デキ</t>
    </rPh>
    <rPh sb="61" eb="63">
      <t>ショウテン</t>
    </rPh>
    <rPh sb="64" eb="66">
      <t>イドウ</t>
    </rPh>
    <rPh sb="66" eb="68">
      <t>ハンバイ</t>
    </rPh>
    <rPh sb="68" eb="71">
      <t>ジギョウシャ</t>
    </rPh>
    <rPh sb="71" eb="72">
      <t>ナド</t>
    </rPh>
    <rPh sb="73" eb="75">
      <t>サッシ</t>
    </rPh>
    <rPh sb="80" eb="82">
      <t>シュウチ</t>
    </rPh>
    <rPh sb="87" eb="89">
      <t>シエン</t>
    </rPh>
    <rPh sb="90" eb="91">
      <t>ツナ</t>
    </rPh>
    <phoneticPr fontId="5"/>
  </si>
  <si>
    <t>社会福祉法人等</t>
    <rPh sb="0" eb="6">
      <t>シャカイフクシホウジン</t>
    </rPh>
    <rPh sb="6" eb="7">
      <t>トウ</t>
    </rPh>
    <phoneticPr fontId="5"/>
  </si>
  <si>
    <t>熊本県</t>
    <rPh sb="0" eb="2">
      <t>クマモト</t>
    </rPh>
    <rPh sb="2" eb="3">
      <t>ケン</t>
    </rPh>
    <phoneticPr fontId="5"/>
  </si>
  <si>
    <t>菊池市</t>
    <rPh sb="0" eb="3">
      <t>キクチシ</t>
    </rPh>
    <phoneticPr fontId="5"/>
  </si>
  <si>
    <t>交通コミュニティ対策事業</t>
    <rPh sb="0" eb="2">
      <t>コウツウ</t>
    </rPh>
    <rPh sb="8" eb="10">
      <t>タイサク</t>
    </rPh>
    <rPh sb="10" eb="12">
      <t>ジギョウ</t>
    </rPh>
    <phoneticPr fontId="5"/>
  </si>
  <si>
    <t>交通空白地帯の改善、交通弱者の生活交通の確保を目的に、予約型乗合タクシーの運行に係る経費の一部を補助する。</t>
    <phoneticPr fontId="27"/>
  </si>
  <si>
    <t>キクチ観光タクシー
一真総合タクシー
TaKuRoo</t>
    <rPh sb="3" eb="5">
      <t>カンコウ</t>
    </rPh>
    <rPh sb="10" eb="12">
      <t>イッシン</t>
    </rPh>
    <rPh sb="12" eb="14">
      <t>ソウゴウ</t>
    </rPh>
    <phoneticPr fontId="5"/>
  </si>
  <si>
    <t>https://www.city.kikuchi.lg.jp
/article/view/1008/649.html</t>
    <phoneticPr fontId="5"/>
  </si>
  <si>
    <t>宇土市</t>
    <rPh sb="0" eb="3">
      <t>ウトシ</t>
    </rPh>
    <phoneticPr fontId="5"/>
  </si>
  <si>
    <t>宇土市デマンドバス事業</t>
    <rPh sb="0" eb="3">
      <t>ウトシ</t>
    </rPh>
    <rPh sb="9" eb="11">
      <t>ジギョウ</t>
    </rPh>
    <phoneticPr fontId="5"/>
  </si>
  <si>
    <t>買物弱者の支援と位置付けた事業ではないが、公共交通の利用に不便を感じている地域に対する移動支援策として、市内タクシー事業者による予約型のデマンドバスを運行している。運行区間に応じて200～900円で利用可能。運行経費のうち、運賃収入及び国庫補助金を除いた部分に対し、市が補助金を交付している。</t>
    <rPh sb="0" eb="1">
      <t>カ</t>
    </rPh>
    <rPh sb="1" eb="2">
      <t>モノ</t>
    </rPh>
    <rPh sb="2" eb="4">
      <t>ジャクシャ</t>
    </rPh>
    <rPh sb="5" eb="7">
      <t>シエン</t>
    </rPh>
    <rPh sb="8" eb="11">
      <t>イチヅ</t>
    </rPh>
    <rPh sb="13" eb="15">
      <t>ジギョウ</t>
    </rPh>
    <rPh sb="21" eb="23">
      <t>コウキョウ</t>
    </rPh>
    <rPh sb="23" eb="25">
      <t>コウツウ</t>
    </rPh>
    <rPh sb="26" eb="28">
      <t>リヨウ</t>
    </rPh>
    <rPh sb="29" eb="31">
      <t>フベン</t>
    </rPh>
    <rPh sb="32" eb="33">
      <t>カン</t>
    </rPh>
    <rPh sb="37" eb="39">
      <t>チイキ</t>
    </rPh>
    <rPh sb="40" eb="41">
      <t>タイ</t>
    </rPh>
    <rPh sb="43" eb="45">
      <t>イドウ</t>
    </rPh>
    <rPh sb="45" eb="47">
      <t>シエン</t>
    </rPh>
    <rPh sb="47" eb="48">
      <t>サク</t>
    </rPh>
    <rPh sb="82" eb="84">
      <t>ウンコウ</t>
    </rPh>
    <rPh sb="84" eb="86">
      <t>クカン</t>
    </rPh>
    <rPh sb="87" eb="88">
      <t>オウ</t>
    </rPh>
    <rPh sb="97" eb="98">
      <t>エン</t>
    </rPh>
    <rPh sb="99" eb="101">
      <t>リヨウ</t>
    </rPh>
    <rPh sb="101" eb="103">
      <t>カノウ</t>
    </rPh>
    <rPh sb="104" eb="106">
      <t>ウンコウ</t>
    </rPh>
    <rPh sb="106" eb="108">
      <t>ケイヒ</t>
    </rPh>
    <rPh sb="112" eb="114">
      <t>ウンチン</t>
    </rPh>
    <rPh sb="114" eb="116">
      <t>シュウニュウ</t>
    </rPh>
    <rPh sb="116" eb="117">
      <t>オヨ</t>
    </rPh>
    <rPh sb="118" eb="120">
      <t>コッコ</t>
    </rPh>
    <rPh sb="120" eb="123">
      <t>ホジョキン</t>
    </rPh>
    <rPh sb="124" eb="125">
      <t>ノゾ</t>
    </rPh>
    <rPh sb="127" eb="129">
      <t>ブブン</t>
    </rPh>
    <rPh sb="130" eb="131">
      <t>タイ</t>
    </rPh>
    <rPh sb="133" eb="134">
      <t>シ</t>
    </rPh>
    <rPh sb="135" eb="138">
      <t>ホジョキン</t>
    </rPh>
    <rPh sb="139" eb="141">
      <t>コウフ</t>
    </rPh>
    <phoneticPr fontId="5"/>
  </si>
  <si>
    <t>https://www.city.uto.lg.jp/article/view/1291/2013.html</t>
    <phoneticPr fontId="5"/>
  </si>
  <si>
    <t>企画課企画係
0964-27-3305</t>
    <rPh sb="0" eb="3">
      <t>キカクカ</t>
    </rPh>
    <rPh sb="3" eb="5">
      <t>キカク</t>
    </rPh>
    <rPh sb="5" eb="6">
      <t>ガカリ</t>
    </rPh>
    <phoneticPr fontId="5"/>
  </si>
  <si>
    <t>宇城市</t>
    <rPh sb="0" eb="3">
      <t>ウキシ</t>
    </rPh>
    <phoneticPr fontId="5"/>
  </si>
  <si>
    <t>宇城市予約乗合タクシー運行</t>
    <rPh sb="0" eb="3">
      <t>ウキシ</t>
    </rPh>
    <rPh sb="3" eb="5">
      <t>ヨヤク</t>
    </rPh>
    <rPh sb="5" eb="7">
      <t>ノリアイ</t>
    </rPh>
    <rPh sb="11" eb="13">
      <t>ウンコウ</t>
    </rPh>
    <phoneticPr fontId="5"/>
  </si>
  <si>
    <t>買い物弱者の支援と位置付けた事業ではないが、公共交通（路線バス）の運行しない交通空白地の移動支援策として、乗合タクシー事業者に対して運行補助を行うもの。</t>
    <rPh sb="27" eb="29">
      <t>ロセン</t>
    </rPh>
    <rPh sb="38" eb="40">
      <t>コウツウ</t>
    </rPh>
    <phoneticPr fontId="5"/>
  </si>
  <si>
    <t>乗合タクシー事業者</t>
    <rPh sb="0" eb="2">
      <t>ノリアイ</t>
    </rPh>
    <rPh sb="6" eb="9">
      <t>ジギョウシャ</t>
    </rPh>
    <phoneticPr fontId="5"/>
  </si>
  <si>
    <t>https://www.city.uki.kumamoto.jp/kurashi/bosaiinfo/sonota_bousai/2013022</t>
    <phoneticPr fontId="5"/>
  </si>
  <si>
    <t>阿蘇市</t>
    <rPh sb="0" eb="3">
      <t>アソシ</t>
    </rPh>
    <phoneticPr fontId="5"/>
  </si>
  <si>
    <t>波野地区福祉バス</t>
    <rPh sb="0" eb="2">
      <t>ナミノ</t>
    </rPh>
    <rPh sb="2" eb="4">
      <t>チク</t>
    </rPh>
    <rPh sb="4" eb="6">
      <t>フクシ</t>
    </rPh>
    <phoneticPr fontId="5"/>
  </si>
  <si>
    <t>・人的支援
・燃料代
・修繕料</t>
    <rPh sb="0" eb="2">
      <t>ジンテキ</t>
    </rPh>
    <rPh sb="2" eb="4">
      <t>シエン</t>
    </rPh>
    <rPh sb="6" eb="8">
      <t>ネンリョウ</t>
    </rPh>
    <rPh sb="8" eb="9">
      <t>ダイ</t>
    </rPh>
    <rPh sb="11" eb="13">
      <t>シュウゼン</t>
    </rPh>
    <rPh sb="13" eb="14">
      <t>リョウ</t>
    </rPh>
    <phoneticPr fontId="5"/>
  </si>
  <si>
    <t>阿蘇市波野地区にお住いの自動車等の移動手段を持たない方を、週２回ショッピングセンターへ、週４回地元の道の駅やJA(購買）へ送迎を行っている。</t>
    <rPh sb="0" eb="3">
      <t>アソシ</t>
    </rPh>
    <rPh sb="3" eb="7">
      <t>ナミノチク</t>
    </rPh>
    <rPh sb="9" eb="10">
      <t>スマ</t>
    </rPh>
    <rPh sb="12" eb="15">
      <t>ジドウシャ</t>
    </rPh>
    <rPh sb="15" eb="16">
      <t>トウ</t>
    </rPh>
    <rPh sb="17" eb="19">
      <t>イドウ</t>
    </rPh>
    <rPh sb="19" eb="21">
      <t>シュダン</t>
    </rPh>
    <rPh sb="22" eb="23">
      <t>モ</t>
    </rPh>
    <rPh sb="26" eb="27">
      <t>カタ</t>
    </rPh>
    <rPh sb="29" eb="30">
      <t>シュウ</t>
    </rPh>
    <rPh sb="31" eb="32">
      <t>カイ</t>
    </rPh>
    <rPh sb="46" eb="47">
      <t>カイ</t>
    </rPh>
    <rPh sb="47" eb="49">
      <t>ジモト</t>
    </rPh>
    <rPh sb="50" eb="51">
      <t>ミチ</t>
    </rPh>
    <rPh sb="52" eb="53">
      <t>エキ</t>
    </rPh>
    <rPh sb="57" eb="59">
      <t>コウバイ</t>
    </rPh>
    <rPh sb="61" eb="63">
      <t>ソウゲイ</t>
    </rPh>
    <rPh sb="64" eb="65">
      <t>オコナ</t>
    </rPh>
    <phoneticPr fontId="5"/>
  </si>
  <si>
    <t>阿蘇市波野支所
0967-24-2001</t>
    <rPh sb="0" eb="3">
      <t>アソシ</t>
    </rPh>
    <rPh sb="3" eb="5">
      <t>ナミノ</t>
    </rPh>
    <rPh sb="5" eb="7">
      <t>シショ</t>
    </rPh>
    <phoneticPr fontId="5"/>
  </si>
  <si>
    <t>地域（交通空白地）と市街地（お店）を結ぶコミュニティ交通。自己負担（150円～800円）</t>
    <rPh sb="0" eb="2">
      <t>チイキ</t>
    </rPh>
    <rPh sb="3" eb="5">
      <t>コウツウ</t>
    </rPh>
    <rPh sb="5" eb="7">
      <t>クウハク</t>
    </rPh>
    <rPh sb="7" eb="8">
      <t>チ</t>
    </rPh>
    <rPh sb="10" eb="13">
      <t>シガイチ</t>
    </rPh>
    <rPh sb="15" eb="16">
      <t>ミセ</t>
    </rPh>
    <rPh sb="18" eb="19">
      <t>ムス</t>
    </rPh>
    <rPh sb="26" eb="28">
      <t>コウツウ</t>
    </rPh>
    <rPh sb="29" eb="31">
      <t>ジコ</t>
    </rPh>
    <rPh sb="31" eb="33">
      <t>フタン</t>
    </rPh>
    <rPh sb="37" eb="38">
      <t>エン</t>
    </rPh>
    <rPh sb="42" eb="43">
      <t>エン</t>
    </rPh>
    <phoneticPr fontId="5"/>
  </si>
  <si>
    <t>https://www.city.aso.kumamoto.jp/citizens/transportation_security/shared_taxi-2/</t>
    <phoneticPr fontId="5"/>
  </si>
  <si>
    <t>阿蘇市総務部企画財政課
0967-22-3204</t>
    <rPh sb="0" eb="3">
      <t>アソシ</t>
    </rPh>
    <rPh sb="3" eb="5">
      <t>ソウム</t>
    </rPh>
    <rPh sb="5" eb="6">
      <t>ブ</t>
    </rPh>
    <rPh sb="6" eb="8">
      <t>キカク</t>
    </rPh>
    <rPh sb="8" eb="10">
      <t>ザイセイ</t>
    </rPh>
    <rPh sb="10" eb="11">
      <t>カ</t>
    </rPh>
    <phoneticPr fontId="5"/>
  </si>
  <si>
    <t>合志市</t>
    <rPh sb="0" eb="3">
      <t>コウシシ</t>
    </rPh>
    <phoneticPr fontId="5"/>
  </si>
  <si>
    <t>合志市おでかけ応援プロジェクト</t>
    <rPh sb="0" eb="3">
      <t>コウシシ</t>
    </rPh>
    <rPh sb="7" eb="9">
      <t>オウエン</t>
    </rPh>
    <phoneticPr fontId="5"/>
  </si>
  <si>
    <t>右記の事業主体と市が連携し、高齢者の地域サロンや通いの場に移動販売車が赴く。高齢者が直接自分の目で見て買い物ができるようにして、高齢者同士の見守りや交流、外出を促進、健康増進につながる。</t>
    <rPh sb="0" eb="2">
      <t>ウキ</t>
    </rPh>
    <rPh sb="3" eb="5">
      <t>ジギョウ</t>
    </rPh>
    <rPh sb="5" eb="7">
      <t>シュタイ</t>
    </rPh>
    <rPh sb="8" eb="9">
      <t>シ</t>
    </rPh>
    <rPh sb="10" eb="12">
      <t>レンケイ</t>
    </rPh>
    <rPh sb="14" eb="17">
      <t>コウレイシャ</t>
    </rPh>
    <rPh sb="18" eb="20">
      <t>チイキ</t>
    </rPh>
    <rPh sb="24" eb="25">
      <t>カヨ</t>
    </rPh>
    <rPh sb="27" eb="28">
      <t>バ</t>
    </rPh>
    <rPh sb="29" eb="31">
      <t>イドウ</t>
    </rPh>
    <rPh sb="31" eb="33">
      <t>ハンバイ</t>
    </rPh>
    <rPh sb="33" eb="34">
      <t>シャ</t>
    </rPh>
    <rPh sb="35" eb="36">
      <t>オモム</t>
    </rPh>
    <rPh sb="38" eb="41">
      <t>コウレイシャ</t>
    </rPh>
    <rPh sb="42" eb="44">
      <t>チョクセツ</t>
    </rPh>
    <rPh sb="44" eb="46">
      <t>ジブン</t>
    </rPh>
    <rPh sb="47" eb="48">
      <t>メ</t>
    </rPh>
    <rPh sb="49" eb="50">
      <t>ミ</t>
    </rPh>
    <rPh sb="51" eb="52">
      <t>カ</t>
    </rPh>
    <rPh sb="53" eb="54">
      <t>モノ</t>
    </rPh>
    <rPh sb="64" eb="67">
      <t>コウレイシャ</t>
    </rPh>
    <rPh sb="67" eb="69">
      <t>ドウシ</t>
    </rPh>
    <rPh sb="70" eb="72">
      <t>ミマモ</t>
    </rPh>
    <rPh sb="74" eb="76">
      <t>コウリュウ</t>
    </rPh>
    <rPh sb="77" eb="79">
      <t>ガイシュツ</t>
    </rPh>
    <rPh sb="80" eb="82">
      <t>ソクシン</t>
    </rPh>
    <rPh sb="83" eb="85">
      <t>ケンコウ</t>
    </rPh>
    <rPh sb="85" eb="87">
      <t>ゾウシン</t>
    </rPh>
    <phoneticPr fontId="5"/>
  </si>
  <si>
    <t>株式会社藤本物産
合志市社会福祉協議会
総菜等の販売事業者（障害者支援施設等）</t>
    <rPh sb="20" eb="22">
      <t>ソウザイ</t>
    </rPh>
    <rPh sb="22" eb="23">
      <t>トウ</t>
    </rPh>
    <rPh sb="24" eb="26">
      <t>ハンバイ</t>
    </rPh>
    <rPh sb="26" eb="28">
      <t>ジギョウ</t>
    </rPh>
    <rPh sb="28" eb="29">
      <t>シャ</t>
    </rPh>
    <rPh sb="30" eb="33">
      <t>ショウガイシャ</t>
    </rPh>
    <rPh sb="33" eb="35">
      <t>シエン</t>
    </rPh>
    <rPh sb="35" eb="37">
      <t>シセツ</t>
    </rPh>
    <rPh sb="37" eb="38">
      <t>トウ</t>
    </rPh>
    <phoneticPr fontId="5"/>
  </si>
  <si>
    <t>産業振興部
商工振興課商工振興班
096-248-1115</t>
    <rPh sb="0" eb="2">
      <t>サンギョウ</t>
    </rPh>
    <rPh sb="2" eb="4">
      <t>シンコウ</t>
    </rPh>
    <rPh sb="4" eb="5">
      <t>ブ</t>
    </rPh>
    <rPh sb="6" eb="8">
      <t>ショウコウ</t>
    </rPh>
    <rPh sb="8" eb="11">
      <t>シンコウカ</t>
    </rPh>
    <rPh sb="11" eb="13">
      <t>ショウコウ</t>
    </rPh>
    <rPh sb="13" eb="15">
      <t>シンコウ</t>
    </rPh>
    <rPh sb="15" eb="16">
      <t>ハン</t>
    </rPh>
    <phoneticPr fontId="5"/>
  </si>
  <si>
    <t>合志市地域公共交通計画実施事業</t>
  </si>
  <si>
    <t>買物弱者の支援と位置付けた事業ではないが、市内の買い物施設や病院をコミュニティバスや乗り合いタクシーで円滑に移動できるように路線を編成している。</t>
    <rPh sb="21" eb="23">
      <t>シナイ</t>
    </rPh>
    <rPh sb="24" eb="25">
      <t>カ</t>
    </rPh>
    <rPh sb="26" eb="27">
      <t>モノ</t>
    </rPh>
    <rPh sb="27" eb="29">
      <t>シセツ</t>
    </rPh>
    <rPh sb="30" eb="32">
      <t>ビョウイン</t>
    </rPh>
    <rPh sb="42" eb="43">
      <t>ノ</t>
    </rPh>
    <rPh sb="44" eb="45">
      <t>ア</t>
    </rPh>
    <rPh sb="51" eb="53">
      <t>エンカツ</t>
    </rPh>
    <rPh sb="54" eb="56">
      <t>イドウ</t>
    </rPh>
    <rPh sb="62" eb="64">
      <t>ロセン</t>
    </rPh>
    <rPh sb="65" eb="67">
      <t>ヘンセイ</t>
    </rPh>
    <phoneticPr fontId="5"/>
  </si>
  <si>
    <t>路線バス会社等</t>
    <rPh sb="0" eb="2">
      <t>ロセン</t>
    </rPh>
    <rPh sb="4" eb="6">
      <t>ガイシャ</t>
    </rPh>
    <rPh sb="6" eb="7">
      <t>トウ</t>
    </rPh>
    <phoneticPr fontId="5"/>
  </si>
  <si>
    <t>https://www.city.koshi.lg.jp/list00211.html</t>
    <phoneticPr fontId="5"/>
  </si>
  <si>
    <t>市長公室
企画課企画広報班
096-248-1813</t>
    <rPh sb="0" eb="2">
      <t>シチョウ</t>
    </rPh>
    <rPh sb="2" eb="4">
      <t>コウシツ</t>
    </rPh>
    <rPh sb="5" eb="8">
      <t>キカクカ</t>
    </rPh>
    <rPh sb="8" eb="10">
      <t>キカク</t>
    </rPh>
    <rPh sb="10" eb="12">
      <t>コウホウ</t>
    </rPh>
    <rPh sb="12" eb="13">
      <t>ハン</t>
    </rPh>
    <phoneticPr fontId="5"/>
  </si>
  <si>
    <t>美里町</t>
    <rPh sb="0" eb="3">
      <t>ミサトマチ</t>
    </rPh>
    <phoneticPr fontId="5"/>
  </si>
  <si>
    <t>美里町乗合タクシー運行事業</t>
    <rPh sb="0" eb="3">
      <t>ミサトマチ</t>
    </rPh>
    <rPh sb="3" eb="5">
      <t>ノリアイ</t>
    </rPh>
    <rPh sb="9" eb="11">
      <t>ウンコウ</t>
    </rPh>
    <rPh sb="11" eb="13">
      <t>ジギョウ</t>
    </rPh>
    <phoneticPr fontId="5"/>
  </si>
  <si>
    <t>買い物弱者の支援と位置付けた事業ではないが、交通不便地域や公共交通空白地域の解消と、日常生活における移動手段の確保を目的にタクシー事業者に対し、運行費の一部を補助</t>
    <rPh sb="0" eb="1">
      <t>カ</t>
    </rPh>
    <rPh sb="2" eb="3">
      <t>モノ</t>
    </rPh>
    <rPh sb="3" eb="5">
      <t>ジャクシャ</t>
    </rPh>
    <rPh sb="6" eb="8">
      <t>シエン</t>
    </rPh>
    <rPh sb="9" eb="12">
      <t>イチヅ</t>
    </rPh>
    <rPh sb="14" eb="16">
      <t>ジギョウ</t>
    </rPh>
    <rPh sb="22" eb="24">
      <t>コウツウ</t>
    </rPh>
    <rPh sb="24" eb="26">
      <t>フベン</t>
    </rPh>
    <rPh sb="26" eb="28">
      <t>チイキ</t>
    </rPh>
    <rPh sb="29" eb="31">
      <t>コウキョウ</t>
    </rPh>
    <rPh sb="31" eb="33">
      <t>コウツウ</t>
    </rPh>
    <rPh sb="33" eb="35">
      <t>クウハク</t>
    </rPh>
    <rPh sb="35" eb="37">
      <t>チイキ</t>
    </rPh>
    <rPh sb="38" eb="40">
      <t>カイショウ</t>
    </rPh>
    <rPh sb="42" eb="44">
      <t>ニチジョウ</t>
    </rPh>
    <rPh sb="44" eb="46">
      <t>セイカツ</t>
    </rPh>
    <rPh sb="50" eb="52">
      <t>イドウ</t>
    </rPh>
    <rPh sb="52" eb="54">
      <t>シュダン</t>
    </rPh>
    <rPh sb="55" eb="57">
      <t>カクホ</t>
    </rPh>
    <rPh sb="58" eb="60">
      <t>モクテキ</t>
    </rPh>
    <rPh sb="65" eb="68">
      <t>ジギョウシャ</t>
    </rPh>
    <rPh sb="69" eb="70">
      <t>タイ</t>
    </rPh>
    <rPh sb="72" eb="74">
      <t>ウンコウ</t>
    </rPh>
    <rPh sb="74" eb="75">
      <t>ヒ</t>
    </rPh>
    <rPh sb="76" eb="78">
      <t>イチブ</t>
    </rPh>
    <rPh sb="79" eb="81">
      <t>ホジョ</t>
    </rPh>
    <phoneticPr fontId="5"/>
  </si>
  <si>
    <t>https://www.town.kumamoto-misato.lg.jp/q/list/143.html</t>
    <phoneticPr fontId="5"/>
  </si>
  <si>
    <t>美しい里創生課　まちづくり政策係
0964-47-1111</t>
    <rPh sb="0" eb="1">
      <t>ウツク</t>
    </rPh>
    <rPh sb="3" eb="7">
      <t>サトソウセイカ</t>
    </rPh>
    <rPh sb="13" eb="15">
      <t>セイサク</t>
    </rPh>
    <rPh sb="15" eb="16">
      <t>カカリ</t>
    </rPh>
    <phoneticPr fontId="5"/>
  </si>
  <si>
    <t>美里町総合事業　訪問型サービスB</t>
    <rPh sb="0" eb="3">
      <t>ミサトマチ</t>
    </rPh>
    <rPh sb="3" eb="5">
      <t>ソウゴウ</t>
    </rPh>
    <rPh sb="5" eb="7">
      <t>ジギョウ</t>
    </rPh>
    <rPh sb="8" eb="10">
      <t>ホウモン</t>
    </rPh>
    <rPh sb="10" eb="11">
      <t>ガタ</t>
    </rPh>
    <phoneticPr fontId="5"/>
  </si>
  <si>
    <t>買い物弱者の支援と位置付けた事業ではないが、事業対象者・要支援１・要支援２の介護認定を受けた住民に対し、町内店舗での買い物支援を実施。</t>
    <rPh sb="0" eb="1">
      <t>カ</t>
    </rPh>
    <rPh sb="2" eb="3">
      <t>モノ</t>
    </rPh>
    <rPh sb="3" eb="5">
      <t>ジャクシャ</t>
    </rPh>
    <rPh sb="6" eb="8">
      <t>シエン</t>
    </rPh>
    <rPh sb="9" eb="12">
      <t>イチヅ</t>
    </rPh>
    <rPh sb="14" eb="16">
      <t>ジギョウ</t>
    </rPh>
    <rPh sb="22" eb="24">
      <t>ジギョウ</t>
    </rPh>
    <rPh sb="24" eb="26">
      <t>タイショウ</t>
    </rPh>
    <rPh sb="26" eb="27">
      <t>シャ</t>
    </rPh>
    <rPh sb="28" eb="31">
      <t>ヨウシエン</t>
    </rPh>
    <rPh sb="33" eb="36">
      <t>ヨウシエン</t>
    </rPh>
    <rPh sb="38" eb="40">
      <t>カイゴ</t>
    </rPh>
    <rPh sb="40" eb="42">
      <t>ニンテイ</t>
    </rPh>
    <rPh sb="43" eb="44">
      <t>ウ</t>
    </rPh>
    <rPh sb="46" eb="48">
      <t>ジュウミン</t>
    </rPh>
    <rPh sb="49" eb="50">
      <t>タイ</t>
    </rPh>
    <rPh sb="52" eb="54">
      <t>チョウナイ</t>
    </rPh>
    <rPh sb="54" eb="56">
      <t>テンポ</t>
    </rPh>
    <rPh sb="58" eb="59">
      <t>カ</t>
    </rPh>
    <rPh sb="60" eb="61">
      <t>モノ</t>
    </rPh>
    <rPh sb="61" eb="63">
      <t>シエン</t>
    </rPh>
    <rPh sb="64" eb="66">
      <t>ジッシ</t>
    </rPh>
    <phoneticPr fontId="5"/>
  </si>
  <si>
    <t>和水町</t>
    <rPh sb="0" eb="3">
      <t>ナゴミマチ</t>
    </rPh>
    <phoneticPr fontId="5"/>
  </si>
  <si>
    <t>おでかけ交通事業
「あいのりくん」</t>
    <rPh sb="4" eb="8">
      <t>コウツウジギョウ</t>
    </rPh>
    <phoneticPr fontId="5"/>
  </si>
  <si>
    <t>路線バスなど公共交通が運行していない交通空白地に居住する移動制約者（買物弱者）等の移動手段を確保し、町内拠点へのおでかけ（買物）の機会を創出するために実施する事業。</t>
    <rPh sb="0" eb="2">
      <t>ロセン</t>
    </rPh>
    <rPh sb="6" eb="10">
      <t>コウキョウコウツウ</t>
    </rPh>
    <rPh sb="11" eb="13">
      <t>ウンコウ</t>
    </rPh>
    <rPh sb="18" eb="20">
      <t>コウツウ</t>
    </rPh>
    <rPh sb="20" eb="23">
      <t>クウハクジ</t>
    </rPh>
    <rPh sb="24" eb="26">
      <t>キョジュウ</t>
    </rPh>
    <rPh sb="28" eb="33">
      <t>イドウセイヤクシャ</t>
    </rPh>
    <rPh sb="34" eb="38">
      <t>カイモノジャクシャ</t>
    </rPh>
    <rPh sb="39" eb="40">
      <t>トウ</t>
    </rPh>
    <rPh sb="41" eb="45">
      <t>イドウシュダン</t>
    </rPh>
    <rPh sb="46" eb="48">
      <t>カクホ</t>
    </rPh>
    <rPh sb="50" eb="54">
      <t>チョウナイキョテン</t>
    </rPh>
    <rPh sb="61" eb="63">
      <t>カイモノ</t>
    </rPh>
    <rPh sb="65" eb="67">
      <t>キカイ</t>
    </rPh>
    <rPh sb="68" eb="70">
      <t>ソウシュツ</t>
    </rPh>
    <rPh sb="75" eb="77">
      <t>ジッシ</t>
    </rPh>
    <rPh sb="79" eb="81">
      <t>ジギョウ</t>
    </rPh>
    <phoneticPr fontId="5"/>
  </si>
  <si>
    <t>タクシー会社</t>
    <rPh sb="4" eb="6">
      <t>カイシャ</t>
    </rPh>
    <phoneticPr fontId="5"/>
  </si>
  <si>
    <t>https://www.town.nagomi.lg.jp/hpkiji/pub/detail.aspx?c_id=3&amp;id=1700&amp;class_set_id=2&amp;class_id=3</t>
    <phoneticPr fontId="5"/>
  </si>
  <si>
    <t>移動販売車の巡回</t>
    <rPh sb="0" eb="5">
      <t>イドウハンバイシャ</t>
    </rPh>
    <rPh sb="6" eb="8">
      <t>ジュンカイ</t>
    </rPh>
    <phoneticPr fontId="5"/>
  </si>
  <si>
    <t>高齢者等の買い物困窮者を対象に、専用車両を利用し、町内提携スーパーが取り扱う生鮮食品や生活雑貨等の移動販売を行い、お客様のご自宅等を週1,２回訪問しているため、高齢者等の見守り活動としても役目を果たしている。</t>
    <phoneticPr fontId="5"/>
  </si>
  <si>
    <t>スーパー菊屋</t>
    <rPh sb="4" eb="6">
      <t>キクヤ</t>
    </rPh>
    <phoneticPr fontId="5"/>
  </si>
  <si>
    <t>長洲町</t>
    <rPh sb="0" eb="3">
      <t>ナガスマチ</t>
    </rPh>
    <phoneticPr fontId="5"/>
  </si>
  <si>
    <t>移動スーパーとくし丸</t>
    <rPh sb="0" eb="2">
      <t>イドウ</t>
    </rPh>
    <rPh sb="9" eb="10">
      <t>マル</t>
    </rPh>
    <phoneticPr fontId="5"/>
  </si>
  <si>
    <t>見守り協定</t>
    <rPh sb="0" eb="1">
      <t>ミマモ</t>
    </rPh>
    <rPh sb="2" eb="4">
      <t>キョウテイ</t>
    </rPh>
    <phoneticPr fontId="5"/>
  </si>
  <si>
    <t>高齢者等の買物弱者を対象に、町内スーパーが取り扱う生鮮食品や生活雑貨等の移動販売を専用車両で行っている。
また、移動販売の際は町内を巡回していることから、高齢者等の見守り活動としても役目を果たしている。</t>
    <rPh sb="0" eb="3">
      <t>コウレイシャ</t>
    </rPh>
    <rPh sb="3" eb="4">
      <t>トウ</t>
    </rPh>
    <rPh sb="5" eb="6">
      <t>カ</t>
    </rPh>
    <rPh sb="6" eb="7">
      <t>モノ</t>
    </rPh>
    <rPh sb="7" eb="9">
      <t>ジャクシャ</t>
    </rPh>
    <rPh sb="10" eb="12">
      <t>タイショウ</t>
    </rPh>
    <rPh sb="14" eb="16">
      <t>チョウナイ</t>
    </rPh>
    <rPh sb="21" eb="22">
      <t>ト</t>
    </rPh>
    <rPh sb="23" eb="24">
      <t>アツカ</t>
    </rPh>
    <rPh sb="25" eb="27">
      <t>セイセン</t>
    </rPh>
    <rPh sb="27" eb="29">
      <t>ショクヒン</t>
    </rPh>
    <rPh sb="30" eb="32">
      <t>セイカツ</t>
    </rPh>
    <rPh sb="32" eb="34">
      <t>ザッカ</t>
    </rPh>
    <rPh sb="34" eb="35">
      <t>トウ</t>
    </rPh>
    <rPh sb="36" eb="38">
      <t>イドウ</t>
    </rPh>
    <rPh sb="38" eb="40">
      <t>ハンバイ</t>
    </rPh>
    <rPh sb="41" eb="43">
      <t>センヨウ</t>
    </rPh>
    <rPh sb="43" eb="45">
      <t>シャリョウ</t>
    </rPh>
    <rPh sb="46" eb="47">
      <t>オコナ</t>
    </rPh>
    <rPh sb="56" eb="58">
      <t>イドウ</t>
    </rPh>
    <rPh sb="58" eb="60">
      <t>ハンバイ</t>
    </rPh>
    <rPh sb="61" eb="62">
      <t>サイ</t>
    </rPh>
    <rPh sb="63" eb="65">
      <t>チョウナイ</t>
    </rPh>
    <rPh sb="66" eb="68">
      <t>ジュンカイ</t>
    </rPh>
    <rPh sb="77" eb="80">
      <t>コウレイシャ</t>
    </rPh>
    <rPh sb="80" eb="81">
      <t>トウ</t>
    </rPh>
    <rPh sb="82" eb="84">
      <t>ミマモ</t>
    </rPh>
    <rPh sb="85" eb="87">
      <t>カツドウ</t>
    </rPh>
    <rPh sb="91" eb="93">
      <t>ヤクメ</t>
    </rPh>
    <rPh sb="94" eb="95">
      <t>ハ</t>
    </rPh>
    <phoneticPr fontId="5"/>
  </si>
  <si>
    <t>株式会社　ユーマートトクナガ</t>
    <rPh sb="0" eb="4">
      <t>カブシキガイシャ</t>
    </rPh>
    <phoneticPr fontId="5"/>
  </si>
  <si>
    <t>https://www.youmart-tokunaga.com/</t>
    <phoneticPr fontId="5"/>
  </si>
  <si>
    <t>長洲町役場
福祉保健介護課
福祉係
0968－78－3135</t>
    <rPh sb="0" eb="3">
      <t>ナガスマチ</t>
    </rPh>
    <rPh sb="3" eb="5">
      <t>ヤクバ</t>
    </rPh>
    <rPh sb="6" eb="8">
      <t>フクシ</t>
    </rPh>
    <rPh sb="8" eb="10">
      <t>ホケン</t>
    </rPh>
    <rPh sb="10" eb="12">
      <t>カイゴ</t>
    </rPh>
    <rPh sb="12" eb="13">
      <t>カ</t>
    </rPh>
    <rPh sb="14" eb="16">
      <t>フクシ</t>
    </rPh>
    <rPh sb="16" eb="17">
      <t>ガカリ</t>
    </rPh>
    <phoneticPr fontId="5"/>
  </si>
  <si>
    <t>きんぎょタクシー運行事業</t>
    <rPh sb="8" eb="10">
      <t>ウンコウ</t>
    </rPh>
    <rPh sb="10" eb="12">
      <t>ジギョウ</t>
    </rPh>
    <phoneticPr fontId="5"/>
  </si>
  <si>
    <t>買物弱者支援と位置付けた事業ではないが、町内における高齢者等の日常生活に必要不可欠な移動手段の確保のため、乗合タクシーを運行している。</t>
    <rPh sb="0" eb="1">
      <t>カ</t>
    </rPh>
    <rPh sb="1" eb="2">
      <t>モノ</t>
    </rPh>
    <rPh sb="2" eb="4">
      <t>ジャクシャ</t>
    </rPh>
    <rPh sb="4" eb="6">
      <t>シエン</t>
    </rPh>
    <rPh sb="7" eb="10">
      <t>イチヅ</t>
    </rPh>
    <rPh sb="12" eb="14">
      <t>ジギョウ</t>
    </rPh>
    <rPh sb="20" eb="22">
      <t>チョウナイ</t>
    </rPh>
    <rPh sb="26" eb="29">
      <t>コウレイシャ</t>
    </rPh>
    <rPh sb="29" eb="30">
      <t>トウ</t>
    </rPh>
    <rPh sb="31" eb="33">
      <t>ニチジョウ</t>
    </rPh>
    <rPh sb="33" eb="35">
      <t>セイカツ</t>
    </rPh>
    <rPh sb="36" eb="38">
      <t>ヒツヨウ</t>
    </rPh>
    <rPh sb="38" eb="41">
      <t>フカケツ</t>
    </rPh>
    <rPh sb="42" eb="44">
      <t>イドウ</t>
    </rPh>
    <rPh sb="44" eb="46">
      <t>シュダン</t>
    </rPh>
    <rPh sb="47" eb="49">
      <t>カクホ</t>
    </rPh>
    <rPh sb="53" eb="54">
      <t>ノ</t>
    </rPh>
    <rPh sb="54" eb="55">
      <t>ア</t>
    </rPh>
    <rPh sb="60" eb="62">
      <t>ウンコウ</t>
    </rPh>
    <phoneticPr fontId="5"/>
  </si>
  <si>
    <t>https://www.town.nagasu.lg.jp/default.html</t>
    <phoneticPr fontId="5"/>
  </si>
  <si>
    <t>長洲町役場
まちづくり課
企画調整係
0968－78－3239</t>
    <rPh sb="0" eb="3">
      <t>ナガスマチ</t>
    </rPh>
    <rPh sb="3" eb="5">
      <t>ヤクバ</t>
    </rPh>
    <rPh sb="11" eb="12">
      <t>カ</t>
    </rPh>
    <rPh sb="13" eb="15">
      <t>キカク</t>
    </rPh>
    <rPh sb="15" eb="17">
      <t>チョウセイ</t>
    </rPh>
    <rPh sb="17" eb="18">
      <t>ガカリ</t>
    </rPh>
    <phoneticPr fontId="5"/>
  </si>
  <si>
    <t>大津町</t>
    <rPh sb="0" eb="3">
      <t>オオヅマチ</t>
    </rPh>
    <phoneticPr fontId="5"/>
  </si>
  <si>
    <t>地域移動販売事業</t>
    <rPh sb="0" eb="8">
      <t>チイキイドウハンバイジギョウ</t>
    </rPh>
    <phoneticPr fontId="5"/>
  </si>
  <si>
    <t>日常生活に必要な食品等を購入できる環境を提供することで、買物弱者の生活の安定を図るとともに、新型コロナウイルス感染症感染対策のため、密を避けた買い物ができるよう移動販売に係る経費の一部を補助する。</t>
    <rPh sb="28" eb="30">
      <t>カイモノ</t>
    </rPh>
    <rPh sb="30" eb="32">
      <t>ジャクシャ</t>
    </rPh>
    <rPh sb="85" eb="86">
      <t>カカ</t>
    </rPh>
    <rPh sb="87" eb="89">
      <t>ケイヒ</t>
    </rPh>
    <rPh sb="90" eb="92">
      <t>イチブ</t>
    </rPh>
    <rPh sb="93" eb="95">
      <t>ホジョ</t>
    </rPh>
    <phoneticPr fontId="5"/>
  </si>
  <si>
    <t>菊池地域農業協働組合</t>
    <rPh sb="0" eb="4">
      <t>キクチチイキ</t>
    </rPh>
    <rPh sb="4" eb="6">
      <t>ノウギョウ</t>
    </rPh>
    <rPh sb="6" eb="8">
      <t>キョウドウ</t>
    </rPh>
    <rPh sb="8" eb="10">
      <t>クミアイ</t>
    </rPh>
    <phoneticPr fontId="5"/>
  </si>
  <si>
    <t>https://www.town.ozu.kumamoto.jp/kiji00310502/index.html</t>
  </si>
  <si>
    <t>福祉課　福祉係
096-293-3510</t>
    <rPh sb="0" eb="3">
      <t>フクシカ</t>
    </rPh>
    <rPh sb="4" eb="7">
      <t>フクシカカリ</t>
    </rPh>
    <phoneticPr fontId="5"/>
  </si>
  <si>
    <t>乗合タクシー運行費補助金</t>
    <rPh sb="0" eb="2">
      <t>ノリアイ</t>
    </rPh>
    <rPh sb="6" eb="8">
      <t>ウンコウ</t>
    </rPh>
    <rPh sb="8" eb="9">
      <t>ヒ</t>
    </rPh>
    <rPh sb="9" eb="12">
      <t>ホジョキン</t>
    </rPh>
    <phoneticPr fontId="5"/>
  </si>
  <si>
    <t>買い物弱者の支援と位置付けた事業ではないが、公共交通空白地帯の地域に対する移動支援策として、自宅から町中心部までを運行する予約型乗合タクシーを運行。運行に係る経費の一部を補助する。</t>
    <rPh sb="22" eb="24">
      <t>コウキョウ</t>
    </rPh>
    <rPh sb="24" eb="26">
      <t>コウツウ</t>
    </rPh>
    <rPh sb="26" eb="28">
      <t>クウハク</t>
    </rPh>
    <rPh sb="28" eb="30">
      <t>チタイ</t>
    </rPh>
    <rPh sb="31" eb="33">
      <t>チイキ</t>
    </rPh>
    <rPh sb="34" eb="35">
      <t>タイ</t>
    </rPh>
    <rPh sb="37" eb="39">
      <t>イドウ</t>
    </rPh>
    <rPh sb="39" eb="41">
      <t>シエン</t>
    </rPh>
    <rPh sb="41" eb="42">
      <t>サク</t>
    </rPh>
    <rPh sb="46" eb="48">
      <t>ジタク</t>
    </rPh>
    <rPh sb="50" eb="51">
      <t>マチ</t>
    </rPh>
    <rPh sb="51" eb="54">
      <t>チュウシンブ</t>
    </rPh>
    <rPh sb="57" eb="59">
      <t>ウンコウ</t>
    </rPh>
    <rPh sb="61" eb="63">
      <t>ヨヤク</t>
    </rPh>
    <rPh sb="63" eb="64">
      <t>ガタ</t>
    </rPh>
    <rPh sb="64" eb="66">
      <t>ノリアイ</t>
    </rPh>
    <rPh sb="71" eb="73">
      <t>ウンコウ</t>
    </rPh>
    <rPh sb="74" eb="76">
      <t>ウンコウ</t>
    </rPh>
    <rPh sb="77" eb="78">
      <t>カカ</t>
    </rPh>
    <rPh sb="79" eb="81">
      <t>ケイヒ</t>
    </rPh>
    <rPh sb="82" eb="84">
      <t>イチブ</t>
    </rPh>
    <rPh sb="85" eb="87">
      <t>ホジョ</t>
    </rPh>
    <phoneticPr fontId="5"/>
  </si>
  <si>
    <t>町内のタクシー事業者３社</t>
    <rPh sb="0" eb="2">
      <t>チョウナイ</t>
    </rPh>
    <rPh sb="7" eb="10">
      <t>ジギョウシャ</t>
    </rPh>
    <rPh sb="11" eb="12">
      <t>シャ</t>
    </rPh>
    <phoneticPr fontId="5"/>
  </si>
  <si>
    <t>https://www.town.ozu.kumamoto.jp/kiji00312832/index.html</t>
  </si>
  <si>
    <t>総合政策課　総合政策係
096-293-3118</t>
    <rPh sb="0" eb="2">
      <t>ソウゴウ</t>
    </rPh>
    <rPh sb="2" eb="4">
      <t>セイサク</t>
    </rPh>
    <rPh sb="4" eb="5">
      <t>カ</t>
    </rPh>
    <rPh sb="6" eb="8">
      <t>ソウゴウ</t>
    </rPh>
    <rPh sb="8" eb="10">
      <t>セイサク</t>
    </rPh>
    <rPh sb="10" eb="11">
      <t>カカリ</t>
    </rPh>
    <phoneticPr fontId="5"/>
  </si>
  <si>
    <t>外出支援サービス事業</t>
    <rPh sb="0" eb="2">
      <t>ガイシュツ</t>
    </rPh>
    <rPh sb="2" eb="4">
      <t>シエン</t>
    </rPh>
    <rPh sb="8" eb="10">
      <t>ジギョウ</t>
    </rPh>
    <phoneticPr fontId="5"/>
  </si>
  <si>
    <t>身体状況により運転が不可能な高齢者等で、公共交通機関を利用することが著しく困難な者に対して、自宅と医療機関・公共機関・金融機関・食料品を販売する小売店の間のタクシー料金の利用者負担を一部助成する。</t>
    <rPh sb="0" eb="2">
      <t>シンタイ</t>
    </rPh>
    <rPh sb="2" eb="4">
      <t>ジョウキョウ</t>
    </rPh>
    <rPh sb="7" eb="9">
      <t>ウンテン</t>
    </rPh>
    <rPh sb="10" eb="13">
      <t>フカノウ</t>
    </rPh>
    <rPh sb="14" eb="17">
      <t>コウレイシャ</t>
    </rPh>
    <rPh sb="17" eb="18">
      <t>ナド</t>
    </rPh>
    <rPh sb="20" eb="22">
      <t>コウキョウ</t>
    </rPh>
    <rPh sb="22" eb="24">
      <t>コウツウ</t>
    </rPh>
    <rPh sb="24" eb="26">
      <t>キカン</t>
    </rPh>
    <rPh sb="27" eb="29">
      <t>リヨウ</t>
    </rPh>
    <rPh sb="34" eb="35">
      <t>イチジル</t>
    </rPh>
    <rPh sb="37" eb="39">
      <t>コンナン</t>
    </rPh>
    <rPh sb="40" eb="41">
      <t>モノ</t>
    </rPh>
    <rPh sb="42" eb="43">
      <t>タイ</t>
    </rPh>
    <rPh sb="46" eb="48">
      <t>ジタク</t>
    </rPh>
    <rPh sb="49" eb="51">
      <t>イリョウ</t>
    </rPh>
    <rPh sb="51" eb="53">
      <t>キカン</t>
    </rPh>
    <rPh sb="54" eb="56">
      <t>コウキョウ</t>
    </rPh>
    <rPh sb="56" eb="58">
      <t>キカン</t>
    </rPh>
    <rPh sb="59" eb="61">
      <t>キンユウ</t>
    </rPh>
    <rPh sb="61" eb="63">
      <t>キカン</t>
    </rPh>
    <rPh sb="64" eb="67">
      <t>ショクリョウヒン</t>
    </rPh>
    <rPh sb="68" eb="70">
      <t>ハンバイ</t>
    </rPh>
    <rPh sb="72" eb="74">
      <t>コウリ</t>
    </rPh>
    <rPh sb="74" eb="75">
      <t>テン</t>
    </rPh>
    <rPh sb="76" eb="77">
      <t>アイダ</t>
    </rPh>
    <rPh sb="82" eb="84">
      <t>リョウキン</t>
    </rPh>
    <rPh sb="85" eb="88">
      <t>リヨウシャ</t>
    </rPh>
    <rPh sb="88" eb="90">
      <t>フタン</t>
    </rPh>
    <rPh sb="91" eb="93">
      <t>イチブ</t>
    </rPh>
    <rPh sb="93" eb="95">
      <t>ジョセイ</t>
    </rPh>
    <phoneticPr fontId="5"/>
  </si>
  <si>
    <t>町内タクシー事業者（4社）</t>
    <rPh sb="0" eb="2">
      <t>チョウナイ</t>
    </rPh>
    <rPh sb="6" eb="9">
      <t>ジギョウシャ</t>
    </rPh>
    <rPh sb="11" eb="12">
      <t>シャ</t>
    </rPh>
    <phoneticPr fontId="5"/>
  </si>
  <si>
    <t>https://www.town.ozu.kumamoto.jp/kiji00310555/index.html</t>
  </si>
  <si>
    <t>介護保険課　地域包括支援係
096-292-0770</t>
    <rPh sb="0" eb="2">
      <t>カイゴ</t>
    </rPh>
    <rPh sb="2" eb="4">
      <t>ホケン</t>
    </rPh>
    <rPh sb="4" eb="5">
      <t>カ</t>
    </rPh>
    <rPh sb="6" eb="8">
      <t>チイキ</t>
    </rPh>
    <rPh sb="8" eb="10">
      <t>ホウカツ</t>
    </rPh>
    <rPh sb="10" eb="12">
      <t>シエン</t>
    </rPh>
    <rPh sb="12" eb="13">
      <t>カカリ</t>
    </rPh>
    <phoneticPr fontId="5"/>
  </si>
  <si>
    <t>南小国町</t>
    <rPh sb="0" eb="4">
      <t>ミナミオグニマチ</t>
    </rPh>
    <phoneticPr fontId="5"/>
  </si>
  <si>
    <t>南小国町タクシー利用費助成事業</t>
    <rPh sb="0" eb="4">
      <t>ミナミオグニマチ</t>
    </rPh>
    <rPh sb="8" eb="15">
      <t>リヨウヒジョセイジギョウ</t>
    </rPh>
    <phoneticPr fontId="5"/>
  </si>
  <si>
    <t>乗用車の運転免許を有していない方のうち、「６５歳以上の方」または「身体障害者手帳、療育手帳、精神障害者保健福祉手帳のいずれかを所有している方若しくは介護保険認定者」に対し、「南小国町内」及び「小国町大字宮原内」を移動する際に利用可能なタクシー券（５００円券×５０枚／年）を交付。</t>
    <phoneticPr fontId="5"/>
  </si>
  <si>
    <t>小国郷内のタクシー会社</t>
    <rPh sb="0" eb="3">
      <t>オグニゴウ</t>
    </rPh>
    <rPh sb="3" eb="4">
      <t>ナイ</t>
    </rPh>
    <rPh sb="9" eb="11">
      <t>カイシャ</t>
    </rPh>
    <phoneticPr fontId="5"/>
  </si>
  <si>
    <t>https://www.town.minamioguni.lg.jp/hojo-kin/post.html</t>
    <phoneticPr fontId="5"/>
  </si>
  <si>
    <t>南小国町役場まちづくり課　　　　　　　　　企画商工観光係　　　　　　　0967-42-1171</t>
    <rPh sb="0" eb="6">
      <t>ミナミオグニマチヤクバ</t>
    </rPh>
    <rPh sb="11" eb="12">
      <t>カ</t>
    </rPh>
    <rPh sb="21" eb="28">
      <t>キカクショウコウカンコウカカリ</t>
    </rPh>
    <phoneticPr fontId="5"/>
  </si>
  <si>
    <t>南小国町</t>
    <rPh sb="0" eb="3">
      <t>ミナミオグニ</t>
    </rPh>
    <rPh sb="3" eb="4">
      <t>マチ</t>
    </rPh>
    <phoneticPr fontId="5"/>
  </si>
  <si>
    <t>南小国町移動販売事業</t>
    <rPh sb="0" eb="4">
      <t>ミナミオグニマチ</t>
    </rPh>
    <rPh sb="4" eb="8">
      <t>イドウハンバイ</t>
    </rPh>
    <rPh sb="8" eb="10">
      <t>ジギョウ</t>
    </rPh>
    <phoneticPr fontId="5"/>
  </si>
  <si>
    <t>南小国町内における買い物困難者の解消に向けて、町内事業所を事業実施者として、移動販売車による日用品や食料品等の移動販売を実施。
買い物困難者の中には多くの高齢者が含まれることから、買い物に来られた際の声かけ等を通じて、高齢者への見守り活動を行い、必要ある場合は関係機関への情報提供を行う。</t>
    <phoneticPr fontId="5"/>
  </si>
  <si>
    <t>株式会社ＳＭＯ南小国</t>
    <rPh sb="0" eb="4">
      <t>カブシキガイシャ</t>
    </rPh>
    <rPh sb="7" eb="10">
      <t>ミナミオグニ</t>
    </rPh>
    <phoneticPr fontId="5"/>
  </si>
  <si>
    <t>南小国町役場農林課　　　0967-42-1144　</t>
    <rPh sb="0" eb="6">
      <t>ミナミオグニマチヤクバ</t>
    </rPh>
    <rPh sb="6" eb="9">
      <t>ノウリンカ</t>
    </rPh>
    <phoneticPr fontId="5"/>
  </si>
  <si>
    <t>小国町　　南小国町</t>
    <rPh sb="0" eb="2">
      <t>オグニ</t>
    </rPh>
    <rPh sb="2" eb="3">
      <t>マチ</t>
    </rPh>
    <rPh sb="5" eb="9">
      <t>ミナミオグニマチ</t>
    </rPh>
    <phoneticPr fontId="5"/>
  </si>
  <si>
    <t>にじバス</t>
    <phoneticPr fontId="5"/>
  </si>
  <si>
    <t>小国郷（小国町・南小国町）の中心市街地をつなぐバス。小国郷内の主要施設（商業施設や病院、銀行等）への交通手段となっている。　　　　　　　　　　　　　　　　　　　　　　　　　　　　　　　　　　　　　　　　　　</t>
    <phoneticPr fontId="5"/>
  </si>
  <si>
    <t>https://www.town.minamioguni.lg.jp/news/2021/1974.html</t>
    <phoneticPr fontId="5"/>
  </si>
  <si>
    <t>小国郷ライナー</t>
    <rPh sb="0" eb="3">
      <t>オグニゴウ</t>
    </rPh>
    <phoneticPr fontId="5"/>
  </si>
  <si>
    <t>小国郷（南小国町・小国町）と肥後大津駅をつなぎ、大型商業施設や総合病院への交通手段となっている。</t>
    <phoneticPr fontId="5"/>
  </si>
  <si>
    <t>https://www.town.kumamoto-oguni.lg.jp/q/aview/103/2038.html</t>
    <phoneticPr fontId="5"/>
  </si>
  <si>
    <t>南阿蘇村</t>
    <rPh sb="0" eb="4">
      <t>ミナミアソムラ</t>
    </rPh>
    <phoneticPr fontId="5"/>
  </si>
  <si>
    <t>南阿蘇村予約型乗合タクシー運行事業</t>
    <rPh sb="0" eb="4">
      <t>ミナミアソムラ</t>
    </rPh>
    <rPh sb="4" eb="7">
      <t>ヨヤクガタ</t>
    </rPh>
    <rPh sb="7" eb="8">
      <t>ノ</t>
    </rPh>
    <rPh sb="8" eb="9">
      <t>アイ</t>
    </rPh>
    <rPh sb="13" eb="17">
      <t>ウンコウジギョウ</t>
    </rPh>
    <phoneticPr fontId="5"/>
  </si>
  <si>
    <t>買い物弱者の支援と位置付けた事業ではないが、自宅から希望する指定乗降場所までの移動を支援するデマンド型乗合タクシーを運行。特に高齢者の利用が約９割となっており、買い物弱者への要素も含んでいる。</t>
    <rPh sb="0" eb="1">
      <t>カ</t>
    </rPh>
    <rPh sb="2" eb="5">
      <t>モノジャクシャ</t>
    </rPh>
    <rPh sb="6" eb="8">
      <t>シエン</t>
    </rPh>
    <rPh sb="9" eb="12">
      <t>イチヅ</t>
    </rPh>
    <rPh sb="14" eb="16">
      <t>ジギョウ</t>
    </rPh>
    <rPh sb="22" eb="24">
      <t>ジタク</t>
    </rPh>
    <rPh sb="26" eb="28">
      <t>キボウ</t>
    </rPh>
    <rPh sb="30" eb="32">
      <t>シテイ</t>
    </rPh>
    <rPh sb="32" eb="36">
      <t>ジョウコウバショ</t>
    </rPh>
    <rPh sb="39" eb="41">
      <t>イドウ</t>
    </rPh>
    <rPh sb="42" eb="44">
      <t>シエン</t>
    </rPh>
    <rPh sb="50" eb="51">
      <t>ガタ</t>
    </rPh>
    <rPh sb="51" eb="53">
      <t>ノリアイ</t>
    </rPh>
    <rPh sb="58" eb="60">
      <t>ウンコウ</t>
    </rPh>
    <rPh sb="61" eb="62">
      <t>トク</t>
    </rPh>
    <rPh sb="63" eb="66">
      <t>コウレイシャ</t>
    </rPh>
    <rPh sb="67" eb="69">
      <t>リヨウ</t>
    </rPh>
    <rPh sb="70" eb="71">
      <t>ヤク</t>
    </rPh>
    <rPh sb="72" eb="73">
      <t>ワリ</t>
    </rPh>
    <rPh sb="80" eb="81">
      <t>カ</t>
    </rPh>
    <rPh sb="82" eb="83">
      <t>モノ</t>
    </rPh>
    <rPh sb="83" eb="85">
      <t>ジャクシャ</t>
    </rPh>
    <rPh sb="87" eb="89">
      <t>ヨウソ</t>
    </rPh>
    <rPh sb="90" eb="91">
      <t>フク</t>
    </rPh>
    <phoneticPr fontId="5"/>
  </si>
  <si>
    <t>https://www.vill.minamiaso.lg.jp/kiji003802/index.html</t>
    <phoneticPr fontId="5"/>
  </si>
  <si>
    <t>産業観光課
0967-67-1112</t>
    <rPh sb="0" eb="5">
      <t>サンギョウカンコウカ</t>
    </rPh>
    <phoneticPr fontId="5"/>
  </si>
  <si>
    <t>西原村</t>
    <rPh sb="0" eb="3">
      <t>ニシハラムラ</t>
    </rPh>
    <phoneticPr fontId="5"/>
  </si>
  <si>
    <t>西原村福祉タクシー料金助成事業</t>
  </si>
  <si>
    <t>高齢者及び障害者(児)がタクシーに乗車した場合に、その乗車料金の一部を助成することにより高齢者等の福祉の増進に寄与することを目的として運用。</t>
    <rPh sb="67" eb="69">
      <t>ウンヨウ</t>
    </rPh>
    <phoneticPr fontId="5"/>
  </si>
  <si>
    <t>村内タクシー業者</t>
    <rPh sb="0" eb="2">
      <t>ソンナイ</t>
    </rPh>
    <rPh sb="6" eb="8">
      <t>ギョウシャ</t>
    </rPh>
    <phoneticPr fontId="5"/>
  </si>
  <si>
    <t>住民福祉課
096-279-3113</t>
    <rPh sb="0" eb="5">
      <t>ジュウミンフクシカ</t>
    </rPh>
    <phoneticPr fontId="5"/>
  </si>
  <si>
    <t>移動販売、食事提供事業</t>
    <rPh sb="0" eb="4">
      <t>イドウハンバイ</t>
    </rPh>
    <rPh sb="5" eb="7">
      <t>ショクジ</t>
    </rPh>
    <rPh sb="7" eb="9">
      <t>テイキョウ</t>
    </rPh>
    <rPh sb="9" eb="11">
      <t>ジギョウ</t>
    </rPh>
    <phoneticPr fontId="5"/>
  </si>
  <si>
    <t>事業所独自事業</t>
    <rPh sb="0" eb="2">
      <t>ジギョウシャ</t>
    </rPh>
    <rPh sb="3" eb="5">
      <t>ドクジ</t>
    </rPh>
    <rPh sb="5" eb="7">
      <t>ジギョウ</t>
    </rPh>
    <phoneticPr fontId="5"/>
  </si>
  <si>
    <t>村内の対象地区を回り、お弁当の提供及び食料品等の移動販売を行っている。</t>
    <rPh sb="0" eb="2">
      <t>ソンナイ</t>
    </rPh>
    <rPh sb="3" eb="7">
      <t>タイショウチク</t>
    </rPh>
    <rPh sb="8" eb="9">
      <t>マワ</t>
    </rPh>
    <rPh sb="12" eb="14">
      <t>ベントウ</t>
    </rPh>
    <rPh sb="15" eb="17">
      <t>テイキョウ</t>
    </rPh>
    <rPh sb="17" eb="18">
      <t>オヨ</t>
    </rPh>
    <rPh sb="19" eb="23">
      <t>ショクリョウヒントウ</t>
    </rPh>
    <rPh sb="24" eb="28">
      <t>イドウハンバイ</t>
    </rPh>
    <rPh sb="29" eb="30">
      <t>オコナ</t>
    </rPh>
    <phoneticPr fontId="5"/>
  </si>
  <si>
    <t>NPO法人にしはらたんぽぽハウス</t>
    <rPh sb="3" eb="5">
      <t>ホウジン</t>
    </rPh>
    <phoneticPr fontId="5"/>
  </si>
  <si>
    <t>西原村福祉タクシー料金助成事業軽度生活援助事業</t>
    <rPh sb="15" eb="23">
      <t>ケイドセイカツエンジョジギョウ</t>
    </rPh>
    <phoneticPr fontId="5"/>
  </si>
  <si>
    <t>軽易な日常生活上の援助を行うことにより、在宅のひとり暮らし高齢者等の自立した生活の継続を可能にするとともに、要介護状態への進行を防止することを目的とてし、事業の中で買い物支援も行っている。</t>
    <rPh sb="77" eb="79">
      <t>ジギョウ</t>
    </rPh>
    <rPh sb="80" eb="81">
      <t>ナカ</t>
    </rPh>
    <rPh sb="82" eb="83">
      <t>カ</t>
    </rPh>
    <rPh sb="84" eb="87">
      <t>モノシエン</t>
    </rPh>
    <rPh sb="88" eb="89">
      <t>オコナ</t>
    </rPh>
    <phoneticPr fontId="5"/>
  </si>
  <si>
    <t>西原村、西原村社会福祉協議会</t>
    <rPh sb="0" eb="3">
      <t>ニシハラムラ</t>
    </rPh>
    <rPh sb="4" eb="7">
      <t>ニシハラムラ</t>
    </rPh>
    <rPh sb="7" eb="14">
      <t>シャカイフクシキョウギカイ</t>
    </rPh>
    <phoneticPr fontId="5"/>
  </si>
  <si>
    <t>御船町</t>
    <rPh sb="0" eb="3">
      <t>ミフネマチ</t>
    </rPh>
    <phoneticPr fontId="5"/>
  </si>
  <si>
    <t>生活たすくるサービス事業</t>
    <phoneticPr fontId="5"/>
  </si>
  <si>
    <t>買物弱者の支援と位置付けた事業ではないが、65歳以上の事業対象者、要支援１・２の認定を受けた者が、有償のボランティアを受けることが出来る。</t>
    <phoneticPr fontId="5"/>
  </si>
  <si>
    <t>事務局：社会福祉協議会</t>
    <rPh sb="0" eb="3">
      <t>ジムキョク</t>
    </rPh>
    <rPh sb="4" eb="6">
      <t>シャカイ</t>
    </rPh>
    <rPh sb="6" eb="8">
      <t>フクシ</t>
    </rPh>
    <rPh sb="8" eb="11">
      <t>キョウギカイ</t>
    </rPh>
    <phoneticPr fontId="5"/>
  </si>
  <si>
    <t>嘉島町</t>
    <rPh sb="0" eb="3">
      <t>カシママチ</t>
    </rPh>
    <phoneticPr fontId="5"/>
  </si>
  <si>
    <t>乗合タクシー事業
「ゆうすいGO」</t>
    <rPh sb="0" eb="2">
      <t>ノリアイ</t>
    </rPh>
    <rPh sb="6" eb="8">
      <t>ジギョウ</t>
    </rPh>
    <phoneticPr fontId="5"/>
  </si>
  <si>
    <t>買物弱者の支援として位置付けた事業ではないが、高齢者など交通弱者の方々を支援する取り組みとして１０人乗りの乗合タクシー「ゆうすいGO 」を活用した町独自の地域公共交通システムの運用を実施。</t>
    <rPh sb="0" eb="2">
      <t>カイモノ</t>
    </rPh>
    <rPh sb="2" eb="4">
      <t>ジャクシャ</t>
    </rPh>
    <rPh sb="5" eb="7">
      <t>シエン</t>
    </rPh>
    <rPh sb="10" eb="13">
      <t>イチヅ</t>
    </rPh>
    <rPh sb="15" eb="17">
      <t>ジギョウ</t>
    </rPh>
    <rPh sb="23" eb="26">
      <t>コウレイシャ</t>
    </rPh>
    <rPh sb="28" eb="30">
      <t>コウツウ</t>
    </rPh>
    <rPh sb="30" eb="32">
      <t>ジャクシャ</t>
    </rPh>
    <rPh sb="33" eb="35">
      <t>カタガタ</t>
    </rPh>
    <rPh sb="36" eb="38">
      <t>シエン</t>
    </rPh>
    <rPh sb="40" eb="41">
      <t>ト</t>
    </rPh>
    <rPh sb="42" eb="43">
      <t>ク</t>
    </rPh>
    <rPh sb="49" eb="50">
      <t>ニン</t>
    </rPh>
    <rPh sb="50" eb="51">
      <t>ノ</t>
    </rPh>
    <rPh sb="53" eb="55">
      <t>ノリアイ</t>
    </rPh>
    <rPh sb="69" eb="71">
      <t>カツヨウ</t>
    </rPh>
    <rPh sb="73" eb="74">
      <t>マチ</t>
    </rPh>
    <rPh sb="74" eb="76">
      <t>ドクジ</t>
    </rPh>
    <rPh sb="77" eb="79">
      <t>チイキ</t>
    </rPh>
    <rPh sb="79" eb="81">
      <t>コウキョウ</t>
    </rPh>
    <rPh sb="81" eb="83">
      <t>コウツウ</t>
    </rPh>
    <rPh sb="88" eb="90">
      <t>ウンヨウ</t>
    </rPh>
    <rPh sb="91" eb="93">
      <t>ジッシ</t>
    </rPh>
    <phoneticPr fontId="5"/>
  </si>
  <si>
    <t>嘉島町</t>
    <rPh sb="0" eb="2">
      <t>カシマ</t>
    </rPh>
    <rPh sb="2" eb="3">
      <t>マチ</t>
    </rPh>
    <phoneticPr fontId="5"/>
  </si>
  <si>
    <t>https://www.town.kumamoto-kashima.lg.jp/q/aview/1/3571.html</t>
    <phoneticPr fontId="5"/>
  </si>
  <si>
    <t>企画情報課
096-237-2641</t>
    <rPh sb="0" eb="2">
      <t>キカク</t>
    </rPh>
    <rPh sb="2" eb="4">
      <t>ジョウホウ</t>
    </rPh>
    <rPh sb="4" eb="5">
      <t>カ</t>
    </rPh>
    <phoneticPr fontId="5"/>
  </si>
  <si>
    <t>益城町</t>
    <rPh sb="0" eb="3">
      <t>マシキマチ</t>
    </rPh>
    <phoneticPr fontId="5"/>
  </si>
  <si>
    <t>福田地区乗合タクシー</t>
    <rPh sb="0" eb="2">
      <t>フクダ</t>
    </rPh>
    <rPh sb="2" eb="4">
      <t>チク</t>
    </rPh>
    <rPh sb="4" eb="6">
      <t>ノリアイ</t>
    </rPh>
    <phoneticPr fontId="5"/>
  </si>
  <si>
    <t>買物弱者の支援と位置付けた事業ではないが、交通空白地域である福田地区においての生活支援として、自宅から希望する指定乗降場所までの移動を支援するデマンド型乗合タクシーを運行している。</t>
    <phoneticPr fontId="5"/>
  </si>
  <si>
    <t>町内タクシー事業者</t>
  </si>
  <si>
    <t>https://www.town.mashiki.lg.jp/kiji0033851/index.html</t>
    <phoneticPr fontId="5"/>
  </si>
  <si>
    <t>企画財政課復興企画係
096-286-3223</t>
    <phoneticPr fontId="5"/>
  </si>
  <si>
    <t>津森地区乗合タクシー</t>
    <rPh sb="0" eb="2">
      <t>ツモリ</t>
    </rPh>
    <rPh sb="2" eb="4">
      <t>チク</t>
    </rPh>
    <rPh sb="4" eb="6">
      <t>ノリアイ</t>
    </rPh>
    <phoneticPr fontId="5"/>
  </si>
  <si>
    <t>買物弱者の支援と位置付けた事業ではないが、津森地区においての生活支援として、自宅から希望する指定乗降場所までの移動を支援するデマンド型乗合タクシーを運行している。</t>
    <rPh sb="21" eb="23">
      <t>ツモリ</t>
    </rPh>
    <phoneticPr fontId="5"/>
  </si>
  <si>
    <t>https://www.town.mashiki.lg.jp/kiji0035401/index.html</t>
    <phoneticPr fontId="5"/>
  </si>
  <si>
    <t>高齢者・障害者タクシー券交付事業</t>
    <rPh sb="0" eb="3">
      <t>コウレイシャ</t>
    </rPh>
    <rPh sb="4" eb="7">
      <t>ショウガイシャ</t>
    </rPh>
    <rPh sb="11" eb="12">
      <t>ケン</t>
    </rPh>
    <rPh sb="12" eb="14">
      <t>コウフ</t>
    </rPh>
    <rPh sb="14" eb="16">
      <t>ジギョウ</t>
    </rPh>
    <phoneticPr fontId="5"/>
  </si>
  <si>
    <t>13,461
（うち重点支援交付金4,400）</t>
    <rPh sb="10" eb="12">
      <t>ジュウテン</t>
    </rPh>
    <rPh sb="12" eb="14">
      <t>シエン</t>
    </rPh>
    <rPh sb="14" eb="17">
      <t>コウフキン</t>
    </rPh>
    <phoneticPr fontId="5"/>
  </si>
  <si>
    <t>自動車の運転をされない75歳以上の高齢者・65歳以上74歳以下で運転免許証を自主返納された方・要件に該当する障がいをお持ちの方の外出を支援するため、年に1回タクシー券4,000円分（今年度は2,000円上乗せし、6,000円分）を交付する。</t>
    <rPh sb="0" eb="3">
      <t>ジドウシャ</t>
    </rPh>
    <rPh sb="4" eb="6">
      <t>ウンテン</t>
    </rPh>
    <rPh sb="13" eb="16">
      <t>サイイジョウ</t>
    </rPh>
    <rPh sb="17" eb="20">
      <t>コウレイシャ</t>
    </rPh>
    <rPh sb="23" eb="26">
      <t>サイイジョウ</t>
    </rPh>
    <rPh sb="28" eb="29">
      <t>サイ</t>
    </rPh>
    <rPh sb="29" eb="31">
      <t>イカ</t>
    </rPh>
    <rPh sb="32" eb="34">
      <t>ウンテン</t>
    </rPh>
    <rPh sb="34" eb="37">
      <t>メンキョショウ</t>
    </rPh>
    <rPh sb="38" eb="40">
      <t>ジシュ</t>
    </rPh>
    <rPh sb="40" eb="42">
      <t>ヘンノウ</t>
    </rPh>
    <rPh sb="45" eb="46">
      <t>カタ</t>
    </rPh>
    <rPh sb="47" eb="49">
      <t>ヨウケン</t>
    </rPh>
    <rPh sb="50" eb="52">
      <t>ガイトウ</t>
    </rPh>
    <rPh sb="54" eb="55">
      <t>ショウ</t>
    </rPh>
    <rPh sb="59" eb="60">
      <t>モ</t>
    </rPh>
    <rPh sb="62" eb="63">
      <t>カタ</t>
    </rPh>
    <rPh sb="64" eb="66">
      <t>ガイシュツ</t>
    </rPh>
    <rPh sb="67" eb="69">
      <t>シエン</t>
    </rPh>
    <rPh sb="74" eb="75">
      <t>ネン</t>
    </rPh>
    <rPh sb="77" eb="78">
      <t>カイ</t>
    </rPh>
    <rPh sb="82" eb="83">
      <t>ケン</t>
    </rPh>
    <rPh sb="84" eb="89">
      <t>０００エン</t>
    </rPh>
    <rPh sb="89" eb="90">
      <t>ブン</t>
    </rPh>
    <rPh sb="91" eb="94">
      <t>コンネンド</t>
    </rPh>
    <rPh sb="96" eb="101">
      <t>０００エン</t>
    </rPh>
    <rPh sb="101" eb="103">
      <t>ウワノ</t>
    </rPh>
    <rPh sb="107" eb="112">
      <t>０００エン</t>
    </rPh>
    <rPh sb="112" eb="113">
      <t>ブン</t>
    </rPh>
    <rPh sb="115" eb="117">
      <t>コウフ</t>
    </rPh>
    <phoneticPr fontId="5"/>
  </si>
  <si>
    <t>町内タクシー事業者</t>
    <rPh sb="0" eb="2">
      <t>チョウナイ</t>
    </rPh>
    <rPh sb="6" eb="9">
      <t>ジギョウシャ</t>
    </rPh>
    <phoneticPr fontId="5"/>
  </si>
  <si>
    <t>https://www.town.mashiki.lg.jp/</t>
    <phoneticPr fontId="5"/>
  </si>
  <si>
    <t>福祉課地域福祉係
096-234-6113</t>
    <rPh sb="0" eb="3">
      <t>フクシカ</t>
    </rPh>
    <rPh sb="3" eb="5">
      <t>チイキ</t>
    </rPh>
    <rPh sb="5" eb="7">
      <t>フクシ</t>
    </rPh>
    <rPh sb="7" eb="8">
      <t>カカリ</t>
    </rPh>
    <phoneticPr fontId="5"/>
  </si>
  <si>
    <t>甲佐町</t>
    <rPh sb="0" eb="3">
      <t>コウサマチ</t>
    </rPh>
    <phoneticPr fontId="5"/>
  </si>
  <si>
    <t>町の運営ではないが、町内スーパーが取り扱う生鮮食品や生活雑貨等の移動販売を行っている。</t>
    <rPh sb="0" eb="1">
      <t>マチ</t>
    </rPh>
    <rPh sb="2" eb="4">
      <t>ウンエイ</t>
    </rPh>
    <rPh sb="10" eb="12">
      <t>チョウナイ</t>
    </rPh>
    <rPh sb="17" eb="18">
      <t>ト</t>
    </rPh>
    <rPh sb="19" eb="20">
      <t>アツカ</t>
    </rPh>
    <rPh sb="21" eb="23">
      <t>セイセン</t>
    </rPh>
    <rPh sb="23" eb="25">
      <t>ショクヒン</t>
    </rPh>
    <rPh sb="26" eb="28">
      <t>セイカツ</t>
    </rPh>
    <rPh sb="28" eb="30">
      <t>ザッカ</t>
    </rPh>
    <rPh sb="30" eb="31">
      <t>トウ</t>
    </rPh>
    <rPh sb="32" eb="34">
      <t>イドウ</t>
    </rPh>
    <rPh sb="34" eb="36">
      <t>ハンバイ</t>
    </rPh>
    <rPh sb="37" eb="38">
      <t>オコナ</t>
    </rPh>
    <phoneticPr fontId="5"/>
  </si>
  <si>
    <t>株式会社　マルエイ</t>
    <rPh sb="0" eb="4">
      <t>カブシキガイシャ</t>
    </rPh>
    <phoneticPr fontId="5"/>
  </si>
  <si>
    <t>津奈木町</t>
    <rPh sb="0" eb="4">
      <t>ツナギマチ</t>
    </rPh>
    <phoneticPr fontId="5"/>
  </si>
  <si>
    <t>予約型乗合タクシー運行事業</t>
  </si>
  <si>
    <t>交通空白地域において乗合タクシー（デマンドバス）を運行し、地域住民の生活における交通手段の確保に努めている。「津奈木町地域公共交通会議」へ委託し実施している。</t>
  </si>
  <si>
    <t>生活支援ボランティア運営事業</t>
    <rPh sb="0" eb="2">
      <t>セイカツ</t>
    </rPh>
    <rPh sb="2" eb="4">
      <t>シエン</t>
    </rPh>
    <rPh sb="10" eb="12">
      <t>ウンエイ</t>
    </rPh>
    <rPh sb="12" eb="14">
      <t>ジギョウ</t>
    </rPh>
    <phoneticPr fontId="5"/>
  </si>
  <si>
    <t>買い物に困難を抱える高齢者等を対象に、ボランティアが買い物の代行を行う事業を町社会福祉協議会に委託して実施。</t>
  </si>
  <si>
    <t>津奈木町社会福祉協議会</t>
    <rPh sb="0" eb="4">
      <t>ツナギマチ</t>
    </rPh>
    <rPh sb="4" eb="6">
      <t>シャカイ</t>
    </rPh>
    <rPh sb="6" eb="8">
      <t>フクシ</t>
    </rPh>
    <rPh sb="8" eb="11">
      <t>キョウギカイ</t>
    </rPh>
    <phoneticPr fontId="5"/>
  </si>
  <si>
    <t>津奈木町社会福祉協議会障がい者等外出支援事業</t>
    <rPh sb="0" eb="3">
      <t>ツナギ</t>
    </rPh>
    <rPh sb="3" eb="4">
      <t>マチ</t>
    </rPh>
    <rPh sb="4" eb="6">
      <t>シャカイ</t>
    </rPh>
    <rPh sb="6" eb="8">
      <t>フクシ</t>
    </rPh>
    <rPh sb="8" eb="11">
      <t>キョウギカイ</t>
    </rPh>
    <rPh sb="11" eb="12">
      <t>ショウ</t>
    </rPh>
    <rPh sb="14" eb="15">
      <t>シャ</t>
    </rPh>
    <rPh sb="15" eb="16">
      <t>トウ</t>
    </rPh>
    <rPh sb="16" eb="18">
      <t>ガイシュツ</t>
    </rPh>
    <rPh sb="18" eb="20">
      <t>シエン</t>
    </rPh>
    <rPh sb="20" eb="22">
      <t>ジギョウ</t>
    </rPh>
    <phoneticPr fontId="5"/>
  </si>
  <si>
    <t>買物弱者の支援と位置付けた事業ではないが、外出支援として障がい者等に対し、タクシー料金の一部を助成。
重度の障がい者等に対して１枚300円で利用できるタクシー券を10枚（年間3,000円分）交付する。</t>
    <rPh sb="0" eb="2">
      <t>カイモノ</t>
    </rPh>
    <rPh sb="2" eb="4">
      <t>ジャクシャ</t>
    </rPh>
    <rPh sb="5" eb="7">
      <t>シエン</t>
    </rPh>
    <rPh sb="8" eb="10">
      <t>イチ</t>
    </rPh>
    <rPh sb="10" eb="11">
      <t>ヅ</t>
    </rPh>
    <rPh sb="13" eb="15">
      <t>ジギョウ</t>
    </rPh>
    <rPh sb="21" eb="23">
      <t>ガイシュツ</t>
    </rPh>
    <rPh sb="23" eb="25">
      <t>シエン</t>
    </rPh>
    <rPh sb="28" eb="29">
      <t>サク</t>
    </rPh>
    <rPh sb="32" eb="33">
      <t>トウ</t>
    </rPh>
    <rPh sb="41" eb="43">
      <t>ジュウド</t>
    </rPh>
    <rPh sb="44" eb="45">
      <t>ショウ</t>
    </rPh>
    <rPh sb="47" eb="48">
      <t>シャ</t>
    </rPh>
    <rPh sb="48" eb="49">
      <t>トウ</t>
    </rPh>
    <rPh sb="52" eb="53">
      <t>マイ</t>
    </rPh>
    <rPh sb="71" eb="72">
      <t>マイ</t>
    </rPh>
    <rPh sb="73" eb="75">
      <t>ネンカン</t>
    </rPh>
    <rPh sb="76" eb="81">
      <t>０００エン</t>
    </rPh>
    <rPh sb="81" eb="82">
      <t>ブン</t>
    </rPh>
    <rPh sb="83" eb="85">
      <t>コウフ</t>
    </rPh>
    <phoneticPr fontId="5"/>
  </si>
  <si>
    <t>錦町</t>
    <rPh sb="0" eb="2">
      <t>ニシキマチ</t>
    </rPh>
    <phoneticPr fontId="5"/>
  </si>
  <si>
    <t>錦町乗合タクシー事業</t>
    <rPh sb="0" eb="2">
      <t>ニシキマチ</t>
    </rPh>
    <rPh sb="2" eb="4">
      <t>ノリアイ</t>
    </rPh>
    <rPh sb="8" eb="10">
      <t>ジギョウ</t>
    </rPh>
    <phoneticPr fontId="5"/>
  </si>
  <si>
    <t>地域内における公共交通の利便性向上を図るため、錦町乗合タクシー（以下「乗合タクシー」という。）の運行事業実施に関して必要な事項を定め、もって町民にとって暮らしやすいまちづくりの推進に資することを目的とする。　　　　　　　　　　　　　　　　　　　　　　　　　　　　　　　　　　　　　（運賃）　　　　　　　　　　　　　　　　　　　　　　　　　　　　　　　　　　　　　　　　　※大人　片道２００円　　　　　　　　　　　　　　　　　　　　　　　　　　　　　　　　　子ども（小学生以下）身体障がい者手帳の交付を受けている方、運転免許証返納者、８０歳以上の方　片道１５０円　　　　　　　　　　　　　　　　　　　１歳未満児無料</t>
    <rPh sb="0" eb="2">
      <t>チイキ</t>
    </rPh>
    <rPh sb="2" eb="3">
      <t>ナイ</t>
    </rPh>
    <rPh sb="7" eb="9">
      <t>コウキョウ</t>
    </rPh>
    <rPh sb="9" eb="11">
      <t>コウツウ</t>
    </rPh>
    <rPh sb="12" eb="14">
      <t>リベン</t>
    </rPh>
    <rPh sb="14" eb="15">
      <t>セイ</t>
    </rPh>
    <rPh sb="15" eb="17">
      <t>コウジョウ</t>
    </rPh>
    <rPh sb="18" eb="19">
      <t>ハカ</t>
    </rPh>
    <rPh sb="23" eb="25">
      <t>ニシキマチ</t>
    </rPh>
    <rPh sb="25" eb="27">
      <t>ノリアイ</t>
    </rPh>
    <rPh sb="32" eb="34">
      <t>イカ</t>
    </rPh>
    <rPh sb="35" eb="37">
      <t>ノリアイ</t>
    </rPh>
    <rPh sb="48" eb="50">
      <t>ウンコウ</t>
    </rPh>
    <rPh sb="50" eb="52">
      <t>ジギョウ</t>
    </rPh>
    <rPh sb="52" eb="54">
      <t>ジッシ</t>
    </rPh>
    <rPh sb="55" eb="56">
      <t>カン</t>
    </rPh>
    <rPh sb="58" eb="60">
      <t>ヒツヨウ</t>
    </rPh>
    <rPh sb="61" eb="63">
      <t>ジコウ</t>
    </rPh>
    <rPh sb="64" eb="65">
      <t>サダ</t>
    </rPh>
    <rPh sb="70" eb="72">
      <t>チョウミン</t>
    </rPh>
    <rPh sb="76" eb="77">
      <t>ク</t>
    </rPh>
    <rPh sb="88" eb="90">
      <t>スイシン</t>
    </rPh>
    <rPh sb="91" eb="92">
      <t>シ</t>
    </rPh>
    <rPh sb="97" eb="99">
      <t>モクテキ</t>
    </rPh>
    <rPh sb="141" eb="143">
      <t>ウンチン</t>
    </rPh>
    <rPh sb="186" eb="188">
      <t>オトナ</t>
    </rPh>
    <rPh sb="189" eb="191">
      <t>カタミチ</t>
    </rPh>
    <rPh sb="194" eb="195">
      <t>エン</t>
    </rPh>
    <rPh sb="232" eb="235">
      <t>ショウガクセイ</t>
    </rPh>
    <rPh sb="235" eb="237">
      <t>イカ</t>
    </rPh>
    <rPh sb="238" eb="240">
      <t>シンタイ</t>
    </rPh>
    <phoneticPr fontId="5"/>
  </si>
  <si>
    <t>あさぎり町</t>
    <rPh sb="4" eb="5">
      <t>マチ</t>
    </rPh>
    <phoneticPr fontId="5"/>
  </si>
  <si>
    <t>デマンド交通事業</t>
  </si>
  <si>
    <t>公共交通機関の利用が不便な地域の住民や、車を運転しない人、運転免許証を返納した人などの移動支援を目的に予約制乗合タクシーを運行している。（町民であれば誰でも利用可能）
※運賃は片道300円（事業主体が収納）
※事業主体に運行補助金を交付</t>
    <rPh sb="16" eb="18">
      <t>ジュウミン</t>
    </rPh>
    <rPh sb="45" eb="47">
      <t>シエン</t>
    </rPh>
    <rPh sb="48" eb="50">
      <t>モクテキ</t>
    </rPh>
    <rPh sb="69" eb="71">
      <t>チョウミン</t>
    </rPh>
    <rPh sb="75" eb="76">
      <t>ダレ</t>
    </rPh>
    <rPh sb="78" eb="80">
      <t>リヨウ</t>
    </rPh>
    <rPh sb="80" eb="82">
      <t>カノウ</t>
    </rPh>
    <rPh sb="88" eb="90">
      <t>カタミチ</t>
    </rPh>
    <rPh sb="93" eb="94">
      <t>エン</t>
    </rPh>
    <phoneticPr fontId="5"/>
  </si>
  <si>
    <t>https://www.town.asagiri.lg.jp/q/aview/191/13522.html</t>
    <phoneticPr fontId="27"/>
  </si>
  <si>
    <t>生活福祉課
0966-45-7214</t>
    <rPh sb="0" eb="2">
      <t>セイカツ</t>
    </rPh>
    <rPh sb="2" eb="4">
      <t>フクシ</t>
    </rPh>
    <rPh sb="4" eb="5">
      <t>カ</t>
    </rPh>
    <phoneticPr fontId="5"/>
  </si>
  <si>
    <t>多良木町</t>
    <rPh sb="0" eb="4">
      <t>タラギマチ</t>
    </rPh>
    <phoneticPr fontId="5"/>
  </si>
  <si>
    <t>デマンド型乗合タクシー事業</t>
    <rPh sb="4" eb="5">
      <t>ガタ</t>
    </rPh>
    <rPh sb="5" eb="7">
      <t>ノリアイ</t>
    </rPh>
    <rPh sb="11" eb="13">
      <t>ジギョウ</t>
    </rPh>
    <phoneticPr fontId="5"/>
  </si>
  <si>
    <t>公共交通の利用に不便を感じている地域に対する移動支援策として、町内タクシー組合に委託し、予約制乗合タクシーを運行。
利用料金：槻木地域３００円／人
その他路線：１００円／人
ただし、中学生以下は無料</t>
    <rPh sb="0" eb="2">
      <t>コウキョウ</t>
    </rPh>
    <rPh sb="2" eb="4">
      <t>コウツウ</t>
    </rPh>
    <rPh sb="5" eb="7">
      <t>リヨウ</t>
    </rPh>
    <rPh sb="8" eb="10">
      <t>フベン</t>
    </rPh>
    <rPh sb="11" eb="12">
      <t>カン</t>
    </rPh>
    <rPh sb="16" eb="18">
      <t>チイキ</t>
    </rPh>
    <rPh sb="19" eb="20">
      <t>タイ</t>
    </rPh>
    <rPh sb="22" eb="24">
      <t>イドウ</t>
    </rPh>
    <rPh sb="24" eb="26">
      <t>シエン</t>
    </rPh>
    <rPh sb="26" eb="27">
      <t>サク</t>
    </rPh>
    <rPh sb="31" eb="33">
      <t>チョウナイ</t>
    </rPh>
    <rPh sb="37" eb="39">
      <t>クミアイ</t>
    </rPh>
    <rPh sb="40" eb="42">
      <t>イタク</t>
    </rPh>
    <rPh sb="44" eb="47">
      <t>ヨヤクセイ</t>
    </rPh>
    <rPh sb="47" eb="49">
      <t>ノリアイ</t>
    </rPh>
    <rPh sb="54" eb="56">
      <t>ウンコウ</t>
    </rPh>
    <phoneticPr fontId="5"/>
  </si>
  <si>
    <t>多良木タクシー組合</t>
    <rPh sb="0" eb="3">
      <t>タラギ</t>
    </rPh>
    <rPh sb="7" eb="9">
      <t>クミアイ</t>
    </rPh>
    <phoneticPr fontId="5"/>
  </si>
  <si>
    <t>企画観光課
0966-42-1257</t>
    <rPh sb="0" eb="2">
      <t>キカク</t>
    </rPh>
    <rPh sb="2" eb="5">
      <t>カンコウカ</t>
    </rPh>
    <phoneticPr fontId="5"/>
  </si>
  <si>
    <t>湯前町</t>
    <rPh sb="0" eb="3">
      <t>ユノマエマチ</t>
    </rPh>
    <phoneticPr fontId="5"/>
  </si>
  <si>
    <t>高齢者等移動支援事業</t>
    <rPh sb="0" eb="3">
      <t>コウレイシャ</t>
    </rPh>
    <rPh sb="3" eb="4">
      <t>トウ</t>
    </rPh>
    <rPh sb="4" eb="6">
      <t>イドウ</t>
    </rPh>
    <rPh sb="6" eb="8">
      <t>シエン</t>
    </rPh>
    <rPh sb="8" eb="10">
      <t>ジギョウ</t>
    </rPh>
    <phoneticPr fontId="5"/>
  </si>
  <si>
    <t>満65歳以上の高齢者で運転免許証を保有していない方、または、障害者手帳所持者で運転免許証を保有していない交通手段の困難な方へ、500円券×24枚×2冊を配布。</t>
    <rPh sb="0" eb="1">
      <t>マン</t>
    </rPh>
    <rPh sb="3" eb="4">
      <t>サイ</t>
    </rPh>
    <rPh sb="4" eb="6">
      <t>イジョウ</t>
    </rPh>
    <rPh sb="7" eb="10">
      <t>コウレイシャ</t>
    </rPh>
    <rPh sb="11" eb="13">
      <t>ウンテン</t>
    </rPh>
    <rPh sb="13" eb="16">
      <t>メンキョショウ</t>
    </rPh>
    <rPh sb="17" eb="19">
      <t>ホユウ</t>
    </rPh>
    <rPh sb="24" eb="25">
      <t>カタ</t>
    </rPh>
    <rPh sb="30" eb="32">
      <t>ショウガイ</t>
    </rPh>
    <rPh sb="32" eb="33">
      <t>シャ</t>
    </rPh>
    <rPh sb="33" eb="35">
      <t>テチョウ</t>
    </rPh>
    <rPh sb="35" eb="38">
      <t>ショジシャ</t>
    </rPh>
    <rPh sb="39" eb="41">
      <t>ウンテン</t>
    </rPh>
    <rPh sb="41" eb="43">
      <t>メンキョ</t>
    </rPh>
    <rPh sb="43" eb="44">
      <t>ショウ</t>
    </rPh>
    <rPh sb="45" eb="47">
      <t>ホユウ</t>
    </rPh>
    <rPh sb="52" eb="54">
      <t>コウツウ</t>
    </rPh>
    <rPh sb="54" eb="56">
      <t>シュダン</t>
    </rPh>
    <rPh sb="57" eb="59">
      <t>コンナン</t>
    </rPh>
    <rPh sb="60" eb="61">
      <t>カタ</t>
    </rPh>
    <rPh sb="66" eb="67">
      <t>エン</t>
    </rPh>
    <rPh sb="67" eb="68">
      <t>ケン</t>
    </rPh>
    <rPh sb="71" eb="72">
      <t>マイ</t>
    </rPh>
    <rPh sb="74" eb="75">
      <t>サツ</t>
    </rPh>
    <rPh sb="76" eb="78">
      <t>ハイフ</t>
    </rPh>
    <phoneticPr fontId="5"/>
  </si>
  <si>
    <t>町内タクシー会社
路線バス会社等</t>
    <rPh sb="0" eb="2">
      <t>チョウナイ</t>
    </rPh>
    <rPh sb="6" eb="8">
      <t>カイシャ</t>
    </rPh>
    <rPh sb="9" eb="11">
      <t>ロセン</t>
    </rPh>
    <rPh sb="13" eb="15">
      <t>カイシャ</t>
    </rPh>
    <rPh sb="15" eb="16">
      <t>トウ</t>
    </rPh>
    <phoneticPr fontId="5"/>
  </si>
  <si>
    <t>保健福祉課
0966-43-4112</t>
    <rPh sb="0" eb="2">
      <t>ホケン</t>
    </rPh>
    <rPh sb="2" eb="4">
      <t>フクシ</t>
    </rPh>
    <rPh sb="4" eb="5">
      <t>カ</t>
    </rPh>
    <phoneticPr fontId="5"/>
  </si>
  <si>
    <t>水上村</t>
    <rPh sb="0" eb="2">
      <t>ミズカミ</t>
    </rPh>
    <rPh sb="2" eb="3">
      <t>ムラ</t>
    </rPh>
    <phoneticPr fontId="5"/>
  </si>
  <si>
    <t>高齢者等タクシー利用助成</t>
    <rPh sb="0" eb="3">
      <t>コウレイシャ</t>
    </rPh>
    <rPh sb="3" eb="4">
      <t>ナド</t>
    </rPh>
    <rPh sb="8" eb="10">
      <t>リヨウ</t>
    </rPh>
    <rPh sb="10" eb="12">
      <t>ジョセイ</t>
    </rPh>
    <phoneticPr fontId="5"/>
  </si>
  <si>
    <t>買い物弱者の支援と位置付けた事業ではないが、70歳以上の高齢者または障碍者手帳等所有者(精神手帳および療育手帳を含む)の外出を支援するタクシー利用に対する助成
助成利用範囲は、村内、湯前町、多良木町、あさぎり町</t>
    <rPh sb="0" eb="1">
      <t>カ</t>
    </rPh>
    <rPh sb="2" eb="3">
      <t>モノ</t>
    </rPh>
    <rPh sb="3" eb="5">
      <t>ジャクシャ</t>
    </rPh>
    <rPh sb="6" eb="8">
      <t>シエン</t>
    </rPh>
    <rPh sb="9" eb="12">
      <t>イチヅ</t>
    </rPh>
    <rPh sb="14" eb="16">
      <t>ジギョウ</t>
    </rPh>
    <rPh sb="24" eb="25">
      <t>サイ</t>
    </rPh>
    <rPh sb="25" eb="27">
      <t>イジョウ</t>
    </rPh>
    <rPh sb="28" eb="31">
      <t>コウレイシャ</t>
    </rPh>
    <rPh sb="34" eb="37">
      <t>ショウガイシャ</t>
    </rPh>
    <rPh sb="37" eb="39">
      <t>テチョウ</t>
    </rPh>
    <rPh sb="39" eb="40">
      <t>ナド</t>
    </rPh>
    <rPh sb="40" eb="42">
      <t>ショユウ</t>
    </rPh>
    <rPh sb="42" eb="43">
      <t>シャ</t>
    </rPh>
    <rPh sb="44" eb="46">
      <t>セイシン</t>
    </rPh>
    <rPh sb="46" eb="48">
      <t>テチョウ</t>
    </rPh>
    <rPh sb="51" eb="53">
      <t>リョウイク</t>
    </rPh>
    <rPh sb="53" eb="55">
      <t>テチョウ</t>
    </rPh>
    <rPh sb="56" eb="57">
      <t>フク</t>
    </rPh>
    <rPh sb="60" eb="62">
      <t>ガイシュツ</t>
    </rPh>
    <rPh sb="63" eb="65">
      <t>シエン</t>
    </rPh>
    <rPh sb="71" eb="73">
      <t>リヨウ</t>
    </rPh>
    <rPh sb="74" eb="75">
      <t>タイ</t>
    </rPh>
    <rPh sb="77" eb="79">
      <t>ジョセイ</t>
    </rPh>
    <rPh sb="80" eb="82">
      <t>ジョセイ</t>
    </rPh>
    <rPh sb="82" eb="84">
      <t>リヨウ</t>
    </rPh>
    <rPh sb="84" eb="86">
      <t>ハンイ</t>
    </rPh>
    <rPh sb="88" eb="90">
      <t>ソンナイ</t>
    </rPh>
    <rPh sb="91" eb="94">
      <t>ユノマエマチ</t>
    </rPh>
    <rPh sb="95" eb="99">
      <t>タラギマチ</t>
    </rPh>
    <rPh sb="104" eb="105">
      <t>チョウ</t>
    </rPh>
    <phoneticPr fontId="5"/>
  </si>
  <si>
    <t>総務課
0966-44-0311</t>
    <rPh sb="0" eb="3">
      <t>ソウムカ</t>
    </rPh>
    <phoneticPr fontId="5"/>
  </si>
  <si>
    <t>相良村</t>
    <rPh sb="0" eb="2">
      <t>サガラ</t>
    </rPh>
    <rPh sb="2" eb="3">
      <t>ムラ</t>
    </rPh>
    <phoneticPr fontId="5"/>
  </si>
  <si>
    <t>相良村予約型乗合タクシー運行委託</t>
    <rPh sb="0" eb="2">
      <t>サガラ</t>
    </rPh>
    <rPh sb="2" eb="3">
      <t>ムラ</t>
    </rPh>
    <rPh sb="3" eb="5">
      <t>ヨヤク</t>
    </rPh>
    <rPh sb="5" eb="6">
      <t>ガタ</t>
    </rPh>
    <rPh sb="6" eb="8">
      <t>ノリアイ</t>
    </rPh>
    <rPh sb="12" eb="14">
      <t>ウンコウ</t>
    </rPh>
    <rPh sb="14" eb="16">
      <t>イタク</t>
    </rPh>
    <phoneticPr fontId="5"/>
  </si>
  <si>
    <t>路線バスのバス停から200ｍ以遠、鉄道駅800ｍ以遠の交通空白地域居住者、または65歳以上かつ運転免許証非保有者、各種障害者手帳保有者の方を対象に、利用登録後、前日までに利用予約し自宅等と村内拠点を定額運賃（地区により異なる）で利用できる。</t>
    <rPh sb="0" eb="2">
      <t>ロセン</t>
    </rPh>
    <rPh sb="7" eb="8">
      <t>テイ</t>
    </rPh>
    <rPh sb="14" eb="16">
      <t>イエン</t>
    </rPh>
    <rPh sb="17" eb="19">
      <t>テツドウ</t>
    </rPh>
    <rPh sb="19" eb="20">
      <t>エキ</t>
    </rPh>
    <rPh sb="24" eb="26">
      <t>イエン</t>
    </rPh>
    <rPh sb="27" eb="29">
      <t>コウツウ</t>
    </rPh>
    <rPh sb="29" eb="31">
      <t>クウハク</t>
    </rPh>
    <rPh sb="31" eb="33">
      <t>チイキ</t>
    </rPh>
    <rPh sb="33" eb="36">
      <t>キョジュウシャ</t>
    </rPh>
    <rPh sb="42" eb="43">
      <t>サイ</t>
    </rPh>
    <rPh sb="43" eb="45">
      <t>イジョウ</t>
    </rPh>
    <rPh sb="47" eb="49">
      <t>ウンテン</t>
    </rPh>
    <rPh sb="49" eb="52">
      <t>メンキョショウ</t>
    </rPh>
    <rPh sb="52" eb="53">
      <t>ヒ</t>
    </rPh>
    <rPh sb="53" eb="56">
      <t>ホユウシャ</t>
    </rPh>
    <rPh sb="57" eb="59">
      <t>カクシュ</t>
    </rPh>
    <rPh sb="59" eb="61">
      <t>ショウガイ</t>
    </rPh>
    <rPh sb="61" eb="62">
      <t>シャ</t>
    </rPh>
    <rPh sb="62" eb="64">
      <t>テチョウ</t>
    </rPh>
    <rPh sb="64" eb="67">
      <t>ホユウシャ</t>
    </rPh>
    <rPh sb="68" eb="69">
      <t>カタ</t>
    </rPh>
    <rPh sb="70" eb="72">
      <t>タイショウ</t>
    </rPh>
    <rPh sb="74" eb="76">
      <t>リヨウ</t>
    </rPh>
    <rPh sb="76" eb="78">
      <t>トウロク</t>
    </rPh>
    <rPh sb="78" eb="79">
      <t>ゴ</t>
    </rPh>
    <rPh sb="80" eb="82">
      <t>ゼンジツ</t>
    </rPh>
    <rPh sb="85" eb="87">
      <t>リヨウ</t>
    </rPh>
    <rPh sb="87" eb="89">
      <t>ヨヤク</t>
    </rPh>
    <rPh sb="90" eb="92">
      <t>ジタク</t>
    </rPh>
    <rPh sb="92" eb="93">
      <t>トウ</t>
    </rPh>
    <rPh sb="94" eb="96">
      <t>ソンナイ</t>
    </rPh>
    <rPh sb="96" eb="98">
      <t>キョテン</t>
    </rPh>
    <rPh sb="99" eb="101">
      <t>テイガク</t>
    </rPh>
    <rPh sb="101" eb="103">
      <t>ウンチン</t>
    </rPh>
    <rPh sb="104" eb="106">
      <t>チク</t>
    </rPh>
    <rPh sb="109" eb="110">
      <t>コト</t>
    </rPh>
    <rPh sb="114" eb="116">
      <t>リヨウ</t>
    </rPh>
    <phoneticPr fontId="5"/>
  </si>
  <si>
    <t>https://www.vill.sagara.lg.jp/q/aview/201/339.html</t>
    <phoneticPr fontId="5"/>
  </si>
  <si>
    <t>総務課
0966-35-0211</t>
    <rPh sb="0" eb="3">
      <t>ソウムカ</t>
    </rPh>
    <phoneticPr fontId="5"/>
  </si>
  <si>
    <t>五木村</t>
    <rPh sb="0" eb="2">
      <t>イツキ</t>
    </rPh>
    <rPh sb="2" eb="3">
      <t>ムラ</t>
    </rPh>
    <phoneticPr fontId="5"/>
  </si>
  <si>
    <t>高齢者等買い物支援サービス事業</t>
    <rPh sb="0" eb="3">
      <t>コウレイシャ</t>
    </rPh>
    <rPh sb="3" eb="4">
      <t>トウ</t>
    </rPh>
    <rPh sb="4" eb="5">
      <t>カ</t>
    </rPh>
    <rPh sb="6" eb="7">
      <t>モノ</t>
    </rPh>
    <rPh sb="7" eb="9">
      <t>シエン</t>
    </rPh>
    <rPh sb="13" eb="15">
      <t>ジギョウ</t>
    </rPh>
    <phoneticPr fontId="5"/>
  </si>
  <si>
    <t>この事業は単独ではなく、いくつかの事業を組み合わせて委託料を払っている。</t>
    <rPh sb="1" eb="3">
      <t>ジギョウ</t>
    </rPh>
    <rPh sb="4" eb="6">
      <t>タンドク</t>
    </rPh>
    <rPh sb="16" eb="18">
      <t>ジギョウ</t>
    </rPh>
    <rPh sb="19" eb="20">
      <t>ク</t>
    </rPh>
    <rPh sb="21" eb="22">
      <t>ア</t>
    </rPh>
    <rPh sb="25" eb="28">
      <t>イタクリョウ</t>
    </rPh>
    <rPh sb="29" eb="30">
      <t>ハラ</t>
    </rPh>
    <phoneticPr fontId="5"/>
  </si>
  <si>
    <t>（対象者）
満65歳以上の一人暮らし高齢者世帯又は高齢者のみ世帯
（内容）
委託業者は商品の注文を受け自宅まで配達及び安否確認。
利用者は週1回以上サービスを利用する場合、1回当たり100円負担。</t>
    <rPh sb="1" eb="4">
      <t>タイショウシャ</t>
    </rPh>
    <rPh sb="6" eb="7">
      <t>マン</t>
    </rPh>
    <rPh sb="9" eb="12">
      <t>サイイジョウ</t>
    </rPh>
    <rPh sb="13" eb="15">
      <t>ヒトリ</t>
    </rPh>
    <rPh sb="15" eb="16">
      <t>ク</t>
    </rPh>
    <rPh sb="18" eb="21">
      <t>コウレイシャ</t>
    </rPh>
    <rPh sb="21" eb="23">
      <t>セタイ</t>
    </rPh>
    <rPh sb="23" eb="24">
      <t>マタ</t>
    </rPh>
    <rPh sb="25" eb="28">
      <t>コウレイシャ</t>
    </rPh>
    <rPh sb="30" eb="32">
      <t>セタイ</t>
    </rPh>
    <rPh sb="34" eb="36">
      <t>ナイヨウ</t>
    </rPh>
    <rPh sb="38" eb="40">
      <t>イタク</t>
    </rPh>
    <rPh sb="40" eb="42">
      <t>ギョウシャ</t>
    </rPh>
    <rPh sb="43" eb="45">
      <t>ショウヒン</t>
    </rPh>
    <rPh sb="46" eb="48">
      <t>チュウモン</t>
    </rPh>
    <rPh sb="49" eb="50">
      <t>ウ</t>
    </rPh>
    <rPh sb="51" eb="53">
      <t>ジタク</t>
    </rPh>
    <rPh sb="55" eb="57">
      <t>ハイタツ</t>
    </rPh>
    <rPh sb="57" eb="58">
      <t>オヨ</t>
    </rPh>
    <rPh sb="59" eb="61">
      <t>アンピ</t>
    </rPh>
    <rPh sb="61" eb="63">
      <t>カクニン</t>
    </rPh>
    <rPh sb="65" eb="67">
      <t>リヨウ</t>
    </rPh>
    <rPh sb="67" eb="68">
      <t>シャ</t>
    </rPh>
    <rPh sb="69" eb="70">
      <t>シュウ</t>
    </rPh>
    <rPh sb="71" eb="72">
      <t>カイ</t>
    </rPh>
    <rPh sb="72" eb="74">
      <t>イジョウ</t>
    </rPh>
    <rPh sb="79" eb="81">
      <t>リヨウ</t>
    </rPh>
    <rPh sb="83" eb="85">
      <t>バアイ</t>
    </rPh>
    <rPh sb="87" eb="88">
      <t>カイ</t>
    </rPh>
    <rPh sb="88" eb="89">
      <t>ア</t>
    </rPh>
    <rPh sb="94" eb="95">
      <t>エン</t>
    </rPh>
    <rPh sb="95" eb="97">
      <t>フタン</t>
    </rPh>
    <phoneticPr fontId="5"/>
  </si>
  <si>
    <t>五木村役場
保健福祉課
0966-37-2214</t>
    <rPh sb="0" eb="2">
      <t>イツキ</t>
    </rPh>
    <rPh sb="2" eb="3">
      <t>ムラ</t>
    </rPh>
    <rPh sb="3" eb="5">
      <t>ヤクバ</t>
    </rPh>
    <rPh sb="6" eb="8">
      <t>ホケン</t>
    </rPh>
    <rPh sb="8" eb="10">
      <t>フクシ</t>
    </rPh>
    <rPh sb="10" eb="11">
      <t>カ</t>
    </rPh>
    <phoneticPr fontId="5"/>
  </si>
  <si>
    <t>球磨村</t>
    <rPh sb="0" eb="3">
      <t>クマムラ</t>
    </rPh>
    <phoneticPr fontId="5"/>
  </si>
  <si>
    <t>移動販売</t>
    <rPh sb="0" eb="2">
      <t>イドウ</t>
    </rPh>
    <rPh sb="2" eb="4">
      <t>ハンバイ</t>
    </rPh>
    <phoneticPr fontId="5"/>
  </si>
  <si>
    <t>高齢者等の買い物困窮者を対象に、専用車両を利用し、生鮮食品や生活雑貨等の移動販売を毎週１回行う。通常は販売ルート上に拠点を設けるものであるが、必要に応じて利用者の自宅へ訪問し、見守り活動としての役割を果たしている。</t>
    <rPh sb="0" eb="3">
      <t>コウレイシャ</t>
    </rPh>
    <rPh sb="3" eb="4">
      <t>トウ</t>
    </rPh>
    <rPh sb="5" eb="6">
      <t>カ</t>
    </rPh>
    <rPh sb="7" eb="8">
      <t>モノ</t>
    </rPh>
    <rPh sb="8" eb="11">
      <t>コンキュウシャ</t>
    </rPh>
    <rPh sb="12" eb="14">
      <t>タイショウ</t>
    </rPh>
    <rPh sb="16" eb="18">
      <t>センヨウ</t>
    </rPh>
    <rPh sb="18" eb="20">
      <t>シャリョウ</t>
    </rPh>
    <rPh sb="21" eb="23">
      <t>リヨウ</t>
    </rPh>
    <rPh sb="25" eb="27">
      <t>セイセン</t>
    </rPh>
    <rPh sb="27" eb="29">
      <t>ショクヒン</t>
    </rPh>
    <rPh sb="30" eb="32">
      <t>セイカツ</t>
    </rPh>
    <rPh sb="32" eb="34">
      <t>ザッカ</t>
    </rPh>
    <rPh sb="34" eb="35">
      <t>トウ</t>
    </rPh>
    <rPh sb="36" eb="38">
      <t>イドウ</t>
    </rPh>
    <rPh sb="38" eb="40">
      <t>ハンバイ</t>
    </rPh>
    <rPh sb="41" eb="43">
      <t>マイシュウ</t>
    </rPh>
    <rPh sb="44" eb="45">
      <t>カイ</t>
    </rPh>
    <rPh sb="45" eb="46">
      <t>オコナ</t>
    </rPh>
    <rPh sb="48" eb="50">
      <t>ツウジョウ</t>
    </rPh>
    <rPh sb="51" eb="53">
      <t>ハンバイ</t>
    </rPh>
    <rPh sb="56" eb="57">
      <t>ジョウ</t>
    </rPh>
    <rPh sb="58" eb="60">
      <t>キョテン</t>
    </rPh>
    <rPh sb="61" eb="62">
      <t>モウ</t>
    </rPh>
    <rPh sb="71" eb="73">
      <t>ヒツヨウ</t>
    </rPh>
    <rPh sb="74" eb="75">
      <t>オウ</t>
    </rPh>
    <rPh sb="77" eb="80">
      <t>リヨウシャ</t>
    </rPh>
    <rPh sb="81" eb="83">
      <t>ジタク</t>
    </rPh>
    <rPh sb="84" eb="86">
      <t>ホウモン</t>
    </rPh>
    <rPh sb="88" eb="90">
      <t>ミマモ</t>
    </rPh>
    <rPh sb="91" eb="93">
      <t>カツドウ</t>
    </rPh>
    <rPh sb="97" eb="99">
      <t>ヤクワリ</t>
    </rPh>
    <rPh sb="100" eb="101">
      <t>ハ</t>
    </rPh>
    <phoneticPr fontId="5"/>
  </si>
  <si>
    <t>民間事業者
一般社団法人</t>
    <rPh sb="0" eb="2">
      <t>ミンカン</t>
    </rPh>
    <rPh sb="2" eb="5">
      <t>ジギョウシャ</t>
    </rPh>
    <rPh sb="6" eb="8">
      <t>イッパン</t>
    </rPh>
    <rPh sb="8" eb="10">
      <t>シャダン</t>
    </rPh>
    <rPh sb="10" eb="12">
      <t>ホウジン</t>
    </rPh>
    <phoneticPr fontId="5"/>
  </si>
  <si>
    <t>復興推進課
0966-32-1114</t>
    <rPh sb="0" eb="2">
      <t>フッコウ</t>
    </rPh>
    <rPh sb="2" eb="4">
      <t>スイシン</t>
    </rPh>
    <rPh sb="4" eb="5">
      <t>カ</t>
    </rPh>
    <phoneticPr fontId="5"/>
  </si>
  <si>
    <t>大分県</t>
    <rPh sb="0" eb="3">
      <t>オオイタケン</t>
    </rPh>
    <phoneticPr fontId="5"/>
  </si>
  <si>
    <t>小規模集落等支援事業費補助金</t>
    <rPh sb="0" eb="3">
      <t>ショウキボ</t>
    </rPh>
    <rPh sb="3" eb="5">
      <t>シュウラク</t>
    </rPh>
    <rPh sb="5" eb="6">
      <t>トウ</t>
    </rPh>
    <rPh sb="6" eb="8">
      <t>シエン</t>
    </rPh>
    <rPh sb="8" eb="10">
      <t>ジギョウ</t>
    </rPh>
    <rPh sb="10" eb="11">
      <t>ヒ</t>
    </rPh>
    <rPh sb="11" eb="14">
      <t>ホジョキン</t>
    </rPh>
    <phoneticPr fontId="5"/>
  </si>
  <si>
    <t>直売所の整備や買い物代行等の生活支援サービスの実施など、高齢化・人口減少が進展した集落の様々な課題解決の取組を支援。
・補助上限額
　通常枠：5,000千円/年（3ヵ年で9,000千円以下）
　集落活動支援枠：3,000千円</t>
    <rPh sb="0" eb="3">
      <t>チョクバイショ</t>
    </rPh>
    <rPh sb="4" eb="6">
      <t>セイビ</t>
    </rPh>
    <rPh sb="7" eb="8">
      <t>カ</t>
    </rPh>
    <rPh sb="9" eb="10">
      <t>モノ</t>
    </rPh>
    <rPh sb="10" eb="12">
      <t>ダイコウ</t>
    </rPh>
    <rPh sb="12" eb="13">
      <t>トウ</t>
    </rPh>
    <rPh sb="14" eb="16">
      <t>セイカツ</t>
    </rPh>
    <rPh sb="16" eb="18">
      <t>シエン</t>
    </rPh>
    <rPh sb="23" eb="25">
      <t>ジッシ</t>
    </rPh>
    <rPh sb="28" eb="31">
      <t>コウレイカ</t>
    </rPh>
    <rPh sb="32" eb="34">
      <t>ジンコウ</t>
    </rPh>
    <rPh sb="34" eb="36">
      <t>ゲンショウ</t>
    </rPh>
    <rPh sb="37" eb="39">
      <t>シンテン</t>
    </rPh>
    <rPh sb="41" eb="43">
      <t>シュウラク</t>
    </rPh>
    <rPh sb="44" eb="46">
      <t>サマザマ</t>
    </rPh>
    <rPh sb="47" eb="49">
      <t>カダイ</t>
    </rPh>
    <rPh sb="49" eb="51">
      <t>カイケツ</t>
    </rPh>
    <rPh sb="52" eb="54">
      <t>トリクミ</t>
    </rPh>
    <rPh sb="55" eb="57">
      <t>シエン</t>
    </rPh>
    <rPh sb="67" eb="69">
      <t>ツウジョウ</t>
    </rPh>
    <rPh sb="69" eb="70">
      <t>ワク</t>
    </rPh>
    <rPh sb="76" eb="78">
      <t>センエン</t>
    </rPh>
    <rPh sb="79" eb="80">
      <t>ネン</t>
    </rPh>
    <rPh sb="83" eb="84">
      <t>ネン</t>
    </rPh>
    <rPh sb="90" eb="92">
      <t>センエン</t>
    </rPh>
    <rPh sb="92" eb="94">
      <t>イカ</t>
    </rPh>
    <rPh sb="97" eb="99">
      <t>シュウラク</t>
    </rPh>
    <rPh sb="99" eb="101">
      <t>カツドウ</t>
    </rPh>
    <rPh sb="101" eb="103">
      <t>シエン</t>
    </rPh>
    <rPh sb="103" eb="104">
      <t>ワク</t>
    </rPh>
    <rPh sb="110" eb="112">
      <t>センエン</t>
    </rPh>
    <phoneticPr fontId="5"/>
  </si>
  <si>
    <t>地域運営組織等</t>
    <rPh sb="0" eb="2">
      <t>チイキ</t>
    </rPh>
    <rPh sb="2" eb="4">
      <t>ウンエイ</t>
    </rPh>
    <rPh sb="4" eb="6">
      <t>ソシキ</t>
    </rPh>
    <rPh sb="6" eb="7">
      <t>トウ</t>
    </rPh>
    <phoneticPr fontId="5"/>
  </si>
  <si>
    <t>https://www.pref.oita.jp/site/shokibosyurakutaisaku/</t>
    <phoneticPr fontId="5"/>
  </si>
  <si>
    <t>企画振興部おおいた創生推進課
097-506-2125</t>
    <phoneticPr fontId="5"/>
  </si>
  <si>
    <t>別府市</t>
    <rPh sb="0" eb="3">
      <t>ベップシ</t>
    </rPh>
    <phoneticPr fontId="5"/>
  </si>
  <si>
    <t>生活支援体制整備事業</t>
    <rPh sb="0" eb="6">
      <t>セイカツシエンタイセイ</t>
    </rPh>
    <rPh sb="6" eb="8">
      <t>セイビ</t>
    </rPh>
    <rPh sb="8" eb="10">
      <t>ジギョウ</t>
    </rPh>
    <phoneticPr fontId="5"/>
  </si>
  <si>
    <t>生活支援体制整備事業の一環として、移動販売を行う事業者や販売ルート等について、市や第1層コーディネーター及び第2層コーディネーターが実態把握をしている。お買い物サポートカーも含め、それらを地域の社会資源としてとらえ、高齢者を中心とした買い物等の充実を図ることにつなげている。
地域によっては、商店のアセスメントを行い、地域住民への配達（個配）を行っている商店等を地域資源として把握している。</t>
    <rPh sb="0" eb="2">
      <t>セイカツ</t>
    </rPh>
    <rPh sb="2" eb="4">
      <t>シエン</t>
    </rPh>
    <rPh sb="4" eb="6">
      <t>タイセイ</t>
    </rPh>
    <rPh sb="6" eb="8">
      <t>セイビ</t>
    </rPh>
    <rPh sb="8" eb="10">
      <t>ジギョウ</t>
    </rPh>
    <rPh sb="11" eb="13">
      <t>イッカン</t>
    </rPh>
    <rPh sb="17" eb="19">
      <t>イドウ</t>
    </rPh>
    <rPh sb="19" eb="21">
      <t>ハンバイ</t>
    </rPh>
    <rPh sb="22" eb="23">
      <t>オコナ</t>
    </rPh>
    <rPh sb="24" eb="27">
      <t>ジギョウシャ</t>
    </rPh>
    <rPh sb="28" eb="30">
      <t>ハンバイ</t>
    </rPh>
    <rPh sb="33" eb="34">
      <t>トウ</t>
    </rPh>
    <rPh sb="39" eb="40">
      <t>シ</t>
    </rPh>
    <rPh sb="41" eb="42">
      <t>ダイ</t>
    </rPh>
    <rPh sb="43" eb="44">
      <t>ソウ</t>
    </rPh>
    <rPh sb="52" eb="53">
      <t>オヨ</t>
    </rPh>
    <rPh sb="54" eb="55">
      <t>ダイ</t>
    </rPh>
    <rPh sb="56" eb="57">
      <t>ソウ</t>
    </rPh>
    <rPh sb="66" eb="68">
      <t>ジッタイ</t>
    </rPh>
    <rPh sb="68" eb="70">
      <t>ハアク</t>
    </rPh>
    <rPh sb="77" eb="78">
      <t>カ</t>
    </rPh>
    <rPh sb="79" eb="80">
      <t>モノ</t>
    </rPh>
    <rPh sb="87" eb="88">
      <t>フク</t>
    </rPh>
    <rPh sb="94" eb="96">
      <t>チイキ</t>
    </rPh>
    <rPh sb="97" eb="99">
      <t>シャカイ</t>
    </rPh>
    <rPh sb="99" eb="101">
      <t>シゲン</t>
    </rPh>
    <rPh sb="108" eb="111">
      <t>コウレイシャ</t>
    </rPh>
    <rPh sb="112" eb="114">
      <t>チュウシン</t>
    </rPh>
    <rPh sb="117" eb="118">
      <t>カ</t>
    </rPh>
    <rPh sb="119" eb="120">
      <t>モノ</t>
    </rPh>
    <rPh sb="120" eb="121">
      <t>トウ</t>
    </rPh>
    <rPh sb="122" eb="124">
      <t>ジュウジツ</t>
    </rPh>
    <rPh sb="125" eb="126">
      <t>ハカ</t>
    </rPh>
    <rPh sb="138" eb="140">
      <t>チイキ</t>
    </rPh>
    <rPh sb="146" eb="148">
      <t>ショウテン</t>
    </rPh>
    <rPh sb="156" eb="157">
      <t>オコナ</t>
    </rPh>
    <rPh sb="159" eb="161">
      <t>チイキ</t>
    </rPh>
    <rPh sb="161" eb="163">
      <t>ジュウミン</t>
    </rPh>
    <rPh sb="165" eb="167">
      <t>ハイタツ</t>
    </rPh>
    <rPh sb="168" eb="170">
      <t>コハイ</t>
    </rPh>
    <rPh sb="172" eb="173">
      <t>オコナ</t>
    </rPh>
    <rPh sb="177" eb="179">
      <t>ショウテン</t>
    </rPh>
    <rPh sb="179" eb="180">
      <t>トウ</t>
    </rPh>
    <rPh sb="181" eb="183">
      <t>チイキ</t>
    </rPh>
    <rPh sb="183" eb="185">
      <t>シゲン</t>
    </rPh>
    <rPh sb="188" eb="190">
      <t>ハアク</t>
    </rPh>
    <phoneticPr fontId="5"/>
  </si>
  <si>
    <t xml:space="preserve">第1層コーディネーター及び第2層コーディネーター
（いずれ地域住民主体となることを望んでいる）
</t>
    <rPh sb="0" eb="1">
      <t>ダイ</t>
    </rPh>
    <rPh sb="2" eb="3">
      <t>ソウ</t>
    </rPh>
    <rPh sb="11" eb="12">
      <t>オヨ</t>
    </rPh>
    <rPh sb="13" eb="14">
      <t>ダイ</t>
    </rPh>
    <rPh sb="15" eb="16">
      <t>ソウ</t>
    </rPh>
    <rPh sb="29" eb="31">
      <t>チイキ</t>
    </rPh>
    <rPh sb="31" eb="33">
      <t>ジュウミン</t>
    </rPh>
    <rPh sb="33" eb="35">
      <t>シュタイ</t>
    </rPh>
    <rPh sb="41" eb="42">
      <t>ノゾ</t>
    </rPh>
    <phoneticPr fontId="5"/>
  </si>
  <si>
    <t>いきいき健幸部
介護保険課
介護保険給付係
0977-21-1463</t>
    <rPh sb="4" eb="5">
      <t>ケン</t>
    </rPh>
    <rPh sb="5" eb="6">
      <t>サチ</t>
    </rPh>
    <rPh sb="6" eb="7">
      <t>ブ</t>
    </rPh>
    <rPh sb="8" eb="10">
      <t>カイゴ</t>
    </rPh>
    <rPh sb="10" eb="12">
      <t>ホケン</t>
    </rPh>
    <rPh sb="12" eb="13">
      <t>カ</t>
    </rPh>
    <rPh sb="14" eb="16">
      <t>カイゴ</t>
    </rPh>
    <rPh sb="16" eb="18">
      <t>ホケン</t>
    </rPh>
    <rPh sb="18" eb="20">
      <t>キュウフ</t>
    </rPh>
    <rPh sb="20" eb="21">
      <t>ガカリ</t>
    </rPh>
    <phoneticPr fontId="5"/>
  </si>
  <si>
    <t>乗合タクシー事業</t>
    <rPh sb="0" eb="2">
      <t>ノリアイ</t>
    </rPh>
    <rPh sb="6" eb="8">
      <t>ジギョウ</t>
    </rPh>
    <phoneticPr fontId="5"/>
  </si>
  <si>
    <t>買物弱者の支援と位置付けた事業ではないが、中山間地域の移動支援対策として、平成31年4月1日から事前予約型の乗合タクシー事業を実施。</t>
    <phoneticPr fontId="5"/>
  </si>
  <si>
    <t>一社）別府市タクシー協会</t>
    <rPh sb="0" eb="2">
      <t>イッシャ</t>
    </rPh>
    <rPh sb="3" eb="6">
      <t>ベップシ</t>
    </rPh>
    <rPh sb="10" eb="12">
      <t>キョウカイ</t>
    </rPh>
    <phoneticPr fontId="5"/>
  </si>
  <si>
    <t>企画戦略部 政策企画課
0977-21-1122</t>
    <rPh sb="8" eb="10">
      <t>キカク</t>
    </rPh>
    <phoneticPr fontId="5"/>
  </si>
  <si>
    <t>中津市</t>
    <rPh sb="0" eb="3">
      <t>ナカツシ</t>
    </rPh>
    <phoneticPr fontId="5"/>
  </si>
  <si>
    <t>買物支援事業</t>
    <rPh sb="0" eb="2">
      <t>カイモノ</t>
    </rPh>
    <rPh sb="2" eb="4">
      <t>シエン</t>
    </rPh>
    <rPh sb="4" eb="6">
      <t>ジギョウ</t>
    </rPh>
    <phoneticPr fontId="5"/>
  </si>
  <si>
    <t>【宅配サービス】
60歳以上の１人暮（高齢者夫婦含）を対象に、電話等により注文を受けた商品を自宅まで配達する。
【移動販売サービス】
デイサービス、支援ホーム等の高齢者が集まる場所に商品を持って出向き販売を行う。</t>
  </si>
  <si>
    <t>耶馬溪町内店舗</t>
    <rPh sb="0" eb="3">
      <t>ヤバケイ</t>
    </rPh>
    <rPh sb="3" eb="4">
      <t>マチ</t>
    </rPh>
    <rPh sb="4" eb="5">
      <t>ナイ</t>
    </rPh>
    <rPh sb="5" eb="7">
      <t>テンポ</t>
    </rPh>
    <phoneticPr fontId="5"/>
  </si>
  <si>
    <t>中津市耶馬溪支所
地域振興課
0979-54-3111</t>
  </si>
  <si>
    <t>大分県</t>
  </si>
  <si>
    <t>中津市</t>
  </si>
  <si>
    <t>山国地区買物支援事業</t>
  </si>
  <si>
    <t>地域の一人暮らし高齢者等の交通弱者が地域から孤立することなく、住み慣れた地域で安心・継続して生活を営むための宅配サービスによる買い物支援を行う。　　　　　　　　　　　　　　　　　　　　　　　　　　　　　　　　　　福祉的な観点からの支援を通して、高齢者等とコミュニケーションをとり、孤立防止につなげる。</t>
  </si>
  <si>
    <t>社会福祉法人　　　　　　　　　　　　　　　中津市社会福祉協議会</t>
  </si>
  <si>
    <t>日田市</t>
    <rPh sb="0" eb="3">
      <t>ヒタシ</t>
    </rPh>
    <phoneticPr fontId="5"/>
  </si>
  <si>
    <t>上・中津江デマンドバス運行事業</t>
  </si>
  <si>
    <t>委託料</t>
    <rPh sb="0" eb="3">
      <t>イタクリョウ</t>
    </rPh>
    <phoneticPr fontId="28"/>
  </si>
  <si>
    <t>民間バス等が運行していない公共交通空白地域（上・中津江地区及び大山地区の一部）に居住する住民の生活交通（通院、買い物等）を確保するため、事前予約制によるデマンドバスを運行するもの。なお、デマンドバスの運行は、路線バスの利用促進を図るため、最寄りのバス停までとしている。</t>
  </si>
  <si>
    <t>https://www.city.hita.oita.jp/soshiki/kikakushinko/machi/machi_kotsu/seikatu/doro_kotsu/kotsu/2269.html</t>
    <phoneticPr fontId="5"/>
  </si>
  <si>
    <t>企画振興部まちづくり推進課公共交通・交流係
0973-22-8356</t>
  </si>
  <si>
    <t>乗合タクシー運行事業</t>
  </si>
  <si>
    <t>民間バス等が運行していない公共交通空白地域に居住する住民の生活交通（通院、買い物等）を確保するため、事前予約制による乗合タクシーを運行するもの。なお、乗合タクシーの運行は、ＪＲや路線バスの利用促進を図るため、最寄りの駅又はバス停までとしている。</t>
  </si>
  <si>
    <t>https://www.city.hita.oita.jp/soshiki/kikakushinko/machi/machi_kotsu/seikatu/doro_kotsu/kotsu/9415.html</t>
    <phoneticPr fontId="5"/>
  </si>
  <si>
    <t>福祉バス運行事業</t>
  </si>
  <si>
    <t>民間バス等が運行していない公共交通空白地域に居住する住民の生活交通（通院、買い物等）を確保するため、スクールバスの空き時間を利用し、遠隔地と市内中心部の間の路線バスを運行するもの。各地からバスセンターを経由し老人福祉センターまで1日1往復の定時・定路線運行を実施している。</t>
    <phoneticPr fontId="5"/>
  </si>
  <si>
    <t>https://www.city.hita.oita.jp/soshiki/kikakushinko/machi/machi_kotsu/seikatu/doro_kotsu/kotsu/bus_jr/8154.html</t>
    <phoneticPr fontId="5"/>
  </si>
  <si>
    <t>佐伯市</t>
    <rPh sb="0" eb="3">
      <t>サイキシ</t>
    </rPh>
    <phoneticPr fontId="5"/>
  </si>
  <si>
    <t>地域商業維持支援事業</t>
    <rPh sb="0" eb="4">
      <t>チイキショウギョウ</t>
    </rPh>
    <rPh sb="4" eb="6">
      <t>イジ</t>
    </rPh>
    <rPh sb="6" eb="8">
      <t>シエン</t>
    </rPh>
    <rPh sb="8" eb="10">
      <t>ジギョウ</t>
    </rPh>
    <phoneticPr fontId="5"/>
  </si>
  <si>
    <t>①宅配事業
商工会が行う、市内一部地域での買い物代行の取組に対して事業費の支援
②燃料費補助
市内過疎地域へ日用品や生鮮食品を販売する移動販売業者に対して車両の整備や燃料費の一部を支援。</t>
    <rPh sb="1" eb="3">
      <t>タクハイ</t>
    </rPh>
    <rPh sb="3" eb="5">
      <t>ジギョウ</t>
    </rPh>
    <rPh sb="6" eb="9">
      <t>ショウコウカイ</t>
    </rPh>
    <rPh sb="10" eb="11">
      <t>オコナ</t>
    </rPh>
    <rPh sb="13" eb="15">
      <t>シナイ</t>
    </rPh>
    <rPh sb="15" eb="17">
      <t>イチブ</t>
    </rPh>
    <rPh sb="17" eb="19">
      <t>チイキ</t>
    </rPh>
    <rPh sb="21" eb="22">
      <t>カ</t>
    </rPh>
    <rPh sb="23" eb="24">
      <t>モノ</t>
    </rPh>
    <rPh sb="24" eb="26">
      <t>ダイコウ</t>
    </rPh>
    <rPh sb="27" eb="29">
      <t>トリクミ</t>
    </rPh>
    <rPh sb="30" eb="31">
      <t>タイ</t>
    </rPh>
    <rPh sb="33" eb="36">
      <t>ジギョウヒ</t>
    </rPh>
    <rPh sb="37" eb="39">
      <t>シエン</t>
    </rPh>
    <rPh sb="41" eb="44">
      <t>ネンリョウヒ</t>
    </rPh>
    <rPh sb="44" eb="46">
      <t>ホジョ</t>
    </rPh>
    <rPh sb="47" eb="49">
      <t>シナイ</t>
    </rPh>
    <rPh sb="49" eb="51">
      <t>カソ</t>
    </rPh>
    <rPh sb="51" eb="53">
      <t>チイキ</t>
    </rPh>
    <rPh sb="54" eb="57">
      <t>ニチヨウヒン</t>
    </rPh>
    <rPh sb="58" eb="60">
      <t>セイセン</t>
    </rPh>
    <rPh sb="60" eb="62">
      <t>ショクヒン</t>
    </rPh>
    <rPh sb="63" eb="65">
      <t>ハンバイ</t>
    </rPh>
    <rPh sb="67" eb="69">
      <t>イドウ</t>
    </rPh>
    <rPh sb="69" eb="71">
      <t>ハンバイ</t>
    </rPh>
    <rPh sb="71" eb="73">
      <t>ギョウシャ</t>
    </rPh>
    <rPh sb="74" eb="75">
      <t>タイ</t>
    </rPh>
    <rPh sb="77" eb="79">
      <t>シャリョウ</t>
    </rPh>
    <rPh sb="80" eb="82">
      <t>セイビ</t>
    </rPh>
    <rPh sb="83" eb="86">
      <t>ネンリョウヒ</t>
    </rPh>
    <rPh sb="87" eb="89">
      <t>イチブ</t>
    </rPh>
    <rPh sb="90" eb="92">
      <t>シエン</t>
    </rPh>
    <phoneticPr fontId="5"/>
  </si>
  <si>
    <t>商工会、移動販売を行う小売事業者</t>
    <rPh sb="0" eb="3">
      <t>ショウコウカイ</t>
    </rPh>
    <rPh sb="4" eb="6">
      <t>イドウ</t>
    </rPh>
    <rPh sb="6" eb="8">
      <t>ハンバイ</t>
    </rPh>
    <rPh sb="9" eb="10">
      <t>オコナ</t>
    </rPh>
    <rPh sb="11" eb="13">
      <t>コウリ</t>
    </rPh>
    <rPh sb="13" eb="16">
      <t>ジギョウシャ</t>
    </rPh>
    <phoneticPr fontId="5"/>
  </si>
  <si>
    <t>臼杵市</t>
    <rPh sb="0" eb="3">
      <t>ウスキシ</t>
    </rPh>
    <phoneticPr fontId="5"/>
  </si>
  <si>
    <t>うすきデマンド交通</t>
    <phoneticPr fontId="5"/>
  </si>
  <si>
    <t>買物弱者の支援と位置付けた事業ではないが、公共交通の利用に不便を感じている特定の地域に対する移動支援策として、予約制の乗合タクシーを運行している。
地域内の決まった乗り場から、登録済の目的地まで運行する（週２日）。</t>
    <phoneticPr fontId="5"/>
  </si>
  <si>
    <t>バス会社等</t>
    <rPh sb="2" eb="4">
      <t>カイシャ</t>
    </rPh>
    <rPh sb="4" eb="5">
      <t>トウ</t>
    </rPh>
    <phoneticPr fontId="5"/>
  </si>
  <si>
    <t>https://www.city.usuki.oita.jp/docs/2023020200029/</t>
    <phoneticPr fontId="27"/>
  </si>
  <si>
    <t>秘書・総合政策課
0972-86-2720</t>
  </si>
  <si>
    <t>臼杵市高齢者等地域生活支援事業補助金</t>
    <phoneticPr fontId="27"/>
  </si>
  <si>
    <t>商工会が行う宅配サービス事業への補助事業。</t>
    <phoneticPr fontId="5"/>
  </si>
  <si>
    <t>商工会</t>
    <rPh sb="0" eb="3">
      <t>ショウコウカイ</t>
    </rPh>
    <phoneticPr fontId="27"/>
  </si>
  <si>
    <t>市民生活推進課
0974-32-2221</t>
  </si>
  <si>
    <t>竹田市</t>
    <rPh sb="0" eb="3">
      <t>タケタシ</t>
    </rPh>
    <phoneticPr fontId="5"/>
  </si>
  <si>
    <t>竹田市予約型乗合タクシー（カモシカ号）運行委託</t>
    <rPh sb="0" eb="3">
      <t>タケタシ</t>
    </rPh>
    <rPh sb="3" eb="5">
      <t>ヨヤク</t>
    </rPh>
    <rPh sb="5" eb="6">
      <t>ガタ</t>
    </rPh>
    <rPh sb="6" eb="8">
      <t>ノリアイ</t>
    </rPh>
    <phoneticPr fontId="5"/>
  </si>
  <si>
    <t>高齢者等の交通手段を確保し、かつ利用者の利便性の向上を目的とした、利用者の要求に応じたタクシー車両での区域運行を、嫗岳地区・宮砥地区・入田地区・玉来地区の一部を対象エリアとして実施。</t>
    <phoneticPr fontId="5"/>
  </si>
  <si>
    <t>タクシー協会</t>
    <phoneticPr fontId="5"/>
  </si>
  <si>
    <t>https://www.taketa-businfo.jp/kamoshika/</t>
    <phoneticPr fontId="5"/>
  </si>
  <si>
    <t>総合政策課
0974-63-4801</t>
    <rPh sb="0" eb="2">
      <t>ソウゴウ</t>
    </rPh>
    <rPh sb="2" eb="4">
      <t>セイサク</t>
    </rPh>
    <rPh sb="4" eb="5">
      <t>カ</t>
    </rPh>
    <phoneticPr fontId="5"/>
  </si>
  <si>
    <t>豊後高田市</t>
    <rPh sb="0" eb="5">
      <t>ブンゴタカダシ</t>
    </rPh>
    <phoneticPr fontId="5"/>
  </si>
  <si>
    <t>里のくらし楽々安心支援事業</t>
  </si>
  <si>
    <t>買い物困難者に対し、買い物代行及び戸別配達を実施
配達エリアは、市内周辺部の５地域。配達は各地区週２回。事前登録が必要。利用者負担は購入商品代のみ。登録料・配達料等は一切不要
また、配達の帰りの便を活用し、家庭菜園の野菜などを直売所に配達する集荷サービスも併せて実施
買い物困難者対策と障がい者就労支援を目的とした事業</t>
  </si>
  <si>
    <t>市内の２つの社会福祉法人（いずれも障がい福祉サービス事業）</t>
  </si>
  <si>
    <t>社会福祉課障がい福祉係
0978-25-6178</t>
  </si>
  <si>
    <t>杵築市</t>
    <rPh sb="0" eb="3">
      <t>キツキシ</t>
    </rPh>
    <phoneticPr fontId="5"/>
  </si>
  <si>
    <t>乗合タクシー運行事業</t>
    <rPh sb="0" eb="2">
      <t>ノリアイ</t>
    </rPh>
    <rPh sb="6" eb="8">
      <t>ウンコウ</t>
    </rPh>
    <rPh sb="8" eb="10">
      <t>ジギョウ</t>
    </rPh>
    <phoneticPr fontId="5"/>
  </si>
  <si>
    <t>民間バス等が運行していない地域の高齢者等の医療機関、店舗等への交通手段確保を目的とした、事前予約制の乗合タクシー運行事業。</t>
    <rPh sb="0" eb="2">
      <t>ミンカン</t>
    </rPh>
    <rPh sb="4" eb="5">
      <t>ナド</t>
    </rPh>
    <rPh sb="6" eb="8">
      <t>ウンコウ</t>
    </rPh>
    <rPh sb="13" eb="15">
      <t>チイキ</t>
    </rPh>
    <rPh sb="16" eb="19">
      <t>コウレイシャ</t>
    </rPh>
    <rPh sb="19" eb="20">
      <t>ナド</t>
    </rPh>
    <rPh sb="21" eb="23">
      <t>イリョウ</t>
    </rPh>
    <rPh sb="23" eb="25">
      <t>キカン</t>
    </rPh>
    <rPh sb="26" eb="28">
      <t>テンポ</t>
    </rPh>
    <rPh sb="28" eb="29">
      <t>ナド</t>
    </rPh>
    <rPh sb="31" eb="33">
      <t>コウツウ</t>
    </rPh>
    <rPh sb="33" eb="35">
      <t>シュダン</t>
    </rPh>
    <rPh sb="35" eb="37">
      <t>カクホ</t>
    </rPh>
    <rPh sb="38" eb="40">
      <t>モクテキ</t>
    </rPh>
    <rPh sb="44" eb="46">
      <t>ジゼン</t>
    </rPh>
    <rPh sb="46" eb="49">
      <t>ヨヤクセイ</t>
    </rPh>
    <rPh sb="50" eb="52">
      <t>ノリアイ</t>
    </rPh>
    <rPh sb="56" eb="58">
      <t>ウンコウ</t>
    </rPh>
    <rPh sb="58" eb="60">
      <t>ジギョウ</t>
    </rPh>
    <phoneticPr fontId="5"/>
  </si>
  <si>
    <t>協働のまちづくり課
地域交通係
0978-62-1814</t>
    <rPh sb="0" eb="2">
      <t>キョウドウ</t>
    </rPh>
    <rPh sb="8" eb="9">
      <t>カ</t>
    </rPh>
    <rPh sb="10" eb="12">
      <t>チイキ</t>
    </rPh>
    <rPh sb="12" eb="14">
      <t>コウツウ</t>
    </rPh>
    <rPh sb="14" eb="15">
      <t>カカリ</t>
    </rPh>
    <phoneticPr fontId="5"/>
  </si>
  <si>
    <t>農産物直売所管理事業</t>
    <rPh sb="0" eb="3">
      <t>ノウサンブツ</t>
    </rPh>
    <rPh sb="3" eb="6">
      <t>チョクバイショ</t>
    </rPh>
    <rPh sb="6" eb="8">
      <t>カンリ</t>
    </rPh>
    <rPh sb="8" eb="10">
      <t>ジギョウ</t>
    </rPh>
    <phoneticPr fontId="5"/>
  </si>
  <si>
    <t>商店がなくなった地域において、統合された旧中学校跡地に農産物直売所を設置し、地元に管理運営を委託（指定管理制度）。
農産物を中心に、生活用品の一部も取扱い、地域の活性化を図っている。</t>
    <rPh sb="0" eb="2">
      <t>ショウテン</t>
    </rPh>
    <rPh sb="8" eb="10">
      <t>チイキ</t>
    </rPh>
    <rPh sb="15" eb="17">
      <t>トウゴウ</t>
    </rPh>
    <rPh sb="20" eb="21">
      <t>キュウ</t>
    </rPh>
    <rPh sb="21" eb="24">
      <t>チュウガッコウ</t>
    </rPh>
    <rPh sb="24" eb="26">
      <t>アトチ</t>
    </rPh>
    <rPh sb="27" eb="30">
      <t>ノウサンブツ</t>
    </rPh>
    <rPh sb="30" eb="33">
      <t>チョクバイショ</t>
    </rPh>
    <rPh sb="34" eb="36">
      <t>セッチ</t>
    </rPh>
    <rPh sb="38" eb="40">
      <t>ジモト</t>
    </rPh>
    <rPh sb="41" eb="43">
      <t>カンリ</t>
    </rPh>
    <rPh sb="43" eb="45">
      <t>ウンエイ</t>
    </rPh>
    <rPh sb="46" eb="48">
      <t>イタク</t>
    </rPh>
    <rPh sb="49" eb="51">
      <t>シテイ</t>
    </rPh>
    <rPh sb="51" eb="53">
      <t>カンリ</t>
    </rPh>
    <rPh sb="53" eb="55">
      <t>セイド</t>
    </rPh>
    <rPh sb="58" eb="61">
      <t>ノウサンブツ</t>
    </rPh>
    <rPh sb="62" eb="64">
      <t>チュウシン</t>
    </rPh>
    <rPh sb="66" eb="68">
      <t>セイカツ</t>
    </rPh>
    <rPh sb="68" eb="70">
      <t>ヨウヒン</t>
    </rPh>
    <rPh sb="71" eb="73">
      <t>イチブ</t>
    </rPh>
    <rPh sb="74" eb="76">
      <t>トリアツカ</t>
    </rPh>
    <rPh sb="78" eb="80">
      <t>チイキ</t>
    </rPh>
    <rPh sb="81" eb="84">
      <t>カッセイカ</t>
    </rPh>
    <rPh sb="85" eb="86">
      <t>ハカ</t>
    </rPh>
    <phoneticPr fontId="5"/>
  </si>
  <si>
    <t>峠たていしの館出荷組合</t>
    <phoneticPr fontId="5"/>
  </si>
  <si>
    <t>農林水産課
農政企画係
0978-62-1809</t>
    <rPh sb="0" eb="2">
      <t>ノウリン</t>
    </rPh>
    <rPh sb="2" eb="5">
      <t>スイサンカ</t>
    </rPh>
    <rPh sb="6" eb="8">
      <t>ノウセイ</t>
    </rPh>
    <rPh sb="8" eb="10">
      <t>キカク</t>
    </rPh>
    <rPh sb="10" eb="11">
      <t>カカリ</t>
    </rPh>
    <phoneticPr fontId="5"/>
  </si>
  <si>
    <t>障がい者社会生活支援事業（障がい者移動支援事業）</t>
    <rPh sb="0" eb="1">
      <t>ショウ</t>
    </rPh>
    <rPh sb="3" eb="4">
      <t>シャ</t>
    </rPh>
    <rPh sb="4" eb="6">
      <t>シャカイ</t>
    </rPh>
    <rPh sb="6" eb="8">
      <t>セイカツ</t>
    </rPh>
    <rPh sb="8" eb="10">
      <t>シエン</t>
    </rPh>
    <rPh sb="10" eb="12">
      <t>ジギョウ</t>
    </rPh>
    <rPh sb="13" eb="14">
      <t>ショウ</t>
    </rPh>
    <rPh sb="16" eb="17">
      <t>シャ</t>
    </rPh>
    <rPh sb="17" eb="19">
      <t>イドウ</t>
    </rPh>
    <rPh sb="19" eb="21">
      <t>シエン</t>
    </rPh>
    <rPh sb="21" eb="23">
      <t>ジギョウ</t>
    </rPh>
    <phoneticPr fontId="5"/>
  </si>
  <si>
    <t>（買物弱者対策支援ではないが）
障がいをお持ちの市民を対象に、社会参加、地域生活移行、就労促進を図る目的で公共交通機関で使用できる乗車券（1,000円/冊/月、年度最大12冊）を手帳種別に応じて交付する。
※手帳要件…身体1級、療育A、精神1-2級（R5から精神について1-3級を1-2級へ変更）
※利用できる交通機関…市内に事業所のあるタクシー会社、バス会社および市コミュニティバス
また、乗車・降車のどちらかが市内でないと利用できない。</t>
    <rPh sb="1" eb="3">
      <t>カイモノ</t>
    </rPh>
    <rPh sb="3" eb="5">
      <t>ジャクシャ</t>
    </rPh>
    <rPh sb="5" eb="7">
      <t>タイサク</t>
    </rPh>
    <rPh sb="7" eb="9">
      <t>シエン</t>
    </rPh>
    <rPh sb="16" eb="17">
      <t>ショウ</t>
    </rPh>
    <rPh sb="21" eb="22">
      <t>モ</t>
    </rPh>
    <rPh sb="24" eb="26">
      <t>シミン</t>
    </rPh>
    <rPh sb="27" eb="29">
      <t>タイショウ</t>
    </rPh>
    <rPh sb="31" eb="33">
      <t>シャカイ</t>
    </rPh>
    <rPh sb="33" eb="35">
      <t>サンカ</t>
    </rPh>
    <rPh sb="36" eb="38">
      <t>チイキ</t>
    </rPh>
    <rPh sb="38" eb="40">
      <t>セイカツ</t>
    </rPh>
    <rPh sb="40" eb="42">
      <t>イコウ</t>
    </rPh>
    <rPh sb="43" eb="45">
      <t>シュウロウ</t>
    </rPh>
    <rPh sb="45" eb="47">
      <t>ソクシン</t>
    </rPh>
    <rPh sb="48" eb="49">
      <t>ハカ</t>
    </rPh>
    <rPh sb="50" eb="52">
      <t>モクテキ</t>
    </rPh>
    <rPh sb="53" eb="55">
      <t>コウキョウ</t>
    </rPh>
    <rPh sb="55" eb="57">
      <t>コウツウ</t>
    </rPh>
    <rPh sb="57" eb="59">
      <t>キカン</t>
    </rPh>
    <rPh sb="60" eb="62">
      <t>シヨウ</t>
    </rPh>
    <rPh sb="65" eb="68">
      <t>ジョウシャケン</t>
    </rPh>
    <rPh sb="74" eb="75">
      <t>エン</t>
    </rPh>
    <rPh sb="76" eb="77">
      <t>サツ</t>
    </rPh>
    <rPh sb="78" eb="79">
      <t>ツキ</t>
    </rPh>
    <rPh sb="80" eb="82">
      <t>ネンド</t>
    </rPh>
    <rPh sb="82" eb="84">
      <t>サイダイ</t>
    </rPh>
    <rPh sb="86" eb="87">
      <t>サツ</t>
    </rPh>
    <rPh sb="89" eb="91">
      <t>テチョウ</t>
    </rPh>
    <rPh sb="91" eb="93">
      <t>シュベツ</t>
    </rPh>
    <rPh sb="94" eb="95">
      <t>オウ</t>
    </rPh>
    <rPh sb="97" eb="99">
      <t>コウフ</t>
    </rPh>
    <rPh sb="104" eb="106">
      <t>テチョウ</t>
    </rPh>
    <rPh sb="106" eb="108">
      <t>ヨウケン</t>
    </rPh>
    <rPh sb="109" eb="111">
      <t>シンタイ</t>
    </rPh>
    <rPh sb="112" eb="113">
      <t>キュウ</t>
    </rPh>
    <rPh sb="114" eb="116">
      <t>リョウイク</t>
    </rPh>
    <rPh sb="118" eb="120">
      <t>セイシン</t>
    </rPh>
    <rPh sb="123" eb="124">
      <t>キュウ</t>
    </rPh>
    <rPh sb="129" eb="131">
      <t>セイシン</t>
    </rPh>
    <rPh sb="138" eb="139">
      <t>キュウ</t>
    </rPh>
    <rPh sb="143" eb="144">
      <t>キュウ</t>
    </rPh>
    <rPh sb="145" eb="147">
      <t>ヘンコウ</t>
    </rPh>
    <rPh sb="150" eb="152">
      <t>リヨウ</t>
    </rPh>
    <rPh sb="155" eb="157">
      <t>コウツウ</t>
    </rPh>
    <rPh sb="157" eb="159">
      <t>キカン</t>
    </rPh>
    <rPh sb="160" eb="162">
      <t>シナイ</t>
    </rPh>
    <rPh sb="163" eb="166">
      <t>ジギョウショ</t>
    </rPh>
    <rPh sb="173" eb="175">
      <t>カイシャ</t>
    </rPh>
    <rPh sb="178" eb="180">
      <t>カイシャ</t>
    </rPh>
    <rPh sb="183" eb="184">
      <t>シ</t>
    </rPh>
    <rPh sb="196" eb="198">
      <t>ジョウシャ</t>
    </rPh>
    <rPh sb="199" eb="201">
      <t>コウシャ</t>
    </rPh>
    <rPh sb="207" eb="209">
      <t>シナイ</t>
    </rPh>
    <rPh sb="213" eb="215">
      <t>リヨウ</t>
    </rPh>
    <phoneticPr fontId="5"/>
  </si>
  <si>
    <t>宇佐市</t>
    <rPh sb="0" eb="3">
      <t>ウサシ</t>
    </rPh>
    <phoneticPr fontId="5"/>
  </si>
  <si>
    <t>高齢者等宅配サービス事業</t>
    <phoneticPr fontId="5"/>
  </si>
  <si>
    <t>商工会が行う宅配サービス事業への補助事業</t>
    <phoneticPr fontId="5"/>
  </si>
  <si>
    <t>商工会</t>
    <rPh sb="0" eb="3">
      <t>ショウコウカイ</t>
    </rPh>
    <phoneticPr fontId="5"/>
  </si>
  <si>
    <t>https://www.city.usa.oita.jp/sougo/soshiki/13/shokoshinko/2/6/3924.html</t>
    <phoneticPr fontId="5"/>
  </si>
  <si>
    <t>商工振興課　商工労政係
0978-27-8166</t>
    <phoneticPr fontId="5"/>
  </si>
  <si>
    <t>コミュニティバス運行委託</t>
    <phoneticPr fontId="5"/>
  </si>
  <si>
    <t>公共交通機関が不足している地域において、コミュニティバスを運行し、通院や買い物などの日常生活にかかる移動手段を確保する。</t>
    <rPh sb="0" eb="2">
      <t>コウキョウ</t>
    </rPh>
    <rPh sb="2" eb="4">
      <t>コウツウ</t>
    </rPh>
    <rPh sb="4" eb="6">
      <t>キカン</t>
    </rPh>
    <rPh sb="7" eb="9">
      <t>フソク</t>
    </rPh>
    <rPh sb="13" eb="15">
      <t>チイキ</t>
    </rPh>
    <rPh sb="29" eb="31">
      <t>ウンコウ</t>
    </rPh>
    <rPh sb="33" eb="35">
      <t>ツウイン</t>
    </rPh>
    <rPh sb="36" eb="37">
      <t>カ</t>
    </rPh>
    <rPh sb="38" eb="39">
      <t>モノ</t>
    </rPh>
    <rPh sb="42" eb="44">
      <t>ニチジョウ</t>
    </rPh>
    <rPh sb="44" eb="46">
      <t>セイカツ</t>
    </rPh>
    <rPh sb="50" eb="52">
      <t>イドウ</t>
    </rPh>
    <rPh sb="52" eb="54">
      <t>シュダン</t>
    </rPh>
    <rPh sb="55" eb="57">
      <t>カクホ</t>
    </rPh>
    <phoneticPr fontId="5"/>
  </si>
  <si>
    <t>バス会社及びタクシー協会</t>
    <phoneticPr fontId="5"/>
  </si>
  <si>
    <t>https://www.city.usa.oita.jp/sougo/soshiki/10/sogoseisaku/2/1_1/4510.html</t>
    <phoneticPr fontId="5"/>
  </si>
  <si>
    <t>総合政策課　交通政策係
0978-27-8239</t>
    <phoneticPr fontId="5"/>
  </si>
  <si>
    <t>重度障害者タクシー料金助成事業</t>
    <phoneticPr fontId="5"/>
  </si>
  <si>
    <t>重度の障害がある者に対し、タクシー料金の一部を助成することにより、経済的負担の軽減及び日常生活の利便の拡大を図る事業</t>
    <phoneticPr fontId="5"/>
  </si>
  <si>
    <t>福祉課　障がい者支援係
0978-27-8141</t>
    <phoneticPr fontId="5"/>
  </si>
  <si>
    <t>国東市</t>
    <rPh sb="0" eb="3">
      <t>クニサキシ</t>
    </rPh>
    <phoneticPr fontId="5"/>
  </si>
  <si>
    <t>買物弱者の支援と位置付けた事業ではないが、市内には移動が不便な集落が存在するため、民間路線バスが運行していない地域を対象として、平成１９年度よりコミュニティバスの運行を開始した。１９路線、週１日、１．５往復運行。</t>
    <rPh sb="28" eb="30">
      <t>フベン</t>
    </rPh>
    <rPh sb="91" eb="93">
      <t>ロセン</t>
    </rPh>
    <rPh sb="94" eb="95">
      <t>シュウ</t>
    </rPh>
    <rPh sb="96" eb="97">
      <t>ニチ</t>
    </rPh>
    <rPh sb="101" eb="103">
      <t>オウフク</t>
    </rPh>
    <rPh sb="103" eb="105">
      <t>ウンコウ</t>
    </rPh>
    <phoneticPr fontId="5"/>
  </si>
  <si>
    <t>国東市政策企画課
0978-72-5161</t>
    <rPh sb="0" eb="3">
      <t>クニサキシ</t>
    </rPh>
    <rPh sb="3" eb="8">
      <t>セイサクキカクカ</t>
    </rPh>
    <phoneticPr fontId="5"/>
  </si>
  <si>
    <t>コミュニティタクシー運行事業</t>
    <rPh sb="10" eb="14">
      <t>ウンコウジギョウ</t>
    </rPh>
    <phoneticPr fontId="5"/>
  </si>
  <si>
    <t>買物弱者の支援と位置付けた事業ではないが、民間路線バスもコミュニティバスも運行していない地域を対象として、平成２４年度より運行を開始した。５路線、週１日、１．５往復運行。
本事業においてデマンド型乗合タクシーも運行している。２地域、週１日、１．５往復。</t>
    <rPh sb="21" eb="23">
      <t>ミンカン</t>
    </rPh>
    <rPh sb="70" eb="72">
      <t>ロセン</t>
    </rPh>
    <rPh sb="73" eb="74">
      <t>シュウ</t>
    </rPh>
    <rPh sb="75" eb="76">
      <t>ニチ</t>
    </rPh>
    <rPh sb="80" eb="82">
      <t>オウフク</t>
    </rPh>
    <rPh sb="82" eb="84">
      <t>ウンコウ</t>
    </rPh>
    <rPh sb="86" eb="89">
      <t>ホンジギョウ</t>
    </rPh>
    <rPh sb="97" eb="98">
      <t>ガタ</t>
    </rPh>
    <rPh sb="98" eb="100">
      <t>ノリアイ</t>
    </rPh>
    <rPh sb="105" eb="107">
      <t>ウンコウ</t>
    </rPh>
    <rPh sb="113" eb="115">
      <t>チイキ</t>
    </rPh>
    <rPh sb="116" eb="117">
      <t>シュウ</t>
    </rPh>
    <rPh sb="118" eb="119">
      <t>ニチ</t>
    </rPh>
    <rPh sb="123" eb="125">
      <t>オウフク</t>
    </rPh>
    <phoneticPr fontId="5"/>
  </si>
  <si>
    <t>ちょいかせサービス
（住民主体の生活支援サービス）</t>
    <rPh sb="11" eb="15">
      <t>ジュウミンシュタイ</t>
    </rPh>
    <rPh sb="16" eb="20">
      <t>セイカツシエン</t>
    </rPh>
    <phoneticPr fontId="5"/>
  </si>
  <si>
    <t>当市では、住民主体のサロン・カフェ運営、また送迎支援を組み込んだ取組み（住民主体の支え合い活動）を実施し、この活動に対して、介護保険における地域支援事業（一般介護予防）として地域活動団体に予算補助をしている。
また、拡充して介護予防・日常生活支援総合事業から高齢者の買物付添い及び代行支援（訪問型サービスB）の生活支援を行い、地域での支え会いによる介護予防・生活支援の取組をしている。その結果、市内10地区で住民主体の活動が始まっている。
買物代行・付添「おそとへ・おうちで「ちょいかせ」
・利用者：基本チェックリスト該当者</t>
    <rPh sb="0" eb="2">
      <t>トウシ</t>
    </rPh>
    <rPh sb="5" eb="9">
      <t>ジュウミンシュタイ</t>
    </rPh>
    <rPh sb="17" eb="19">
      <t>ウンエイ</t>
    </rPh>
    <rPh sb="22" eb="26">
      <t>ソウゲイシエン</t>
    </rPh>
    <rPh sb="27" eb="28">
      <t>ク</t>
    </rPh>
    <rPh sb="29" eb="30">
      <t>コ</t>
    </rPh>
    <rPh sb="32" eb="34">
      <t>トリク</t>
    </rPh>
    <rPh sb="36" eb="38">
      <t>ジュウミン</t>
    </rPh>
    <rPh sb="38" eb="40">
      <t>シュタイ</t>
    </rPh>
    <rPh sb="41" eb="42">
      <t>ササ</t>
    </rPh>
    <rPh sb="43" eb="44">
      <t>ア</t>
    </rPh>
    <rPh sb="45" eb="47">
      <t>カツドウ</t>
    </rPh>
    <rPh sb="49" eb="51">
      <t>ジッシ</t>
    </rPh>
    <rPh sb="55" eb="57">
      <t>カツドウ</t>
    </rPh>
    <rPh sb="58" eb="59">
      <t>タイ</t>
    </rPh>
    <rPh sb="62" eb="66">
      <t>カイゴホケン</t>
    </rPh>
    <rPh sb="70" eb="74">
      <t>チイキシエン</t>
    </rPh>
    <rPh sb="74" eb="76">
      <t>ジギョウ</t>
    </rPh>
    <rPh sb="77" eb="79">
      <t>イッパン</t>
    </rPh>
    <rPh sb="79" eb="83">
      <t>カイゴヨボウ</t>
    </rPh>
    <rPh sb="87" eb="93">
      <t>チイキカツドウダンタイ</t>
    </rPh>
    <rPh sb="108" eb="110">
      <t>カクジュウ</t>
    </rPh>
    <rPh sb="112" eb="116">
      <t>カイゴヨボウ</t>
    </rPh>
    <rPh sb="117" eb="121">
      <t>ニチジョウセイカツ</t>
    </rPh>
    <rPh sb="121" eb="123">
      <t>シエン</t>
    </rPh>
    <rPh sb="123" eb="127">
      <t>ソウゴウジギョウ</t>
    </rPh>
    <rPh sb="129" eb="132">
      <t>コウレイシャ</t>
    </rPh>
    <rPh sb="133" eb="137">
      <t>カイモノツキソ</t>
    </rPh>
    <rPh sb="138" eb="139">
      <t>オヨ</t>
    </rPh>
    <rPh sb="140" eb="142">
      <t>ダイコウ</t>
    </rPh>
    <rPh sb="142" eb="144">
      <t>シエン</t>
    </rPh>
    <rPh sb="145" eb="148">
      <t>ホウモンガタ</t>
    </rPh>
    <rPh sb="155" eb="159">
      <t>セイカツシエン</t>
    </rPh>
    <rPh sb="160" eb="161">
      <t>オコナ</t>
    </rPh>
    <rPh sb="163" eb="165">
      <t>チイキ</t>
    </rPh>
    <rPh sb="167" eb="168">
      <t>ササ</t>
    </rPh>
    <rPh sb="169" eb="170">
      <t>ア</t>
    </rPh>
    <rPh sb="174" eb="178">
      <t>カイゴヨボウ</t>
    </rPh>
    <rPh sb="179" eb="183">
      <t>セイカツシエン</t>
    </rPh>
    <rPh sb="184" eb="186">
      <t>トリクミ</t>
    </rPh>
    <rPh sb="194" eb="196">
      <t>ケッカ</t>
    </rPh>
    <rPh sb="197" eb="199">
      <t>シナイ</t>
    </rPh>
    <rPh sb="201" eb="203">
      <t>チク</t>
    </rPh>
    <rPh sb="204" eb="206">
      <t>ジュウミン</t>
    </rPh>
    <rPh sb="206" eb="208">
      <t>シュタイ</t>
    </rPh>
    <rPh sb="209" eb="211">
      <t>カツドウ</t>
    </rPh>
    <rPh sb="212" eb="213">
      <t>ハジ</t>
    </rPh>
    <rPh sb="221" eb="223">
      <t>カイモノ</t>
    </rPh>
    <rPh sb="223" eb="225">
      <t>ダイコウ</t>
    </rPh>
    <rPh sb="226" eb="228">
      <t>ツキソイ</t>
    </rPh>
    <rPh sb="247" eb="250">
      <t>リヨウシャ</t>
    </rPh>
    <rPh sb="251" eb="253">
      <t>キホン</t>
    </rPh>
    <rPh sb="260" eb="263">
      <t>ガイトウシャ</t>
    </rPh>
    <phoneticPr fontId="5"/>
  </si>
  <si>
    <t>地域支え合い活動協議体</t>
    <rPh sb="0" eb="2">
      <t>チイキ</t>
    </rPh>
    <rPh sb="2" eb="3">
      <t>ササ</t>
    </rPh>
    <rPh sb="4" eb="5">
      <t>ア</t>
    </rPh>
    <rPh sb="6" eb="8">
      <t>カツドウ</t>
    </rPh>
    <rPh sb="8" eb="11">
      <t>キョウギタイ</t>
    </rPh>
    <phoneticPr fontId="5"/>
  </si>
  <si>
    <t>https://yoroue.com/</t>
    <phoneticPr fontId="5"/>
  </si>
  <si>
    <t>国東市高齢者支援課
0978-72-5189</t>
    <rPh sb="0" eb="3">
      <t>クニサキシ</t>
    </rPh>
    <rPh sb="3" eb="9">
      <t>コウレイシャシエンカ</t>
    </rPh>
    <phoneticPr fontId="5"/>
  </si>
  <si>
    <t>姫島村</t>
    <rPh sb="0" eb="3">
      <t>ヒメシマムラ</t>
    </rPh>
    <phoneticPr fontId="5"/>
  </si>
  <si>
    <t>姫島巡回バス事業</t>
    <rPh sb="0" eb="2">
      <t>ヒメシマ</t>
    </rPh>
    <rPh sb="2" eb="4">
      <t>ジュンカイ</t>
    </rPh>
    <rPh sb="6" eb="8">
      <t>ジギョウ</t>
    </rPh>
    <phoneticPr fontId="5"/>
  </si>
  <si>
    <t>村単独事業</t>
    <rPh sb="0" eb="2">
      <t>タンドク</t>
    </rPh>
    <rPh sb="2" eb="4">
      <t>ジギョウ</t>
    </rPh>
    <phoneticPr fontId="5"/>
  </si>
  <si>
    <t>村内の移動に不便を感じている地域に対する移動支援策として、村の事業で巡回バスを運行している。</t>
    <rPh sb="0" eb="2">
      <t>ソンナイ</t>
    </rPh>
    <rPh sb="3" eb="5">
      <t>イドウ</t>
    </rPh>
    <rPh sb="6" eb="8">
      <t>フベン</t>
    </rPh>
    <rPh sb="9" eb="10">
      <t>カン</t>
    </rPh>
    <rPh sb="14" eb="16">
      <t>チイキ</t>
    </rPh>
    <rPh sb="17" eb="18">
      <t>タイ</t>
    </rPh>
    <rPh sb="20" eb="22">
      <t>イドウ</t>
    </rPh>
    <rPh sb="22" eb="24">
      <t>シエン</t>
    </rPh>
    <rPh sb="24" eb="25">
      <t>サク</t>
    </rPh>
    <rPh sb="29" eb="30">
      <t>ソン</t>
    </rPh>
    <rPh sb="31" eb="33">
      <t>ジギョウ</t>
    </rPh>
    <rPh sb="34" eb="36">
      <t>ジュンカイ</t>
    </rPh>
    <rPh sb="39" eb="41">
      <t>ウンコウ</t>
    </rPh>
    <phoneticPr fontId="5"/>
  </si>
  <si>
    <t>姫島村役場</t>
    <rPh sb="0" eb="5">
      <t>ヒメシマムラヤクバ</t>
    </rPh>
    <phoneticPr fontId="5"/>
  </si>
  <si>
    <t>水産・観光商工課
0978-87-2279</t>
    <rPh sb="0" eb="2">
      <t>スイサン</t>
    </rPh>
    <rPh sb="3" eb="5">
      <t>カンコウ</t>
    </rPh>
    <rPh sb="5" eb="8">
      <t>ショウコウカ</t>
    </rPh>
    <phoneticPr fontId="5"/>
  </si>
  <si>
    <t>九重町</t>
    <rPh sb="0" eb="3">
      <t>ココノエマチ</t>
    </rPh>
    <phoneticPr fontId="5"/>
  </si>
  <si>
    <t>九重町買い物弱者運営費補助金</t>
    <rPh sb="0" eb="3">
      <t>ココノエマチ</t>
    </rPh>
    <rPh sb="3" eb="4">
      <t>カ</t>
    </rPh>
    <rPh sb="5" eb="6">
      <t>モノ</t>
    </rPh>
    <rPh sb="6" eb="8">
      <t>ジャクシャ</t>
    </rPh>
    <rPh sb="8" eb="10">
      <t>ウンエイ</t>
    </rPh>
    <rPh sb="10" eb="11">
      <t>ヒ</t>
    </rPh>
    <rPh sb="11" eb="14">
      <t>ホジョキン</t>
    </rPh>
    <phoneticPr fontId="5"/>
  </si>
  <si>
    <t>買い物弱者の支援を図るため、事業を実施するのに要する経費に対して、予算の定める範囲内で補助金を交付するもの。</t>
    <rPh sb="0" eb="1">
      <t>カ</t>
    </rPh>
    <rPh sb="2" eb="3">
      <t>モノ</t>
    </rPh>
    <rPh sb="3" eb="5">
      <t>ジャクシャ</t>
    </rPh>
    <rPh sb="6" eb="8">
      <t>シエン</t>
    </rPh>
    <rPh sb="9" eb="10">
      <t>ハカ</t>
    </rPh>
    <rPh sb="14" eb="16">
      <t>ジギョウ</t>
    </rPh>
    <rPh sb="17" eb="19">
      <t>ジッシ</t>
    </rPh>
    <rPh sb="23" eb="24">
      <t>ヨウ</t>
    </rPh>
    <rPh sb="26" eb="28">
      <t>ケイヒ</t>
    </rPh>
    <rPh sb="29" eb="30">
      <t>タイ</t>
    </rPh>
    <rPh sb="33" eb="35">
      <t>ヨサン</t>
    </rPh>
    <rPh sb="36" eb="37">
      <t>サダ</t>
    </rPh>
    <rPh sb="39" eb="42">
      <t>ハンイナイ</t>
    </rPh>
    <rPh sb="43" eb="46">
      <t>ホジョキン</t>
    </rPh>
    <rPh sb="47" eb="49">
      <t>コウフ</t>
    </rPh>
    <phoneticPr fontId="5"/>
  </si>
  <si>
    <t>町内に事業所を置く事業者</t>
    <rPh sb="0" eb="2">
      <t>チョウナイ</t>
    </rPh>
    <rPh sb="3" eb="6">
      <t>ジギョウショ</t>
    </rPh>
    <rPh sb="7" eb="8">
      <t>オ</t>
    </rPh>
    <rPh sb="9" eb="12">
      <t>ジギョウシャ</t>
    </rPh>
    <phoneticPr fontId="5"/>
  </si>
  <si>
    <t>まちづくり推進課
0973-76-3807</t>
    <rPh sb="5" eb="8">
      <t>スイシンカ</t>
    </rPh>
    <phoneticPr fontId="5"/>
  </si>
  <si>
    <t>玖珠町</t>
    <rPh sb="0" eb="3">
      <t>クスマチ</t>
    </rPh>
    <phoneticPr fontId="5"/>
  </si>
  <si>
    <t>７５歳以上であり、かつ要介護３以上の認定を受けていない高齢者に対しバス・タクシー利用券を配布することにより、外出を促進しひきこもりを防ぐ介護予防事業である。</t>
    <rPh sb="2" eb="5">
      <t>サイイジョウ</t>
    </rPh>
    <rPh sb="11" eb="12">
      <t>ヨウ</t>
    </rPh>
    <rPh sb="12" eb="14">
      <t>カイゴ</t>
    </rPh>
    <rPh sb="15" eb="17">
      <t>イジョウ</t>
    </rPh>
    <rPh sb="18" eb="20">
      <t>ニンテイ</t>
    </rPh>
    <rPh sb="21" eb="22">
      <t>ウ</t>
    </rPh>
    <rPh sb="27" eb="30">
      <t>コウレイシャ</t>
    </rPh>
    <rPh sb="31" eb="32">
      <t>タイ</t>
    </rPh>
    <rPh sb="40" eb="43">
      <t>リヨウケン</t>
    </rPh>
    <rPh sb="44" eb="46">
      <t>ハイフ</t>
    </rPh>
    <rPh sb="54" eb="56">
      <t>ガイシュツ</t>
    </rPh>
    <rPh sb="57" eb="59">
      <t>ソクシン</t>
    </rPh>
    <rPh sb="66" eb="67">
      <t>フセ</t>
    </rPh>
    <rPh sb="68" eb="70">
      <t>カイゴ</t>
    </rPh>
    <rPh sb="70" eb="72">
      <t>ヨボウ</t>
    </rPh>
    <rPh sb="72" eb="74">
      <t>ジギョウ</t>
    </rPh>
    <phoneticPr fontId="5"/>
  </si>
  <si>
    <t>https://www.town.kusu.oita.jp/soshiki/fukushihokenka/2/2/1/2616.html</t>
    <phoneticPr fontId="5"/>
  </si>
  <si>
    <t>福祉保険課
高齢者支援班
0973-72-1115</t>
    <rPh sb="0" eb="2">
      <t>フクシ</t>
    </rPh>
    <rPh sb="2" eb="4">
      <t>ホケン</t>
    </rPh>
    <rPh sb="4" eb="5">
      <t>カ</t>
    </rPh>
    <rPh sb="6" eb="12">
      <t>コウレイシャシエンハン</t>
    </rPh>
    <phoneticPr fontId="5"/>
  </si>
  <si>
    <t>お買物サポートシステム</t>
    <rPh sb="1" eb="3">
      <t>カイモノ</t>
    </rPh>
    <phoneticPr fontId="5"/>
  </si>
  <si>
    <t>アプリシステム</t>
  </si>
  <si>
    <t>玖珠町公式アプリ「りんくす」に搭載した「りんくす商店街」システムにおいて町内各店舗の一覧・商品の情報などを掲載し、商品やサービスの予約や注文ができるシステム。</t>
    <rPh sb="0" eb="5">
      <t>クスマチコウシキ</t>
    </rPh>
    <rPh sb="15" eb="17">
      <t>トウサイ</t>
    </rPh>
    <rPh sb="24" eb="27">
      <t>ショウテンガイ</t>
    </rPh>
    <rPh sb="36" eb="38">
      <t>チョウナイ</t>
    </rPh>
    <rPh sb="38" eb="39">
      <t>カク</t>
    </rPh>
    <rPh sb="39" eb="41">
      <t>テンポ</t>
    </rPh>
    <rPh sb="42" eb="44">
      <t>イチラン</t>
    </rPh>
    <rPh sb="45" eb="47">
      <t>ショウヒン</t>
    </rPh>
    <rPh sb="48" eb="50">
      <t>ジョウホウ</t>
    </rPh>
    <rPh sb="53" eb="55">
      <t>ケイサイ</t>
    </rPh>
    <rPh sb="57" eb="59">
      <t>ショウヒン</t>
    </rPh>
    <rPh sb="65" eb="67">
      <t>ヨヤク</t>
    </rPh>
    <rPh sb="68" eb="70">
      <t>チュウモン</t>
    </rPh>
    <phoneticPr fontId="5"/>
  </si>
  <si>
    <t>商工観光政策課
商工労政・企業誘致班
0973-72-7153</t>
    <rPh sb="0" eb="2">
      <t>ショウコウ</t>
    </rPh>
    <rPh sb="2" eb="4">
      <t>カンコウ</t>
    </rPh>
    <rPh sb="4" eb="6">
      <t>セイサク</t>
    </rPh>
    <rPh sb="6" eb="7">
      <t>カ</t>
    </rPh>
    <rPh sb="8" eb="12">
      <t>ショウコウロウセイ</t>
    </rPh>
    <rPh sb="13" eb="18">
      <t>キギョウユウチハン</t>
    </rPh>
    <phoneticPr fontId="5"/>
  </si>
  <si>
    <t>公共交通機関利用券事業</t>
    <rPh sb="0" eb="2">
      <t>コウキョウ</t>
    </rPh>
    <rPh sb="2" eb="4">
      <t>コウツウ</t>
    </rPh>
    <rPh sb="4" eb="6">
      <t>キカン</t>
    </rPh>
    <rPh sb="6" eb="9">
      <t>リヨウケン</t>
    </rPh>
    <rPh sb="9" eb="11">
      <t>ジギョウ</t>
    </rPh>
    <phoneticPr fontId="5"/>
  </si>
  <si>
    <t>玖珠町の商店街が加入するポイントカード会が発行するポイントカードは、ポイントカード会の加入する店舗で買い物をすると、ポイントがたまり満点になると500円分の商品券となる。　この満点のポイントカードに対してポイントカード会と町が助成をし、1,000円分のバス・タクシー券として交付することにより、町中心部への買い物支援や域内経済の循環を図るもの。</t>
    <rPh sb="0" eb="3">
      <t>クスマチ</t>
    </rPh>
    <rPh sb="4" eb="7">
      <t>ショウテンガイ</t>
    </rPh>
    <rPh sb="8" eb="10">
      <t>カニュウ</t>
    </rPh>
    <rPh sb="19" eb="20">
      <t>カイ</t>
    </rPh>
    <rPh sb="21" eb="23">
      <t>ハッコウ</t>
    </rPh>
    <rPh sb="41" eb="42">
      <t>カイ</t>
    </rPh>
    <rPh sb="43" eb="45">
      <t>カニュウ</t>
    </rPh>
    <rPh sb="47" eb="49">
      <t>テンポ</t>
    </rPh>
    <rPh sb="50" eb="51">
      <t>カ</t>
    </rPh>
    <rPh sb="52" eb="53">
      <t>モノ</t>
    </rPh>
    <rPh sb="66" eb="68">
      <t>マンテン</t>
    </rPh>
    <rPh sb="75" eb="76">
      <t>エン</t>
    </rPh>
    <rPh sb="76" eb="77">
      <t>ブン</t>
    </rPh>
    <rPh sb="78" eb="81">
      <t>ショウヒンケン</t>
    </rPh>
    <rPh sb="88" eb="90">
      <t>マンテン</t>
    </rPh>
    <rPh sb="99" eb="100">
      <t>タイ</t>
    </rPh>
    <rPh sb="109" eb="110">
      <t>カイ</t>
    </rPh>
    <rPh sb="111" eb="112">
      <t>マチ</t>
    </rPh>
    <rPh sb="113" eb="115">
      <t>ジョセイ</t>
    </rPh>
    <rPh sb="123" eb="124">
      <t>エン</t>
    </rPh>
    <rPh sb="124" eb="125">
      <t>ブン</t>
    </rPh>
    <rPh sb="133" eb="134">
      <t>ケン</t>
    </rPh>
    <rPh sb="137" eb="139">
      <t>コウフ</t>
    </rPh>
    <rPh sb="147" eb="148">
      <t>マチ</t>
    </rPh>
    <rPh sb="148" eb="151">
      <t>チュウシンブ</t>
    </rPh>
    <rPh sb="153" eb="154">
      <t>カ</t>
    </rPh>
    <rPh sb="155" eb="156">
      <t>モノ</t>
    </rPh>
    <rPh sb="156" eb="158">
      <t>シエン</t>
    </rPh>
    <rPh sb="159" eb="161">
      <t>イキナイ</t>
    </rPh>
    <rPh sb="161" eb="163">
      <t>ケイザイ</t>
    </rPh>
    <rPh sb="164" eb="166">
      <t>ジュンカン</t>
    </rPh>
    <rPh sb="167" eb="168">
      <t>ハカ</t>
    </rPh>
    <phoneticPr fontId="5"/>
  </si>
  <si>
    <t>くすまちポイントカード会</t>
    <rPh sb="11" eb="12">
      <t>カイ</t>
    </rPh>
    <phoneticPr fontId="5"/>
  </si>
  <si>
    <t>みらい創生課
企画・ＳＤＧｓ推進班
0973-72-1151</t>
    <rPh sb="3" eb="5">
      <t>ソウセイ</t>
    </rPh>
    <rPh sb="5" eb="6">
      <t>カ</t>
    </rPh>
    <rPh sb="7" eb="9">
      <t>キカク</t>
    </rPh>
    <rPh sb="14" eb="16">
      <t>スイシン</t>
    </rPh>
    <rPh sb="16" eb="17">
      <t>ハン</t>
    </rPh>
    <phoneticPr fontId="5"/>
  </si>
  <si>
    <t>玖珠町高齢者運転免許証自主返納支援事業</t>
  </si>
  <si>
    <t>自主返納応援券（1万円分）</t>
    <rPh sb="0" eb="1">
      <t>ジシュ</t>
    </rPh>
    <rPh sb="1" eb="3">
      <t>ヘンノウ</t>
    </rPh>
    <rPh sb="3" eb="5">
      <t>オウエン</t>
    </rPh>
    <rPh sb="5" eb="6">
      <t>ケン</t>
    </rPh>
    <rPh sb="8" eb="9">
      <t>マン</t>
    </rPh>
    <rPh sb="9" eb="11">
      <t>エンブン</t>
    </rPh>
    <phoneticPr fontId="5"/>
  </si>
  <si>
    <t>70歳を過ぎた方が免許証を自主返納した際、町に交付申請書を提出してもらうことで、町内のバス・タクシーで利用できるチケット（1万円分）を応援券として交付している。</t>
    <rPh sb="2" eb="3">
      <t>サイ</t>
    </rPh>
    <rPh sb="4" eb="5">
      <t>ス</t>
    </rPh>
    <rPh sb="7" eb="8">
      <t>カタ</t>
    </rPh>
    <rPh sb="9" eb="12">
      <t>メンキョショウ</t>
    </rPh>
    <rPh sb="13" eb="15">
      <t>ジシュ</t>
    </rPh>
    <rPh sb="15" eb="17">
      <t>ヘンノウ</t>
    </rPh>
    <rPh sb="19" eb="20">
      <t>サイ</t>
    </rPh>
    <rPh sb="21" eb="22">
      <t>チョウ</t>
    </rPh>
    <rPh sb="23" eb="25">
      <t>コウフ</t>
    </rPh>
    <rPh sb="25" eb="28">
      <t>シンセイショ</t>
    </rPh>
    <rPh sb="29" eb="31">
      <t>テイシュツ</t>
    </rPh>
    <rPh sb="40" eb="42">
      <t>チョウナイ</t>
    </rPh>
    <rPh sb="51" eb="53">
      <t>リヨウ</t>
    </rPh>
    <rPh sb="62" eb="63">
      <t>マン</t>
    </rPh>
    <rPh sb="63" eb="64">
      <t>エン</t>
    </rPh>
    <rPh sb="64" eb="65">
      <t>ブン</t>
    </rPh>
    <rPh sb="67" eb="69">
      <t>オウエン</t>
    </rPh>
    <rPh sb="69" eb="70">
      <t>ケン</t>
    </rPh>
    <rPh sb="73" eb="75">
      <t>コウフ</t>
    </rPh>
    <phoneticPr fontId="5"/>
  </si>
  <si>
    <t>住民課
環境生活安全班
0973-72-1137</t>
    <rPh sb="0" eb="3">
      <t>ジュウミンカ</t>
    </rPh>
    <rPh sb="4" eb="10">
      <t>カンキョウセイカツアンゼン</t>
    </rPh>
    <rPh sb="10" eb="11">
      <t>ハン</t>
    </rPh>
    <phoneticPr fontId="5"/>
  </si>
  <si>
    <t>宮崎県</t>
    <rPh sb="0" eb="3">
      <t>ミヤザキケン</t>
    </rPh>
    <phoneticPr fontId="5"/>
  </si>
  <si>
    <t>みやざき商店街の新たな魅力開発等支援事業</t>
    <rPh sb="4" eb="7">
      <t>ショウテンガイ</t>
    </rPh>
    <rPh sb="8" eb="9">
      <t>アラ</t>
    </rPh>
    <rPh sb="11" eb="20">
      <t>ミリョクカイハツトウシエンジギョウ</t>
    </rPh>
    <phoneticPr fontId="5"/>
  </si>
  <si>
    <t>商店街等が新たな魅力開発・発信等のために持続的に実施するモデル的な取組を市町村が支援する場合にその費用の一部を補助。買物弱者対策などの社会課題への対応や地域コミュニティのニーズに応えるために実施する事業にも活用可能。</t>
    <phoneticPr fontId="5"/>
  </si>
  <si>
    <t>県内市町村</t>
    <rPh sb="0" eb="2">
      <t>ケンナイ</t>
    </rPh>
    <rPh sb="2" eb="5">
      <t>シチョウソン</t>
    </rPh>
    <phoneticPr fontId="5"/>
  </si>
  <si>
    <t>商工政策課
0985-26-7102</t>
    <rPh sb="0" eb="2">
      <t>ショウコウ</t>
    </rPh>
    <rPh sb="2" eb="5">
      <t>セイサクカ</t>
    </rPh>
    <phoneticPr fontId="5"/>
  </si>
  <si>
    <t>中山間地域移動スーパー等導入支援事業</t>
    <rPh sb="0" eb="1">
      <t>チュウ</t>
    </rPh>
    <phoneticPr fontId="5"/>
  </si>
  <si>
    <t>中山間地域において移動スーパーやよろず屋による買い物支援に取り組む事業者等に対して支援を行うことにより、従来から中山間地域の課題であった買物弱者の解消を図る事業。
対象：移動スーパーやよろず屋の開設など、住民の買い物支援に資する取組を行う事業者等
補助率：1/3以内、最大1,000千円まで</t>
    <rPh sb="19" eb="20">
      <t>ヤ</t>
    </rPh>
    <rPh sb="52" eb="54">
      <t>ジュウライ</t>
    </rPh>
    <rPh sb="56" eb="57">
      <t>チュウ</t>
    </rPh>
    <rPh sb="57" eb="59">
      <t>サンカン</t>
    </rPh>
    <rPh sb="59" eb="61">
      <t>チイキ</t>
    </rPh>
    <rPh sb="62" eb="64">
      <t>カダイ</t>
    </rPh>
    <rPh sb="68" eb="69">
      <t>カ</t>
    </rPh>
    <rPh sb="69" eb="70">
      <t>モノ</t>
    </rPh>
    <rPh sb="70" eb="72">
      <t>ジャクシャ</t>
    </rPh>
    <rPh sb="73" eb="75">
      <t>カイショウ</t>
    </rPh>
    <rPh sb="76" eb="77">
      <t>ハカ</t>
    </rPh>
    <rPh sb="78" eb="80">
      <t>ジギョウ</t>
    </rPh>
    <rPh sb="82" eb="84">
      <t>タイショウ</t>
    </rPh>
    <rPh sb="124" eb="127">
      <t>ホジョリツ</t>
    </rPh>
    <phoneticPr fontId="5"/>
  </si>
  <si>
    <t>民間事業者
（市町村間接）</t>
    <phoneticPr fontId="5"/>
  </si>
  <si>
    <t>https://www.pref.miyazaki.lg.jp/chusankan-chiiki/kurashi/chiiki/20210609172147.html</t>
    <phoneticPr fontId="5"/>
  </si>
  <si>
    <t>中山間・地域政策課
0985ｰ26ｰ7036</t>
    <rPh sb="0" eb="1">
      <t>チュウ</t>
    </rPh>
    <rPh sb="1" eb="3">
      <t>サンカン</t>
    </rPh>
    <rPh sb="4" eb="6">
      <t>チイキ</t>
    </rPh>
    <rPh sb="6" eb="9">
      <t>セイサクカ</t>
    </rPh>
    <phoneticPr fontId="5"/>
  </si>
  <si>
    <t>宮崎市</t>
    <rPh sb="0" eb="3">
      <t>ミヤザキシ</t>
    </rPh>
    <phoneticPr fontId="5"/>
  </si>
  <si>
    <t>重度障がい者福祉タクシー料金等助成事業</t>
    <rPh sb="0" eb="2">
      <t>ジュウド</t>
    </rPh>
    <rPh sb="2" eb="3">
      <t>ショウ</t>
    </rPh>
    <rPh sb="5" eb="6">
      <t>シャ</t>
    </rPh>
    <rPh sb="6" eb="8">
      <t>フクシ</t>
    </rPh>
    <rPh sb="12" eb="14">
      <t>リョウキン</t>
    </rPh>
    <rPh sb="14" eb="15">
      <t>トウ</t>
    </rPh>
    <rPh sb="15" eb="17">
      <t>ジョセイ</t>
    </rPh>
    <rPh sb="17" eb="19">
      <t>ジギョウ</t>
    </rPh>
    <phoneticPr fontId="5"/>
  </si>
  <si>
    <t>その他（自由記載）</t>
    <rPh sb="2" eb="3">
      <t>タ</t>
    </rPh>
    <rPh sb="4" eb="6">
      <t>ジユウ</t>
    </rPh>
    <rPh sb="6" eb="8">
      <t>キサイ</t>
    </rPh>
    <phoneticPr fontId="5"/>
  </si>
  <si>
    <t>重度障がい者(身体障がい者手帳1級・2級、療育手帳、精神障がい者保健福祉手帳1級のいずれかの交付を受けているもの)に対して、タクシー利用券(500円×24枚=12,000円)またはガソリン利用券(500円×12枚=6,000円)のいずれかを年1回交付する</t>
    <rPh sb="0" eb="2">
      <t>ジュウド</t>
    </rPh>
    <rPh sb="2" eb="3">
      <t>ショウ</t>
    </rPh>
    <rPh sb="5" eb="6">
      <t>シャ</t>
    </rPh>
    <rPh sb="7" eb="9">
      <t>シンタイ</t>
    </rPh>
    <rPh sb="9" eb="10">
      <t>ショウ</t>
    </rPh>
    <rPh sb="12" eb="13">
      <t>シャ</t>
    </rPh>
    <rPh sb="13" eb="15">
      <t>テチョウ</t>
    </rPh>
    <rPh sb="16" eb="17">
      <t>キュウ</t>
    </rPh>
    <rPh sb="19" eb="20">
      <t>キュウ</t>
    </rPh>
    <rPh sb="21" eb="23">
      <t>リョウイク</t>
    </rPh>
    <rPh sb="23" eb="25">
      <t>テチョウ</t>
    </rPh>
    <rPh sb="26" eb="28">
      <t>セイシン</t>
    </rPh>
    <rPh sb="28" eb="29">
      <t>ショウ</t>
    </rPh>
    <rPh sb="31" eb="32">
      <t>シャ</t>
    </rPh>
    <rPh sb="32" eb="34">
      <t>ホケン</t>
    </rPh>
    <rPh sb="34" eb="36">
      <t>フクシ</t>
    </rPh>
    <rPh sb="36" eb="38">
      <t>テチョウ</t>
    </rPh>
    <rPh sb="39" eb="40">
      <t>キュウ</t>
    </rPh>
    <rPh sb="46" eb="48">
      <t>コウフ</t>
    </rPh>
    <rPh sb="49" eb="50">
      <t>ウ</t>
    </rPh>
    <rPh sb="58" eb="59">
      <t>タイ</t>
    </rPh>
    <rPh sb="66" eb="69">
      <t>リヨウケン</t>
    </rPh>
    <rPh sb="73" eb="74">
      <t>エン</t>
    </rPh>
    <rPh sb="77" eb="78">
      <t>マイ</t>
    </rPh>
    <rPh sb="85" eb="86">
      <t>エン</t>
    </rPh>
    <rPh sb="94" eb="96">
      <t>リヨウ</t>
    </rPh>
    <rPh sb="96" eb="97">
      <t>ケン</t>
    </rPh>
    <rPh sb="101" eb="102">
      <t>エン</t>
    </rPh>
    <rPh sb="105" eb="106">
      <t>マイ</t>
    </rPh>
    <rPh sb="112" eb="113">
      <t>エン</t>
    </rPh>
    <rPh sb="120" eb="121">
      <t>ネン</t>
    </rPh>
    <rPh sb="122" eb="123">
      <t>カイ</t>
    </rPh>
    <rPh sb="123" eb="125">
      <t>コウフ</t>
    </rPh>
    <phoneticPr fontId="5"/>
  </si>
  <si>
    <t>https://www.city.miyazaki.miyazaki.jp/health/disabilities_welfare/exemption/212.html</t>
  </si>
  <si>
    <t>福祉部障がい福祉課
0985-21-1772</t>
    <rPh sb="0" eb="2">
      <t>フクシ</t>
    </rPh>
    <rPh sb="2" eb="3">
      <t>ブ</t>
    </rPh>
    <rPh sb="3" eb="4">
      <t>ショウ</t>
    </rPh>
    <rPh sb="6" eb="8">
      <t>フクシ</t>
    </rPh>
    <rPh sb="8" eb="9">
      <t>カ</t>
    </rPh>
    <phoneticPr fontId="5"/>
  </si>
  <si>
    <t>コミュニティ交通運営支援事業</t>
  </si>
  <si>
    <t>地域の任意団体が、交通事業者等と運行契約を締結して運行するコミュニティ交通に対し、経費の一部を補助する。</t>
    <rPh sb="25" eb="27">
      <t>ウンコウ</t>
    </rPh>
    <rPh sb="38" eb="39">
      <t>タイ</t>
    </rPh>
    <phoneticPr fontId="5"/>
  </si>
  <si>
    <t>各地区設置の運行協議会</t>
    <rPh sb="0" eb="2">
      <t>カクチ</t>
    </rPh>
    <rPh sb="2" eb="3">
      <t>ク</t>
    </rPh>
    <rPh sb="3" eb="5">
      <t>セッチ</t>
    </rPh>
    <rPh sb="6" eb="8">
      <t>ウンコウ</t>
    </rPh>
    <rPh sb="8" eb="11">
      <t>キョウギカイ</t>
    </rPh>
    <phoneticPr fontId="5"/>
  </si>
  <si>
    <t>総合政策部都市戦略局
都市戦略課交通物流政策室
0985-40-1961</t>
    <rPh sb="0" eb="2">
      <t>ソウゴウ</t>
    </rPh>
    <rPh sb="2" eb="4">
      <t>セイサク</t>
    </rPh>
    <rPh sb="4" eb="5">
      <t>ブ</t>
    </rPh>
    <rPh sb="5" eb="7">
      <t>トシ</t>
    </rPh>
    <rPh sb="7" eb="9">
      <t>センリャク</t>
    </rPh>
    <rPh sb="9" eb="10">
      <t>キョク</t>
    </rPh>
    <rPh sb="11" eb="13">
      <t>トシ</t>
    </rPh>
    <rPh sb="13" eb="15">
      <t>センリャク</t>
    </rPh>
    <rPh sb="16" eb="17">
      <t>コウ</t>
    </rPh>
    <rPh sb="17" eb="18">
      <t>ツウ</t>
    </rPh>
    <rPh sb="18" eb="20">
      <t>ブツリュウ</t>
    </rPh>
    <rPh sb="20" eb="22">
      <t>セイサク</t>
    </rPh>
    <rPh sb="22" eb="23">
      <t>シツ</t>
    </rPh>
    <phoneticPr fontId="5"/>
  </si>
  <si>
    <t>青島地域利便性向上事業</t>
    <rPh sb="0" eb="2">
      <t>アオシマ</t>
    </rPh>
    <rPh sb="2" eb="4">
      <t>チイキ</t>
    </rPh>
    <rPh sb="4" eb="7">
      <t>リベンセイ</t>
    </rPh>
    <rPh sb="7" eb="9">
      <t>コウジョウ</t>
    </rPh>
    <rPh sb="9" eb="11">
      <t>ジギョウ</t>
    </rPh>
    <phoneticPr fontId="5"/>
  </si>
  <si>
    <t>買物弱者の支援と位置付けた事業ではないが、地域の移動課題の解決のため青島地域自治区内の住民を対象に、運転受託サービス（ドライバー派遣）とレンタカーサービスの併用利用提案と利用経費補助を行っている。
(実施団体：青島地域振興協議会）
【支援対象となりうる買物弱者に対応する取組み事例】
上記サービスの併用によるスーパー等への買い物</t>
    <rPh sb="21" eb="23">
      <t>チイキ</t>
    </rPh>
    <rPh sb="24" eb="26">
      <t>イドウ</t>
    </rPh>
    <rPh sb="26" eb="28">
      <t>カダイ</t>
    </rPh>
    <rPh sb="29" eb="31">
      <t>カイケツ</t>
    </rPh>
    <rPh sb="34" eb="36">
      <t>アオシマ</t>
    </rPh>
    <rPh sb="36" eb="38">
      <t>チイキ</t>
    </rPh>
    <rPh sb="38" eb="41">
      <t>ジチク</t>
    </rPh>
    <rPh sb="41" eb="42">
      <t>ナイ</t>
    </rPh>
    <rPh sb="43" eb="45">
      <t>ジュウミン</t>
    </rPh>
    <rPh sb="46" eb="48">
      <t>タイショウ</t>
    </rPh>
    <rPh sb="50" eb="52">
      <t>ウンテン</t>
    </rPh>
    <rPh sb="52" eb="54">
      <t>ジュタク</t>
    </rPh>
    <rPh sb="87" eb="89">
      <t>ケイヒ</t>
    </rPh>
    <rPh sb="90" eb="91">
      <t>ジョ</t>
    </rPh>
    <rPh sb="92" eb="93">
      <t>オコナ</t>
    </rPh>
    <rPh sb="143" eb="145">
      <t>ジョウキ</t>
    </rPh>
    <rPh sb="150" eb="152">
      <t>ヘイヨウ</t>
    </rPh>
    <rPh sb="159" eb="160">
      <t>トウ</t>
    </rPh>
    <rPh sb="162" eb="163">
      <t>カ</t>
    </rPh>
    <rPh sb="164" eb="165">
      <t>モノ</t>
    </rPh>
    <phoneticPr fontId="5"/>
  </si>
  <si>
    <t>青島地域振興協議会</t>
    <rPh sb="0" eb="2">
      <t>アオシマ</t>
    </rPh>
    <rPh sb="2" eb="4">
      <t>チイキ</t>
    </rPh>
    <rPh sb="4" eb="6">
      <t>シンコウ</t>
    </rPh>
    <rPh sb="6" eb="9">
      <t>キョウギカイ</t>
    </rPh>
    <phoneticPr fontId="5"/>
  </si>
  <si>
    <t>宮崎県</t>
  </si>
  <si>
    <t>都城市</t>
  </si>
  <si>
    <t>買い物困難者支援事業</t>
  </si>
  <si>
    <t>高齢化や中山間地域の人口減少等を背景に、地域商店が閉店するなど、生鮮三品等の生活必需品を購入することが困難な地域を買い物困難地区として市が指定し、その地区内で小売業者等が買い物困難者支援として取り組む移動販売事業を支援する。</t>
  </si>
  <si>
    <t>移動販売事業者</t>
  </si>
  <si>
    <t>敬老特別乗車券</t>
  </si>
  <si>
    <t>市内路線バス会社</t>
  </si>
  <si>
    <t>コミュニティビジネス支援事業</t>
  </si>
  <si>
    <t>移動手段がない一人暮らしや高齢者に対して行う宅配サービス事業に支援を行う。</t>
  </si>
  <si>
    <t>高崎町商工会</t>
  </si>
  <si>
    <t>重度心身障害者タクシー料金助成事業</t>
  </si>
  <si>
    <t>助成券の発行</t>
  </si>
  <si>
    <t>障がい福祉課と協定を結んだタクシー事業所</t>
  </si>
  <si>
    <t>延岡市</t>
    <rPh sb="0" eb="3">
      <t>ノベオカシ</t>
    </rPh>
    <phoneticPr fontId="5"/>
  </si>
  <si>
    <t>地域住民連携型有償運送構築事業</t>
  </si>
  <si>
    <t>地域内に病院や食料品を扱う商店などがなく、生活に支障をきたしている地区において、コミュニティバスや乗合タクシーを運行しているが、さらにそのコミュニティバス等の沿線外である交通空白地域に居住する住民と市が連携して、試験的に地域住民連携型交通に係る有償運送の構築を図る。また、実施希望団体に対して、地域住民連携による輸送形態の導入実現に向けフォローを行う。</t>
    <phoneticPr fontId="5"/>
  </si>
  <si>
    <t>NPO法人等</t>
    <rPh sb="3" eb="5">
      <t>ホウジン</t>
    </rPh>
    <rPh sb="5" eb="6">
      <t>ナド</t>
    </rPh>
    <phoneticPr fontId="5"/>
  </si>
  <si>
    <t>地域・離島・交通政策課
0982-22-7039</t>
    <rPh sb="0" eb="2">
      <t>チイキ</t>
    </rPh>
    <rPh sb="3" eb="5">
      <t>リトウ</t>
    </rPh>
    <rPh sb="6" eb="8">
      <t>コウツウ</t>
    </rPh>
    <rPh sb="8" eb="11">
      <t>セイサクカ</t>
    </rPh>
    <phoneticPr fontId="5"/>
  </si>
  <si>
    <t>地域コミュニティバス運行委託事業</t>
    <rPh sb="0" eb="2">
      <t>チイキ</t>
    </rPh>
    <rPh sb="10" eb="12">
      <t>ウンコウ</t>
    </rPh>
    <rPh sb="12" eb="14">
      <t>イタク</t>
    </rPh>
    <rPh sb="14" eb="16">
      <t>ジギョウ</t>
    </rPh>
    <phoneticPr fontId="5"/>
  </si>
  <si>
    <t>委託料
需用費
公課費</t>
    <rPh sb="0" eb="2">
      <t>イタクリョウ</t>
    </rPh>
    <rPh sb="3" eb="6">
      <t>ジュヨウヒ</t>
    </rPh>
    <rPh sb="7" eb="10">
      <t>コウカヒ</t>
    </rPh>
    <phoneticPr fontId="5"/>
  </si>
  <si>
    <t>地域内に病院や食料品を扱う商店などがなく、生活に支障をきたしている地区において、コミュニティバスや乗合タクシーを運行する。
（市内24路線）</t>
    <rPh sb="63" eb="65">
      <t>シナイ</t>
    </rPh>
    <rPh sb="67" eb="69">
      <t>ロセン</t>
    </rPh>
    <phoneticPr fontId="5"/>
  </si>
  <si>
    <t>タクシー協会など</t>
    <rPh sb="4" eb="6">
      <t>キョウカイ</t>
    </rPh>
    <phoneticPr fontId="5"/>
  </si>
  <si>
    <t>脱マイカー社会推進のためのオンデマンド交通事業</t>
    <rPh sb="0" eb="1">
      <t>ダツ</t>
    </rPh>
    <rPh sb="21" eb="23">
      <t>ジギョウ</t>
    </rPh>
    <phoneticPr fontId="5"/>
  </si>
  <si>
    <t>地域内に病院や食料品を扱う商店などがなく、生活に支障をきたしている地区において、オンデマンド交通を運行することで、乗合により比較的安価な運賃で希望する場所へ移動できるため、高齢者等の買物を容易にすることができている。
（現在、北浦町にて運行）</t>
    <rPh sb="46" eb="48">
      <t>コウツウ</t>
    </rPh>
    <rPh sb="49" eb="51">
      <t>ウンコウ</t>
    </rPh>
    <rPh sb="57" eb="59">
      <t>ノリアイ</t>
    </rPh>
    <rPh sb="62" eb="65">
      <t>ヒカクテキ</t>
    </rPh>
    <rPh sb="65" eb="67">
      <t>アンカ</t>
    </rPh>
    <rPh sb="68" eb="70">
      <t>ウンチン</t>
    </rPh>
    <rPh sb="71" eb="73">
      <t>キボウ</t>
    </rPh>
    <rPh sb="75" eb="77">
      <t>バショ</t>
    </rPh>
    <rPh sb="78" eb="80">
      <t>イドウ</t>
    </rPh>
    <rPh sb="86" eb="89">
      <t>コウレイシャ</t>
    </rPh>
    <rPh sb="89" eb="90">
      <t>トウ</t>
    </rPh>
    <rPh sb="91" eb="93">
      <t>カイモノ</t>
    </rPh>
    <rPh sb="94" eb="96">
      <t>ヨウイ</t>
    </rPh>
    <rPh sb="110" eb="112">
      <t>ゲンザイ</t>
    </rPh>
    <rPh sb="113" eb="116">
      <t>キタウラチョウ</t>
    </rPh>
    <rPh sb="118" eb="120">
      <t>ウンコウ</t>
    </rPh>
    <phoneticPr fontId="5"/>
  </si>
  <si>
    <t>タクシー協会、NPO法人、株式会社</t>
    <rPh sb="4" eb="6">
      <t>キョウカイ</t>
    </rPh>
    <rPh sb="10" eb="12">
      <t>ホウジン</t>
    </rPh>
    <rPh sb="13" eb="17">
      <t>カブシキガイシャ</t>
    </rPh>
    <phoneticPr fontId="5"/>
  </si>
  <si>
    <t>日南市</t>
    <rPh sb="0" eb="3">
      <t>ニチナンシ</t>
    </rPh>
    <phoneticPr fontId="5"/>
  </si>
  <si>
    <t>地域住民、特に自らの移動手段を持たない高齢者の通院や買い物等における日常生活の移動手段を確保することを目的に、定時で運行するコミュニティバスの運営を行う。</t>
    <rPh sb="0" eb="2">
      <t>チイキ</t>
    </rPh>
    <rPh sb="2" eb="4">
      <t>ジュウミン</t>
    </rPh>
    <rPh sb="5" eb="6">
      <t>トク</t>
    </rPh>
    <rPh sb="7" eb="8">
      <t>ミズカ</t>
    </rPh>
    <rPh sb="10" eb="12">
      <t>イドウ</t>
    </rPh>
    <rPh sb="12" eb="14">
      <t>シュダン</t>
    </rPh>
    <rPh sb="15" eb="16">
      <t>モ</t>
    </rPh>
    <rPh sb="19" eb="22">
      <t>コウレイシャ</t>
    </rPh>
    <rPh sb="23" eb="25">
      <t>ツウイン</t>
    </rPh>
    <rPh sb="26" eb="27">
      <t>カ</t>
    </rPh>
    <rPh sb="28" eb="29">
      <t>モノ</t>
    </rPh>
    <rPh sb="29" eb="30">
      <t>トウ</t>
    </rPh>
    <rPh sb="34" eb="36">
      <t>ニチジョウ</t>
    </rPh>
    <rPh sb="36" eb="38">
      <t>セイカツ</t>
    </rPh>
    <rPh sb="39" eb="41">
      <t>イドウ</t>
    </rPh>
    <rPh sb="41" eb="43">
      <t>シュダン</t>
    </rPh>
    <rPh sb="44" eb="46">
      <t>カクホ</t>
    </rPh>
    <rPh sb="51" eb="53">
      <t>モクテキ</t>
    </rPh>
    <rPh sb="55" eb="57">
      <t>テイジ</t>
    </rPh>
    <rPh sb="58" eb="60">
      <t>ウンコウ</t>
    </rPh>
    <rPh sb="71" eb="73">
      <t>ウンエイ</t>
    </rPh>
    <rPh sb="74" eb="75">
      <t>オコナ</t>
    </rPh>
    <phoneticPr fontId="5"/>
  </si>
  <si>
    <t>https://www.city.nichinan.lg.jp/main/life/residence-list/traffic/page000420.html</t>
    <phoneticPr fontId="5"/>
  </si>
  <si>
    <t>総合政策部　未来創生課
未来創生係
0987-31-1128</t>
    <rPh sb="0" eb="2">
      <t>ソウゴウ</t>
    </rPh>
    <rPh sb="2" eb="4">
      <t>セイサク</t>
    </rPh>
    <rPh sb="4" eb="5">
      <t>ブ</t>
    </rPh>
    <rPh sb="6" eb="8">
      <t>ミライ</t>
    </rPh>
    <rPh sb="8" eb="10">
      <t>ソウセイ</t>
    </rPh>
    <rPh sb="10" eb="11">
      <t>カ</t>
    </rPh>
    <rPh sb="12" eb="14">
      <t>ミライ</t>
    </rPh>
    <rPh sb="14" eb="16">
      <t>ソウセイ</t>
    </rPh>
    <rPh sb="16" eb="17">
      <t>カカリ</t>
    </rPh>
    <phoneticPr fontId="5"/>
  </si>
  <si>
    <t>デマンド型乗合タクシー運行事業</t>
    <rPh sb="4" eb="5">
      <t>ガタ</t>
    </rPh>
    <rPh sb="5" eb="7">
      <t>ノリアイ</t>
    </rPh>
    <rPh sb="11" eb="13">
      <t>ウンコウ</t>
    </rPh>
    <rPh sb="13" eb="15">
      <t>ジギョウ</t>
    </rPh>
    <phoneticPr fontId="5"/>
  </si>
  <si>
    <t>地域住民、特に自らの移動手段を持たず、交通空白地帯に居住する高齢者の通院・買い物等における日常生活の移動手段を確保することを目的に、デマンド型乗合タクシーの運行を行う。</t>
    <rPh sb="19" eb="21">
      <t>コウツウ</t>
    </rPh>
    <rPh sb="21" eb="23">
      <t>クウハク</t>
    </rPh>
    <rPh sb="23" eb="25">
      <t>チタイ</t>
    </rPh>
    <rPh sb="26" eb="28">
      <t>キョジュウ</t>
    </rPh>
    <rPh sb="37" eb="38">
      <t>カ</t>
    </rPh>
    <rPh sb="39" eb="40">
      <t>モノ</t>
    </rPh>
    <rPh sb="62" eb="64">
      <t>モクテキ</t>
    </rPh>
    <rPh sb="70" eb="71">
      <t>ガタ</t>
    </rPh>
    <rPh sb="71" eb="73">
      <t>ノリアイ</t>
    </rPh>
    <rPh sb="78" eb="80">
      <t>ウンコウ</t>
    </rPh>
    <rPh sb="81" eb="82">
      <t>オコナ</t>
    </rPh>
    <phoneticPr fontId="5"/>
  </si>
  <si>
    <t>日南市タクシー協会</t>
    <rPh sb="0" eb="3">
      <t>ニチナンシ</t>
    </rPh>
    <rPh sb="7" eb="9">
      <t>キョウカイ</t>
    </rPh>
    <phoneticPr fontId="5"/>
  </si>
  <si>
    <t>https://www.city.nichinan.lg.jp/main/life/residence-list/traffic/page013823.html</t>
    <phoneticPr fontId="5"/>
  </si>
  <si>
    <t>重度心身障がい者福祉タクシー給付事業</t>
    <rPh sb="14" eb="16">
      <t>キュウフ</t>
    </rPh>
    <rPh sb="16" eb="18">
      <t>ジギョウ</t>
    </rPh>
    <phoneticPr fontId="5"/>
  </si>
  <si>
    <t>身体障害者手帳１、２級または療育手帳Ａ、精神障害者保健福祉手帳１級を交付されている方に対し、経済的負担軽減と社会参加の促進を図るため、タクシー料金の一部を助成する。
（タクシー利用券１枚あたり５３０円を助成、障がい者１人につき、年間３６枚を限度とし、６か月ごとに１８枚を交付する。）</t>
    <rPh sb="0" eb="2">
      <t>シンタイ</t>
    </rPh>
    <rPh sb="2" eb="5">
      <t>ショウガイシャ</t>
    </rPh>
    <rPh sb="5" eb="7">
      <t>テチョウ</t>
    </rPh>
    <rPh sb="10" eb="11">
      <t>キュウ</t>
    </rPh>
    <rPh sb="14" eb="18">
      <t>リョウイクテチョウ</t>
    </rPh>
    <rPh sb="20" eb="31">
      <t>セイシンショウガイシャホケンフクシテチョウ</t>
    </rPh>
    <rPh sb="32" eb="33">
      <t>キュウ</t>
    </rPh>
    <rPh sb="34" eb="36">
      <t>コウフ</t>
    </rPh>
    <rPh sb="41" eb="42">
      <t>カタ</t>
    </rPh>
    <phoneticPr fontId="5"/>
  </si>
  <si>
    <t>https://www.city.nichinan.lg.jp/main/life/welfare-list/welfare/page014908.html</t>
    <phoneticPr fontId="5"/>
  </si>
  <si>
    <t>福祉課
障がい福祉係
0987-31-1130</t>
  </si>
  <si>
    <t>日南市</t>
  </si>
  <si>
    <t xml:space="preserve">高齢者生活支援サポート事業
</t>
    <rPh sb="0" eb="3">
      <t>コウレイシャ</t>
    </rPh>
    <phoneticPr fontId="5"/>
  </si>
  <si>
    <t>情報の提供等</t>
  </si>
  <si>
    <t>１　「困ったときのちょっとした生活お助け情報」（冊子）に、民間で行っている食料品などの宅配や移動販売情報を掲載し、自治会、民生委員等を通して高齢者に配布している。
２　移動販売希望地域から相談があった場合、移動販売業者を紹介している。</t>
    <rPh sb="67" eb="68">
      <t>トオ</t>
    </rPh>
    <rPh sb="70" eb="73">
      <t>コウレイシャ</t>
    </rPh>
    <phoneticPr fontId="5"/>
  </si>
  <si>
    <t>長寿課
地域包括ケア推進係
0987-27-3154</t>
  </si>
  <si>
    <t>おおむね65歳以上の高齢者で、老衰、心身の障害、傷病等の理由により、食事の確保が困難な者に対し、栄養バランスのとれた食事の提供と、利用者の安否確認を行う。
　利用者負担420円／食</t>
  </si>
  <si>
    <t>介護施設</t>
    <rPh sb="0" eb="2">
      <t>カイゴ</t>
    </rPh>
    <rPh sb="2" eb="4">
      <t>シセツ</t>
    </rPh>
    <phoneticPr fontId="5"/>
  </si>
  <si>
    <t>https://www.city.nichinan.lg.jp/main/life/pension-list/elderly-insu/page013566.html</t>
    <phoneticPr fontId="5"/>
  </si>
  <si>
    <t>長寿課
高齢者支援係
0987-31-1162</t>
  </si>
  <si>
    <t>宮崎県</t>
    <rPh sb="0" eb="3">
      <t>ミヤザキケン</t>
    </rPh>
    <phoneticPr fontId="17"/>
  </si>
  <si>
    <t>小林市</t>
    <rPh sb="0" eb="3">
      <t>コバヤシシ</t>
    </rPh>
    <phoneticPr fontId="17"/>
  </si>
  <si>
    <t>宅配サービス事業費補助</t>
    <rPh sb="0" eb="2">
      <t>タクハイ</t>
    </rPh>
    <rPh sb="6" eb="9">
      <t>ジギョウヒ</t>
    </rPh>
    <rPh sb="9" eb="11">
      <t>ホジョ</t>
    </rPh>
    <phoneticPr fontId="17"/>
  </si>
  <si>
    <t>すき商工会が買い物弱者に代わり買い物をして自宅まで配達する事業。買い物弱者の支援、高齢者の見守り・安否確認による高齢者支援、地域内商店街の販売促進ＰＲの取り組みを実施。</t>
    <rPh sb="2" eb="5">
      <t>ショウコウカイ</t>
    </rPh>
    <rPh sb="6" eb="7">
      <t>カ</t>
    </rPh>
    <rPh sb="8" eb="9">
      <t>モノ</t>
    </rPh>
    <rPh sb="9" eb="11">
      <t>ジャクシャ</t>
    </rPh>
    <rPh sb="12" eb="13">
      <t>カ</t>
    </rPh>
    <rPh sb="15" eb="16">
      <t>カ</t>
    </rPh>
    <rPh sb="17" eb="18">
      <t>モノ</t>
    </rPh>
    <rPh sb="21" eb="23">
      <t>ジタク</t>
    </rPh>
    <rPh sb="25" eb="27">
      <t>ハイタツ</t>
    </rPh>
    <rPh sb="29" eb="31">
      <t>ジギョウ</t>
    </rPh>
    <rPh sb="32" eb="33">
      <t>カ</t>
    </rPh>
    <rPh sb="34" eb="35">
      <t>モノ</t>
    </rPh>
    <rPh sb="35" eb="37">
      <t>ジャクシャ</t>
    </rPh>
    <rPh sb="38" eb="40">
      <t>シエン</t>
    </rPh>
    <rPh sb="41" eb="44">
      <t>コウレイシャ</t>
    </rPh>
    <rPh sb="45" eb="47">
      <t>ミマモ</t>
    </rPh>
    <rPh sb="49" eb="51">
      <t>アンピ</t>
    </rPh>
    <rPh sb="51" eb="53">
      <t>カクニン</t>
    </rPh>
    <rPh sb="56" eb="59">
      <t>コウレイシャ</t>
    </rPh>
    <rPh sb="59" eb="61">
      <t>シエン</t>
    </rPh>
    <rPh sb="62" eb="65">
      <t>チイキナイ</t>
    </rPh>
    <rPh sb="65" eb="68">
      <t>ショウテンガイ</t>
    </rPh>
    <rPh sb="69" eb="71">
      <t>ハンバイ</t>
    </rPh>
    <rPh sb="71" eb="73">
      <t>ソクシン</t>
    </rPh>
    <rPh sb="76" eb="77">
      <t>ト</t>
    </rPh>
    <rPh sb="78" eb="79">
      <t>ク</t>
    </rPh>
    <rPh sb="81" eb="83">
      <t>ジッシ</t>
    </rPh>
    <phoneticPr fontId="17"/>
  </si>
  <si>
    <t>すき商工会</t>
    <rPh sb="2" eb="5">
      <t>ショウコウカイ</t>
    </rPh>
    <phoneticPr fontId="17"/>
  </si>
  <si>
    <t>須木庁舎地域振興課
0984-48-3130</t>
    <rPh sb="0" eb="2">
      <t>スキ</t>
    </rPh>
    <rPh sb="2" eb="4">
      <t>チョウシャ</t>
    </rPh>
    <rPh sb="4" eb="6">
      <t>チイキ</t>
    </rPh>
    <rPh sb="6" eb="9">
      <t>シンコウカ</t>
    </rPh>
    <phoneticPr fontId="17"/>
  </si>
  <si>
    <t>日向市</t>
    <rPh sb="0" eb="3">
      <t>ヒュウガシ</t>
    </rPh>
    <phoneticPr fontId="17"/>
  </si>
  <si>
    <t>地域交通対策事業</t>
  </si>
  <si>
    <t>自家用車など、自ら交通手段を持たない交通弱者の移動手段を確保するため、市が交通空白地を対象に市民バスを運行している事業。</t>
  </si>
  <si>
    <t>https://www.hyugacity.jp/display.php?cont=170313140759</t>
  </si>
  <si>
    <t>総合政策部
総合政策課
0982-66-1001</t>
  </si>
  <si>
    <t>重度障がい者等タクシー料金助成事業</t>
    <rPh sb="0" eb="2">
      <t>ジュウド</t>
    </rPh>
    <rPh sb="2" eb="3">
      <t>ショウ</t>
    </rPh>
    <rPh sb="5" eb="6">
      <t>シャ</t>
    </rPh>
    <rPh sb="6" eb="7">
      <t>トウ</t>
    </rPh>
    <rPh sb="11" eb="13">
      <t>リョウキン</t>
    </rPh>
    <rPh sb="13" eb="15">
      <t>ジョセイ</t>
    </rPh>
    <rPh sb="15" eb="17">
      <t>ジギョウ</t>
    </rPh>
    <phoneticPr fontId="17"/>
  </si>
  <si>
    <t>重度の障がいを有する者又は在宅寝たきりの者に対して、タクシー料金助成券交付により、基本料金額を助成する。
（重度障がい者用：24枚／年、車いす用：30枚／年）</t>
    <rPh sb="0" eb="2">
      <t>ジュウド</t>
    </rPh>
    <rPh sb="3" eb="4">
      <t>ショウ</t>
    </rPh>
    <rPh sb="7" eb="8">
      <t>ユウ</t>
    </rPh>
    <rPh sb="10" eb="11">
      <t>モノ</t>
    </rPh>
    <rPh sb="11" eb="12">
      <t>マタ</t>
    </rPh>
    <rPh sb="13" eb="15">
      <t>ザイタク</t>
    </rPh>
    <rPh sb="15" eb="16">
      <t>ネ</t>
    </rPh>
    <rPh sb="20" eb="21">
      <t>モノ</t>
    </rPh>
    <rPh sb="22" eb="23">
      <t>タイ</t>
    </rPh>
    <rPh sb="30" eb="32">
      <t>リョウキン</t>
    </rPh>
    <rPh sb="32" eb="35">
      <t>ジョ</t>
    </rPh>
    <rPh sb="35" eb="37">
      <t>コウフ</t>
    </rPh>
    <rPh sb="41" eb="45">
      <t>キホンリ</t>
    </rPh>
    <rPh sb="45" eb="46">
      <t>ガク</t>
    </rPh>
    <rPh sb="47" eb="49">
      <t>ジョセイ</t>
    </rPh>
    <rPh sb="54" eb="56">
      <t>ジュウド</t>
    </rPh>
    <rPh sb="56" eb="57">
      <t>ショウ</t>
    </rPh>
    <rPh sb="59" eb="60">
      <t>シャ</t>
    </rPh>
    <rPh sb="60" eb="61">
      <t>ヨウ</t>
    </rPh>
    <rPh sb="64" eb="65">
      <t>マイ</t>
    </rPh>
    <rPh sb="66" eb="67">
      <t>ネン</t>
    </rPh>
    <rPh sb="68" eb="69">
      <t>クルマ</t>
    </rPh>
    <rPh sb="71" eb="72">
      <t>ヨウ</t>
    </rPh>
    <rPh sb="75" eb="76">
      <t>マイ</t>
    </rPh>
    <rPh sb="77" eb="78">
      <t>ネン</t>
    </rPh>
    <phoneticPr fontId="17"/>
  </si>
  <si>
    <t>福祉部福祉課
0982-66-1019</t>
    <rPh sb="0" eb="3">
      <t>フクシ</t>
    </rPh>
    <rPh sb="3" eb="6">
      <t>フクシカ</t>
    </rPh>
    <phoneticPr fontId="17"/>
  </si>
  <si>
    <t>日向市</t>
    <rPh sb="0" eb="2">
      <t>ヒュウガ</t>
    </rPh>
    <rPh sb="2" eb="3">
      <t>シ</t>
    </rPh>
    <phoneticPr fontId="17"/>
  </si>
  <si>
    <t>日向市悠々パス購入費補助事業</t>
  </si>
  <si>
    <t>高齢者の交通の利便性を向上し、高齢者福祉の増進を図ることを目的として、本市の住民基本台帳に記録されている70歳以上の者が購入する高齢者用バス定期券についてその費用の2分の1を助成する。</t>
  </si>
  <si>
    <t>日向市</t>
  </si>
  <si>
    <t>健康長寿部
高齢者あんしん課
0982-66-1022</t>
  </si>
  <si>
    <t>配食サービス事業（見守り型）</t>
    <rPh sb="0" eb="2">
      <t>ハイショク</t>
    </rPh>
    <rPh sb="6" eb="8">
      <t>ジギョウ</t>
    </rPh>
    <rPh sb="9" eb="11">
      <t>ミマモ</t>
    </rPh>
    <rPh sb="12" eb="13">
      <t>ガタ</t>
    </rPh>
    <phoneticPr fontId="17"/>
  </si>
  <si>
    <t>買い物及び調理等、食事の確保が困難な高齢者に対し、栄養バランスのとれた食事の提供とともに高齢者の安否確認を行う。</t>
    <rPh sb="0" eb="1">
      <t>カ</t>
    </rPh>
    <rPh sb="2" eb="3">
      <t>モノ</t>
    </rPh>
    <rPh sb="3" eb="4">
      <t>オヨ</t>
    </rPh>
    <rPh sb="5" eb="7">
      <t>チョウリ</t>
    </rPh>
    <rPh sb="7" eb="8">
      <t>トウ</t>
    </rPh>
    <rPh sb="9" eb="11">
      <t>ショクジ</t>
    </rPh>
    <rPh sb="12" eb="14">
      <t>カクホ</t>
    </rPh>
    <rPh sb="15" eb="17">
      <t>コンナン</t>
    </rPh>
    <rPh sb="18" eb="21">
      <t>コウレイシャ</t>
    </rPh>
    <rPh sb="22" eb="23">
      <t>タイ</t>
    </rPh>
    <rPh sb="25" eb="27">
      <t>エイヨウ</t>
    </rPh>
    <rPh sb="35" eb="37">
      <t>ショクジ</t>
    </rPh>
    <rPh sb="38" eb="40">
      <t>テイキョウ</t>
    </rPh>
    <rPh sb="44" eb="47">
      <t>コウレイシャ</t>
    </rPh>
    <rPh sb="48" eb="50">
      <t>アンピ</t>
    </rPh>
    <rPh sb="50" eb="52">
      <t>カクニン</t>
    </rPh>
    <rPh sb="53" eb="54">
      <t>オコナ</t>
    </rPh>
    <phoneticPr fontId="17"/>
  </si>
  <si>
    <t>社会福祉協議会
立縫会</t>
    <rPh sb="0" eb="2">
      <t>シャカイ</t>
    </rPh>
    <rPh sb="2" eb="4">
      <t>フクシ</t>
    </rPh>
    <rPh sb="4" eb="7">
      <t>キョウギカイ</t>
    </rPh>
    <rPh sb="8" eb="9">
      <t>タ</t>
    </rPh>
    <rPh sb="9" eb="10">
      <t>ヌ</t>
    </rPh>
    <rPh sb="10" eb="11">
      <t>カイ</t>
    </rPh>
    <phoneticPr fontId="17"/>
  </si>
  <si>
    <t>https://www.hyugacity.jp/display.php?cont=230606180644</t>
  </si>
  <si>
    <t>健康長寿部
高齢者あんしん課
0982-66-1022
社会福祉協議会
0982-52-2572</t>
    <rPh sb="28" eb="30">
      <t>シャカイ</t>
    </rPh>
    <rPh sb="30" eb="32">
      <t>フクシ</t>
    </rPh>
    <rPh sb="32" eb="35">
      <t>キョウギカイ</t>
    </rPh>
    <phoneticPr fontId="17"/>
  </si>
  <si>
    <t>串間市</t>
    <rPh sb="0" eb="3">
      <t>クシマシ</t>
    </rPh>
    <phoneticPr fontId="5"/>
  </si>
  <si>
    <t>串間市地域公共交通運行事業</t>
    <rPh sb="0" eb="3">
      <t>クシマシ</t>
    </rPh>
    <rPh sb="3" eb="7">
      <t>チイキコウキョウ</t>
    </rPh>
    <rPh sb="7" eb="13">
      <t>コウツウウンコウジギョウ</t>
    </rPh>
    <phoneticPr fontId="5"/>
  </si>
  <si>
    <t>本市の一部を除き民間バスが撤退したことにより、市内全域で市コミュニティバスを運行している。高齢者の利用が主であり、病院への通院や買い物目的がほとんどである。</t>
    <rPh sb="0" eb="2">
      <t>ホンシ</t>
    </rPh>
    <rPh sb="3" eb="5">
      <t>イチブ</t>
    </rPh>
    <rPh sb="6" eb="7">
      <t>ノゾ</t>
    </rPh>
    <rPh sb="8" eb="10">
      <t>ミンカン</t>
    </rPh>
    <rPh sb="13" eb="15">
      <t>テッタイ</t>
    </rPh>
    <rPh sb="23" eb="24">
      <t>シ</t>
    </rPh>
    <rPh sb="24" eb="25">
      <t>ナイ</t>
    </rPh>
    <rPh sb="25" eb="27">
      <t>ゼンイキ</t>
    </rPh>
    <rPh sb="28" eb="29">
      <t>シ</t>
    </rPh>
    <rPh sb="38" eb="40">
      <t>ウンコウ</t>
    </rPh>
    <rPh sb="45" eb="48">
      <t>コウレイシャ</t>
    </rPh>
    <rPh sb="49" eb="51">
      <t>リヨウ</t>
    </rPh>
    <rPh sb="52" eb="53">
      <t>オモ</t>
    </rPh>
    <rPh sb="57" eb="59">
      <t>ビョウイン</t>
    </rPh>
    <rPh sb="61" eb="63">
      <t>ツウイン</t>
    </rPh>
    <rPh sb="64" eb="65">
      <t>カ</t>
    </rPh>
    <rPh sb="66" eb="67">
      <t>モノ</t>
    </rPh>
    <rPh sb="67" eb="69">
      <t>モクテキ</t>
    </rPh>
    <phoneticPr fontId="5"/>
  </si>
  <si>
    <t>宮交タクシー株式会社</t>
    <rPh sb="0" eb="2">
      <t>ミヤコウ</t>
    </rPh>
    <rPh sb="6" eb="10">
      <t>カブシキガイシャ</t>
    </rPh>
    <phoneticPr fontId="5"/>
  </si>
  <si>
    <t>https://www.city.kushima.lg.jp/main/city/tiitki/bus/</t>
    <phoneticPr fontId="5"/>
  </si>
  <si>
    <t>総合政策課
地域振興係
0987-55-1153</t>
    <rPh sb="0" eb="5">
      <t>ソウゴウ</t>
    </rPh>
    <rPh sb="6" eb="8">
      <t>チイキ</t>
    </rPh>
    <rPh sb="8" eb="10">
      <t>シンコウ</t>
    </rPh>
    <rPh sb="10" eb="11">
      <t>カカリ</t>
    </rPh>
    <phoneticPr fontId="5"/>
  </si>
  <si>
    <t>デマンド型乗合タクシー運行</t>
    <rPh sb="4" eb="5">
      <t>ガタ</t>
    </rPh>
    <rPh sb="5" eb="7">
      <t>ノリアイ</t>
    </rPh>
    <rPh sb="11" eb="13">
      <t>ウンコウ</t>
    </rPh>
    <phoneticPr fontId="5"/>
  </si>
  <si>
    <t>買い物や通院など、日常生活の移動手段を確保することを目的に、利用者の予約を受けて運行ルートを決定する予約型の乗合タクシーの運営を行う。（一部地域）</t>
    <rPh sb="68" eb="70">
      <t>イチブ</t>
    </rPh>
    <rPh sb="70" eb="72">
      <t>チイキ</t>
    </rPh>
    <phoneticPr fontId="5"/>
  </si>
  <si>
    <t>配食サービス事業及び食の自立支援事業</t>
    <rPh sb="0" eb="1">
      <t>ハイ</t>
    </rPh>
    <rPh sb="1" eb="2">
      <t>ショク</t>
    </rPh>
    <rPh sb="6" eb="8">
      <t>ジギョウ</t>
    </rPh>
    <rPh sb="8" eb="9">
      <t>オヨ</t>
    </rPh>
    <rPh sb="10" eb="11">
      <t>ショク</t>
    </rPh>
    <rPh sb="12" eb="16">
      <t>ジリツシエン</t>
    </rPh>
    <rPh sb="16" eb="18">
      <t>ジギョウ</t>
    </rPh>
    <phoneticPr fontId="5"/>
  </si>
  <si>
    <t>６５歳以上の単身世帯、高齢者のみの世帯及びこれに準ずる世帯、介護認定を受けた者（40歳以上の方）など当該サービスを受けることを市に認められた者であって、老衰、心身の障害及び傷病などの理由により、食事の調理の困難な方に対し、栄養バランスの摂れた食事の提供を行う。また食生活の改善と孤独感の解消を図り、併せて安否確認を行う。
利用者負担４５０円/食（夕食のみ）</t>
    <rPh sb="2" eb="3">
      <t>サイ</t>
    </rPh>
    <rPh sb="3" eb="5">
      <t>イジョウ</t>
    </rPh>
    <rPh sb="6" eb="8">
      <t>タンシン</t>
    </rPh>
    <rPh sb="8" eb="10">
      <t>セタイ</t>
    </rPh>
    <rPh sb="11" eb="14">
      <t>コウレイシャ</t>
    </rPh>
    <rPh sb="17" eb="19">
      <t>セタイ</t>
    </rPh>
    <rPh sb="19" eb="20">
      <t>オヨ</t>
    </rPh>
    <rPh sb="24" eb="25">
      <t>ジュン</t>
    </rPh>
    <rPh sb="27" eb="29">
      <t>セタイ</t>
    </rPh>
    <rPh sb="30" eb="34">
      <t>カイゴニンテイ</t>
    </rPh>
    <rPh sb="35" eb="36">
      <t>ウ</t>
    </rPh>
    <rPh sb="38" eb="39">
      <t>モノ</t>
    </rPh>
    <rPh sb="42" eb="43">
      <t>サイ</t>
    </rPh>
    <rPh sb="43" eb="45">
      <t>イジョウ</t>
    </rPh>
    <rPh sb="46" eb="47">
      <t>カタ</t>
    </rPh>
    <rPh sb="50" eb="52">
      <t>トウガイ</t>
    </rPh>
    <rPh sb="57" eb="58">
      <t>ウ</t>
    </rPh>
    <rPh sb="63" eb="64">
      <t>シ</t>
    </rPh>
    <rPh sb="65" eb="66">
      <t>ミト</t>
    </rPh>
    <rPh sb="70" eb="71">
      <t>モノ</t>
    </rPh>
    <rPh sb="76" eb="78">
      <t>ロウスイ</t>
    </rPh>
    <rPh sb="79" eb="81">
      <t>シンシン</t>
    </rPh>
    <rPh sb="82" eb="84">
      <t>ショウガイ</t>
    </rPh>
    <rPh sb="84" eb="85">
      <t>オヨ</t>
    </rPh>
    <rPh sb="86" eb="88">
      <t>ショウビョウ</t>
    </rPh>
    <rPh sb="91" eb="93">
      <t>リユウ</t>
    </rPh>
    <rPh sb="97" eb="99">
      <t>ショクジ</t>
    </rPh>
    <rPh sb="100" eb="102">
      <t>チョウリ</t>
    </rPh>
    <rPh sb="103" eb="105">
      <t>コンナン</t>
    </rPh>
    <rPh sb="106" eb="107">
      <t>カタ</t>
    </rPh>
    <rPh sb="108" eb="109">
      <t>タイ</t>
    </rPh>
    <rPh sb="111" eb="113">
      <t>エイヨウ</t>
    </rPh>
    <rPh sb="118" eb="119">
      <t>ト</t>
    </rPh>
    <rPh sb="121" eb="123">
      <t>ショクジ</t>
    </rPh>
    <rPh sb="124" eb="126">
      <t>テイキョウ</t>
    </rPh>
    <rPh sb="127" eb="128">
      <t>オコナ</t>
    </rPh>
    <rPh sb="132" eb="135">
      <t>ショクセイカツ</t>
    </rPh>
    <rPh sb="136" eb="138">
      <t>カイゼン</t>
    </rPh>
    <rPh sb="139" eb="141">
      <t>コドク</t>
    </rPh>
    <rPh sb="141" eb="142">
      <t>カン</t>
    </rPh>
    <rPh sb="143" eb="145">
      <t>カイショウ</t>
    </rPh>
    <rPh sb="146" eb="147">
      <t>ハカ</t>
    </rPh>
    <rPh sb="149" eb="150">
      <t>アワ</t>
    </rPh>
    <rPh sb="152" eb="154">
      <t>アンピ</t>
    </rPh>
    <rPh sb="154" eb="156">
      <t>カクニン</t>
    </rPh>
    <rPh sb="157" eb="158">
      <t>オコナ</t>
    </rPh>
    <rPh sb="161" eb="164">
      <t>リヨウシャ</t>
    </rPh>
    <rPh sb="164" eb="166">
      <t>フタン</t>
    </rPh>
    <rPh sb="169" eb="170">
      <t>エン</t>
    </rPh>
    <rPh sb="171" eb="172">
      <t>ショク</t>
    </rPh>
    <rPh sb="173" eb="175">
      <t>ユウショク</t>
    </rPh>
    <phoneticPr fontId="5"/>
  </si>
  <si>
    <t>介護サービス事業所（４事業所）</t>
    <rPh sb="0" eb="2">
      <t>カイゴ</t>
    </rPh>
    <rPh sb="6" eb="9">
      <t>ジギョウショ</t>
    </rPh>
    <rPh sb="11" eb="14">
      <t>ジギ</t>
    </rPh>
    <phoneticPr fontId="5"/>
  </si>
  <si>
    <t>医療介護課
介護保険係
0987-72-0333</t>
    <rPh sb="0" eb="2">
      <t>イリョウ</t>
    </rPh>
    <rPh sb="2" eb="4">
      <t>カイゴ</t>
    </rPh>
    <rPh sb="4" eb="5">
      <t>カ</t>
    </rPh>
    <rPh sb="6" eb="8">
      <t>カイゴ</t>
    </rPh>
    <rPh sb="8" eb="10">
      <t>ホケン</t>
    </rPh>
    <rPh sb="10" eb="11">
      <t>カカリ</t>
    </rPh>
    <phoneticPr fontId="5"/>
  </si>
  <si>
    <t>社会資源一覧（冊子）に移動販売や民間で行っている食料品（弁当等）の配達、その他にも市の資源情報をまとめた一覧を作成し、民生委員、介護支援専門員等に配布している。地域や個別で相談があった場合、移動販売や買い物支援の業者を紹介している。
また、社会福祉法人連協による買い物支援者の連絡調整を行う。</t>
    <rPh sb="0" eb="2">
      <t>シャカイ</t>
    </rPh>
    <rPh sb="2" eb="4">
      <t>シゲン</t>
    </rPh>
    <rPh sb="4" eb="6">
      <t>イチラン</t>
    </rPh>
    <rPh sb="7" eb="9">
      <t>サッシ</t>
    </rPh>
    <rPh sb="11" eb="13">
      <t>イドウ</t>
    </rPh>
    <rPh sb="13" eb="15">
      <t>ハンバイ</t>
    </rPh>
    <rPh sb="16" eb="18">
      <t>ミンカン</t>
    </rPh>
    <rPh sb="19" eb="20">
      <t>オコナ</t>
    </rPh>
    <rPh sb="24" eb="27">
      <t>ショクリョウヒン</t>
    </rPh>
    <rPh sb="28" eb="30">
      <t>ベントウ</t>
    </rPh>
    <rPh sb="30" eb="31">
      <t>ナド</t>
    </rPh>
    <rPh sb="33" eb="35">
      <t>ハイタツ</t>
    </rPh>
    <rPh sb="38" eb="39">
      <t>タ</t>
    </rPh>
    <rPh sb="41" eb="42">
      <t>シ</t>
    </rPh>
    <rPh sb="43" eb="45">
      <t>シゲン</t>
    </rPh>
    <rPh sb="45" eb="47">
      <t>ジョウホウ</t>
    </rPh>
    <rPh sb="52" eb="54">
      <t>イチラン</t>
    </rPh>
    <rPh sb="55" eb="57">
      <t>サクセイ</t>
    </rPh>
    <rPh sb="59" eb="61">
      <t>ミンセイ</t>
    </rPh>
    <rPh sb="61" eb="63">
      <t>イイン</t>
    </rPh>
    <rPh sb="64" eb="66">
      <t>カイゴ</t>
    </rPh>
    <rPh sb="66" eb="68">
      <t>シエン</t>
    </rPh>
    <rPh sb="68" eb="71">
      <t>センモンイン</t>
    </rPh>
    <rPh sb="71" eb="72">
      <t>ナド</t>
    </rPh>
    <rPh sb="73" eb="75">
      <t>ハイフ</t>
    </rPh>
    <rPh sb="80" eb="82">
      <t>チイキ</t>
    </rPh>
    <rPh sb="83" eb="85">
      <t>コベツ</t>
    </rPh>
    <rPh sb="95" eb="97">
      <t>イドウ</t>
    </rPh>
    <rPh sb="97" eb="99">
      <t>ハンバイ</t>
    </rPh>
    <rPh sb="100" eb="101">
      <t>カ</t>
    </rPh>
    <rPh sb="102" eb="103">
      <t>モノ</t>
    </rPh>
    <rPh sb="103" eb="105">
      <t>シエン</t>
    </rPh>
    <rPh sb="106" eb="108">
      <t>ギョウシャ</t>
    </rPh>
    <rPh sb="109" eb="111">
      <t>ショウカイ</t>
    </rPh>
    <phoneticPr fontId="5"/>
  </si>
  <si>
    <t>串間市社会福祉協議会</t>
    <rPh sb="0" eb="3">
      <t>クシマシ</t>
    </rPh>
    <rPh sb="3" eb="10">
      <t>シャカイフクシ</t>
    </rPh>
    <phoneticPr fontId="5"/>
  </si>
  <si>
    <t>医療介護課
介護保険係
0987-72-0333</t>
  </si>
  <si>
    <t>身体障害者タクシー料金等助成事業</t>
    <rPh sb="0" eb="2">
      <t>シンタイ</t>
    </rPh>
    <rPh sb="2" eb="5">
      <t>ショウガイシャ</t>
    </rPh>
    <rPh sb="9" eb="11">
      <t>リョウキン</t>
    </rPh>
    <rPh sb="11" eb="12">
      <t>トウ</t>
    </rPh>
    <rPh sb="12" eb="14">
      <t>ジョセイ</t>
    </rPh>
    <rPh sb="14" eb="16">
      <t>ジギョウ</t>
    </rPh>
    <phoneticPr fontId="5"/>
  </si>
  <si>
    <t>助成金</t>
    <rPh sb="0" eb="3">
      <t>ジョセイキン</t>
    </rPh>
    <phoneticPr fontId="5"/>
  </si>
  <si>
    <t>重度の身体障害者に対して、年間２４枚のタクシー利用券を交付し、タクシーの基本料金（上限560円）を助成する。</t>
    <rPh sb="0" eb="2">
      <t>ジュウド</t>
    </rPh>
    <rPh sb="3" eb="5">
      <t>シンタイ</t>
    </rPh>
    <rPh sb="5" eb="8">
      <t>ショウガイシャ</t>
    </rPh>
    <rPh sb="9" eb="10">
      <t>タイ</t>
    </rPh>
    <rPh sb="13" eb="15">
      <t>ネンカン</t>
    </rPh>
    <rPh sb="17" eb="18">
      <t>マイ</t>
    </rPh>
    <rPh sb="23" eb="25">
      <t>リヨウ</t>
    </rPh>
    <rPh sb="25" eb="26">
      <t>ケン</t>
    </rPh>
    <rPh sb="27" eb="29">
      <t>コウフ</t>
    </rPh>
    <rPh sb="36" eb="38">
      <t>キホン</t>
    </rPh>
    <rPh sb="38" eb="40">
      <t>リョウキン</t>
    </rPh>
    <rPh sb="41" eb="43">
      <t>ジョウゲン</t>
    </rPh>
    <rPh sb="46" eb="47">
      <t>エン</t>
    </rPh>
    <rPh sb="49" eb="51">
      <t>ジョセイ</t>
    </rPh>
    <phoneticPr fontId="5"/>
  </si>
  <si>
    <t>福祉事務所
自立支援係
0987-72-1123</t>
    <rPh sb="0" eb="2">
      <t>フクシ</t>
    </rPh>
    <rPh sb="2" eb="5">
      <t>ジムショ</t>
    </rPh>
    <rPh sb="6" eb="8">
      <t>ジリツ</t>
    </rPh>
    <rPh sb="8" eb="10">
      <t>シエン</t>
    </rPh>
    <rPh sb="10" eb="11">
      <t>カカリ</t>
    </rPh>
    <phoneticPr fontId="5"/>
  </si>
  <si>
    <t>西都市</t>
    <rPh sb="0" eb="3">
      <t>サイトシ</t>
    </rPh>
    <phoneticPr fontId="5"/>
  </si>
  <si>
    <t>敬老バスカード事業</t>
  </si>
  <si>
    <t>市内に３ヶ月以上在住の７０歳以上の高齢者に対して、コミュニティバスや路線バス、デマンド型乗合タクシーの市内区間の乗り降りに限り、一乗車２００円で利用できる。</t>
  </si>
  <si>
    <t>福祉事務所
高齢者福祉係
0983-32-1010</t>
  </si>
  <si>
    <t>高齢者用バス定期券購入補助事業</t>
  </si>
  <si>
    <t>市内に３ヶ月以上在住の７０歳以上の高齢者に対してバス会社で販売するバスの６ヶ月定期券購入に対して５，０００円の補助を行う。</t>
  </si>
  <si>
    <t>重度心身障害者タクシー料金助成事業</t>
    <rPh sb="0" eb="2">
      <t>ジュウド</t>
    </rPh>
    <rPh sb="2" eb="4">
      <t>シンシン</t>
    </rPh>
    <rPh sb="4" eb="7">
      <t>ショウガイシャ</t>
    </rPh>
    <rPh sb="11" eb="13">
      <t>リョウキン</t>
    </rPh>
    <rPh sb="13" eb="15">
      <t>ジョセイ</t>
    </rPh>
    <rPh sb="15" eb="17">
      <t>ジギョウ</t>
    </rPh>
    <phoneticPr fontId="5"/>
  </si>
  <si>
    <t>扶助費</t>
  </si>
  <si>
    <t>市内に住所を有し、身体1・２級、療育手帳A・精神1級である方に対し、タクシー利用料金の一部を助成することにより、日常生活の利便及び社会活動の範囲の拡大を図り、もって在宅の重度障害者の社会参加及び福祉の向上に資することを目的とする
・助成する額は、タクシー利用券１枚につき小型タクシーの基本料金の額。
・利用券は1人につき1年度当たり24枚を限度として交付</t>
    <rPh sb="0" eb="2">
      <t>シナイ</t>
    </rPh>
    <rPh sb="3" eb="5">
      <t>ジュウショ</t>
    </rPh>
    <rPh sb="6" eb="7">
      <t>ユウ</t>
    </rPh>
    <rPh sb="29" eb="30">
      <t>カタ</t>
    </rPh>
    <phoneticPr fontId="5"/>
  </si>
  <si>
    <t xml:space="preserve">
福祉事務所
障害福祉担当
0983-43-1206</t>
    <rPh sb="3" eb="5">
      <t>ジム</t>
    </rPh>
    <rPh sb="5" eb="6">
      <t>ショ</t>
    </rPh>
    <rPh sb="7" eb="9">
      <t>ショウガイ</t>
    </rPh>
    <phoneticPr fontId="5"/>
  </si>
  <si>
    <t>西都市高齢者見守り配食サービス補助事業</t>
    <phoneticPr fontId="5"/>
  </si>
  <si>
    <t>65歳以上の単身世帯、高齢者のみの世帯及びこれに準じる世帯であって、該当者世帯の全ての世帯員の心身が虚弱等のために、食事の調理又は食料品の買い出しの困難なもの、又は栄養改善の必要性があると医師の指導があったものに対して、定期的に居宅に訪問して栄養バランスのとれた食事を昼食または夕食として１日につき１食配食するとともに利用者の安否確認を行う事業。　
補助金の額　１食あたり400円　東米良地区650円</t>
    <rPh sb="170" eb="172">
      <t>ジギョウ</t>
    </rPh>
    <phoneticPr fontId="5"/>
  </si>
  <si>
    <t>https://www.city.saito.lg.jp/7c5d8e99a055f979114cf32ffbb522c8.pdf</t>
    <phoneticPr fontId="5"/>
  </si>
  <si>
    <t>健康管理課
地域包括ケア推進係
0983-32-1028</t>
    <rPh sb="0" eb="2">
      <t>ケンコウ</t>
    </rPh>
    <rPh sb="2" eb="4">
      <t>カンリ</t>
    </rPh>
    <rPh sb="4" eb="5">
      <t>カ</t>
    </rPh>
    <phoneticPr fontId="5"/>
  </si>
  <si>
    <t>えびの市</t>
    <rPh sb="3" eb="4">
      <t>シ</t>
    </rPh>
    <phoneticPr fontId="5"/>
  </si>
  <si>
    <t>福祉タクシ－料金助成事業</t>
  </si>
  <si>
    <t>重度の障がい者（身体障害者手帳1級・2級、精神障害1級、療育手帳A）及び75歳以上の高齢者で、運転免許証を保有せず、世帯員も車を所有していない人に対して、タクシーの基本料金を助成する。（年間48枚の福祉タクシー利用券を交付）※所得制限あり</t>
    <rPh sb="47" eb="49">
      <t>ウンテン</t>
    </rPh>
    <rPh sb="60" eb="61">
      <t>イン</t>
    </rPh>
    <rPh sb="64" eb="66">
      <t>ショユウ</t>
    </rPh>
    <rPh sb="71" eb="72">
      <t>ヒト</t>
    </rPh>
    <rPh sb="113" eb="115">
      <t>ショトク</t>
    </rPh>
    <rPh sb="115" eb="117">
      <t>セイゲン</t>
    </rPh>
    <phoneticPr fontId="5"/>
  </si>
  <si>
    <t>市内を運行するタクシー事業者</t>
    <rPh sb="0" eb="2">
      <t>シナイ</t>
    </rPh>
    <rPh sb="3" eb="5">
      <t>ウンコウ</t>
    </rPh>
    <rPh sb="11" eb="14">
      <t>ジギョウシャ</t>
    </rPh>
    <phoneticPr fontId="5"/>
  </si>
  <si>
    <t>https://www.city.ebino.lg.jp/soshiki/fukushi/2/1/1148.html</t>
    <phoneticPr fontId="5"/>
  </si>
  <si>
    <t>福祉課
0984-35-1115</t>
    <rPh sb="0" eb="2">
      <t>フクシ</t>
    </rPh>
    <rPh sb="2" eb="3">
      <t>カ</t>
    </rPh>
    <phoneticPr fontId="5"/>
  </si>
  <si>
    <t>移動スーパー促進支援事業</t>
    <rPh sb="0" eb="2">
      <t>イドウ</t>
    </rPh>
    <rPh sb="6" eb="8">
      <t>ソクシン</t>
    </rPh>
    <rPh sb="8" eb="10">
      <t>シエン</t>
    </rPh>
    <rPh sb="10" eb="12">
      <t>ジギョウ</t>
    </rPh>
    <phoneticPr fontId="5"/>
  </si>
  <si>
    <t>市内で移動スーパーを実施する事業者に対し、運行経費の一部を補助するもの。
補助：１日当たり2,000円×稼働日数
※専任販売員を雇用した場合、１日当たり1,000円を加算。</t>
    <rPh sb="0" eb="2">
      <t>シナイ</t>
    </rPh>
    <rPh sb="3" eb="5">
      <t>イドウ</t>
    </rPh>
    <rPh sb="10" eb="12">
      <t>ジッシ</t>
    </rPh>
    <rPh sb="14" eb="16">
      <t>ジギョウ</t>
    </rPh>
    <rPh sb="16" eb="17">
      <t>シャ</t>
    </rPh>
    <rPh sb="18" eb="19">
      <t>タイ</t>
    </rPh>
    <rPh sb="21" eb="23">
      <t>ウンコウ</t>
    </rPh>
    <rPh sb="23" eb="25">
      <t>ケイヒ</t>
    </rPh>
    <rPh sb="26" eb="28">
      <t>イチブ</t>
    </rPh>
    <rPh sb="29" eb="31">
      <t>ホジョ</t>
    </rPh>
    <rPh sb="37" eb="39">
      <t>ホジョ</t>
    </rPh>
    <rPh sb="41" eb="42">
      <t>ニチ</t>
    </rPh>
    <rPh sb="42" eb="43">
      <t>ア</t>
    </rPh>
    <rPh sb="50" eb="51">
      <t>エン</t>
    </rPh>
    <rPh sb="52" eb="54">
      <t>カドウ</t>
    </rPh>
    <rPh sb="54" eb="56">
      <t>ニッスウ</t>
    </rPh>
    <rPh sb="58" eb="60">
      <t>センニン</t>
    </rPh>
    <rPh sb="60" eb="62">
      <t>ハンバイ</t>
    </rPh>
    <rPh sb="62" eb="63">
      <t>イン</t>
    </rPh>
    <rPh sb="64" eb="66">
      <t>コヨウ</t>
    </rPh>
    <rPh sb="68" eb="70">
      <t>バアイ</t>
    </rPh>
    <rPh sb="71" eb="73">
      <t>イチニチ</t>
    </rPh>
    <rPh sb="73" eb="74">
      <t>ア</t>
    </rPh>
    <rPh sb="81" eb="82">
      <t>エン</t>
    </rPh>
    <rPh sb="83" eb="85">
      <t>カサン</t>
    </rPh>
    <phoneticPr fontId="5"/>
  </si>
  <si>
    <t>移動スーパーを実施する事業者</t>
    <rPh sb="0" eb="2">
      <t>イドウ</t>
    </rPh>
    <rPh sb="7" eb="9">
      <t>ジッシ</t>
    </rPh>
    <rPh sb="11" eb="13">
      <t>ジギョウ</t>
    </rPh>
    <rPh sb="13" eb="14">
      <t>シャ</t>
    </rPh>
    <phoneticPr fontId="5"/>
  </si>
  <si>
    <t>https://www.city.ebino.lg.jp/kurashi_tetsuduki/chiikikokyokotsu/3840.html</t>
    <phoneticPr fontId="5"/>
  </si>
  <si>
    <t>企画課　政策係
0984-35-3712</t>
    <rPh sb="0" eb="3">
      <t>キカクカ</t>
    </rPh>
    <rPh sb="4" eb="6">
      <t>セイサク</t>
    </rPh>
    <rPh sb="6" eb="7">
      <t>カカリ</t>
    </rPh>
    <phoneticPr fontId="5"/>
  </si>
  <si>
    <t>タクシ－利用助成金</t>
    <rPh sb="4" eb="6">
      <t>リヨウ</t>
    </rPh>
    <rPh sb="6" eb="8">
      <t>ジョセイ</t>
    </rPh>
    <rPh sb="8" eb="9">
      <t>キン</t>
    </rPh>
    <phoneticPr fontId="5"/>
  </si>
  <si>
    <t>えびの市の交通空白地の交通手段を確保するため、タクシ－利用料金の一部（約４割、上限1,500円）を助成するもの。</t>
    <rPh sb="35" eb="36">
      <t>ヤク</t>
    </rPh>
    <rPh sb="37" eb="38">
      <t>ワリ</t>
    </rPh>
    <rPh sb="39" eb="41">
      <t>ジョウゲン</t>
    </rPh>
    <rPh sb="46" eb="47">
      <t>エン</t>
    </rPh>
    <phoneticPr fontId="5"/>
  </si>
  <si>
    <t>https://www.city.ebino.lg.jp/kurashi_tetsuduki/chiikikokyokotsu/2259.html</t>
    <phoneticPr fontId="5"/>
  </si>
  <si>
    <t>悠々パス購入補助金</t>
    <rPh sb="0" eb="2">
      <t>ユウユウ</t>
    </rPh>
    <rPh sb="4" eb="6">
      <t>コウニュウ</t>
    </rPh>
    <rPh sb="6" eb="9">
      <t>ホジョキン</t>
    </rPh>
    <phoneticPr fontId="5"/>
  </si>
  <si>
    <t>６５歳以上の高齢者を支援するため、宮崎交通が発行する悠々パス（６か月定期券）購入の半額を助成するもの。</t>
    <rPh sb="34" eb="36">
      <t>テイキ</t>
    </rPh>
    <rPh sb="36" eb="37">
      <t>ケン</t>
    </rPh>
    <phoneticPr fontId="5"/>
  </si>
  <si>
    <t>宮崎交通</t>
    <rPh sb="0" eb="2">
      <t>ミヤザキ</t>
    </rPh>
    <rPh sb="2" eb="4">
      <t>コウツウ</t>
    </rPh>
    <phoneticPr fontId="5"/>
  </si>
  <si>
    <t>https://www.city.ebino.lg.jp/kurashi_tetsuduki/chiikikokyokotsu/2492.html</t>
    <phoneticPr fontId="5"/>
  </si>
  <si>
    <t>三股町</t>
    <rPh sb="0" eb="3">
      <t>ミマタチョウ</t>
    </rPh>
    <phoneticPr fontId="5"/>
  </si>
  <si>
    <t>在宅高齢者軽度生活支援サービス</t>
    <rPh sb="0" eb="2">
      <t>ザイタク</t>
    </rPh>
    <rPh sb="2" eb="5">
      <t>コウレイシャ</t>
    </rPh>
    <rPh sb="5" eb="7">
      <t>ケイド</t>
    </rPh>
    <rPh sb="7" eb="11">
      <t>セイカツシエン</t>
    </rPh>
    <phoneticPr fontId="5"/>
  </si>
  <si>
    <t>要介護等の防止をはじめ、住み慣れた地域で自立して過ごせるように、１週間に２時間を限度に、自宅に軽度生活援助員を派遣して食事の支度や洗濯･掃除･買い物等の簡易な援助を行う。</t>
    <rPh sb="47" eb="54">
      <t>ケイドセイカツエンジョイン</t>
    </rPh>
    <phoneticPr fontId="5"/>
  </si>
  <si>
    <t>三股町社会福祉協議会</t>
    <rPh sb="0" eb="3">
      <t>ミマタチョウ</t>
    </rPh>
    <rPh sb="3" eb="10">
      <t>シャカイフクシキョウギカイ</t>
    </rPh>
    <phoneticPr fontId="5"/>
  </si>
  <si>
    <t>在宅高齢者配食サービス</t>
    <rPh sb="0" eb="2">
      <t>ザイタク</t>
    </rPh>
    <rPh sb="2" eb="5">
      <t>コウレイシャ</t>
    </rPh>
    <rPh sb="5" eb="7">
      <t>ハイショク</t>
    </rPh>
    <phoneticPr fontId="5"/>
  </si>
  <si>
    <t>在宅で調理が困難な方に対して、定期的に自宅に訪問して栄養のバランスのとれた食事を提供すると共に、安否の確認を行う。（昼食のみ、自己負担：１食４００円）</t>
    <rPh sb="63" eb="67">
      <t>ジコフタン</t>
    </rPh>
    <rPh sb="69" eb="70">
      <t>ショク</t>
    </rPh>
    <rPh sb="73" eb="74">
      <t>エン</t>
    </rPh>
    <phoneticPr fontId="5"/>
  </si>
  <si>
    <t>心身に重度の障害を有するもの（身体1級・視覚2級・療育手帳A・精神1級）に対し、タクシー利用料金の一部を助成することにより、日常生活の利便及び社会活動の範囲の拡大、もって在宅障害者の社会参加と福祉の向上に資することを目的とする。
・利用券は1人につき1年度当たり24枚を限度として交付</t>
    <phoneticPr fontId="5"/>
  </si>
  <si>
    <t>福祉課
社会福祉係
0986-52-9061</t>
    <rPh sb="0" eb="3">
      <t>フクシカ</t>
    </rPh>
    <rPh sb="4" eb="9">
      <t>シャカイフクシカカリ</t>
    </rPh>
    <phoneticPr fontId="5"/>
  </si>
  <si>
    <t>高原町</t>
    <rPh sb="0" eb="3">
      <t>タカハルチョウ</t>
    </rPh>
    <phoneticPr fontId="5"/>
  </si>
  <si>
    <t>高齢者免許証返納推進事業補助金</t>
    <rPh sb="0" eb="3">
      <t>コウレイシャ</t>
    </rPh>
    <rPh sb="3" eb="6">
      <t>メンキョショウ</t>
    </rPh>
    <rPh sb="6" eb="8">
      <t>ヘンノウ</t>
    </rPh>
    <rPh sb="8" eb="10">
      <t>スイシン</t>
    </rPh>
    <rPh sb="10" eb="12">
      <t>ジギョウ</t>
    </rPh>
    <rPh sb="12" eb="15">
      <t>ホジョキン</t>
    </rPh>
    <phoneticPr fontId="5"/>
  </si>
  <si>
    <t>運転免許証を自主返納した65歳以上の高齢者に対し、タクシー利用券を交付する。</t>
    <rPh sb="0" eb="2">
      <t>ウンテン</t>
    </rPh>
    <rPh sb="2" eb="5">
      <t>メンキョショウ</t>
    </rPh>
    <rPh sb="6" eb="8">
      <t>ジシュ</t>
    </rPh>
    <rPh sb="8" eb="10">
      <t>ヘンノウ</t>
    </rPh>
    <rPh sb="14" eb="15">
      <t>サイ</t>
    </rPh>
    <rPh sb="15" eb="17">
      <t>イジョウ</t>
    </rPh>
    <rPh sb="18" eb="21">
      <t>コウレイシャ</t>
    </rPh>
    <rPh sb="22" eb="23">
      <t>タイ</t>
    </rPh>
    <rPh sb="29" eb="31">
      <t>リヨウ</t>
    </rPh>
    <rPh sb="31" eb="32">
      <t>ケン</t>
    </rPh>
    <rPh sb="33" eb="35">
      <t>コウフ</t>
    </rPh>
    <phoneticPr fontId="5"/>
  </si>
  <si>
    <t>高原町</t>
    <rPh sb="0" eb="2">
      <t>タカハル</t>
    </rPh>
    <rPh sb="2" eb="3">
      <t>チョウ</t>
    </rPh>
    <phoneticPr fontId="5"/>
  </si>
  <si>
    <t>総務課　危機管理係
０９８４－４２－２１１２</t>
    <rPh sb="0" eb="3">
      <t>ソウムカ</t>
    </rPh>
    <rPh sb="4" eb="6">
      <t>キキ</t>
    </rPh>
    <rPh sb="6" eb="8">
      <t>カンリ</t>
    </rPh>
    <rPh sb="8" eb="9">
      <t>ガカリ</t>
    </rPh>
    <phoneticPr fontId="5"/>
  </si>
  <si>
    <t>65歳以上の高齢者に対し、宮崎交通（株）が発行する悠々パス（6か月分3か月）の購入費用の半額。</t>
    <rPh sb="2" eb="3">
      <t>サイ</t>
    </rPh>
    <rPh sb="3" eb="5">
      <t>イジョウ</t>
    </rPh>
    <rPh sb="6" eb="9">
      <t>コウレイシャ</t>
    </rPh>
    <rPh sb="10" eb="11">
      <t>タイ</t>
    </rPh>
    <rPh sb="13" eb="15">
      <t>ミヤザキ</t>
    </rPh>
    <rPh sb="15" eb="17">
      <t>コウツウ</t>
    </rPh>
    <rPh sb="18" eb="19">
      <t>カブ</t>
    </rPh>
    <rPh sb="21" eb="23">
      <t>ハッコウ</t>
    </rPh>
    <rPh sb="25" eb="27">
      <t>ユウユウ</t>
    </rPh>
    <rPh sb="32" eb="33">
      <t>ゲツ</t>
    </rPh>
    <rPh sb="33" eb="34">
      <t>ブン</t>
    </rPh>
    <rPh sb="36" eb="37">
      <t>ゲツ</t>
    </rPh>
    <rPh sb="39" eb="41">
      <t>コウニュウ</t>
    </rPh>
    <rPh sb="41" eb="43">
      <t>ヒヨウ</t>
    </rPh>
    <rPh sb="44" eb="46">
      <t>ハンガク</t>
    </rPh>
    <phoneticPr fontId="5"/>
  </si>
  <si>
    <t>総合政策課
企画政策係
０９８４－４２－２１１５</t>
    <rPh sb="0" eb="2">
      <t>ソウゴウ</t>
    </rPh>
    <rPh sb="2" eb="4">
      <t>セイサク</t>
    </rPh>
    <rPh sb="4" eb="5">
      <t>カ</t>
    </rPh>
    <rPh sb="6" eb="8">
      <t>キカク</t>
    </rPh>
    <rPh sb="8" eb="10">
      <t>セイサク</t>
    </rPh>
    <rPh sb="10" eb="11">
      <t>ガカリ</t>
    </rPh>
    <phoneticPr fontId="5"/>
  </si>
  <si>
    <t>国富町</t>
    <rPh sb="0" eb="3">
      <t>クニトミチョウ</t>
    </rPh>
    <phoneticPr fontId="5"/>
  </si>
  <si>
    <t>７０歳以上の高齢者を主な対象者として、買い物や病院などの町が指定した乗降所への移動支援を行う。
利用者負担は１乗車あたり１人４００円。２人以上で乗合の場合、１乗車あたり１人２００円。</t>
    <rPh sb="2" eb="3">
      <t>サイ</t>
    </rPh>
    <rPh sb="3" eb="5">
      <t>イジョウ</t>
    </rPh>
    <rPh sb="6" eb="9">
      <t>コウレイシャ</t>
    </rPh>
    <rPh sb="10" eb="11">
      <t>オモ</t>
    </rPh>
    <rPh sb="12" eb="15">
      <t>タイショウシャ</t>
    </rPh>
    <rPh sb="19" eb="20">
      <t>カ</t>
    </rPh>
    <rPh sb="21" eb="22">
      <t>モノ</t>
    </rPh>
    <rPh sb="23" eb="25">
      <t>ビョウイン</t>
    </rPh>
    <rPh sb="28" eb="29">
      <t>チョウ</t>
    </rPh>
    <rPh sb="30" eb="32">
      <t>シテイ</t>
    </rPh>
    <rPh sb="34" eb="37">
      <t>ジョウコウジョ</t>
    </rPh>
    <rPh sb="39" eb="41">
      <t>イドウ</t>
    </rPh>
    <rPh sb="41" eb="43">
      <t>シエン</t>
    </rPh>
    <rPh sb="44" eb="45">
      <t>オコナ</t>
    </rPh>
    <rPh sb="48" eb="51">
      <t>リヨウシャ</t>
    </rPh>
    <rPh sb="51" eb="53">
      <t>フタン</t>
    </rPh>
    <rPh sb="55" eb="57">
      <t>ジョウシャ</t>
    </rPh>
    <rPh sb="65" eb="66">
      <t>エン</t>
    </rPh>
    <rPh sb="68" eb="71">
      <t>ニンイジョウ</t>
    </rPh>
    <rPh sb="72" eb="74">
      <t>ノリアイ</t>
    </rPh>
    <rPh sb="75" eb="77">
      <t>バアイ</t>
    </rPh>
    <rPh sb="79" eb="81">
      <t>ジョウシャ</t>
    </rPh>
    <rPh sb="89" eb="90">
      <t>エン</t>
    </rPh>
    <phoneticPr fontId="5"/>
  </si>
  <si>
    <t>http://www.town.kunitomi.miyazaki.jp/main/living/bus/page001408.html</t>
    <phoneticPr fontId="5"/>
  </si>
  <si>
    <t xml:space="preserve">企画政策課
企画政策係
0985-75-3126
</t>
    <rPh sb="0" eb="5">
      <t>キカクセイサクカ</t>
    </rPh>
    <rPh sb="6" eb="10">
      <t>キカクセイサク</t>
    </rPh>
    <rPh sb="10" eb="11">
      <t>カカリ</t>
    </rPh>
    <phoneticPr fontId="5"/>
  </si>
  <si>
    <t>老人等給食サービス事業</t>
    <rPh sb="0" eb="2">
      <t>ロウジン</t>
    </rPh>
    <rPh sb="2" eb="3">
      <t>トウ</t>
    </rPh>
    <rPh sb="3" eb="5">
      <t>キュウショク</t>
    </rPh>
    <rPh sb="9" eb="11">
      <t>ジギョウ</t>
    </rPh>
    <phoneticPr fontId="5"/>
  </si>
  <si>
    <t>　低所得の、ひとり暮らし高齢者、高齢者のみ世帯及び障がい者で、日常生活の支障から食事の援助を希望される方に対して、給食サービスをおこない、食生活の改善や健康推進を図り、見守りや声かけをしながら孤独感の解消に努める。
　利用者負担は１食４００円。</t>
    <rPh sb="1" eb="4">
      <t>テイショトク</t>
    </rPh>
    <rPh sb="9" eb="10">
      <t>ク</t>
    </rPh>
    <rPh sb="12" eb="15">
      <t>コウレイシャ</t>
    </rPh>
    <rPh sb="16" eb="19">
      <t>コウレイシャ</t>
    </rPh>
    <rPh sb="21" eb="23">
      <t>セタイ</t>
    </rPh>
    <rPh sb="23" eb="24">
      <t>オヨ</t>
    </rPh>
    <rPh sb="25" eb="26">
      <t>ショウ</t>
    </rPh>
    <rPh sb="28" eb="29">
      <t>シャ</t>
    </rPh>
    <rPh sb="31" eb="33">
      <t>ニチジョウ</t>
    </rPh>
    <rPh sb="33" eb="35">
      <t>セイカツ</t>
    </rPh>
    <rPh sb="36" eb="38">
      <t>シショウ</t>
    </rPh>
    <rPh sb="40" eb="42">
      <t>ショクジ</t>
    </rPh>
    <rPh sb="43" eb="45">
      <t>エンジョ</t>
    </rPh>
    <rPh sb="46" eb="48">
      <t>キボウ</t>
    </rPh>
    <rPh sb="51" eb="52">
      <t>カタ</t>
    </rPh>
    <rPh sb="53" eb="54">
      <t>タイ</t>
    </rPh>
    <rPh sb="57" eb="59">
      <t>キュウショク</t>
    </rPh>
    <rPh sb="69" eb="72">
      <t>ショクセイカツ</t>
    </rPh>
    <rPh sb="73" eb="75">
      <t>カイゼン</t>
    </rPh>
    <rPh sb="76" eb="78">
      <t>ケンコウ</t>
    </rPh>
    <rPh sb="78" eb="80">
      <t>スイシン</t>
    </rPh>
    <rPh sb="81" eb="82">
      <t>ハカ</t>
    </rPh>
    <rPh sb="84" eb="86">
      <t>ミマモ</t>
    </rPh>
    <rPh sb="109" eb="112">
      <t>リヨウシャ</t>
    </rPh>
    <rPh sb="112" eb="114">
      <t>フタン</t>
    </rPh>
    <rPh sb="116" eb="117">
      <t>ショク</t>
    </rPh>
    <rPh sb="120" eb="121">
      <t>エン</t>
    </rPh>
    <phoneticPr fontId="5"/>
  </si>
  <si>
    <t>福祉課地域福祉係
（国富町社会福祉協議会）
0985-75-6267</t>
    <rPh sb="0" eb="3">
      <t>フクシカ</t>
    </rPh>
    <rPh sb="3" eb="5">
      <t>チイキ</t>
    </rPh>
    <rPh sb="5" eb="7">
      <t>フクシ</t>
    </rPh>
    <rPh sb="7" eb="8">
      <t>カカリ</t>
    </rPh>
    <rPh sb="10" eb="13">
      <t>ク</t>
    </rPh>
    <rPh sb="13" eb="15">
      <t>シャカイ</t>
    </rPh>
    <rPh sb="15" eb="17">
      <t>フクシ</t>
    </rPh>
    <rPh sb="17" eb="20">
      <t>キョウギカイ</t>
    </rPh>
    <phoneticPr fontId="5"/>
  </si>
  <si>
    <t>宮崎県</t>
    <rPh sb="0" eb="2">
      <t>ミ</t>
    </rPh>
    <rPh sb="2" eb="3">
      <t>ケン</t>
    </rPh>
    <phoneticPr fontId="5"/>
  </si>
  <si>
    <t>敬老バスカード事業</t>
    <rPh sb="0" eb="2">
      <t>ケイロウ</t>
    </rPh>
    <rPh sb="7" eb="9">
      <t>ジギョウ</t>
    </rPh>
    <phoneticPr fontId="5"/>
  </si>
  <si>
    <t>７０歳以上の高齢者へ「活き行きバスカード」を発行し、宮崎交通バス利用者に対する移動支援を行う。
利用料は１乗車あたり１人１００円で、国富町のバス停で乗り降りする場合は、その都度１００円が必要となる。</t>
    <rPh sb="2" eb="3">
      <t>サイ</t>
    </rPh>
    <rPh sb="3" eb="5">
      <t>イジョウ</t>
    </rPh>
    <rPh sb="6" eb="9">
      <t>コウレイシャ</t>
    </rPh>
    <rPh sb="11" eb="12">
      <t>イ</t>
    </rPh>
    <rPh sb="13" eb="14">
      <t>イ</t>
    </rPh>
    <rPh sb="22" eb="24">
      <t>ハッコウ</t>
    </rPh>
    <rPh sb="26" eb="28">
      <t>ミ</t>
    </rPh>
    <rPh sb="28" eb="30">
      <t>コウツウ</t>
    </rPh>
    <rPh sb="32" eb="35">
      <t>リヨウシャ</t>
    </rPh>
    <rPh sb="36" eb="37">
      <t>タイ</t>
    </rPh>
    <rPh sb="39" eb="41">
      <t>イドウ</t>
    </rPh>
    <rPh sb="41" eb="43">
      <t>シエン</t>
    </rPh>
    <rPh sb="44" eb="45">
      <t>オコナ</t>
    </rPh>
    <rPh sb="48" eb="51">
      <t>リヨウリョウ</t>
    </rPh>
    <rPh sb="53" eb="55">
      <t>ジョウシャ</t>
    </rPh>
    <rPh sb="63" eb="64">
      <t>エン</t>
    </rPh>
    <rPh sb="66" eb="69">
      <t>ク</t>
    </rPh>
    <rPh sb="72" eb="73">
      <t>テイ</t>
    </rPh>
    <rPh sb="74" eb="75">
      <t>ノ</t>
    </rPh>
    <rPh sb="76" eb="77">
      <t>オ</t>
    </rPh>
    <phoneticPr fontId="5"/>
  </si>
  <si>
    <t>http://www.town.kunitomi.miyazaki.jp/main/health/page001670.html</t>
    <phoneticPr fontId="5"/>
  </si>
  <si>
    <t xml:space="preserve">福祉課
社会福祉係
0985-75-９４０３
</t>
    <rPh sb="0" eb="3">
      <t>フクシカ</t>
    </rPh>
    <rPh sb="4" eb="6">
      <t>シャカイ</t>
    </rPh>
    <rPh sb="6" eb="8">
      <t>フクシ</t>
    </rPh>
    <rPh sb="8" eb="9">
      <t>カカリ</t>
    </rPh>
    <phoneticPr fontId="5"/>
  </si>
  <si>
    <t>綾町</t>
    <rPh sb="0" eb="2">
      <t>アヤチョウ</t>
    </rPh>
    <phoneticPr fontId="17"/>
  </si>
  <si>
    <t>外出支援事業</t>
    <rPh sb="0" eb="2">
      <t>ガイシュツ</t>
    </rPh>
    <rPh sb="2" eb="4">
      <t>シエン</t>
    </rPh>
    <rPh sb="4" eb="6">
      <t>ジギョウ</t>
    </rPh>
    <phoneticPr fontId="17"/>
  </si>
  <si>
    <t>高齢者及び身体障がい者に対し、巡回バスによる外出支援サービスを行う。</t>
    <rPh sb="0" eb="3">
      <t>コウレイシャ</t>
    </rPh>
    <rPh sb="3" eb="4">
      <t>オヨ</t>
    </rPh>
    <rPh sb="5" eb="7">
      <t>シンタイ</t>
    </rPh>
    <rPh sb="7" eb="8">
      <t>ショウ</t>
    </rPh>
    <rPh sb="10" eb="11">
      <t>シャ</t>
    </rPh>
    <rPh sb="12" eb="13">
      <t>タイ</t>
    </rPh>
    <rPh sb="15" eb="17">
      <t>ジュンカイ</t>
    </rPh>
    <rPh sb="22" eb="24">
      <t>ガイシュツ</t>
    </rPh>
    <rPh sb="24" eb="26">
      <t>シエン</t>
    </rPh>
    <rPh sb="31" eb="32">
      <t>オコナ</t>
    </rPh>
    <phoneticPr fontId="17"/>
  </si>
  <si>
    <t>高齢者等タクシー利用料金助成事業</t>
    <rPh sb="0" eb="3">
      <t>コウレイシャ</t>
    </rPh>
    <rPh sb="3" eb="4">
      <t>トウ</t>
    </rPh>
    <rPh sb="8" eb="10">
      <t>リヨウ</t>
    </rPh>
    <rPh sb="10" eb="12">
      <t>リョウキン</t>
    </rPh>
    <rPh sb="12" eb="14">
      <t>ジョセイ</t>
    </rPh>
    <rPh sb="14" eb="16">
      <t>ジギョウ</t>
    </rPh>
    <phoneticPr fontId="17"/>
  </si>
  <si>
    <t>扶助額</t>
    <rPh sb="0" eb="2">
      <t>フジョ</t>
    </rPh>
    <rPh sb="2" eb="3">
      <t>ガク</t>
    </rPh>
    <phoneticPr fontId="17"/>
  </si>
  <si>
    <t>通院等のため、タクシーを利用する場合にその料金の一部を助成することにより、経済的負担の軽減を図り、福祉増進に資する。</t>
    <rPh sb="0" eb="2">
      <t>ツウイン</t>
    </rPh>
    <rPh sb="2" eb="3">
      <t>トウ</t>
    </rPh>
    <rPh sb="12" eb="14">
      <t>リヨウ</t>
    </rPh>
    <rPh sb="16" eb="18">
      <t>バアイ</t>
    </rPh>
    <rPh sb="21" eb="23">
      <t>リョウキン</t>
    </rPh>
    <rPh sb="24" eb="26">
      <t>イチブ</t>
    </rPh>
    <rPh sb="27" eb="29">
      <t>ジョセイ</t>
    </rPh>
    <rPh sb="37" eb="39">
      <t>ケイザイ</t>
    </rPh>
    <rPh sb="39" eb="40">
      <t>テキ</t>
    </rPh>
    <rPh sb="40" eb="42">
      <t>フタン</t>
    </rPh>
    <rPh sb="43" eb="45">
      <t>ケイゲン</t>
    </rPh>
    <rPh sb="46" eb="47">
      <t>ハカ</t>
    </rPh>
    <rPh sb="49" eb="51">
      <t>フクシ</t>
    </rPh>
    <rPh sb="51" eb="53">
      <t>ゾウシン</t>
    </rPh>
    <rPh sb="54" eb="55">
      <t>シ</t>
    </rPh>
    <phoneticPr fontId="17"/>
  </si>
  <si>
    <t>めざせ健康長寿！高齢者外出機会創出事業</t>
    <rPh sb="3" eb="5">
      <t>ケンコウ</t>
    </rPh>
    <rPh sb="5" eb="7">
      <t>チョウジュ</t>
    </rPh>
    <rPh sb="8" eb="11">
      <t>コウレイシャ</t>
    </rPh>
    <rPh sb="11" eb="13">
      <t>ガイシュツ</t>
    </rPh>
    <rPh sb="13" eb="15">
      <t>キカイ</t>
    </rPh>
    <rPh sb="15" eb="17">
      <t>ソウシュツ</t>
    </rPh>
    <rPh sb="17" eb="19">
      <t>ジギョウ</t>
    </rPh>
    <phoneticPr fontId="17"/>
  </si>
  <si>
    <t>高齢者がより外出しやすい環境を整えることで高齢者の社会参加を支援するとともに健康増進及び生きがいづくりを図る。
７０歳以上の高齢者が対象。</t>
    <rPh sb="0" eb="3">
      <t>コウレイシャ</t>
    </rPh>
    <rPh sb="6" eb="8">
      <t>ガイシュツ</t>
    </rPh>
    <rPh sb="12" eb="14">
      <t>カンキョウ</t>
    </rPh>
    <rPh sb="15" eb="16">
      <t>トトノ</t>
    </rPh>
    <rPh sb="21" eb="24">
      <t>コウレイシャ</t>
    </rPh>
    <rPh sb="25" eb="27">
      <t>シャカイ</t>
    </rPh>
    <rPh sb="27" eb="29">
      <t>サンカ</t>
    </rPh>
    <rPh sb="30" eb="32">
      <t>シエン</t>
    </rPh>
    <rPh sb="38" eb="40">
      <t>ケンコウ</t>
    </rPh>
    <rPh sb="40" eb="42">
      <t>ゾウシン</t>
    </rPh>
    <rPh sb="42" eb="43">
      <t>オヨ</t>
    </rPh>
    <rPh sb="44" eb="45">
      <t>イ</t>
    </rPh>
    <rPh sb="52" eb="53">
      <t>ハカ</t>
    </rPh>
    <rPh sb="58" eb="59">
      <t>サイ</t>
    </rPh>
    <rPh sb="59" eb="61">
      <t>イジョウ</t>
    </rPh>
    <rPh sb="62" eb="65">
      <t>コウレイシャ</t>
    </rPh>
    <rPh sb="66" eb="68">
      <t>タイショウ</t>
    </rPh>
    <phoneticPr fontId="17"/>
  </si>
  <si>
    <t>配食サービス事業</t>
    <rPh sb="0" eb="1">
      <t>ハイ</t>
    </rPh>
    <rPh sb="1" eb="2">
      <t>ショク</t>
    </rPh>
    <rPh sb="6" eb="8">
      <t>ジギョウ</t>
    </rPh>
    <phoneticPr fontId="17"/>
  </si>
  <si>
    <t>概ね６５歳以上の高齢者で調理ができず、支援する家族等がいない高齢者、障がい者等が利用した指定事業者の食事配達に対する利用料を助成する。</t>
    <rPh sb="0" eb="1">
      <t>オオム</t>
    </rPh>
    <rPh sb="4" eb="5">
      <t>サイ</t>
    </rPh>
    <rPh sb="5" eb="7">
      <t>イジョウ</t>
    </rPh>
    <rPh sb="8" eb="11">
      <t>コウレイシャ</t>
    </rPh>
    <rPh sb="12" eb="14">
      <t>チョウリ</t>
    </rPh>
    <rPh sb="19" eb="21">
      <t>シエン</t>
    </rPh>
    <rPh sb="23" eb="25">
      <t>カゾク</t>
    </rPh>
    <rPh sb="25" eb="26">
      <t>トウ</t>
    </rPh>
    <rPh sb="30" eb="33">
      <t>コウレイシャ</t>
    </rPh>
    <rPh sb="34" eb="35">
      <t>ショウ</t>
    </rPh>
    <rPh sb="37" eb="38">
      <t>シャ</t>
    </rPh>
    <rPh sb="38" eb="39">
      <t>トウ</t>
    </rPh>
    <rPh sb="40" eb="42">
      <t>リヨウ</t>
    </rPh>
    <rPh sb="44" eb="46">
      <t>シテイ</t>
    </rPh>
    <rPh sb="46" eb="49">
      <t>ジギョウシャ</t>
    </rPh>
    <rPh sb="50" eb="52">
      <t>ショクジ</t>
    </rPh>
    <rPh sb="52" eb="54">
      <t>ハイタツ</t>
    </rPh>
    <rPh sb="55" eb="56">
      <t>タイ</t>
    </rPh>
    <rPh sb="58" eb="61">
      <t>リヨウリョウ</t>
    </rPh>
    <rPh sb="62" eb="64">
      <t>ジョセイ</t>
    </rPh>
    <phoneticPr fontId="17"/>
  </si>
  <si>
    <t>宮崎県</t>
    <rPh sb="0" eb="2">
      <t>ミヤザキ</t>
    </rPh>
    <rPh sb="2" eb="3">
      <t>ケン</t>
    </rPh>
    <phoneticPr fontId="5"/>
  </si>
  <si>
    <t>高鍋町</t>
    <rPh sb="0" eb="2">
      <t>タカナベ</t>
    </rPh>
    <rPh sb="2" eb="3">
      <t>マチ</t>
    </rPh>
    <phoneticPr fontId="5"/>
  </si>
  <si>
    <t>高鍋町デマンド交通</t>
    <rPh sb="0" eb="3">
      <t>タカナベチョウ</t>
    </rPh>
    <rPh sb="7" eb="9">
      <t>コウツウ</t>
    </rPh>
    <phoneticPr fontId="5"/>
  </si>
  <si>
    <t>高齢者や免許返納者などの買い物や通院等日常の移動手段を確保することを目的に、事前予約型の乗り合いタクシーの運営を行う。</t>
    <rPh sb="0" eb="3">
      <t>コウレイシャ</t>
    </rPh>
    <rPh sb="4" eb="9">
      <t>メンキョヘンノウシャ</t>
    </rPh>
    <rPh sb="12" eb="13">
      <t>カ</t>
    </rPh>
    <rPh sb="14" eb="15">
      <t>モノ</t>
    </rPh>
    <rPh sb="16" eb="18">
      <t>ツウイン</t>
    </rPh>
    <rPh sb="18" eb="19">
      <t>トウ</t>
    </rPh>
    <rPh sb="19" eb="21">
      <t>ニチジョウ</t>
    </rPh>
    <rPh sb="22" eb="26">
      <t>イドウシュダン</t>
    </rPh>
    <rPh sb="27" eb="29">
      <t>カクホ</t>
    </rPh>
    <rPh sb="34" eb="36">
      <t>モクテキ</t>
    </rPh>
    <rPh sb="38" eb="43">
      <t>ジゼンヨヤクガタ</t>
    </rPh>
    <rPh sb="44" eb="45">
      <t>ノ</t>
    </rPh>
    <rPh sb="46" eb="47">
      <t>ア</t>
    </rPh>
    <rPh sb="53" eb="55">
      <t>ウンエイ</t>
    </rPh>
    <rPh sb="56" eb="57">
      <t>オコナ</t>
    </rPh>
    <phoneticPr fontId="5"/>
  </si>
  <si>
    <t>タクシー協会</t>
    <rPh sb="4" eb="6">
      <t>キョウカイ</t>
    </rPh>
    <phoneticPr fontId="5"/>
  </si>
  <si>
    <t>地域政策課
0983-26-2018</t>
    <rPh sb="0" eb="5">
      <t>チイキセイサクカ</t>
    </rPh>
    <phoneticPr fontId="5"/>
  </si>
  <si>
    <t>新富町</t>
    <rPh sb="0" eb="3">
      <t>シントミチョウ</t>
    </rPh>
    <phoneticPr fontId="5"/>
  </si>
  <si>
    <t>市街地の駅、温泉、商店、病院などを1日8巡回（1時間に1本）し、交通手段確保のためコミュニティバスを運行している。（1乗車100円）</t>
  </si>
  <si>
    <t>総合政策課
企画政策係
0983-33-6012</t>
  </si>
  <si>
    <t>乗合タクシー事業</t>
    <rPh sb="0" eb="1">
      <t>ノ</t>
    </rPh>
    <rPh sb="1" eb="2">
      <t>ア</t>
    </rPh>
    <rPh sb="6" eb="8">
      <t>ジギョウ</t>
    </rPh>
    <phoneticPr fontId="5"/>
  </si>
  <si>
    <t>買い物や病院受診等の交通手段確保のため、町内約160箇所の停留所から停留所への移動に、事前予約制で乗合タクシーを運行している。（1乗車100円）</t>
  </si>
  <si>
    <t>高齢者等免許返納推奨事業</t>
    <rPh sb="0" eb="3">
      <t>コウレイシャ</t>
    </rPh>
    <rPh sb="3" eb="4">
      <t>トウ</t>
    </rPh>
    <rPh sb="4" eb="8">
      <t>メンキョヘンノウ</t>
    </rPh>
    <rPh sb="8" eb="10">
      <t>スイショウ</t>
    </rPh>
    <rPh sb="10" eb="12">
      <t>ジギョウ</t>
    </rPh>
    <phoneticPr fontId="5"/>
  </si>
  <si>
    <t>平成31年4月1日以降に運転免許証を自主返納した65歳以上の町民に、タクシー初乗り補助（15回）及びコミュニティバスまたは乗合タクシー回数券（100回）を交付している。</t>
    <rPh sb="61" eb="63">
      <t>ノリアイ</t>
    </rPh>
    <phoneticPr fontId="5"/>
  </si>
  <si>
    <t>配食サービス利用助成事業</t>
    <rPh sb="0" eb="2">
      <t>ハイショク</t>
    </rPh>
    <rPh sb="6" eb="12">
      <t>リヨウジョセイジギョウ</t>
    </rPh>
    <phoneticPr fontId="5"/>
  </si>
  <si>
    <t>概ね65歳以上の単身世帯、高齢者のみの世帯及びこれに準ずる世帯であって、加齢、心身の疾病等の事由により、自ら食料品の買い出し若しくは調理又は栄養管理を行うことが困難な方に、栄養バランスのとれた食事を配達するとともに、利用者の安否確認を行う。
利用者負担：１食につき２分の１（上限４００円）</t>
    <rPh sb="21" eb="22">
      <t>オヨ</t>
    </rPh>
    <rPh sb="26" eb="27">
      <t>ジュン</t>
    </rPh>
    <rPh sb="29" eb="31">
      <t>セタイ</t>
    </rPh>
    <rPh sb="36" eb="38">
      <t>カレイ</t>
    </rPh>
    <rPh sb="39" eb="41">
      <t>シンシン</t>
    </rPh>
    <rPh sb="42" eb="45">
      <t>シッペイトウ</t>
    </rPh>
    <rPh sb="46" eb="48">
      <t>ジユウ</t>
    </rPh>
    <rPh sb="52" eb="53">
      <t>ミズカ</t>
    </rPh>
    <rPh sb="54" eb="57">
      <t>ショクリョウヒン</t>
    </rPh>
    <rPh sb="58" eb="59">
      <t>カ</t>
    </rPh>
    <rPh sb="60" eb="61">
      <t>ダ</t>
    </rPh>
    <rPh sb="62" eb="63">
      <t>モ</t>
    </rPh>
    <rPh sb="66" eb="69">
      <t>チョウリマタ</t>
    </rPh>
    <rPh sb="70" eb="74">
      <t>エイヨウカンリ</t>
    </rPh>
    <rPh sb="75" eb="76">
      <t>オコナ</t>
    </rPh>
    <rPh sb="133" eb="134">
      <t>ブン</t>
    </rPh>
    <rPh sb="137" eb="139">
      <t>ジョウゲン</t>
    </rPh>
    <rPh sb="142" eb="143">
      <t>エン</t>
    </rPh>
    <phoneticPr fontId="5"/>
  </si>
  <si>
    <t>配食サービス事業者</t>
    <rPh sb="0" eb="2">
      <t>ハイショク</t>
    </rPh>
    <rPh sb="6" eb="9">
      <t>ジギョウシャ</t>
    </rPh>
    <phoneticPr fontId="5"/>
  </si>
  <si>
    <t>福祉課
高齢者福祉係
0983-33-6056</t>
  </si>
  <si>
    <t>西米良村</t>
    <rPh sb="0" eb="4">
      <t>ニシメラソン</t>
    </rPh>
    <phoneticPr fontId="5"/>
  </si>
  <si>
    <t>外出困難者や自宅近隣に商店等がない65歳以上の高齢者を対象とし、日常生活品や食品の配達を行う。また、配達時に利用者の状態確認も行う見守り事業として実施する。</t>
    <rPh sb="0" eb="2">
      <t>ガイシュツ</t>
    </rPh>
    <rPh sb="2" eb="4">
      <t>コンナン</t>
    </rPh>
    <rPh sb="4" eb="5">
      <t>シャ</t>
    </rPh>
    <rPh sb="6" eb="8">
      <t>ジタク</t>
    </rPh>
    <rPh sb="8" eb="10">
      <t>キンリン</t>
    </rPh>
    <rPh sb="11" eb="13">
      <t>ショウテン</t>
    </rPh>
    <rPh sb="13" eb="14">
      <t>トウ</t>
    </rPh>
    <rPh sb="19" eb="22">
      <t>サイイジョウ</t>
    </rPh>
    <rPh sb="23" eb="26">
      <t>コウレイシャ</t>
    </rPh>
    <rPh sb="27" eb="29">
      <t>タイショウ</t>
    </rPh>
    <rPh sb="32" eb="34">
      <t>ニチジョウ</t>
    </rPh>
    <rPh sb="34" eb="36">
      <t>セイカツ</t>
    </rPh>
    <rPh sb="36" eb="37">
      <t>ヒン</t>
    </rPh>
    <rPh sb="38" eb="40">
      <t>ショクヒン</t>
    </rPh>
    <rPh sb="41" eb="43">
      <t>ハイタツ</t>
    </rPh>
    <rPh sb="44" eb="45">
      <t>オコナ</t>
    </rPh>
    <rPh sb="50" eb="52">
      <t>ハイタツ</t>
    </rPh>
    <rPh sb="52" eb="53">
      <t>ジ</t>
    </rPh>
    <rPh sb="54" eb="57">
      <t>リヨウシャ</t>
    </rPh>
    <rPh sb="58" eb="60">
      <t>ジョウタイ</t>
    </rPh>
    <rPh sb="60" eb="62">
      <t>カクニン</t>
    </rPh>
    <rPh sb="63" eb="64">
      <t>オコナ</t>
    </rPh>
    <rPh sb="65" eb="67">
      <t>ミマモ</t>
    </rPh>
    <rPh sb="68" eb="70">
      <t>ジギョウ</t>
    </rPh>
    <rPh sb="73" eb="75">
      <t>ジッシ</t>
    </rPh>
    <phoneticPr fontId="5"/>
  </si>
  <si>
    <t>福祉健康課
0983-36-1114</t>
    <rPh sb="0" eb="2">
      <t>フクシ</t>
    </rPh>
    <rPh sb="2" eb="4">
      <t>ケンコウ</t>
    </rPh>
    <rPh sb="4" eb="5">
      <t>カ</t>
    </rPh>
    <phoneticPr fontId="5"/>
  </si>
  <si>
    <t>高齢者等タクシー利用券交付事業</t>
    <rPh sb="0" eb="3">
      <t>コウレイシャ</t>
    </rPh>
    <rPh sb="3" eb="4">
      <t>トウ</t>
    </rPh>
    <rPh sb="8" eb="10">
      <t>リヨウ</t>
    </rPh>
    <rPh sb="10" eb="11">
      <t>ケン</t>
    </rPh>
    <rPh sb="11" eb="13">
      <t>コウフ</t>
    </rPh>
    <rPh sb="13" eb="15">
      <t>ジギョウ</t>
    </rPh>
    <phoneticPr fontId="5"/>
  </si>
  <si>
    <t>75歳以上の高齢者と障がい者(1・2級)の方に対し、村所から自宅までのタクシー片道料金の6倍(75～79歳)または、12倍(80歳以上)相当額を交付する。</t>
    <rPh sb="2" eb="5">
      <t>サイイジョウ</t>
    </rPh>
    <rPh sb="6" eb="9">
      <t>コウレイシャ</t>
    </rPh>
    <rPh sb="10" eb="11">
      <t>ショウ</t>
    </rPh>
    <rPh sb="13" eb="14">
      <t>シャ</t>
    </rPh>
    <rPh sb="18" eb="19">
      <t>キュウ</t>
    </rPh>
    <rPh sb="21" eb="22">
      <t>カタ</t>
    </rPh>
    <rPh sb="23" eb="24">
      <t>タイ</t>
    </rPh>
    <rPh sb="26" eb="28">
      <t>ムラショ</t>
    </rPh>
    <rPh sb="30" eb="32">
      <t>ジタク</t>
    </rPh>
    <rPh sb="39" eb="41">
      <t>カタミチ</t>
    </rPh>
    <rPh sb="41" eb="43">
      <t>リョウキン</t>
    </rPh>
    <rPh sb="45" eb="46">
      <t>バイ</t>
    </rPh>
    <rPh sb="52" eb="53">
      <t>サイ</t>
    </rPh>
    <rPh sb="60" eb="61">
      <t>バイ</t>
    </rPh>
    <rPh sb="64" eb="67">
      <t>サイイジョウ</t>
    </rPh>
    <rPh sb="68" eb="70">
      <t>ソウトウ</t>
    </rPh>
    <rPh sb="70" eb="71">
      <t>ガク</t>
    </rPh>
    <rPh sb="72" eb="74">
      <t>コウフ</t>
    </rPh>
    <phoneticPr fontId="5"/>
  </si>
  <si>
    <t>高齢者のみの世帯及びこれに準ずる世帯並びに障がい者であって食事の調理が困難な方を対象として、栄養バランスの取れた食事(弁当)を配達するとともに利用者の安否確認を行う。</t>
    <rPh sb="0" eb="3">
      <t>コウレイシャ</t>
    </rPh>
    <rPh sb="6" eb="8">
      <t>セタイ</t>
    </rPh>
    <rPh sb="8" eb="9">
      <t>オヨ</t>
    </rPh>
    <rPh sb="13" eb="14">
      <t>ジュン</t>
    </rPh>
    <rPh sb="16" eb="18">
      <t>セタイ</t>
    </rPh>
    <rPh sb="18" eb="19">
      <t>ナラ</t>
    </rPh>
    <rPh sb="21" eb="22">
      <t>ショウ</t>
    </rPh>
    <rPh sb="24" eb="25">
      <t>シャ</t>
    </rPh>
    <rPh sb="29" eb="31">
      <t>ショクジ</t>
    </rPh>
    <rPh sb="32" eb="34">
      <t>チョウリ</t>
    </rPh>
    <rPh sb="35" eb="37">
      <t>コンナン</t>
    </rPh>
    <rPh sb="38" eb="39">
      <t>カタ</t>
    </rPh>
    <rPh sb="40" eb="42">
      <t>タイショウ</t>
    </rPh>
    <rPh sb="46" eb="48">
      <t>エイヨウ</t>
    </rPh>
    <rPh sb="53" eb="54">
      <t>ト</t>
    </rPh>
    <rPh sb="56" eb="58">
      <t>ショクジ</t>
    </rPh>
    <rPh sb="59" eb="61">
      <t>ベントウ</t>
    </rPh>
    <rPh sb="63" eb="65">
      <t>ハイタツ</t>
    </rPh>
    <rPh sb="71" eb="74">
      <t>リヨウシャ</t>
    </rPh>
    <rPh sb="75" eb="77">
      <t>アンピ</t>
    </rPh>
    <rPh sb="77" eb="79">
      <t>カクニン</t>
    </rPh>
    <rPh sb="80" eb="81">
      <t>オコナ</t>
    </rPh>
    <phoneticPr fontId="5"/>
  </si>
  <si>
    <t>木城町</t>
    <rPh sb="0" eb="3">
      <t>キジョウチョウ</t>
    </rPh>
    <phoneticPr fontId="5"/>
  </si>
  <si>
    <t xml:space="preserve">  身体障害者手帳の１，２級に該当する者、療育手帳のＡに該当する者、精神保健福祉手帳の１級に該当する者のタクシー料金の一部を助成します。</t>
    <rPh sb="2" eb="4">
      <t>シンタイ</t>
    </rPh>
    <rPh sb="4" eb="7">
      <t>ショウガイシャ</t>
    </rPh>
    <rPh sb="7" eb="9">
      <t>テチョウ</t>
    </rPh>
    <rPh sb="13" eb="14">
      <t>キュウ</t>
    </rPh>
    <rPh sb="15" eb="17">
      <t>ガイトウ</t>
    </rPh>
    <rPh sb="19" eb="20">
      <t>モノ</t>
    </rPh>
    <rPh sb="21" eb="23">
      <t>リョウイク</t>
    </rPh>
    <rPh sb="23" eb="25">
      <t>テチョウ</t>
    </rPh>
    <rPh sb="28" eb="30">
      <t>ガイトウ</t>
    </rPh>
    <rPh sb="32" eb="33">
      <t>モノ</t>
    </rPh>
    <rPh sb="34" eb="36">
      <t>セイシン</t>
    </rPh>
    <rPh sb="36" eb="38">
      <t>ホケン</t>
    </rPh>
    <rPh sb="38" eb="40">
      <t>フクシ</t>
    </rPh>
    <rPh sb="40" eb="42">
      <t>テチョウ</t>
    </rPh>
    <rPh sb="44" eb="45">
      <t>キュウ</t>
    </rPh>
    <rPh sb="46" eb="48">
      <t>ガイトウ</t>
    </rPh>
    <rPh sb="50" eb="51">
      <t>モノ</t>
    </rPh>
    <rPh sb="56" eb="58">
      <t>リョウキン</t>
    </rPh>
    <rPh sb="59" eb="61">
      <t>イチブ</t>
    </rPh>
    <rPh sb="62" eb="64">
      <t>ジョセイ</t>
    </rPh>
    <phoneticPr fontId="5"/>
  </si>
  <si>
    <t>福祉保健課　福祉・子育て係
0983-32-4733</t>
    <rPh sb="0" eb="2">
      <t>フクシ</t>
    </rPh>
    <rPh sb="2" eb="4">
      <t>ホケン</t>
    </rPh>
    <rPh sb="4" eb="5">
      <t>カ</t>
    </rPh>
    <rPh sb="6" eb="8">
      <t>フクシ</t>
    </rPh>
    <rPh sb="9" eb="11">
      <t>コソダ</t>
    </rPh>
    <rPh sb="12" eb="13">
      <t>カカリ</t>
    </rPh>
    <phoneticPr fontId="5"/>
  </si>
  <si>
    <t>買い物や通院など、日常生活の移動手段を確保することを目的に、利用者の予約を受けて運行ルートを決定する予約型乗合タクシーの運行を行う。</t>
    <rPh sb="0" eb="1">
      <t>カ</t>
    </rPh>
    <rPh sb="2" eb="3">
      <t>モノ</t>
    </rPh>
    <rPh sb="4" eb="6">
      <t>ツウイン</t>
    </rPh>
    <rPh sb="9" eb="11">
      <t>ニチジョウ</t>
    </rPh>
    <rPh sb="11" eb="13">
      <t>セイカツ</t>
    </rPh>
    <rPh sb="14" eb="16">
      <t>イドウ</t>
    </rPh>
    <rPh sb="16" eb="18">
      <t>シュダン</t>
    </rPh>
    <rPh sb="19" eb="21">
      <t>カクホ</t>
    </rPh>
    <rPh sb="26" eb="28">
      <t>モクテキ</t>
    </rPh>
    <rPh sb="30" eb="33">
      <t>リヨウシャ</t>
    </rPh>
    <rPh sb="34" eb="36">
      <t>ヨヤク</t>
    </rPh>
    <rPh sb="37" eb="38">
      <t>ウ</t>
    </rPh>
    <rPh sb="40" eb="42">
      <t>ウンコウ</t>
    </rPh>
    <rPh sb="46" eb="48">
      <t>ケッテイ</t>
    </rPh>
    <rPh sb="50" eb="52">
      <t>ヨヤク</t>
    </rPh>
    <rPh sb="52" eb="53">
      <t>ガタ</t>
    </rPh>
    <rPh sb="53" eb="55">
      <t>ノリアイ</t>
    </rPh>
    <rPh sb="60" eb="62">
      <t>ウンコウ</t>
    </rPh>
    <rPh sb="63" eb="64">
      <t>オコナ</t>
    </rPh>
    <phoneticPr fontId="5"/>
  </si>
  <si>
    <t>まちづくり推進課
企画調整係
0983-32-4727</t>
    <rPh sb="5" eb="7">
      <t>スイシン</t>
    </rPh>
    <rPh sb="7" eb="8">
      <t>カ</t>
    </rPh>
    <rPh sb="9" eb="11">
      <t>キカク</t>
    </rPh>
    <rPh sb="11" eb="13">
      <t>チョウセイ</t>
    </rPh>
    <rPh sb="13" eb="14">
      <t>カカリ</t>
    </rPh>
    <phoneticPr fontId="5"/>
  </si>
  <si>
    <t>川南町</t>
    <rPh sb="0" eb="3">
      <t>カワミナミチョウ</t>
    </rPh>
    <phoneticPr fontId="5"/>
  </si>
  <si>
    <t>川南町高齢者運転免許証自主返納支援事業</t>
    <phoneticPr fontId="5"/>
  </si>
  <si>
    <t>町内に住所を要する満７５歳以上の者で、自らが所有する運転免許証を自主返納した者に、タクシーとトロントロンバスで利用できる５，０００円分の回数券の助成を行う。（※返納後１回のみ）</t>
    <phoneticPr fontId="5"/>
  </si>
  <si>
    <t>タクシー会社及び町内バス委託業者</t>
    <phoneticPr fontId="5"/>
  </si>
  <si>
    <t>まちづくり課
0983-27-8011</t>
    <rPh sb="5" eb="6">
      <t>カ</t>
    </rPh>
    <phoneticPr fontId="5"/>
  </si>
  <si>
    <t>都農町</t>
    <rPh sb="0" eb="3">
      <t>ツノチョウ</t>
    </rPh>
    <phoneticPr fontId="5"/>
  </si>
  <si>
    <t>買物弱者の支援と位置付けた事業ではないが、公共交通の利用に不便を感じている地域に対する移動支援策として、コミュニティバスを運行している。</t>
    <rPh sb="61" eb="63">
      <t>ウンコウ</t>
    </rPh>
    <phoneticPr fontId="5"/>
  </si>
  <si>
    <t>まちづくり課
まちづくり係
0983-25-5711</t>
    <rPh sb="5" eb="6">
      <t>カ</t>
    </rPh>
    <rPh sb="12" eb="13">
      <t>カカリ</t>
    </rPh>
    <phoneticPr fontId="5"/>
  </si>
  <si>
    <t>デマンドタクシー運行事業</t>
    <rPh sb="8" eb="10">
      <t>ウンコウ</t>
    </rPh>
    <rPh sb="10" eb="12">
      <t>ジギョウ</t>
    </rPh>
    <phoneticPr fontId="5"/>
  </si>
  <si>
    <t>高齢者運転免許証自主返納支援事業</t>
  </si>
  <si>
    <t>上記事業費
に含む</t>
    <rPh sb="0" eb="2">
      <t>ジョウキ</t>
    </rPh>
    <rPh sb="2" eb="4">
      <t>ジギョウ</t>
    </rPh>
    <rPh sb="4" eb="5">
      <t>ヒ</t>
    </rPh>
    <rPh sb="7" eb="8">
      <t>フク</t>
    </rPh>
    <phoneticPr fontId="5"/>
  </si>
  <si>
    <t>門川町</t>
    <rPh sb="0" eb="3">
      <t>カドガワチョウ</t>
    </rPh>
    <phoneticPr fontId="5"/>
  </si>
  <si>
    <t>配食サービス事業</t>
    <rPh sb="0" eb="1">
      <t>クバ</t>
    </rPh>
    <rPh sb="1" eb="2">
      <t>ショク</t>
    </rPh>
    <rPh sb="6" eb="8">
      <t>ジギョウ</t>
    </rPh>
    <phoneticPr fontId="5"/>
  </si>
  <si>
    <t>健康長寿課
介護保険係
0982-63-1140</t>
    <rPh sb="0" eb="2">
      <t>ケンコウ</t>
    </rPh>
    <rPh sb="2" eb="4">
      <t>チョウジュ</t>
    </rPh>
    <rPh sb="4" eb="5">
      <t>カ</t>
    </rPh>
    <rPh sb="6" eb="8">
      <t>カイゴ</t>
    </rPh>
    <rPh sb="8" eb="10">
      <t>ホケン</t>
    </rPh>
    <rPh sb="10" eb="11">
      <t>カカリ</t>
    </rPh>
    <phoneticPr fontId="5"/>
  </si>
  <si>
    <t>企画戦略課
まちづくり政策係
0982-63-1140</t>
    <rPh sb="0" eb="2">
      <t>キカク</t>
    </rPh>
    <rPh sb="2" eb="4">
      <t>センリャク</t>
    </rPh>
    <rPh sb="4" eb="5">
      <t>カ</t>
    </rPh>
    <rPh sb="13" eb="14">
      <t>カカリ</t>
    </rPh>
    <phoneticPr fontId="5"/>
  </si>
  <si>
    <t>企画戦略課
まちづくり政策係
0982-63-1141</t>
    <rPh sb="0" eb="2">
      <t>キカク</t>
    </rPh>
    <rPh sb="2" eb="4">
      <t>センリャク</t>
    </rPh>
    <rPh sb="4" eb="5">
      <t>カ</t>
    </rPh>
    <rPh sb="13" eb="14">
      <t>カカリ</t>
    </rPh>
    <phoneticPr fontId="5"/>
  </si>
  <si>
    <t>悠々パス購入助成補助事業</t>
    <rPh sb="0" eb="2">
      <t>ユウユウ</t>
    </rPh>
    <rPh sb="4" eb="6">
      <t>コウニュウ</t>
    </rPh>
    <rPh sb="6" eb="8">
      <t>ジョセイ</t>
    </rPh>
    <rPh sb="8" eb="10">
      <t>ホジョ</t>
    </rPh>
    <rPh sb="10" eb="12">
      <t>ジギョウ</t>
    </rPh>
    <phoneticPr fontId="5"/>
  </si>
  <si>
    <t>企画戦略課
まちづくり政策係
0982-63-1142</t>
    <rPh sb="0" eb="2">
      <t>キカク</t>
    </rPh>
    <rPh sb="2" eb="4">
      <t>センリャク</t>
    </rPh>
    <rPh sb="4" eb="5">
      <t>カ</t>
    </rPh>
    <rPh sb="13" eb="14">
      <t>カカリ</t>
    </rPh>
    <phoneticPr fontId="5"/>
  </si>
  <si>
    <t>移動スーパーを実施している町内事業者と門川町で包括連携協定を結んでいる。</t>
    <rPh sb="0" eb="2">
      <t>イドウ</t>
    </rPh>
    <rPh sb="7" eb="9">
      <t>ジッシ</t>
    </rPh>
    <rPh sb="13" eb="15">
      <t>チョウナイ</t>
    </rPh>
    <rPh sb="15" eb="18">
      <t>ジギョウシャ</t>
    </rPh>
    <rPh sb="19" eb="22">
      <t>カドガワチョウ</t>
    </rPh>
    <rPh sb="23" eb="25">
      <t>ホウカツ</t>
    </rPh>
    <rPh sb="25" eb="27">
      <t>レンケイ</t>
    </rPh>
    <rPh sb="27" eb="29">
      <t>キョウテイ</t>
    </rPh>
    <rPh sb="30" eb="31">
      <t>ムス</t>
    </rPh>
    <phoneticPr fontId="5"/>
  </si>
  <si>
    <t>企画戦略課
まちづくり政策係
0982-63-1143</t>
    <rPh sb="0" eb="2">
      <t>キカク</t>
    </rPh>
    <rPh sb="2" eb="4">
      <t>センリャク</t>
    </rPh>
    <rPh sb="4" eb="5">
      <t>カ</t>
    </rPh>
    <rPh sb="13" eb="14">
      <t>カカリ</t>
    </rPh>
    <phoneticPr fontId="5"/>
  </si>
  <si>
    <t>諸塚村</t>
    <rPh sb="0" eb="3">
      <t>モロツカソン</t>
    </rPh>
    <phoneticPr fontId="5"/>
  </si>
  <si>
    <t>高齢者バス定期券購入補助事業</t>
  </si>
  <si>
    <t>諸塚村内に在住する７０歳以上の高齢者が対象。宮崎交通６ヶ月定期券に対して１０，０００円の補助を年２回まで助成している。自己負担は６ヶ月定期券１回購入につき５，０００円と毎乗車時１００～５００円。</t>
  </si>
  <si>
    <t>ふれあいタクシー運行事業</t>
  </si>
  <si>
    <t>諸塚村内に在住する小学生以上の者に対して、タクシーの運賃を助成。タクシーはワゴンタイプ。利用者登録証（役場窓口で登録・発行）を持った対象者と委託業者（諸塚交通）間で乗降場所のやりとりは行う。年間カレンダーに沿った運行スケジュールに準ずる。利用料金片道300円もしくは400円。対象者のうち、乳幼児・70歳以上・障害者手帳所有者は無料。</t>
    <rPh sb="70" eb="72">
      <t>イタク</t>
    </rPh>
    <rPh sb="72" eb="74">
      <t>ギョウシャ</t>
    </rPh>
    <rPh sb="119" eb="121">
      <t>リヨウ</t>
    </rPh>
    <rPh sb="121" eb="123">
      <t>リョウキン</t>
    </rPh>
    <rPh sb="123" eb="125">
      <t>カタミチ</t>
    </rPh>
    <rPh sb="128" eb="129">
      <t>エン</t>
    </rPh>
    <rPh sb="136" eb="137">
      <t>エン</t>
    </rPh>
    <rPh sb="138" eb="141">
      <t>タイショウシャ</t>
    </rPh>
    <rPh sb="145" eb="146">
      <t>ニュウ</t>
    </rPh>
    <rPh sb="146" eb="148">
      <t>ヨウジ</t>
    </rPh>
    <rPh sb="151" eb="154">
      <t>サイイジョウ</t>
    </rPh>
    <rPh sb="155" eb="158">
      <t>ショウガイシャ</t>
    </rPh>
    <rPh sb="158" eb="160">
      <t>テチョウ</t>
    </rPh>
    <rPh sb="160" eb="163">
      <t>ショユウシャ</t>
    </rPh>
    <rPh sb="164" eb="166">
      <t>ムリョウ</t>
    </rPh>
    <phoneticPr fontId="5"/>
  </si>
  <si>
    <t>椎葉村</t>
    <rPh sb="0" eb="3">
      <t>シイバソン</t>
    </rPh>
    <phoneticPr fontId="5"/>
  </si>
  <si>
    <t>集落支援事業</t>
    <rPh sb="0" eb="2">
      <t>シュウラク</t>
    </rPh>
    <rPh sb="2" eb="4">
      <t>シエン</t>
    </rPh>
    <rPh sb="4" eb="6">
      <t>ジギョウ</t>
    </rPh>
    <phoneticPr fontId="5"/>
  </si>
  <si>
    <t>特別交付税</t>
    <rPh sb="0" eb="1">
      <t>トクベツ</t>
    </rPh>
    <rPh sb="1" eb="4">
      <t>コウフゼイ</t>
    </rPh>
    <phoneticPr fontId="5"/>
  </si>
  <si>
    <t>集落支援員が勤務する集落内の住民の方への買い物に向かう際の運転や付き添いを行う</t>
    <rPh sb="0" eb="2">
      <t>シュウラク</t>
    </rPh>
    <rPh sb="2" eb="5">
      <t>シエンイン</t>
    </rPh>
    <rPh sb="6" eb="8">
      <t>キンム</t>
    </rPh>
    <rPh sb="10" eb="12">
      <t>シュウラク</t>
    </rPh>
    <rPh sb="12" eb="13">
      <t>ナイ</t>
    </rPh>
    <rPh sb="14" eb="16">
      <t>ジュウミン</t>
    </rPh>
    <rPh sb="17" eb="18">
      <t>カタ</t>
    </rPh>
    <rPh sb="20" eb="21">
      <t>カ</t>
    </rPh>
    <rPh sb="22" eb="23">
      <t>モノ</t>
    </rPh>
    <rPh sb="24" eb="25">
      <t>ム</t>
    </rPh>
    <rPh sb="27" eb="28">
      <t>サイ</t>
    </rPh>
    <rPh sb="29" eb="31">
      <t>ウンテン</t>
    </rPh>
    <rPh sb="32" eb="33">
      <t>ツ</t>
    </rPh>
    <rPh sb="34" eb="35">
      <t>ソ</t>
    </rPh>
    <rPh sb="37" eb="38">
      <t>オコナ</t>
    </rPh>
    <phoneticPr fontId="5"/>
  </si>
  <si>
    <t>椎葉村役場</t>
    <rPh sb="0" eb="3">
      <t>シイバソン</t>
    </rPh>
    <rPh sb="3" eb="5">
      <t>ヤクバ</t>
    </rPh>
    <phoneticPr fontId="5"/>
  </si>
  <si>
    <t>高齢者バス助成事業</t>
    <rPh sb="0" eb="3">
      <t>コウレイシャ</t>
    </rPh>
    <rPh sb="5" eb="7">
      <t>ジョセイ</t>
    </rPh>
    <rPh sb="7" eb="9">
      <t>ジギョウ</t>
    </rPh>
    <phoneticPr fontId="5"/>
  </si>
  <si>
    <t>70歳以上の高齢者、障がい者手帳所有者へ村営バス（無料）、宮崎交通（一部）へ助成を行う</t>
    <rPh sb="2" eb="3">
      <t>サイ</t>
    </rPh>
    <rPh sb="3" eb="5">
      <t>イジョウ</t>
    </rPh>
    <rPh sb="6" eb="9">
      <t>コウレイシャ</t>
    </rPh>
    <rPh sb="10" eb="11">
      <t>ショウ</t>
    </rPh>
    <rPh sb="13" eb="14">
      <t>シャ</t>
    </rPh>
    <rPh sb="14" eb="16">
      <t>テチョウ</t>
    </rPh>
    <rPh sb="16" eb="19">
      <t>ショユウシャ</t>
    </rPh>
    <rPh sb="20" eb="22">
      <t>ソンエイ</t>
    </rPh>
    <rPh sb="25" eb="27">
      <t>ムリョウ</t>
    </rPh>
    <rPh sb="29" eb="31">
      <t>ミヤザキ</t>
    </rPh>
    <rPh sb="31" eb="33">
      <t>コウツウ</t>
    </rPh>
    <rPh sb="34" eb="36">
      <t>イチブ</t>
    </rPh>
    <rPh sb="38" eb="40">
      <t>ジョセイ</t>
    </rPh>
    <rPh sb="41" eb="42">
      <t>オコナ</t>
    </rPh>
    <phoneticPr fontId="5"/>
  </si>
  <si>
    <t>高齢者タクシー助成事業</t>
    <rPh sb="0" eb="3">
      <t>コウレイシャ</t>
    </rPh>
    <rPh sb="7" eb="9">
      <t>ジョセイ</t>
    </rPh>
    <rPh sb="9" eb="11">
      <t>ジギョウ</t>
    </rPh>
    <phoneticPr fontId="5"/>
  </si>
  <si>
    <t>移動手段がなく、公共交通機関利用が出来ない高齢者・障がい者世帯に対しタクシー乗車料の助成を行う。</t>
    <rPh sb="0" eb="2">
      <t>イドウ</t>
    </rPh>
    <rPh sb="2" eb="4">
      <t>シュダン</t>
    </rPh>
    <rPh sb="8" eb="10">
      <t>コウキョウ</t>
    </rPh>
    <rPh sb="10" eb="12">
      <t>コウツウ</t>
    </rPh>
    <rPh sb="12" eb="14">
      <t>キカン</t>
    </rPh>
    <rPh sb="14" eb="16">
      <t>リヨウ</t>
    </rPh>
    <rPh sb="17" eb="19">
      <t>デキ</t>
    </rPh>
    <rPh sb="21" eb="24">
      <t>コウレイシャ</t>
    </rPh>
    <rPh sb="25" eb="26">
      <t>ショウ</t>
    </rPh>
    <rPh sb="28" eb="29">
      <t>シャ</t>
    </rPh>
    <rPh sb="29" eb="31">
      <t>セタイ</t>
    </rPh>
    <rPh sb="32" eb="33">
      <t>タイ</t>
    </rPh>
    <rPh sb="38" eb="40">
      <t>ジョウシャ</t>
    </rPh>
    <rPh sb="40" eb="41">
      <t>リョウ</t>
    </rPh>
    <rPh sb="42" eb="44">
      <t>ジョセイ</t>
    </rPh>
    <rPh sb="45" eb="46">
      <t>オコナ</t>
    </rPh>
    <phoneticPr fontId="5"/>
  </si>
  <si>
    <t>美郷町</t>
    <rPh sb="0" eb="3">
      <t>ミサトチョウ</t>
    </rPh>
    <phoneticPr fontId="5"/>
  </si>
  <si>
    <t>買い物弱者対策支援事業</t>
    <rPh sb="0" eb="1">
      <t>カ</t>
    </rPh>
    <rPh sb="2" eb="3">
      <t>モノ</t>
    </rPh>
    <rPh sb="3" eb="5">
      <t>ジャクシャ</t>
    </rPh>
    <rPh sb="5" eb="7">
      <t>タイサク</t>
    </rPh>
    <rPh sb="7" eb="9">
      <t>シエン</t>
    </rPh>
    <rPh sb="9" eb="11">
      <t>ジギョウ</t>
    </rPh>
    <phoneticPr fontId="5"/>
  </si>
  <si>
    <t>日常生活を円滑に営むための見守り、暮らしの基本となる買い物支援等の生活支援サービスを行い、誰もが安心して生活できる地域基盤を構築していくことを目的とする。独居高齢者等の世帯を週１回訪問し、商品販売（御用聞き）を行う。</t>
    <rPh sb="0" eb="2">
      <t>ニチジョウ</t>
    </rPh>
    <rPh sb="2" eb="4">
      <t>セイカツ</t>
    </rPh>
    <rPh sb="5" eb="7">
      <t>エンカツ</t>
    </rPh>
    <rPh sb="8" eb="9">
      <t>イトナ</t>
    </rPh>
    <rPh sb="13" eb="15">
      <t>ミマモ</t>
    </rPh>
    <rPh sb="17" eb="18">
      <t>ク</t>
    </rPh>
    <rPh sb="21" eb="23">
      <t>キホン</t>
    </rPh>
    <rPh sb="26" eb="27">
      <t>カ</t>
    </rPh>
    <rPh sb="28" eb="29">
      <t>モノ</t>
    </rPh>
    <rPh sb="29" eb="31">
      <t>シエン</t>
    </rPh>
    <rPh sb="31" eb="32">
      <t>トウ</t>
    </rPh>
    <rPh sb="33" eb="35">
      <t>セイカツ</t>
    </rPh>
    <rPh sb="35" eb="37">
      <t>シエン</t>
    </rPh>
    <rPh sb="42" eb="43">
      <t>オコナ</t>
    </rPh>
    <rPh sb="45" eb="46">
      <t>ダレ</t>
    </rPh>
    <rPh sb="48" eb="50">
      <t>アンシン</t>
    </rPh>
    <rPh sb="52" eb="54">
      <t>セイカツ</t>
    </rPh>
    <rPh sb="57" eb="59">
      <t>チイキ</t>
    </rPh>
    <rPh sb="59" eb="61">
      <t>キバン</t>
    </rPh>
    <rPh sb="62" eb="64">
      <t>コウチク</t>
    </rPh>
    <rPh sb="71" eb="73">
      <t>モクテキ</t>
    </rPh>
    <rPh sb="77" eb="79">
      <t>ドッキョ</t>
    </rPh>
    <rPh sb="79" eb="82">
      <t>コウレイシャ</t>
    </rPh>
    <rPh sb="82" eb="83">
      <t>トウ</t>
    </rPh>
    <rPh sb="84" eb="86">
      <t>セタイ</t>
    </rPh>
    <rPh sb="87" eb="88">
      <t>シュウ</t>
    </rPh>
    <rPh sb="89" eb="90">
      <t>カイ</t>
    </rPh>
    <rPh sb="90" eb="92">
      <t>ホウモン</t>
    </rPh>
    <rPh sb="94" eb="96">
      <t>ショウヒン</t>
    </rPh>
    <rPh sb="96" eb="98">
      <t>ハンバイ</t>
    </rPh>
    <rPh sb="99" eb="102">
      <t>ゴヨウキ</t>
    </rPh>
    <rPh sb="105" eb="106">
      <t>オコナ</t>
    </rPh>
    <phoneticPr fontId="5"/>
  </si>
  <si>
    <t>美郷町商工会</t>
    <rPh sb="0" eb="3">
      <t>ミサトチョウ</t>
    </rPh>
    <rPh sb="3" eb="6">
      <t>ショウコウカイ</t>
    </rPh>
    <phoneticPr fontId="5"/>
  </si>
  <si>
    <t>企画情報課
企画商工観光担当
0982-66-3603</t>
    <rPh sb="0" eb="2">
      <t>キカク</t>
    </rPh>
    <rPh sb="2" eb="4">
      <t>ジョウホウ</t>
    </rPh>
    <rPh sb="4" eb="5">
      <t>カ</t>
    </rPh>
    <rPh sb="6" eb="8">
      <t>キカク</t>
    </rPh>
    <rPh sb="8" eb="10">
      <t>ショウコウ</t>
    </rPh>
    <rPh sb="10" eb="12">
      <t>カンコウ</t>
    </rPh>
    <rPh sb="12" eb="14">
      <t>タントウ</t>
    </rPh>
    <phoneticPr fontId="5"/>
  </si>
  <si>
    <t>新型コロナウイルス感染症対策商工業サポート事業補助金</t>
    <rPh sb="0" eb="2">
      <t>シンガタ</t>
    </rPh>
    <rPh sb="9" eb="12">
      <t>カンセンショウ</t>
    </rPh>
    <rPh sb="12" eb="14">
      <t>タイサク</t>
    </rPh>
    <rPh sb="14" eb="17">
      <t>ショウコウギョウ</t>
    </rPh>
    <rPh sb="21" eb="23">
      <t>ジギョウ</t>
    </rPh>
    <rPh sb="23" eb="26">
      <t>ホジョキン</t>
    </rPh>
    <phoneticPr fontId="5"/>
  </si>
  <si>
    <t>商工業者で町内に事業所を有する個人事業者又は町内に本所及び事業所を有する法人。買い物弱者支援事業の移動販売車両を購入する場合は補助対象経費とする。</t>
    <rPh sb="0" eb="3">
      <t>ショウコウギョウ</t>
    </rPh>
    <rPh sb="3" eb="4">
      <t>シャ</t>
    </rPh>
    <rPh sb="5" eb="7">
      <t>チョウナイ</t>
    </rPh>
    <rPh sb="8" eb="11">
      <t>ジギョウショ</t>
    </rPh>
    <rPh sb="12" eb="13">
      <t>ユウ</t>
    </rPh>
    <rPh sb="15" eb="17">
      <t>コジン</t>
    </rPh>
    <rPh sb="17" eb="20">
      <t>ジギョウシャ</t>
    </rPh>
    <rPh sb="20" eb="21">
      <t>マタ</t>
    </rPh>
    <rPh sb="22" eb="24">
      <t>チョウナイ</t>
    </rPh>
    <rPh sb="25" eb="27">
      <t>ホンショ</t>
    </rPh>
    <rPh sb="27" eb="28">
      <t>オヨ</t>
    </rPh>
    <rPh sb="29" eb="32">
      <t>ジギョウショ</t>
    </rPh>
    <rPh sb="33" eb="34">
      <t>ユウ</t>
    </rPh>
    <rPh sb="36" eb="38">
      <t>ホウジン</t>
    </rPh>
    <rPh sb="39" eb="40">
      <t>カ</t>
    </rPh>
    <rPh sb="41" eb="42">
      <t>モノ</t>
    </rPh>
    <rPh sb="42" eb="44">
      <t>ジャクシャ</t>
    </rPh>
    <rPh sb="44" eb="46">
      <t>シエン</t>
    </rPh>
    <rPh sb="46" eb="48">
      <t>ジギョウ</t>
    </rPh>
    <rPh sb="49" eb="51">
      <t>イドウ</t>
    </rPh>
    <rPh sb="51" eb="53">
      <t>ハンバイ</t>
    </rPh>
    <rPh sb="53" eb="55">
      <t>シャリョウ</t>
    </rPh>
    <rPh sb="56" eb="58">
      <t>コウニュウ</t>
    </rPh>
    <rPh sb="60" eb="62">
      <t>バアイ</t>
    </rPh>
    <rPh sb="63" eb="65">
      <t>ホジョ</t>
    </rPh>
    <rPh sb="65" eb="67">
      <t>タイショウ</t>
    </rPh>
    <rPh sb="67" eb="69">
      <t>ケイヒ</t>
    </rPh>
    <phoneticPr fontId="5"/>
  </si>
  <si>
    <t>新規事業者
及び既存事業者</t>
    <rPh sb="0" eb="2">
      <t>シンキ</t>
    </rPh>
    <rPh sb="2" eb="5">
      <t>ジギョウシャ</t>
    </rPh>
    <rPh sb="6" eb="7">
      <t>オヨ</t>
    </rPh>
    <rPh sb="8" eb="10">
      <t>キゾン</t>
    </rPh>
    <rPh sb="10" eb="13">
      <t>ジギョウシャ</t>
    </rPh>
    <phoneticPr fontId="5"/>
  </si>
  <si>
    <t>https://www.town.miyazaki-misato.lg.jp/kiji003392/index.html</t>
    <phoneticPr fontId="5"/>
  </si>
  <si>
    <t>町内に住所を有する７０歳以上の高齢者に対し、宮崎交通が発行する悠々パスを購入する際に購入費の半額を助成する。</t>
    <rPh sb="0" eb="2">
      <t>チョウナイ</t>
    </rPh>
    <rPh sb="3" eb="5">
      <t>ジュウショ</t>
    </rPh>
    <rPh sb="6" eb="7">
      <t>ユウ</t>
    </rPh>
    <rPh sb="11" eb="12">
      <t>サイ</t>
    </rPh>
    <rPh sb="12" eb="14">
      <t>イジョウ</t>
    </rPh>
    <rPh sb="15" eb="18">
      <t>コウレイシャ</t>
    </rPh>
    <rPh sb="19" eb="20">
      <t>タイ</t>
    </rPh>
    <rPh sb="22" eb="24">
      <t>ミヤザキ</t>
    </rPh>
    <rPh sb="24" eb="26">
      <t>コウツウ</t>
    </rPh>
    <rPh sb="27" eb="29">
      <t>ハッコウ</t>
    </rPh>
    <rPh sb="31" eb="33">
      <t>ユウユウ</t>
    </rPh>
    <rPh sb="36" eb="38">
      <t>コウニュウ</t>
    </rPh>
    <rPh sb="40" eb="41">
      <t>サイ</t>
    </rPh>
    <rPh sb="42" eb="45">
      <t>コウニュウヒ</t>
    </rPh>
    <rPh sb="46" eb="48">
      <t>ハンガク</t>
    </rPh>
    <rPh sb="49" eb="51">
      <t>ジョセイ</t>
    </rPh>
    <phoneticPr fontId="5"/>
  </si>
  <si>
    <t>路線バス会社</t>
    <rPh sb="0" eb="2">
      <t>ロセン</t>
    </rPh>
    <rPh sb="4" eb="6">
      <t>カイシャ</t>
    </rPh>
    <phoneticPr fontId="5"/>
  </si>
  <si>
    <t>バス・タクシー利用券交付事業</t>
  </si>
  <si>
    <t>町内に事業所がある業者等と契約し、非課税で70歳以上の高齢者（運転免許所持者を除く）を対象に年間5,000円相当の利用券を交付する。</t>
  </si>
  <si>
    <t>町内タクシー会社
及び路線バス会社</t>
    <rPh sb="0" eb="2">
      <t>チョウナイ</t>
    </rPh>
    <rPh sb="6" eb="8">
      <t>カイシャ</t>
    </rPh>
    <rPh sb="9" eb="10">
      <t>オヨ</t>
    </rPh>
    <rPh sb="11" eb="13">
      <t>ロセン</t>
    </rPh>
    <rPh sb="15" eb="17">
      <t>カイシャ</t>
    </rPh>
    <phoneticPr fontId="5"/>
  </si>
  <si>
    <t>https://www.town.miyazaki-misato.lg.jp/kiji003131/index.html</t>
    <phoneticPr fontId="5"/>
  </si>
  <si>
    <t>健康福祉課
健康福祉担当
0982-66-3610</t>
    <rPh sb="0" eb="2">
      <t>ケンコウ</t>
    </rPh>
    <rPh sb="2" eb="4">
      <t>フクシ</t>
    </rPh>
    <rPh sb="4" eb="5">
      <t>カ</t>
    </rPh>
    <rPh sb="6" eb="8">
      <t>ケンコウ</t>
    </rPh>
    <rPh sb="8" eb="10">
      <t>フクシ</t>
    </rPh>
    <rPh sb="10" eb="12">
      <t>タントウ</t>
    </rPh>
    <phoneticPr fontId="5"/>
  </si>
  <si>
    <t>乗合タクシー運行業務委託料</t>
    <rPh sb="0" eb="2">
      <t>ノリアイ</t>
    </rPh>
    <rPh sb="6" eb="8">
      <t>ウンコウ</t>
    </rPh>
    <rPh sb="8" eb="10">
      <t>ギョウム</t>
    </rPh>
    <rPh sb="10" eb="13">
      <t>イタクリョウ</t>
    </rPh>
    <phoneticPr fontId="5"/>
  </si>
  <si>
    <t>委託料</t>
    <rPh sb="0" eb="2">
      <t>イタクリョウ</t>
    </rPh>
    <phoneticPr fontId="11"/>
  </si>
  <si>
    <t>町内の公共交通網として交通手段の確保・維持を図りながら、通院・買い物等の外出需要に対応するための事業</t>
    <rPh sb="0" eb="2">
      <t>チョウナイ</t>
    </rPh>
    <rPh sb="3" eb="5">
      <t>コウキョウ</t>
    </rPh>
    <rPh sb="5" eb="8">
      <t>コウツウモウ</t>
    </rPh>
    <rPh sb="11" eb="13">
      <t>コウツウ</t>
    </rPh>
    <rPh sb="13" eb="15">
      <t>シュダン</t>
    </rPh>
    <rPh sb="16" eb="18">
      <t>カクホ</t>
    </rPh>
    <rPh sb="19" eb="21">
      <t>イジ</t>
    </rPh>
    <rPh sb="22" eb="23">
      <t>ハカ</t>
    </rPh>
    <rPh sb="28" eb="30">
      <t>ツウイン</t>
    </rPh>
    <rPh sb="31" eb="32">
      <t>カ</t>
    </rPh>
    <rPh sb="33" eb="34">
      <t>モノ</t>
    </rPh>
    <rPh sb="34" eb="35">
      <t>トウ</t>
    </rPh>
    <rPh sb="36" eb="38">
      <t>ガイシュツ</t>
    </rPh>
    <rPh sb="38" eb="40">
      <t>ジュヨウ</t>
    </rPh>
    <rPh sb="41" eb="43">
      <t>タイオウ</t>
    </rPh>
    <rPh sb="48" eb="50">
      <t>ジギョウ</t>
    </rPh>
    <phoneticPr fontId="5"/>
  </si>
  <si>
    <t xml:space="preserve">町内タクシー会社
</t>
    <rPh sb="0" eb="2">
      <t>チョウナイ</t>
    </rPh>
    <rPh sb="6" eb="8">
      <t>カイシャ</t>
    </rPh>
    <phoneticPr fontId="5"/>
  </si>
  <si>
    <t>高千穂町</t>
    <rPh sb="0" eb="4">
      <t>タカチホチョウ</t>
    </rPh>
    <phoneticPr fontId="5"/>
  </si>
  <si>
    <t>高齢者運転免許自主返納支援事業</t>
    <rPh sb="0" eb="3">
      <t>コウレイシャ</t>
    </rPh>
    <rPh sb="3" eb="5">
      <t>ウンテン</t>
    </rPh>
    <rPh sb="5" eb="7">
      <t>メンキョ</t>
    </rPh>
    <rPh sb="7" eb="9">
      <t>ジシュ</t>
    </rPh>
    <rPh sb="9" eb="11">
      <t>ヘンノウ</t>
    </rPh>
    <rPh sb="11" eb="13">
      <t>シエン</t>
    </rPh>
    <rPh sb="13" eb="15">
      <t>ジギョウ</t>
    </rPh>
    <phoneticPr fontId="5"/>
  </si>
  <si>
    <t>運転免許を自主返納した町民に、コミュニティバス回数券、またはタクシー乗車券を20,000円分支給する。</t>
    <rPh sb="0" eb="2">
      <t>ウンテン</t>
    </rPh>
    <rPh sb="2" eb="4">
      <t>メンキョ</t>
    </rPh>
    <rPh sb="5" eb="7">
      <t>ジシュ</t>
    </rPh>
    <rPh sb="7" eb="9">
      <t>ヘンノウ</t>
    </rPh>
    <rPh sb="11" eb="13">
      <t>チョウミン</t>
    </rPh>
    <rPh sb="23" eb="26">
      <t>カイスウケン</t>
    </rPh>
    <rPh sb="34" eb="36">
      <t>ジョウシャ</t>
    </rPh>
    <rPh sb="36" eb="37">
      <t>ケン</t>
    </rPh>
    <rPh sb="44" eb="45">
      <t>エン</t>
    </rPh>
    <rPh sb="45" eb="46">
      <t>ブン</t>
    </rPh>
    <rPh sb="46" eb="48">
      <t>シキュウ</t>
    </rPh>
    <phoneticPr fontId="5"/>
  </si>
  <si>
    <t>総務課
0982-73-1200</t>
    <rPh sb="0" eb="3">
      <t>ソウムカ</t>
    </rPh>
    <phoneticPr fontId="5"/>
  </si>
  <si>
    <t>高千穂町外販車組合補助金</t>
    <rPh sb="0" eb="4">
      <t>タカチホチョウ</t>
    </rPh>
    <rPh sb="4" eb="6">
      <t>ガイハン</t>
    </rPh>
    <rPh sb="6" eb="7">
      <t>シャ</t>
    </rPh>
    <rPh sb="7" eb="9">
      <t>クミアイ</t>
    </rPh>
    <rPh sb="9" eb="12">
      <t>ホジョキン</t>
    </rPh>
    <phoneticPr fontId="5"/>
  </si>
  <si>
    <t>町内の移動販売実施業者に対して補助金の交付を行っている</t>
    <rPh sb="0" eb="2">
      <t>チョウナイ</t>
    </rPh>
    <rPh sb="3" eb="7">
      <t>イドウハンバイ</t>
    </rPh>
    <rPh sb="7" eb="9">
      <t>ジッシ</t>
    </rPh>
    <rPh sb="9" eb="11">
      <t>ギョウシャ</t>
    </rPh>
    <rPh sb="12" eb="13">
      <t>タイ</t>
    </rPh>
    <rPh sb="15" eb="18">
      <t>ホジョキン</t>
    </rPh>
    <rPh sb="19" eb="21">
      <t>コウフ</t>
    </rPh>
    <rPh sb="22" eb="23">
      <t>オコナ</t>
    </rPh>
    <phoneticPr fontId="5"/>
  </si>
  <si>
    <t>高千穂地区外販車組合</t>
    <rPh sb="0" eb="3">
      <t>タカチホ</t>
    </rPh>
    <rPh sb="3" eb="5">
      <t>チク</t>
    </rPh>
    <rPh sb="5" eb="7">
      <t>ガイハン</t>
    </rPh>
    <rPh sb="7" eb="8">
      <t>シャ</t>
    </rPh>
    <rPh sb="8" eb="10">
      <t>クミアイ</t>
    </rPh>
    <phoneticPr fontId="5"/>
  </si>
  <si>
    <t>企画観光課
0982-73-1207</t>
    <rPh sb="0" eb="2">
      <t>キカク</t>
    </rPh>
    <rPh sb="2" eb="5">
      <t>カンコウカ</t>
    </rPh>
    <phoneticPr fontId="5"/>
  </si>
  <si>
    <t>高千穂町ふれあい給食サービス</t>
    <rPh sb="0" eb="4">
      <t>タカチホチョウ</t>
    </rPh>
    <rPh sb="8" eb="10">
      <t>キュウショク</t>
    </rPh>
    <phoneticPr fontId="5"/>
  </si>
  <si>
    <t>原則６５歳以上の高齢者または炊事が困難な障害者のみで構成する世帯に栄養バランスの取れた食事（夕食）の提供、配達と、利用者の安否確認を行う。（利用者負担450円/食）</t>
    <rPh sb="0" eb="2">
      <t>ゲンソク</t>
    </rPh>
    <rPh sb="4" eb="5">
      <t>サイ</t>
    </rPh>
    <rPh sb="5" eb="7">
      <t>イジョウ</t>
    </rPh>
    <rPh sb="8" eb="11">
      <t>コウレイシャ</t>
    </rPh>
    <rPh sb="14" eb="16">
      <t>スイジ</t>
    </rPh>
    <rPh sb="17" eb="19">
      <t>コンナン</t>
    </rPh>
    <rPh sb="20" eb="23">
      <t>ショウガイシャ</t>
    </rPh>
    <rPh sb="26" eb="28">
      <t>コウセイ</t>
    </rPh>
    <rPh sb="30" eb="32">
      <t>セタイ</t>
    </rPh>
    <rPh sb="33" eb="35">
      <t>エイヨウ</t>
    </rPh>
    <rPh sb="40" eb="41">
      <t>ト</t>
    </rPh>
    <rPh sb="43" eb="45">
      <t>ショクジ</t>
    </rPh>
    <rPh sb="46" eb="48">
      <t>ユウショク</t>
    </rPh>
    <rPh sb="50" eb="52">
      <t>テイキョウ</t>
    </rPh>
    <rPh sb="53" eb="55">
      <t>ハイタツ</t>
    </rPh>
    <rPh sb="57" eb="60">
      <t>リヨウシャ</t>
    </rPh>
    <rPh sb="61" eb="63">
      <t>アンピ</t>
    </rPh>
    <rPh sb="63" eb="65">
      <t>カクニン</t>
    </rPh>
    <rPh sb="66" eb="67">
      <t>オコナ</t>
    </rPh>
    <rPh sb="70" eb="73">
      <t>リヨウシャ</t>
    </rPh>
    <rPh sb="73" eb="75">
      <t>フタン</t>
    </rPh>
    <rPh sb="78" eb="79">
      <t>エン</t>
    </rPh>
    <rPh sb="80" eb="81">
      <t>ショク</t>
    </rPh>
    <phoneticPr fontId="5"/>
  </si>
  <si>
    <t>高千穂町社会福祉協議会</t>
    <rPh sb="0" eb="4">
      <t>タカチホチョウ</t>
    </rPh>
    <rPh sb="4" eb="6">
      <t>シャカイ</t>
    </rPh>
    <rPh sb="6" eb="8">
      <t>フクシ</t>
    </rPh>
    <rPh sb="8" eb="11">
      <t>キョウギカイ</t>
    </rPh>
    <phoneticPr fontId="5"/>
  </si>
  <si>
    <t>保険福祉総合センター
0982-73-1717</t>
    <rPh sb="0" eb="2">
      <t>ホケン</t>
    </rPh>
    <rPh sb="2" eb="4">
      <t>フクシ</t>
    </rPh>
    <rPh sb="4" eb="6">
      <t>ソウゴウ</t>
    </rPh>
    <phoneticPr fontId="5"/>
  </si>
  <si>
    <t>日之影町</t>
    <rPh sb="0" eb="4">
      <t>ヒノカゲチョウ</t>
    </rPh>
    <phoneticPr fontId="5"/>
  </si>
  <si>
    <t>日之影町運転免許証自主返納支援事業</t>
    <phoneticPr fontId="5"/>
  </si>
  <si>
    <t>免許証を自主返納した人へ町内コミュニティバス回数券（10枚綴り）　
５組、タクシー利用券（500円20枚綴り）　５組を交付している。</t>
    <phoneticPr fontId="5"/>
  </si>
  <si>
    <t>総務課
0982-87-3800</t>
    <phoneticPr fontId="5"/>
  </si>
  <si>
    <t>日之影町</t>
    <rPh sb="0" eb="4">
      <t>h</t>
    </rPh>
    <phoneticPr fontId="5"/>
  </si>
  <si>
    <t>日之影町コミュニティバス事業</t>
    <rPh sb="0" eb="4">
      <t>ヒノカゲチョウ</t>
    </rPh>
    <rPh sb="12" eb="14">
      <t>ジギョウ</t>
    </rPh>
    <phoneticPr fontId="5"/>
  </si>
  <si>
    <t>交通弱者の移動手段を確保し、各集落からのバスと病院や各商店等を循環するバスを運行している。</t>
    <rPh sb="0" eb="2">
      <t>コウツウ</t>
    </rPh>
    <rPh sb="2" eb="4">
      <t>ジャクシャ</t>
    </rPh>
    <rPh sb="5" eb="7">
      <t>イドウ</t>
    </rPh>
    <rPh sb="7" eb="9">
      <t>シュダン</t>
    </rPh>
    <rPh sb="10" eb="12">
      <t>カクホ</t>
    </rPh>
    <rPh sb="14" eb="17">
      <t>カクシュウラク</t>
    </rPh>
    <rPh sb="23" eb="25">
      <t>ビョウイン</t>
    </rPh>
    <rPh sb="26" eb="27">
      <t>カク</t>
    </rPh>
    <rPh sb="27" eb="29">
      <t>ショウテン</t>
    </rPh>
    <rPh sb="29" eb="30">
      <t>トウ</t>
    </rPh>
    <rPh sb="31" eb="33">
      <t>ジュンカン</t>
    </rPh>
    <rPh sb="38" eb="40">
      <t>ウンコウ</t>
    </rPh>
    <phoneticPr fontId="5"/>
  </si>
  <si>
    <t>地域振興課
0982-87-3801</t>
    <rPh sb="0" eb="2">
      <t>チイキ</t>
    </rPh>
    <rPh sb="2" eb="4">
      <t>シンコウ</t>
    </rPh>
    <rPh sb="4" eb="5">
      <t>カ</t>
    </rPh>
    <phoneticPr fontId="5"/>
  </si>
  <si>
    <t>日之影町移動販売事業者支援事業</t>
    <rPh sb="0" eb="4">
      <t>h</t>
    </rPh>
    <rPh sb="4" eb="15">
      <t>イドウハンバイジギョウシャシエンジギョウ</t>
    </rPh>
    <phoneticPr fontId="5"/>
  </si>
  <si>
    <t>日用生活物資の調達が困難である町内の買い物弱者を対象に、移動販売を行う事業者に対して、燃料代１km当たり30円（上限30,000円/月）の補助や、車両購入費用の1/2補助（上限150万円）、改修費用の1/2補助（上限20万円）を行う。</t>
    <rPh sb="0" eb="2">
      <t>ニチヨウ</t>
    </rPh>
    <rPh sb="2" eb="4">
      <t>セイカツ</t>
    </rPh>
    <rPh sb="4" eb="6">
      <t>ブッシ</t>
    </rPh>
    <rPh sb="7" eb="9">
      <t>チョウタツ</t>
    </rPh>
    <rPh sb="10" eb="12">
      <t>コンナン</t>
    </rPh>
    <rPh sb="15" eb="17">
      <t>チョウナイ</t>
    </rPh>
    <rPh sb="18" eb="19">
      <t>カ</t>
    </rPh>
    <rPh sb="20" eb="21">
      <t>モノ</t>
    </rPh>
    <rPh sb="21" eb="23">
      <t>ジャクシャ</t>
    </rPh>
    <rPh sb="24" eb="26">
      <t>タイショウ</t>
    </rPh>
    <rPh sb="28" eb="30">
      <t>イドウ</t>
    </rPh>
    <rPh sb="30" eb="32">
      <t>ハンバイ</t>
    </rPh>
    <rPh sb="33" eb="34">
      <t>オコナ</t>
    </rPh>
    <rPh sb="35" eb="38">
      <t>ジギョウシャ</t>
    </rPh>
    <rPh sb="39" eb="40">
      <t>タイ</t>
    </rPh>
    <rPh sb="43" eb="46">
      <t>ネンリョウダイ</t>
    </rPh>
    <rPh sb="49" eb="50">
      <t>ア</t>
    </rPh>
    <rPh sb="54" eb="55">
      <t>エン</t>
    </rPh>
    <rPh sb="56" eb="58">
      <t>ジョウゲン</t>
    </rPh>
    <rPh sb="64" eb="65">
      <t>エン</t>
    </rPh>
    <rPh sb="66" eb="67">
      <t>ツキ</t>
    </rPh>
    <rPh sb="69" eb="71">
      <t>ホジョ</t>
    </rPh>
    <rPh sb="73" eb="75">
      <t>シャリョウ</t>
    </rPh>
    <rPh sb="75" eb="77">
      <t>コウニュウ</t>
    </rPh>
    <rPh sb="77" eb="79">
      <t>ヒヨウ</t>
    </rPh>
    <rPh sb="83" eb="85">
      <t>ホジョ</t>
    </rPh>
    <rPh sb="86" eb="88">
      <t>ジョウゲン</t>
    </rPh>
    <rPh sb="91" eb="93">
      <t>マンエン</t>
    </rPh>
    <rPh sb="95" eb="97">
      <t>カイシュウ</t>
    </rPh>
    <rPh sb="97" eb="99">
      <t>ヒヨウ</t>
    </rPh>
    <rPh sb="103" eb="105">
      <t>ホジョ</t>
    </rPh>
    <rPh sb="106" eb="108">
      <t>ジョウゲン</t>
    </rPh>
    <rPh sb="110" eb="112">
      <t>マンエン</t>
    </rPh>
    <rPh sb="114" eb="115">
      <t>オコナ</t>
    </rPh>
    <phoneticPr fontId="5"/>
  </si>
  <si>
    <t>買い物弱者支援事業</t>
    <rPh sb="0" eb="1">
      <t>カ</t>
    </rPh>
    <rPh sb="2" eb="3">
      <t>モノ</t>
    </rPh>
    <rPh sb="3" eb="5">
      <t>ジャクシャ</t>
    </rPh>
    <rPh sb="5" eb="7">
      <t>シエン</t>
    </rPh>
    <rPh sb="7" eb="9">
      <t>ジギョウ</t>
    </rPh>
    <phoneticPr fontId="5"/>
  </si>
  <si>
    <t xml:space="preserve">買い物支援システム（タブレット端末）を利用した買い物支援
</t>
    <rPh sb="0" eb="1">
      <t>カ</t>
    </rPh>
    <rPh sb="2" eb="3">
      <t>モノ</t>
    </rPh>
    <rPh sb="3" eb="5">
      <t>シエン</t>
    </rPh>
    <rPh sb="15" eb="17">
      <t>タンマツ</t>
    </rPh>
    <rPh sb="19" eb="21">
      <t>リヨウ</t>
    </rPh>
    <rPh sb="23" eb="24">
      <t>カ</t>
    </rPh>
    <rPh sb="25" eb="26">
      <t>モノ</t>
    </rPh>
    <rPh sb="26" eb="28">
      <t>シエン</t>
    </rPh>
    <phoneticPr fontId="5"/>
  </si>
  <si>
    <t>町民福祉課
0982-87-3802</t>
    <rPh sb="0" eb="2">
      <t>チョウミン</t>
    </rPh>
    <rPh sb="2" eb="4">
      <t>フクシ</t>
    </rPh>
    <rPh sb="4" eb="5">
      <t>カ</t>
    </rPh>
    <phoneticPr fontId="5"/>
  </si>
  <si>
    <t>自分で調理することが困難であるか又は援助が受けられない一人暮らし高齢者又は高齢者等のみの世帯を対象に、有償ボランティア等が自宅に町内業者が作った弁当を届ける。
利用料：３５０円／１食</t>
    <rPh sb="32" eb="35">
      <t>コウレイシャ</t>
    </rPh>
    <rPh sb="47" eb="49">
      <t>タイショウ</t>
    </rPh>
    <rPh sb="51" eb="53">
      <t>ユウショウ</t>
    </rPh>
    <rPh sb="59" eb="60">
      <t>トウ</t>
    </rPh>
    <rPh sb="61" eb="63">
      <t>ジタク</t>
    </rPh>
    <rPh sb="64" eb="66">
      <t>チョウナイ</t>
    </rPh>
    <rPh sb="66" eb="68">
      <t>ギョウシャ</t>
    </rPh>
    <rPh sb="69" eb="70">
      <t>ツク</t>
    </rPh>
    <rPh sb="72" eb="74">
      <t>ベントウ</t>
    </rPh>
    <rPh sb="75" eb="76">
      <t>トド</t>
    </rPh>
    <rPh sb="80" eb="83">
      <t>リヨウリョウ</t>
    </rPh>
    <rPh sb="87" eb="88">
      <t>エン</t>
    </rPh>
    <rPh sb="90" eb="91">
      <t>ショク</t>
    </rPh>
    <phoneticPr fontId="5"/>
  </si>
  <si>
    <t>生活支援訪問サービス</t>
    <rPh sb="0" eb="2">
      <t>セイカツ</t>
    </rPh>
    <phoneticPr fontId="5"/>
  </si>
  <si>
    <t>家事等に支障があるか、又は援助が受けられない一人暮らし高齢者又は高齢者等のみの世帯を対象に、食事の支度、買物、居住等の清掃等を行う。
利用料：２００円／１時間</t>
    <rPh sb="27" eb="30">
      <t>コウレイシャ</t>
    </rPh>
    <rPh sb="42" eb="44">
      <t>タイショウ</t>
    </rPh>
    <rPh sb="61" eb="62">
      <t>トウ</t>
    </rPh>
    <rPh sb="63" eb="64">
      <t>オコナ</t>
    </rPh>
    <rPh sb="67" eb="70">
      <t>リヨウリョウ</t>
    </rPh>
    <rPh sb="74" eb="75">
      <t>エン</t>
    </rPh>
    <rPh sb="77" eb="79">
      <t>ジカン</t>
    </rPh>
    <phoneticPr fontId="5"/>
  </si>
  <si>
    <t>日之影町重度障害者タクシー料金助成事業</t>
    <rPh sb="0" eb="4">
      <t>ヒノカゲチョウ</t>
    </rPh>
    <rPh sb="4" eb="6">
      <t>ジュウド</t>
    </rPh>
    <rPh sb="6" eb="9">
      <t>ショウガイシャ</t>
    </rPh>
    <rPh sb="13" eb="15">
      <t>リョウキン</t>
    </rPh>
    <rPh sb="15" eb="17">
      <t>ジョセイ</t>
    </rPh>
    <rPh sb="17" eb="19">
      <t>ジギョウ</t>
    </rPh>
    <phoneticPr fontId="5"/>
  </si>
  <si>
    <t>在宅の障がい者（身体１～３級、療育Ａ・Ｂ、精神１～３級）に対して、日常生活の利便と社会活動の範囲の拡大を図るため、年間24枚のタクシー利用券を交付し、タクシーの基本料金を助成する。</t>
    <rPh sb="0" eb="2">
      <t>ザイタク</t>
    </rPh>
    <rPh sb="3" eb="4">
      <t>ショウ</t>
    </rPh>
    <rPh sb="6" eb="7">
      <t>シャ</t>
    </rPh>
    <rPh sb="8" eb="10">
      <t>シンタイ</t>
    </rPh>
    <rPh sb="13" eb="14">
      <t>キュウ</t>
    </rPh>
    <rPh sb="15" eb="17">
      <t>リョウイク</t>
    </rPh>
    <rPh sb="21" eb="23">
      <t>セイシン</t>
    </rPh>
    <rPh sb="26" eb="27">
      <t>キュウ</t>
    </rPh>
    <rPh sb="29" eb="30">
      <t>タイ</t>
    </rPh>
    <rPh sb="33" eb="35">
      <t>ニチジョウ</t>
    </rPh>
    <rPh sb="35" eb="37">
      <t>セイカツ</t>
    </rPh>
    <rPh sb="38" eb="40">
      <t>リベン</t>
    </rPh>
    <rPh sb="41" eb="43">
      <t>シャカイ</t>
    </rPh>
    <rPh sb="43" eb="45">
      <t>カツドウ</t>
    </rPh>
    <rPh sb="46" eb="48">
      <t>ハンイ</t>
    </rPh>
    <rPh sb="49" eb="51">
      <t>カクダイ</t>
    </rPh>
    <rPh sb="52" eb="53">
      <t>ハカ</t>
    </rPh>
    <rPh sb="57" eb="59">
      <t>ネンカン</t>
    </rPh>
    <rPh sb="61" eb="62">
      <t>マイ</t>
    </rPh>
    <rPh sb="67" eb="69">
      <t>リヨウ</t>
    </rPh>
    <rPh sb="69" eb="70">
      <t>ケン</t>
    </rPh>
    <rPh sb="71" eb="73">
      <t>コウフ</t>
    </rPh>
    <rPh sb="80" eb="82">
      <t>キホン</t>
    </rPh>
    <rPh sb="82" eb="84">
      <t>リョウキン</t>
    </rPh>
    <rPh sb="85" eb="87">
      <t>ジョセイ</t>
    </rPh>
    <phoneticPr fontId="5"/>
  </si>
  <si>
    <t>五ヶ瀬町</t>
    <rPh sb="0" eb="4">
      <t>ゴカセチョウ</t>
    </rPh>
    <phoneticPr fontId="5"/>
  </si>
  <si>
    <t>運転免許証を自主返納した65歳以上の高齢者の方にタクシー利用券またはコミュニティバス利用券を20,000円分（事前に「五ヶ瀬町安心安全運転宣言」をされた方については25,000円分）を交付する。</t>
    <rPh sb="0" eb="2">
      <t>ウンテン</t>
    </rPh>
    <rPh sb="2" eb="5">
      <t>メンキョショウ</t>
    </rPh>
    <rPh sb="6" eb="8">
      <t>ジシュ</t>
    </rPh>
    <rPh sb="8" eb="10">
      <t>ヘンノウ</t>
    </rPh>
    <rPh sb="14" eb="17">
      <t>サイイジョウ</t>
    </rPh>
    <rPh sb="18" eb="21">
      <t>コウレイシャ</t>
    </rPh>
    <rPh sb="22" eb="23">
      <t>カタ</t>
    </rPh>
    <rPh sb="28" eb="31">
      <t>リヨウケン</t>
    </rPh>
    <rPh sb="42" eb="45">
      <t>リヨウケン</t>
    </rPh>
    <rPh sb="48" eb="53">
      <t>０００エン</t>
    </rPh>
    <rPh sb="53" eb="54">
      <t>ブン</t>
    </rPh>
    <rPh sb="55" eb="57">
      <t>ジゼン</t>
    </rPh>
    <rPh sb="59" eb="63">
      <t>ゴカセチョウ</t>
    </rPh>
    <rPh sb="63" eb="65">
      <t>アンシン</t>
    </rPh>
    <rPh sb="65" eb="67">
      <t>アンゼン</t>
    </rPh>
    <rPh sb="67" eb="69">
      <t>ウンテン</t>
    </rPh>
    <rPh sb="69" eb="71">
      <t>センゲン</t>
    </rPh>
    <rPh sb="76" eb="77">
      <t>カタ</t>
    </rPh>
    <rPh sb="84" eb="89">
      <t>０００エン</t>
    </rPh>
    <rPh sb="89" eb="90">
      <t>ブン</t>
    </rPh>
    <rPh sb="92" eb="94">
      <t>コウフ</t>
    </rPh>
    <phoneticPr fontId="5"/>
  </si>
  <si>
    <t>総務課
0982-82-1700</t>
    <rPh sb="0" eb="3">
      <t>ソウムカ</t>
    </rPh>
    <phoneticPr fontId="5"/>
  </si>
  <si>
    <t>介護予防生活生きがい活動支援事業（配食サービス）</t>
    <rPh sb="0" eb="2">
      <t>カイゴ</t>
    </rPh>
    <rPh sb="2" eb="4">
      <t>ヨボウ</t>
    </rPh>
    <rPh sb="4" eb="6">
      <t>セイカツ</t>
    </rPh>
    <rPh sb="6" eb="7">
      <t>イ</t>
    </rPh>
    <rPh sb="10" eb="12">
      <t>カツドウ</t>
    </rPh>
    <rPh sb="12" eb="14">
      <t>シエン</t>
    </rPh>
    <rPh sb="14" eb="16">
      <t>ジギョウ</t>
    </rPh>
    <rPh sb="17" eb="19">
      <t>ハイショク</t>
    </rPh>
    <phoneticPr fontId="5"/>
  </si>
  <si>
    <t>おおむね65歳以上の単身世帯または高齢者のみの世帯及びこれに準ずる世帯に対し、栄養バランスのとれた食事を提供するとともに安否確認を行うことで、自立した日常生活を送ることができるよう支援する。（自己負担：1食400円、おかずのみの場合は300円）</t>
    <rPh sb="6" eb="7">
      <t>サイ</t>
    </rPh>
    <rPh sb="7" eb="9">
      <t>イジョウ</t>
    </rPh>
    <rPh sb="10" eb="12">
      <t>タンシン</t>
    </rPh>
    <rPh sb="12" eb="14">
      <t>セタイ</t>
    </rPh>
    <rPh sb="17" eb="20">
      <t>コウレイシャ</t>
    </rPh>
    <rPh sb="23" eb="25">
      <t>セタイ</t>
    </rPh>
    <rPh sb="25" eb="26">
      <t>オヨ</t>
    </rPh>
    <rPh sb="30" eb="31">
      <t>ジュン</t>
    </rPh>
    <rPh sb="33" eb="35">
      <t>セタイ</t>
    </rPh>
    <rPh sb="36" eb="37">
      <t>タイ</t>
    </rPh>
    <rPh sb="39" eb="41">
      <t>エイヨウ</t>
    </rPh>
    <rPh sb="49" eb="51">
      <t>ショクジ</t>
    </rPh>
    <rPh sb="52" eb="54">
      <t>テイキョウ</t>
    </rPh>
    <rPh sb="60" eb="62">
      <t>アンピ</t>
    </rPh>
    <rPh sb="62" eb="64">
      <t>カクニン</t>
    </rPh>
    <rPh sb="65" eb="66">
      <t>オコナ</t>
    </rPh>
    <rPh sb="71" eb="73">
      <t>ジリツ</t>
    </rPh>
    <rPh sb="75" eb="77">
      <t>ニチジョウ</t>
    </rPh>
    <rPh sb="77" eb="79">
      <t>セイカツ</t>
    </rPh>
    <rPh sb="80" eb="81">
      <t>オク</t>
    </rPh>
    <rPh sb="90" eb="92">
      <t>シエン</t>
    </rPh>
    <rPh sb="96" eb="98">
      <t>ジコ</t>
    </rPh>
    <rPh sb="98" eb="100">
      <t>フタン</t>
    </rPh>
    <rPh sb="102" eb="103">
      <t>ショク</t>
    </rPh>
    <rPh sb="106" eb="107">
      <t>エン</t>
    </rPh>
    <rPh sb="114" eb="116">
      <t>バアイ</t>
    </rPh>
    <rPh sb="120" eb="121">
      <t>エン</t>
    </rPh>
    <phoneticPr fontId="5"/>
  </si>
  <si>
    <t>五ヶ瀬町社会福祉協議会</t>
    <rPh sb="0" eb="4">
      <t>ゴカセチョウ</t>
    </rPh>
    <rPh sb="4" eb="6">
      <t>シャカイ</t>
    </rPh>
    <rPh sb="6" eb="8">
      <t>フクシ</t>
    </rPh>
    <rPh sb="8" eb="11">
      <t>キョウギカイ</t>
    </rPh>
    <phoneticPr fontId="5"/>
  </si>
  <si>
    <t>福祉課
0982-82-1702</t>
    <rPh sb="0" eb="3">
      <t>フクシカ</t>
    </rPh>
    <phoneticPr fontId="5"/>
  </si>
  <si>
    <t>五ヶ瀬町コミュニティバス事業</t>
    <rPh sb="0" eb="4">
      <t>ゴカセチョウ</t>
    </rPh>
    <rPh sb="12" eb="14">
      <t>ジギョウ</t>
    </rPh>
    <phoneticPr fontId="5"/>
  </si>
  <si>
    <t>買い物や病院受診などの日常生活における移動手段を確保することを目的として、コミュニティバスを運行している。</t>
    <rPh sb="0" eb="1">
      <t>カ</t>
    </rPh>
    <rPh sb="2" eb="3">
      <t>モノ</t>
    </rPh>
    <rPh sb="4" eb="6">
      <t>ビョウイン</t>
    </rPh>
    <rPh sb="6" eb="8">
      <t>ジュシン</t>
    </rPh>
    <rPh sb="11" eb="13">
      <t>ニチジョウ</t>
    </rPh>
    <rPh sb="13" eb="15">
      <t>セイカツ</t>
    </rPh>
    <rPh sb="19" eb="21">
      <t>イドウ</t>
    </rPh>
    <rPh sb="21" eb="23">
      <t>シュダン</t>
    </rPh>
    <rPh sb="24" eb="26">
      <t>カクホ</t>
    </rPh>
    <rPh sb="31" eb="33">
      <t>モクテキ</t>
    </rPh>
    <rPh sb="46" eb="48">
      <t>ウンコウ</t>
    </rPh>
    <phoneticPr fontId="5"/>
  </si>
  <si>
    <t>企画課
0982-82-1717</t>
    <rPh sb="0" eb="2">
      <t>キカク</t>
    </rPh>
    <rPh sb="2" eb="3">
      <t>カ</t>
    </rPh>
    <phoneticPr fontId="5"/>
  </si>
  <si>
    <t>五ヶ瀬町移動スーパー等運営支援事業補助金</t>
    <phoneticPr fontId="5"/>
  </si>
  <si>
    <t>町における地域経済の振興及び買い物弱者への支援を目的として、町内で移動スーパー等の運営事業を行う事業主体に対し、補助金を交付する。</t>
    <rPh sb="24" eb="26">
      <t>モクテキ</t>
    </rPh>
    <rPh sb="30" eb="32">
      <t>チョウナイ</t>
    </rPh>
    <phoneticPr fontId="5"/>
  </si>
  <si>
    <t>町内において移動スーパー等を実施する事業者</t>
    <rPh sb="0" eb="2">
      <t>チョウナイ</t>
    </rPh>
    <rPh sb="6" eb="8">
      <t>イドウ</t>
    </rPh>
    <rPh sb="12" eb="13">
      <t>トウ</t>
    </rPh>
    <rPh sb="14" eb="16">
      <t>ジッシ</t>
    </rPh>
    <rPh sb="18" eb="21">
      <t>ジギョウシャ</t>
    </rPh>
    <phoneticPr fontId="5"/>
  </si>
  <si>
    <t>鹿児島県</t>
    <rPh sb="0" eb="4">
      <t>カゴシマケン</t>
    </rPh>
    <phoneticPr fontId="5"/>
  </si>
  <si>
    <t>持続可能な地域コミュニティ構築支援事業</t>
    <rPh sb="0" eb="4">
      <t>ジゾクカノウ</t>
    </rPh>
    <phoneticPr fontId="5"/>
  </si>
  <si>
    <t>地域の多様な主体が連携・協力して地域に必要なサービスを提供するための地域コミュニティづくりに向けて，地域課題解決等の地域主体の取組を推進する市町村事業に対して助成する。（地方創生推進交付金充当）
〈対象事業〉
コミュニティ・プラットフォーム形成初期の地域における健全な運営に資する事業，コミュニティ・プラットフォーム形成地域の取組を持続可能なものとするための事業，又はコミュニティ・プラットフォーム形成検討地域における地域の多様な主体が協働する地域課題解決に向けた新たな取り組みとなる事業で，市町村が地域コミュニティやNPO等へ委託又は補助して実施する事業</t>
    <rPh sb="73" eb="75">
      <t>ジギョウ</t>
    </rPh>
    <rPh sb="99" eb="101">
      <t>タイショウ</t>
    </rPh>
    <rPh sb="101" eb="103">
      <t>ジギョウ</t>
    </rPh>
    <rPh sb="160" eb="162">
      <t>チイキ</t>
    </rPh>
    <rPh sb="182" eb="183">
      <t>マタ</t>
    </rPh>
    <rPh sb="199" eb="201">
      <t>ケイセイ</t>
    </rPh>
    <rPh sb="201" eb="203">
      <t>ケントウ</t>
    </rPh>
    <rPh sb="203" eb="205">
      <t>チイキ</t>
    </rPh>
    <rPh sb="209" eb="211">
      <t>チイキ</t>
    </rPh>
    <rPh sb="212" eb="214">
      <t>タヨウ</t>
    </rPh>
    <rPh sb="215" eb="217">
      <t>シュタイ</t>
    </rPh>
    <rPh sb="218" eb="220">
      <t>キョウドウ</t>
    </rPh>
    <rPh sb="222" eb="224">
      <t>チイキ</t>
    </rPh>
    <rPh sb="224" eb="226">
      <t>カダイ</t>
    </rPh>
    <rPh sb="226" eb="228">
      <t>カイケツ</t>
    </rPh>
    <rPh sb="229" eb="230">
      <t>ム</t>
    </rPh>
    <rPh sb="232" eb="233">
      <t>アラ</t>
    </rPh>
    <rPh sb="235" eb="236">
      <t>ト</t>
    </rPh>
    <rPh sb="237" eb="238">
      <t>ク</t>
    </rPh>
    <rPh sb="242" eb="244">
      <t>ジギョウ</t>
    </rPh>
    <phoneticPr fontId="5"/>
  </si>
  <si>
    <t>https://www.pref.kagoshima.jp/ab12/kurashi-kankyo/kyodo/kanren/cmpr.html</t>
  </si>
  <si>
    <t>くらし共生協働課
099-286-2247</t>
    <rPh sb="3" eb="5">
      <t>キョウセイ</t>
    </rPh>
    <rPh sb="5" eb="7">
      <t>キョウドウ</t>
    </rPh>
    <rPh sb="7" eb="8">
      <t>カ</t>
    </rPh>
    <phoneticPr fontId="5"/>
  </si>
  <si>
    <t>地域貢献活動サポート事業</t>
    <rPh sb="0" eb="2">
      <t>チイキ</t>
    </rPh>
    <rPh sb="2" eb="4">
      <t>コウケン</t>
    </rPh>
    <rPh sb="4" eb="6">
      <t>カツドウ</t>
    </rPh>
    <rPh sb="10" eb="12">
      <t>ジギョウ</t>
    </rPh>
    <phoneticPr fontId="5"/>
  </si>
  <si>
    <t>助成金</t>
    <rPh sb="0" eb="3">
      <t>ジョセイキン</t>
    </rPh>
    <phoneticPr fontId="28"/>
  </si>
  <si>
    <t>「ふるさと納税制度」を活用し，NPO法人，地域コミュニティ組織等の多様な主体が「関係人口」の創出や，地域課題の解決に向けた活動の活性化などを図ることを目的に，NPO法人等が実施する事業に県が助成金を交付する。</t>
    <rPh sb="5" eb="7">
      <t>ノウゼイ</t>
    </rPh>
    <rPh sb="7" eb="9">
      <t>セイド</t>
    </rPh>
    <rPh sb="11" eb="13">
      <t>カツヨウ</t>
    </rPh>
    <rPh sb="40" eb="42">
      <t>カンケイ</t>
    </rPh>
    <rPh sb="42" eb="44">
      <t>ジンコウ</t>
    </rPh>
    <rPh sb="46" eb="48">
      <t>ソウシュツ</t>
    </rPh>
    <rPh sb="50" eb="52">
      <t>チイキ</t>
    </rPh>
    <rPh sb="52" eb="54">
      <t>カダイ</t>
    </rPh>
    <rPh sb="55" eb="57">
      <t>カイケツ</t>
    </rPh>
    <rPh sb="58" eb="59">
      <t>ム</t>
    </rPh>
    <rPh sb="70" eb="71">
      <t>ハカ</t>
    </rPh>
    <rPh sb="75" eb="77">
      <t>モクテキ</t>
    </rPh>
    <rPh sb="82" eb="84">
      <t>ホウジン</t>
    </rPh>
    <rPh sb="84" eb="85">
      <t>トウ</t>
    </rPh>
    <rPh sb="86" eb="88">
      <t>ジッシ</t>
    </rPh>
    <rPh sb="90" eb="92">
      <t>ジギョウ</t>
    </rPh>
    <rPh sb="93" eb="94">
      <t>ケン</t>
    </rPh>
    <rPh sb="95" eb="98">
      <t>ジョセイキン</t>
    </rPh>
    <rPh sb="99" eb="101">
      <t>コウフ</t>
    </rPh>
    <phoneticPr fontId="5"/>
  </si>
  <si>
    <t>https://www.pref.kagoshima.jp/ab12/kyoudou/tiikikoukenkatudou4.html</t>
  </si>
  <si>
    <t>くらし共生協働課
099-286-2241</t>
    <rPh sb="3" eb="5">
      <t>キョウセイ</t>
    </rPh>
    <rPh sb="5" eb="7">
      <t>キョウドウ</t>
    </rPh>
    <rPh sb="7" eb="8">
      <t>カ</t>
    </rPh>
    <phoneticPr fontId="5"/>
  </si>
  <si>
    <t>地域振興推進事業</t>
    <rPh sb="0" eb="2">
      <t>チイキ</t>
    </rPh>
    <rPh sb="2" eb="4">
      <t>シンコウ</t>
    </rPh>
    <rPh sb="4" eb="6">
      <t>スイシン</t>
    </rPh>
    <rPh sb="6" eb="8">
      <t>ジギョウ</t>
    </rPh>
    <phoneticPr fontId="5"/>
  </si>
  <si>
    <t>700,431
※事業全体の当初予算計上額</t>
    <rPh sb="9" eb="11">
      <t>ジギョウ</t>
    </rPh>
    <rPh sb="11" eb="13">
      <t>ゼンタイ</t>
    </rPh>
    <rPh sb="14" eb="16">
      <t>トウショ</t>
    </rPh>
    <rPh sb="16" eb="18">
      <t>ヨサン</t>
    </rPh>
    <rPh sb="18" eb="21">
      <t>ケイジョウガク</t>
    </rPh>
    <phoneticPr fontId="5"/>
  </si>
  <si>
    <t>各地域振興局・支庁が，地域における「県政の総合拠点」として地域の振興を図るため，地域固有の課題解決や地域活性化策に迅速かつ柔軟に取り組む事業に対して支援を行うものであり，対象となる事業の具体例の１つとして，市町村や各種団体等が実施する移動販売車の導入や移動販売関連施設の整備などを提示している。</t>
    <rPh sb="0" eb="1">
      <t>カク</t>
    </rPh>
    <rPh sb="1" eb="3">
      <t>チイキ</t>
    </rPh>
    <rPh sb="3" eb="6">
      <t>シンコウキョク</t>
    </rPh>
    <rPh sb="7" eb="9">
      <t>シチョウ</t>
    </rPh>
    <rPh sb="11" eb="13">
      <t>チイキ</t>
    </rPh>
    <rPh sb="18" eb="20">
      <t>ケンセイ</t>
    </rPh>
    <rPh sb="21" eb="25">
      <t>ソウゴウキョテン</t>
    </rPh>
    <rPh sb="29" eb="31">
      <t>チイキ</t>
    </rPh>
    <rPh sb="32" eb="34">
      <t>シンコウ</t>
    </rPh>
    <rPh sb="35" eb="36">
      <t>ハカ</t>
    </rPh>
    <rPh sb="40" eb="42">
      <t>チイキ</t>
    </rPh>
    <rPh sb="42" eb="44">
      <t>コユウ</t>
    </rPh>
    <rPh sb="45" eb="47">
      <t>カダイ</t>
    </rPh>
    <rPh sb="47" eb="49">
      <t>カイケツ</t>
    </rPh>
    <rPh sb="50" eb="52">
      <t>チイキ</t>
    </rPh>
    <rPh sb="52" eb="55">
      <t>カッセイカ</t>
    </rPh>
    <rPh sb="55" eb="56">
      <t>サク</t>
    </rPh>
    <rPh sb="57" eb="59">
      <t>ジンソク</t>
    </rPh>
    <rPh sb="61" eb="63">
      <t>ジュウナン</t>
    </rPh>
    <rPh sb="64" eb="65">
      <t>ト</t>
    </rPh>
    <rPh sb="66" eb="67">
      <t>ク</t>
    </rPh>
    <rPh sb="68" eb="70">
      <t>ジギョウ</t>
    </rPh>
    <rPh sb="71" eb="72">
      <t>タイ</t>
    </rPh>
    <rPh sb="74" eb="76">
      <t>シエン</t>
    </rPh>
    <rPh sb="77" eb="78">
      <t>オコナ</t>
    </rPh>
    <rPh sb="85" eb="87">
      <t>タイショウ</t>
    </rPh>
    <rPh sb="90" eb="92">
      <t>ジギョウ</t>
    </rPh>
    <rPh sb="93" eb="96">
      <t>グタイレイ</t>
    </rPh>
    <rPh sb="103" eb="106">
      <t>シチョウソン</t>
    </rPh>
    <rPh sb="107" eb="109">
      <t>カクシュ</t>
    </rPh>
    <rPh sb="109" eb="111">
      <t>ダンタイ</t>
    </rPh>
    <rPh sb="111" eb="112">
      <t>トウ</t>
    </rPh>
    <rPh sb="113" eb="115">
      <t>ジッシ</t>
    </rPh>
    <rPh sb="117" eb="119">
      <t>イドウ</t>
    </rPh>
    <rPh sb="119" eb="122">
      <t>ハンバイシャ</t>
    </rPh>
    <rPh sb="123" eb="125">
      <t>ドウニュウ</t>
    </rPh>
    <rPh sb="126" eb="128">
      <t>イドウ</t>
    </rPh>
    <rPh sb="128" eb="130">
      <t>ハンバイ</t>
    </rPh>
    <rPh sb="130" eb="132">
      <t>カンレン</t>
    </rPh>
    <rPh sb="132" eb="134">
      <t>シセツ</t>
    </rPh>
    <rPh sb="135" eb="137">
      <t>セイビ</t>
    </rPh>
    <rPh sb="140" eb="142">
      <t>テイジ</t>
    </rPh>
    <phoneticPr fontId="5"/>
  </si>
  <si>
    <t>鹿児島県
市町村等</t>
    <rPh sb="0" eb="3">
      <t>カゴシマ</t>
    </rPh>
    <rPh sb="3" eb="4">
      <t>ケン</t>
    </rPh>
    <rPh sb="5" eb="8">
      <t>シチョウソン</t>
    </rPh>
    <rPh sb="8" eb="9">
      <t>トウ</t>
    </rPh>
    <phoneticPr fontId="5"/>
  </si>
  <si>
    <t>地域政策課
地域振興係
099-286-2428</t>
    <rPh sb="0" eb="2">
      <t>チイキ</t>
    </rPh>
    <rPh sb="2" eb="5">
      <t>セイサクカ</t>
    </rPh>
    <rPh sb="6" eb="8">
      <t>チイキ</t>
    </rPh>
    <rPh sb="8" eb="11">
      <t>シンコウガカリ</t>
    </rPh>
    <phoneticPr fontId="5"/>
  </si>
  <si>
    <t>地域公共交通計画策定事業</t>
  </si>
  <si>
    <t>令和４年度に県地域公共交通協議会を設置し，実施した各種調査を基に，令和５年度末に鹿児島県地域公共交通計画を策定する。本協議会において，地域公共交通のあるべき姿や地域における課題解決のための協議を行うこととしている。</t>
    <rPh sb="0" eb="2">
      <t>レイワ</t>
    </rPh>
    <rPh sb="3" eb="5">
      <t>ネンド</t>
    </rPh>
    <rPh sb="21" eb="23">
      <t>ジッシ</t>
    </rPh>
    <rPh sb="30" eb="31">
      <t>モト</t>
    </rPh>
    <phoneticPr fontId="5"/>
  </si>
  <si>
    <t>交通政策課
陸上交通係
099-286-2455</t>
    <rPh sb="0" eb="2">
      <t>コウツウ</t>
    </rPh>
    <rPh sb="2" eb="5">
      <t>セイサクカ</t>
    </rPh>
    <rPh sb="6" eb="8">
      <t>リクジョウ</t>
    </rPh>
    <rPh sb="8" eb="10">
      <t>コウツウ</t>
    </rPh>
    <rPh sb="10" eb="11">
      <t>カカリ</t>
    </rPh>
    <phoneticPr fontId="5"/>
  </si>
  <si>
    <t>指定航路補助事業</t>
    <rPh sb="6" eb="8">
      <t>ジギョウ</t>
    </rPh>
    <phoneticPr fontId="5"/>
  </si>
  <si>
    <t>地域住民の生活物資の購入など生活航路として必要不可欠な「弊串～水俣」，「知之浦～古仁屋」の２航路を指定航路に指定し，欠損額の補助を行っている。</t>
  </si>
  <si>
    <t>交通政策課
海上交通係
099-286-3302</t>
    <rPh sb="0" eb="2">
      <t>コウツウ</t>
    </rPh>
    <rPh sb="2" eb="5">
      <t>セイサクカ</t>
    </rPh>
    <rPh sb="6" eb="8">
      <t>カイジョウ</t>
    </rPh>
    <rPh sb="8" eb="10">
      <t>コウツウ</t>
    </rPh>
    <rPh sb="10" eb="11">
      <t>カカリ</t>
    </rPh>
    <phoneticPr fontId="5"/>
  </si>
  <si>
    <t>特定離島ふるさとおこし推進事業</t>
    <rPh sb="0" eb="2">
      <t>トクテイ</t>
    </rPh>
    <rPh sb="2" eb="4">
      <t>リトウ</t>
    </rPh>
    <rPh sb="11" eb="13">
      <t>スイシン</t>
    </rPh>
    <rPh sb="13" eb="15">
      <t>ジギョウ</t>
    </rPh>
    <phoneticPr fontId="5"/>
  </si>
  <si>
    <t>900,000
※事業全体の当初予算計上額</t>
    <rPh sb="9" eb="11">
      <t>ジギョウ</t>
    </rPh>
    <rPh sb="11" eb="13">
      <t>ゼンタイ</t>
    </rPh>
    <rPh sb="14" eb="16">
      <t>トウショ</t>
    </rPh>
    <rPh sb="16" eb="18">
      <t>ヨサン</t>
    </rPh>
    <rPh sb="18" eb="21">
      <t>ケイジョウガク</t>
    </rPh>
    <phoneticPr fontId="5"/>
  </si>
  <si>
    <t>本県離島の中でも特に自然条件等が厳しい特定離島地域を対象に，産業の振興，生活基盤の整備，ソフト対策など住民の日常生活に密着したきめ細かな各種事業を総合的に実施することで，各島の活性化を図るものであり，対象となる事業の具体例として，市町村が実施する生活物資の一部の輸送費支援や，生活改善施設（給油所，売店等）の整備等がある。</t>
    <rPh sb="0" eb="2">
      <t>ホンケン</t>
    </rPh>
    <rPh sb="2" eb="4">
      <t>リトウ</t>
    </rPh>
    <rPh sb="5" eb="6">
      <t>ナカ</t>
    </rPh>
    <rPh sb="8" eb="9">
      <t>トク</t>
    </rPh>
    <rPh sb="10" eb="12">
      <t>シゼン</t>
    </rPh>
    <rPh sb="12" eb="14">
      <t>ジョウケン</t>
    </rPh>
    <rPh sb="14" eb="15">
      <t>トウ</t>
    </rPh>
    <rPh sb="16" eb="17">
      <t>キビ</t>
    </rPh>
    <rPh sb="19" eb="21">
      <t>トクテイ</t>
    </rPh>
    <rPh sb="21" eb="23">
      <t>リトウ</t>
    </rPh>
    <rPh sb="23" eb="25">
      <t>チイキ</t>
    </rPh>
    <rPh sb="26" eb="28">
      <t>タイショウ</t>
    </rPh>
    <rPh sb="30" eb="32">
      <t>サンギョウ</t>
    </rPh>
    <rPh sb="33" eb="35">
      <t>シンコウ</t>
    </rPh>
    <rPh sb="36" eb="38">
      <t>セイカツ</t>
    </rPh>
    <rPh sb="38" eb="40">
      <t>キバン</t>
    </rPh>
    <rPh sb="41" eb="43">
      <t>セイビ</t>
    </rPh>
    <rPh sb="47" eb="49">
      <t>タイサク</t>
    </rPh>
    <rPh sb="51" eb="53">
      <t>ジュウミン</t>
    </rPh>
    <rPh sb="54" eb="56">
      <t>ニチジョウ</t>
    </rPh>
    <rPh sb="56" eb="58">
      <t>セイカツ</t>
    </rPh>
    <rPh sb="59" eb="61">
      <t>ミッチャク</t>
    </rPh>
    <rPh sb="65" eb="66">
      <t>コマ</t>
    </rPh>
    <rPh sb="68" eb="70">
      <t>カクシュ</t>
    </rPh>
    <rPh sb="70" eb="72">
      <t>ジギョウ</t>
    </rPh>
    <rPh sb="73" eb="75">
      <t>ソウゴウ</t>
    </rPh>
    <rPh sb="75" eb="76">
      <t>テキ</t>
    </rPh>
    <rPh sb="77" eb="79">
      <t>ジッシ</t>
    </rPh>
    <rPh sb="85" eb="86">
      <t>カク</t>
    </rPh>
    <rPh sb="86" eb="87">
      <t>シマ</t>
    </rPh>
    <rPh sb="88" eb="91">
      <t>カッセイカ</t>
    </rPh>
    <rPh sb="92" eb="93">
      <t>ハカ</t>
    </rPh>
    <rPh sb="100" eb="102">
      <t>タイショウ</t>
    </rPh>
    <rPh sb="105" eb="107">
      <t>ジギョウ</t>
    </rPh>
    <rPh sb="108" eb="111">
      <t>グタイレイ</t>
    </rPh>
    <rPh sb="115" eb="118">
      <t>シチョウソン</t>
    </rPh>
    <rPh sb="119" eb="121">
      <t>ジッシ</t>
    </rPh>
    <rPh sb="123" eb="125">
      <t>セイカツ</t>
    </rPh>
    <rPh sb="125" eb="127">
      <t>ブッシ</t>
    </rPh>
    <rPh sb="128" eb="130">
      <t>イチブ</t>
    </rPh>
    <rPh sb="131" eb="134">
      <t>ユソウヒ</t>
    </rPh>
    <rPh sb="134" eb="136">
      <t>シエン</t>
    </rPh>
    <rPh sb="138" eb="140">
      <t>セイカツ</t>
    </rPh>
    <rPh sb="140" eb="142">
      <t>カイゼン</t>
    </rPh>
    <rPh sb="142" eb="144">
      <t>シセツ</t>
    </rPh>
    <rPh sb="145" eb="148">
      <t>キュウユジョ</t>
    </rPh>
    <rPh sb="149" eb="151">
      <t>バイテン</t>
    </rPh>
    <rPh sb="151" eb="152">
      <t>トウ</t>
    </rPh>
    <rPh sb="154" eb="156">
      <t>セイビ</t>
    </rPh>
    <rPh sb="156" eb="157">
      <t>トウ</t>
    </rPh>
    <phoneticPr fontId="5"/>
  </si>
  <si>
    <t>離島振興課
離島振興係
099-286-2445</t>
    <rPh sb="0" eb="2">
      <t>リトウ</t>
    </rPh>
    <rPh sb="2" eb="4">
      <t>シンコウ</t>
    </rPh>
    <rPh sb="4" eb="5">
      <t>カ</t>
    </rPh>
    <rPh sb="6" eb="8">
      <t>リトウ</t>
    </rPh>
    <rPh sb="8" eb="10">
      <t>シンコウ</t>
    </rPh>
    <rPh sb="10" eb="11">
      <t>カカリ</t>
    </rPh>
    <phoneticPr fontId="5"/>
  </si>
  <si>
    <t>住民参加型福祉サービス
支援事業</t>
  </si>
  <si>
    <t>7,281
（地域医療介護総合確保基金）</t>
    <rPh sb="7" eb="9">
      <t>チイキ</t>
    </rPh>
    <rPh sb="9" eb="11">
      <t>イリョウ</t>
    </rPh>
    <rPh sb="11" eb="13">
      <t>カイゴ</t>
    </rPh>
    <rPh sb="13" eb="15">
      <t>ソウゴウ</t>
    </rPh>
    <rPh sb="15" eb="17">
      <t>カクホ</t>
    </rPh>
    <rPh sb="17" eb="19">
      <t>キキン</t>
    </rPh>
    <phoneticPr fontId="5"/>
  </si>
  <si>
    <t>地域住民に住民参加型福祉サービス（買い物代行等含む）への参加を促し組織化・活性化することで，高齢者等の生活支援や，持続的な生活支援の担い手養成を図る。</t>
  </si>
  <si>
    <t>(福)鹿児島県社会福祉協議会</t>
    <rPh sb="1" eb="2">
      <t>フク</t>
    </rPh>
    <rPh sb="3" eb="7">
      <t>カゴシマケン</t>
    </rPh>
    <rPh sb="7" eb="9">
      <t>シャカイ</t>
    </rPh>
    <rPh sb="9" eb="11">
      <t>フクシ</t>
    </rPh>
    <rPh sb="11" eb="14">
      <t>キョウギカイ</t>
    </rPh>
    <phoneticPr fontId="5"/>
  </si>
  <si>
    <t>社会福祉課
099-286-2841</t>
    <rPh sb="0" eb="2">
      <t>シャカイ</t>
    </rPh>
    <rPh sb="2" eb="5">
      <t>フクシカ</t>
    </rPh>
    <phoneticPr fontId="5"/>
  </si>
  <si>
    <t>起業支援プロジェクト事業</t>
    <rPh sb="0" eb="2">
      <t>キギョウ</t>
    </rPh>
    <rPh sb="2" eb="4">
      <t>シエン</t>
    </rPh>
    <rPh sb="10" eb="12">
      <t>ジギョウ</t>
    </rPh>
    <phoneticPr fontId="5"/>
  </si>
  <si>
    <t>買い物弱者対策を含む地域課題解決に資する事業等を対象とするビジネスプランコンテストの最終審査会参加者を対象に，プランの事業化を推進するため，起業初期に要する経費の一部を補助</t>
  </si>
  <si>
    <t>鹿児島県</t>
    <rPh sb="0" eb="3">
      <t>カゴシマ</t>
    </rPh>
    <rPh sb="3" eb="4">
      <t>ケン</t>
    </rPh>
    <phoneticPr fontId="5"/>
  </si>
  <si>
    <t>新産業創出室
099-286-2964</t>
    <rPh sb="0" eb="3">
      <t>シンサンギョウ</t>
    </rPh>
    <rPh sb="3" eb="5">
      <t>ソウシュツ</t>
    </rPh>
    <rPh sb="5" eb="6">
      <t>シツ</t>
    </rPh>
    <phoneticPr fontId="5"/>
  </si>
  <si>
    <t>鹿児島県地域課題解決型ドローン実証実験補助金</t>
  </si>
  <si>
    <t>本県の地域課題をドローンを活用して解決する新サービスの事業化に向けた実証実験に要する経費を補助。
※令和５年度は物流配送に関係しない内容の提案を採択。</t>
    <rPh sb="50" eb="52">
      <t>レイワ</t>
    </rPh>
    <rPh sb="53" eb="55">
      <t>ネンド</t>
    </rPh>
    <rPh sb="56" eb="58">
      <t>ブツリュウ</t>
    </rPh>
    <rPh sb="58" eb="60">
      <t>ハイソウ</t>
    </rPh>
    <rPh sb="61" eb="63">
      <t>カンケイ</t>
    </rPh>
    <rPh sb="66" eb="68">
      <t>ナイヨウ</t>
    </rPh>
    <rPh sb="69" eb="71">
      <t>テイアン</t>
    </rPh>
    <rPh sb="72" eb="74">
      <t>サイタク</t>
    </rPh>
    <phoneticPr fontId="5"/>
  </si>
  <si>
    <t>県内企業を代表者とするコンソーシアム</t>
    <rPh sb="0" eb="2">
      <t>ケンナイ</t>
    </rPh>
    <rPh sb="2" eb="4">
      <t>キギョウ</t>
    </rPh>
    <rPh sb="5" eb="8">
      <t>ダイヒョウシャ</t>
    </rPh>
    <phoneticPr fontId="5"/>
  </si>
  <si>
    <t>新産業創出室
099-286-2897</t>
    <rPh sb="0" eb="6">
      <t>シンサンギョウソウシュツシツ</t>
    </rPh>
    <phoneticPr fontId="5"/>
  </si>
  <si>
    <t>鹿児島市</t>
    <rPh sb="0" eb="4">
      <t>カゴシマシ</t>
    </rPh>
    <phoneticPr fontId="5"/>
  </si>
  <si>
    <t>公共交通不便地対策事業</t>
    <rPh sb="0" eb="11">
      <t>コウキョウコウツウフベンチタイサクジギョウ</t>
    </rPh>
    <phoneticPr fontId="5"/>
  </si>
  <si>
    <t>補助金
使用料及び賃借料
ほか</t>
    <rPh sb="0" eb="2">
      <t>ホジョキン</t>
    </rPh>
    <rPh sb="3" eb="6">
      <t>シヨウリョウ</t>
    </rPh>
    <rPh sb="6" eb="7">
      <t>オヨ</t>
    </rPh>
    <rPh sb="8" eb="11">
      <t>チンシャクリョウ</t>
    </rPh>
    <phoneticPr fontId="5"/>
  </si>
  <si>
    <t>公共交通不便地等における日常生活の交通手段を確保するため、コミュニティバスあいばすや乗合タクシー等について、改善を図りながら運行する。</t>
  </si>
  <si>
    <t>路線バス事業者等</t>
    <rPh sb="0" eb="2">
      <t>ロセン</t>
    </rPh>
    <rPh sb="4" eb="7">
      <t>ジギョウシャ</t>
    </rPh>
    <rPh sb="7" eb="8">
      <t>トウ</t>
    </rPh>
    <phoneticPr fontId="5"/>
  </si>
  <si>
    <t>https://www.city.kagoshima.lg.jp/kikakuzaisei/kikaku/kotuseisaku/machizukuri/igai/kokyo/bus/kessan_h27.html</t>
  </si>
  <si>
    <t>企画財政局企画部
交通政策課
099-216-1113</t>
    <rPh sb="0" eb="2">
      <t>キカク</t>
    </rPh>
    <rPh sb="2" eb="4">
      <t>ザイセイ</t>
    </rPh>
    <rPh sb="4" eb="5">
      <t>キョク</t>
    </rPh>
    <rPh sb="5" eb="7">
      <t>キカク</t>
    </rPh>
    <rPh sb="7" eb="8">
      <t>ブ</t>
    </rPh>
    <rPh sb="9" eb="11">
      <t>コウツウ</t>
    </rPh>
    <rPh sb="11" eb="14">
      <t>セイサクカ</t>
    </rPh>
    <phoneticPr fontId="5"/>
  </si>
  <si>
    <t>路線バス廃止地域支援事業</t>
    <rPh sb="0" eb="2">
      <t>ロセン</t>
    </rPh>
    <rPh sb="4" eb="6">
      <t>ハイシ</t>
    </rPh>
    <rPh sb="6" eb="8">
      <t>チイキ</t>
    </rPh>
    <rPh sb="8" eb="10">
      <t>シエン</t>
    </rPh>
    <rPh sb="10" eb="12">
      <t>ジギョウ</t>
    </rPh>
    <phoneticPr fontId="5"/>
  </si>
  <si>
    <t>使用料及び賃借料
ほか</t>
    <rPh sb="0" eb="2">
      <t>シヨウリョウ</t>
    </rPh>
    <rPh sb="2" eb="3">
      <t>オヨ</t>
    </rPh>
    <rPh sb="4" eb="7">
      <t>チンシャクリョウ</t>
    </rPh>
    <phoneticPr fontId="5"/>
  </si>
  <si>
    <t>民間路線バスが廃止された地域において、地域住民の交通手段を確保するため、乗合タクシーを運行する。</t>
    <rPh sb="0" eb="2">
      <t>ミンカン</t>
    </rPh>
    <rPh sb="2" eb="4">
      <t>ロセン</t>
    </rPh>
    <rPh sb="7" eb="9">
      <t>ハイシ</t>
    </rPh>
    <rPh sb="12" eb="14">
      <t>チイキ</t>
    </rPh>
    <rPh sb="19" eb="21">
      <t>チイキ</t>
    </rPh>
    <rPh sb="21" eb="23">
      <t>ジュウミン</t>
    </rPh>
    <rPh sb="24" eb="26">
      <t>コウツウ</t>
    </rPh>
    <rPh sb="26" eb="28">
      <t>シュダン</t>
    </rPh>
    <rPh sb="29" eb="31">
      <t>カクホ</t>
    </rPh>
    <rPh sb="36" eb="38">
      <t>ノリアイ</t>
    </rPh>
    <rPh sb="43" eb="45">
      <t>ウンコウ</t>
    </rPh>
    <phoneticPr fontId="5"/>
  </si>
  <si>
    <t>ファミリー・サポート・センター事業</t>
    <rPh sb="15" eb="17">
      <t>ジギョウ</t>
    </rPh>
    <phoneticPr fontId="5"/>
  </si>
  <si>
    <t>育児や家事の援助を依頼する依頼会員、援助を行う提供会員及びどちらも可能な両方会員で組織されるファミリー・サポート・センターを設置し、会員相互による相互援助活動を行う。</t>
  </si>
  <si>
    <t>ファミリー・サポート・センター</t>
  </si>
  <si>
    <t>https://www.city.kagoshima.lg.jp/kenkofukushi/kosodate/kosodate/kosodate/kosodate/azuketaitoki/f-s-center/index.html</t>
  </si>
  <si>
    <t>ファミリー・サポート・センター
099-226-7855</t>
  </si>
  <si>
    <t>子育て世帯訪問支援事業</t>
    <rPh sb="0" eb="2">
      <t>コソダ</t>
    </rPh>
    <rPh sb="3" eb="11">
      <t>セタイホウモンシエンジギョウ</t>
    </rPh>
    <phoneticPr fontId="5"/>
  </si>
  <si>
    <t>家事・育児等に対して不安・負担を抱えた子育て家庭、妊産婦、ヤングケアラー等がいる家庭の居宅を子育て世帯訪問支援員が訪問し、家事・育児等の支援を行うことによって、保護者の負担を軽減する。</t>
    <rPh sb="0" eb="2">
      <t>カジ</t>
    </rPh>
    <rPh sb="3" eb="5">
      <t>イクジ</t>
    </rPh>
    <rPh sb="5" eb="6">
      <t>ナド</t>
    </rPh>
    <rPh sb="7" eb="8">
      <t>タイ</t>
    </rPh>
    <rPh sb="10" eb="12">
      <t>フアン</t>
    </rPh>
    <rPh sb="13" eb="15">
      <t>フタン</t>
    </rPh>
    <rPh sb="16" eb="17">
      <t>カカ</t>
    </rPh>
    <rPh sb="19" eb="21">
      <t>コソダ</t>
    </rPh>
    <rPh sb="22" eb="24">
      <t>カテイ</t>
    </rPh>
    <rPh sb="25" eb="28">
      <t>ニンサンプ</t>
    </rPh>
    <rPh sb="36" eb="37">
      <t>ナド</t>
    </rPh>
    <rPh sb="40" eb="42">
      <t>カテイ</t>
    </rPh>
    <rPh sb="43" eb="45">
      <t>キョタク</t>
    </rPh>
    <rPh sb="46" eb="48">
      <t>コソダ</t>
    </rPh>
    <rPh sb="49" eb="51">
      <t>セタイ</t>
    </rPh>
    <rPh sb="51" eb="53">
      <t>ホウモン</t>
    </rPh>
    <rPh sb="53" eb="55">
      <t>シエン</t>
    </rPh>
    <rPh sb="55" eb="56">
      <t>イン</t>
    </rPh>
    <rPh sb="57" eb="59">
      <t>ホウモン</t>
    </rPh>
    <rPh sb="61" eb="63">
      <t>カジ</t>
    </rPh>
    <rPh sb="64" eb="66">
      <t>イクジ</t>
    </rPh>
    <rPh sb="66" eb="67">
      <t>ナド</t>
    </rPh>
    <rPh sb="68" eb="70">
      <t>シエン</t>
    </rPh>
    <rPh sb="71" eb="72">
      <t>オコナ</t>
    </rPh>
    <rPh sb="80" eb="83">
      <t>ホゴシャ</t>
    </rPh>
    <rPh sb="84" eb="86">
      <t>フタン</t>
    </rPh>
    <rPh sb="87" eb="89">
      <t>ケイゲン</t>
    </rPh>
    <phoneticPr fontId="5"/>
  </si>
  <si>
    <t>社会福祉法人ほか</t>
    <rPh sb="0" eb="2">
      <t>シャカイ</t>
    </rPh>
    <rPh sb="2" eb="4">
      <t>フクシ</t>
    </rPh>
    <rPh sb="4" eb="6">
      <t>ホウジン</t>
    </rPh>
    <phoneticPr fontId="5"/>
  </si>
  <si>
    <t>こども家庭支援センター
099－803－9533</t>
    <rPh sb="3" eb="7">
      <t>カテイシエン</t>
    </rPh>
    <phoneticPr fontId="5"/>
  </si>
  <si>
    <t>頑張る商店街支援事業</t>
    <rPh sb="0" eb="2">
      <t>ガンバ</t>
    </rPh>
    <rPh sb="3" eb="5">
      <t>ショウテン</t>
    </rPh>
    <rPh sb="5" eb="6">
      <t>ガイ</t>
    </rPh>
    <rPh sb="6" eb="8">
      <t>シエン</t>
    </rPh>
    <rPh sb="8" eb="10">
      <t>ジギョウ</t>
    </rPh>
    <phoneticPr fontId="5"/>
  </si>
  <si>
    <t>　</t>
  </si>
  <si>
    <t>商店街等が活性化を図るため独自のアイデアや創意工夫を生かし実施する事業に対して助成するもので、商店街等が商品宅配や買物代行サービスなどの買物弱者支援に取り組む場合に活用が可能である。</t>
    <rPh sb="0" eb="3">
      <t>ショウテンガイ</t>
    </rPh>
    <rPh sb="3" eb="4">
      <t>トウ</t>
    </rPh>
    <rPh sb="5" eb="8">
      <t>カッセイカ</t>
    </rPh>
    <rPh sb="9" eb="10">
      <t>ハカ</t>
    </rPh>
    <rPh sb="13" eb="15">
      <t>ドクジ</t>
    </rPh>
    <rPh sb="21" eb="23">
      <t>ソウイ</t>
    </rPh>
    <rPh sb="23" eb="25">
      <t>クフウ</t>
    </rPh>
    <rPh sb="26" eb="27">
      <t>イ</t>
    </rPh>
    <rPh sb="29" eb="31">
      <t>ジッシ</t>
    </rPh>
    <rPh sb="33" eb="35">
      <t>ジギョウ</t>
    </rPh>
    <rPh sb="36" eb="37">
      <t>タイ</t>
    </rPh>
    <rPh sb="39" eb="41">
      <t>ジョセイ</t>
    </rPh>
    <rPh sb="47" eb="50">
      <t>ショウテンガイ</t>
    </rPh>
    <rPh sb="50" eb="51">
      <t>トウ</t>
    </rPh>
    <rPh sb="52" eb="54">
      <t>ショウヒン</t>
    </rPh>
    <rPh sb="54" eb="56">
      <t>タクハイ</t>
    </rPh>
    <rPh sb="57" eb="59">
      <t>カイモノ</t>
    </rPh>
    <rPh sb="59" eb="61">
      <t>ダイコウ</t>
    </rPh>
    <rPh sb="68" eb="70">
      <t>カイモノ</t>
    </rPh>
    <rPh sb="70" eb="72">
      <t>ジャクシャ</t>
    </rPh>
    <rPh sb="72" eb="74">
      <t>シエン</t>
    </rPh>
    <rPh sb="75" eb="76">
      <t>ト</t>
    </rPh>
    <rPh sb="77" eb="78">
      <t>ク</t>
    </rPh>
    <rPh sb="79" eb="81">
      <t>バアイ</t>
    </rPh>
    <rPh sb="82" eb="84">
      <t>カツヨウ</t>
    </rPh>
    <rPh sb="85" eb="87">
      <t>カノウ</t>
    </rPh>
    <phoneticPr fontId="5"/>
  </si>
  <si>
    <t>商店街等</t>
    <rPh sb="0" eb="3">
      <t>ショウテンガイ</t>
    </rPh>
    <rPh sb="3" eb="4">
      <t>トウ</t>
    </rPh>
    <phoneticPr fontId="5"/>
  </si>
  <si>
    <t>https://www.city.kagoshima.lg.jp/san-shien/sangyo/shokogyo/shogyo/sho.html</t>
  </si>
  <si>
    <t>産業支援課
099-216-1322</t>
    <rPh sb="0" eb="2">
      <t>サンギョウ</t>
    </rPh>
    <rPh sb="2" eb="4">
      <t>シエン</t>
    </rPh>
    <rPh sb="4" eb="5">
      <t>カ</t>
    </rPh>
    <phoneticPr fontId="5"/>
  </si>
  <si>
    <t>鹿児島市</t>
    <rPh sb="0" eb="4">
      <t>カゴシマシ</t>
    </rPh>
    <phoneticPr fontId="8"/>
  </si>
  <si>
    <t>ソーシャルビジネス促進事業</t>
    <rPh sb="9" eb="11">
      <t>ソクシン</t>
    </rPh>
    <rPh sb="11" eb="13">
      <t>ジギョウ</t>
    </rPh>
    <phoneticPr fontId="8"/>
  </si>
  <si>
    <t>買い物弱者への支援に取り組むNPO法人等に対し、本事業において、インキュベーション・マネージャーによる相談対応等を行う。</t>
    <rPh sb="0" eb="1">
      <t>カ</t>
    </rPh>
    <rPh sb="2" eb="3">
      <t>モノ</t>
    </rPh>
    <rPh sb="3" eb="5">
      <t>ジャクシャ</t>
    </rPh>
    <rPh sb="7" eb="9">
      <t>シエン</t>
    </rPh>
    <rPh sb="10" eb="11">
      <t>ト</t>
    </rPh>
    <rPh sb="12" eb="13">
      <t>ク</t>
    </rPh>
    <rPh sb="17" eb="19">
      <t>ホウジン</t>
    </rPh>
    <rPh sb="19" eb="20">
      <t>トウ</t>
    </rPh>
    <rPh sb="21" eb="22">
      <t>タイ</t>
    </rPh>
    <rPh sb="24" eb="25">
      <t>ホン</t>
    </rPh>
    <rPh sb="25" eb="27">
      <t>ジギョウ</t>
    </rPh>
    <rPh sb="51" eb="53">
      <t>ソウダン</t>
    </rPh>
    <rPh sb="53" eb="55">
      <t>タイオウ</t>
    </rPh>
    <rPh sb="55" eb="56">
      <t>トウ</t>
    </rPh>
    <rPh sb="57" eb="58">
      <t>オコナ</t>
    </rPh>
    <phoneticPr fontId="8"/>
  </si>
  <si>
    <t>https://www.city.kagoshima.lg.jp/san-sousyutu/sangyo/shokogyo/shinjigyo/shin-07.html</t>
  </si>
  <si>
    <t>産業創出課
099-216-1319</t>
    <rPh sb="0" eb="2">
      <t>サンギョウ</t>
    </rPh>
    <rPh sb="2" eb="4">
      <t>ソウシュツ</t>
    </rPh>
    <rPh sb="4" eb="5">
      <t>カ</t>
    </rPh>
    <phoneticPr fontId="8"/>
  </si>
  <si>
    <t>鹿屋市</t>
    <rPh sb="0" eb="3">
      <t>カノヤシ</t>
    </rPh>
    <phoneticPr fontId="5"/>
  </si>
  <si>
    <t>鹿屋市敬老バス及びかのや市乗合タクシー乗車賃助成事業</t>
    <rPh sb="0" eb="3">
      <t>カノヤシ</t>
    </rPh>
    <rPh sb="3" eb="5">
      <t>ケイロウ</t>
    </rPh>
    <rPh sb="7" eb="8">
      <t>オヨ</t>
    </rPh>
    <rPh sb="12" eb="13">
      <t>シ</t>
    </rPh>
    <rPh sb="13" eb="15">
      <t>ノリアイ</t>
    </rPh>
    <rPh sb="19" eb="22">
      <t>ジョウシャチン</t>
    </rPh>
    <rPh sb="22" eb="26">
      <t>ジョセイジギョウ</t>
    </rPh>
    <phoneticPr fontId="5"/>
  </si>
  <si>
    <t>高齢者が心身の健康を保持し、明るく楽しい老後を過ごすため、市内のバスやかのや市乗合タクシー乗車賃の一部を助成することにより外出を促すもの。</t>
    <rPh sb="0" eb="3">
      <t>コウレイシャ</t>
    </rPh>
    <rPh sb="4" eb="6">
      <t>シンシン</t>
    </rPh>
    <rPh sb="7" eb="9">
      <t>ケンコウ</t>
    </rPh>
    <rPh sb="10" eb="12">
      <t>ホジ</t>
    </rPh>
    <rPh sb="14" eb="15">
      <t>アカ</t>
    </rPh>
    <rPh sb="17" eb="18">
      <t>タノ</t>
    </rPh>
    <rPh sb="20" eb="22">
      <t>ロウゴ</t>
    </rPh>
    <rPh sb="23" eb="24">
      <t>ス</t>
    </rPh>
    <rPh sb="29" eb="31">
      <t>シナイ</t>
    </rPh>
    <rPh sb="38" eb="39">
      <t>シ</t>
    </rPh>
    <rPh sb="39" eb="41">
      <t>ノリアイ</t>
    </rPh>
    <rPh sb="45" eb="48">
      <t>ジョウシャチン</t>
    </rPh>
    <rPh sb="49" eb="51">
      <t>イチブ</t>
    </rPh>
    <rPh sb="52" eb="54">
      <t>ジョセイ</t>
    </rPh>
    <rPh sb="61" eb="63">
      <t>ガイシュツ</t>
    </rPh>
    <rPh sb="64" eb="65">
      <t>ウナガ</t>
    </rPh>
    <phoneticPr fontId="5"/>
  </si>
  <si>
    <t>高齢福祉課
0994-31-1116</t>
    <rPh sb="0" eb="5">
      <t>コウレイフクシカ</t>
    </rPh>
    <phoneticPr fontId="5"/>
  </si>
  <si>
    <t>コミュニティバス（くるりんバス）</t>
  </si>
  <si>
    <t>交通不便地域に居住する高齢者等の日常生活の移動手段を確保するため、コミュニティバスの運行をバス事業者へ委託</t>
  </si>
  <si>
    <t>鹿児島交通株式会社</t>
    <rPh sb="0" eb="5">
      <t>カゴシマコウツウ</t>
    </rPh>
    <rPh sb="5" eb="9">
      <t>カブシキカイシャ</t>
    </rPh>
    <phoneticPr fontId="5"/>
  </si>
  <si>
    <t>https://www.city.kanoya.lg.jp/index.html</t>
  </si>
  <si>
    <t>地域活力推進課
0994-31-1147</t>
    <rPh sb="0" eb="4">
      <t>チイキカツリョク</t>
    </rPh>
    <rPh sb="4" eb="7">
      <t>スイシンカ</t>
    </rPh>
    <phoneticPr fontId="5"/>
  </si>
  <si>
    <t>予約型乗合タクシー（か
のや市乗合タクシー）</t>
  </si>
  <si>
    <t>交通不便地域に居住する高齢者等の日常生活の移動手段を確保するため、予約型乗合タクシーの運行をタクシー事業者へ委託</t>
  </si>
  <si>
    <t>鹿児島第一交通株式会社</t>
    <rPh sb="0" eb="5">
      <t>カゴシマダイイチ</t>
    </rPh>
    <rPh sb="5" eb="7">
      <t>コウツウ</t>
    </rPh>
    <rPh sb="7" eb="11">
      <t>カブシキカイシャ</t>
    </rPh>
    <phoneticPr fontId="5"/>
  </si>
  <si>
    <t>ドライブサロン事業</t>
    <rPh sb="7" eb="9">
      <t>ジギョウ</t>
    </rPh>
    <phoneticPr fontId="5"/>
  </si>
  <si>
    <t>高齢者の買物弱者に対し、安否確認を含めて地域の集合場所から店舗等への移動支援を行う事業を社協へ委託。
※「みんなで支え合う地域づくり推進事業」委託料の中の一事業であり、予算額は38,245千円としている</t>
  </si>
  <si>
    <t>社会福祉協議会</t>
    <rPh sb="0" eb="4">
      <t>シャカイフクシ</t>
    </rPh>
    <rPh sb="4" eb="7">
      <t>キョウギカイ</t>
    </rPh>
    <phoneticPr fontId="5"/>
  </si>
  <si>
    <t>福祉政策課
0994－31－1113</t>
    <rPh sb="0" eb="2">
      <t>フクシ</t>
    </rPh>
    <rPh sb="2" eb="5">
      <t>セイサクカ</t>
    </rPh>
    <phoneticPr fontId="5"/>
  </si>
  <si>
    <t>枕崎市</t>
    <rPh sb="0" eb="3">
      <t>マクラザキシ</t>
    </rPh>
    <phoneticPr fontId="5"/>
  </si>
  <si>
    <t>買い物弱者地域生活支援対策事業</t>
  </si>
  <si>
    <t>75歳以上の高齢者や障害者等の運転免許証をお持ちでない方に対する移動手段の確保策として，タクシー利用に係る運賃の一部を助成するもの。（登録者1人当たり利用券300円を年間24枚交付）。</t>
  </si>
  <si>
    <t>移動販売を行う事業者</t>
    <rPh sb="0" eb="4">
      <t>イドウハンバイ</t>
    </rPh>
    <rPh sb="5" eb="6">
      <t>オコナ</t>
    </rPh>
    <rPh sb="7" eb="10">
      <t>ジギョウシャ</t>
    </rPh>
    <phoneticPr fontId="5"/>
  </si>
  <si>
    <t>福祉課
高齢者介護保険係
0993-76-1196</t>
  </si>
  <si>
    <t>交通弱者に対するタクシー運賃助成事業</t>
    <rPh sb="0" eb="2">
      <t>コウツウ</t>
    </rPh>
    <rPh sb="2" eb="4">
      <t>ジャクシャ</t>
    </rPh>
    <rPh sb="5" eb="6">
      <t>タイ</t>
    </rPh>
    <rPh sb="12" eb="14">
      <t>ウンチン</t>
    </rPh>
    <rPh sb="14" eb="18">
      <t>ジョセイジギョウ</t>
    </rPh>
    <phoneticPr fontId="5"/>
  </si>
  <si>
    <t>交通弱者に対する移動手段の確保策として、タクシー利用に係る運賃の一部助成（登録者1人当たり利用券（1枚300円）を24枚交付）している。</t>
  </si>
  <si>
    <t>福祉課
高齢者介護保険係
0993-76-1195
障害福祉係
0993-76-1197</t>
  </si>
  <si>
    <t>阿久根市</t>
    <rPh sb="0" eb="4">
      <t>アクネシ</t>
    </rPh>
    <phoneticPr fontId="5"/>
  </si>
  <si>
    <t>高齢者等福祉タクシー利用助成事業</t>
    <rPh sb="0" eb="3">
      <t>コウレイシャ</t>
    </rPh>
    <rPh sb="3" eb="4">
      <t>トウ</t>
    </rPh>
    <rPh sb="4" eb="6">
      <t>フクシ</t>
    </rPh>
    <rPh sb="10" eb="12">
      <t>リヨウ</t>
    </rPh>
    <rPh sb="12" eb="14">
      <t>ジョセイ</t>
    </rPh>
    <rPh sb="14" eb="16">
      <t>ジギョウ</t>
    </rPh>
    <phoneticPr fontId="5"/>
  </si>
  <si>
    <t>在宅の高齢者や障がいのある方が、外出する際に利用されるタクシー料金の一部を助成するもの。タクシー利用券１枚300円を、年間最大48枚交付する。（１か月あたり利用券４枚交付）</t>
    <rPh sb="0" eb="2">
      <t>ザイタク</t>
    </rPh>
    <rPh sb="3" eb="6">
      <t>コウレイシャ</t>
    </rPh>
    <rPh sb="7" eb="8">
      <t>ショウ</t>
    </rPh>
    <rPh sb="13" eb="14">
      <t>カタ</t>
    </rPh>
    <rPh sb="16" eb="18">
      <t>ガイシュツ</t>
    </rPh>
    <rPh sb="20" eb="21">
      <t>サイ</t>
    </rPh>
    <rPh sb="22" eb="24">
      <t>リヨウ</t>
    </rPh>
    <rPh sb="31" eb="33">
      <t>リョウキン</t>
    </rPh>
    <rPh sb="34" eb="36">
      <t>イチブ</t>
    </rPh>
    <rPh sb="37" eb="39">
      <t>ジョセイ</t>
    </rPh>
    <rPh sb="48" eb="50">
      <t>リヨウ</t>
    </rPh>
    <rPh sb="50" eb="51">
      <t>ケン</t>
    </rPh>
    <rPh sb="52" eb="53">
      <t>マイ</t>
    </rPh>
    <rPh sb="56" eb="57">
      <t>エン</t>
    </rPh>
    <rPh sb="59" eb="61">
      <t>ネンカン</t>
    </rPh>
    <rPh sb="61" eb="63">
      <t>サイダイ</t>
    </rPh>
    <rPh sb="65" eb="66">
      <t>マイ</t>
    </rPh>
    <rPh sb="66" eb="68">
      <t>コウフ</t>
    </rPh>
    <rPh sb="74" eb="75">
      <t>ゲツ</t>
    </rPh>
    <rPh sb="78" eb="81">
      <t>リヨウケン</t>
    </rPh>
    <rPh sb="82" eb="83">
      <t>マイ</t>
    </rPh>
    <rPh sb="83" eb="85">
      <t>コウフ</t>
    </rPh>
    <phoneticPr fontId="5"/>
  </si>
  <si>
    <t>https://www.city.akune.lg.jp/kenko_iryo_fukushi/koreishafukushi/1291.html</t>
  </si>
  <si>
    <t>介護長寿課高齢者支援係
0996-73-1241</t>
    <rPh sb="0" eb="2">
      <t>カイゴ</t>
    </rPh>
    <rPh sb="2" eb="4">
      <t>チョウジュ</t>
    </rPh>
    <rPh sb="4" eb="5">
      <t>カ</t>
    </rPh>
    <rPh sb="5" eb="7">
      <t>コウレイ</t>
    </rPh>
    <rPh sb="7" eb="8">
      <t>シャ</t>
    </rPh>
    <rPh sb="8" eb="10">
      <t>シエン</t>
    </rPh>
    <rPh sb="10" eb="11">
      <t>カカリ</t>
    </rPh>
    <phoneticPr fontId="5"/>
  </si>
  <si>
    <t>阿久根市内の公共交通の不便な地域において、交通手段を確保することを目的として、事前予約制による乗合タクシーを運行している。
※一部、地域公共交通確保維持改善事業費補助金が入っている。</t>
    <rPh sb="0" eb="4">
      <t>アクネシ</t>
    </rPh>
    <rPh sb="4" eb="5">
      <t>ナイ</t>
    </rPh>
    <rPh sb="6" eb="8">
      <t>コウキョウ</t>
    </rPh>
    <rPh sb="8" eb="10">
      <t>コウツウ</t>
    </rPh>
    <rPh sb="11" eb="13">
      <t>フベン</t>
    </rPh>
    <rPh sb="14" eb="16">
      <t>チイキ</t>
    </rPh>
    <rPh sb="21" eb="23">
      <t>コウツウ</t>
    </rPh>
    <rPh sb="23" eb="25">
      <t>シュダン</t>
    </rPh>
    <rPh sb="26" eb="28">
      <t>カクホ</t>
    </rPh>
    <rPh sb="33" eb="35">
      <t>モクテキ</t>
    </rPh>
    <rPh sb="39" eb="41">
      <t>ジゼン</t>
    </rPh>
    <rPh sb="41" eb="44">
      <t>ヨヤクセイ</t>
    </rPh>
    <rPh sb="47" eb="49">
      <t>ノリアイ</t>
    </rPh>
    <rPh sb="54" eb="56">
      <t>ウンコウ</t>
    </rPh>
    <rPh sb="63" eb="65">
      <t>イチブ</t>
    </rPh>
    <rPh sb="66" eb="68">
      <t>チイキ</t>
    </rPh>
    <rPh sb="68" eb="70">
      <t>コウキョウ</t>
    </rPh>
    <rPh sb="70" eb="72">
      <t>コウツウ</t>
    </rPh>
    <rPh sb="72" eb="74">
      <t>カクホ</t>
    </rPh>
    <rPh sb="74" eb="76">
      <t>イジ</t>
    </rPh>
    <rPh sb="76" eb="78">
      <t>カイゼン</t>
    </rPh>
    <rPh sb="78" eb="80">
      <t>ジギョウ</t>
    </rPh>
    <rPh sb="80" eb="81">
      <t>ヒ</t>
    </rPh>
    <rPh sb="81" eb="84">
      <t>ホジョキン</t>
    </rPh>
    <rPh sb="85" eb="86">
      <t>ハイ</t>
    </rPh>
    <phoneticPr fontId="5"/>
  </si>
  <si>
    <t>市内タクシー会社</t>
    <rPh sb="0" eb="2">
      <t>シナイ</t>
    </rPh>
    <rPh sb="6" eb="8">
      <t>カイシャ</t>
    </rPh>
    <phoneticPr fontId="5"/>
  </si>
  <si>
    <t>https://www.city.akune.lg.jp/soshikikarasagasu/kikakuchoseika/chiikishinkogakari/8/639.html</t>
  </si>
  <si>
    <t>企画調整課地域振興係
0996-73-1215</t>
    <rPh sb="0" eb="2">
      <t>キカク</t>
    </rPh>
    <rPh sb="2" eb="4">
      <t>チョウセイ</t>
    </rPh>
    <rPh sb="4" eb="5">
      <t>カ</t>
    </rPh>
    <rPh sb="5" eb="7">
      <t>チイキ</t>
    </rPh>
    <rPh sb="7" eb="9">
      <t>シンコウ</t>
    </rPh>
    <rPh sb="9" eb="10">
      <t>カカリ</t>
    </rPh>
    <phoneticPr fontId="5"/>
  </si>
  <si>
    <t>出水市</t>
    <rPh sb="0" eb="3">
      <t>イズミシ</t>
    </rPh>
    <phoneticPr fontId="5"/>
  </si>
  <si>
    <t>日常生活に必要な食料品や日用雑貨等の買い物が困難な方（買い物弱者）を対象とした、移動販売事業の委託を行っている。</t>
    <rPh sb="0" eb="2">
      <t>ニチジョウ</t>
    </rPh>
    <rPh sb="2" eb="4">
      <t>セイカツ</t>
    </rPh>
    <rPh sb="5" eb="7">
      <t>ヒツヨウ</t>
    </rPh>
    <rPh sb="8" eb="11">
      <t>ショクリョウヒン</t>
    </rPh>
    <rPh sb="12" eb="14">
      <t>ニチヨウ</t>
    </rPh>
    <rPh sb="14" eb="16">
      <t>ザッカ</t>
    </rPh>
    <rPh sb="16" eb="17">
      <t>トウ</t>
    </rPh>
    <rPh sb="18" eb="19">
      <t>カ</t>
    </rPh>
    <rPh sb="20" eb="21">
      <t>モノ</t>
    </rPh>
    <rPh sb="22" eb="24">
      <t>コンナン</t>
    </rPh>
    <rPh sb="25" eb="26">
      <t>カタ</t>
    </rPh>
    <rPh sb="27" eb="28">
      <t>カ</t>
    </rPh>
    <rPh sb="29" eb="30">
      <t>モノ</t>
    </rPh>
    <rPh sb="30" eb="32">
      <t>ジャクシャ</t>
    </rPh>
    <rPh sb="34" eb="36">
      <t>タイショウ</t>
    </rPh>
    <rPh sb="40" eb="42">
      <t>イドウ</t>
    </rPh>
    <rPh sb="42" eb="44">
      <t>ハンバイ</t>
    </rPh>
    <rPh sb="44" eb="46">
      <t>ジギョウ</t>
    </rPh>
    <rPh sb="47" eb="49">
      <t>イタク</t>
    </rPh>
    <rPh sb="50" eb="51">
      <t>オコナ</t>
    </rPh>
    <phoneticPr fontId="5"/>
  </si>
  <si>
    <t>移動販売を行う事業者</t>
    <rPh sb="0" eb="2">
      <t>イドウ</t>
    </rPh>
    <rPh sb="2" eb="4">
      <t>ハンバイ</t>
    </rPh>
    <rPh sb="5" eb="6">
      <t>オコナ</t>
    </rPh>
    <rPh sb="7" eb="10">
      <t>ジギョウシャ</t>
    </rPh>
    <phoneticPr fontId="5"/>
  </si>
  <si>
    <t>政策経営部
くらし安心課地域政策係
0996-63-4036</t>
    <rPh sb="0" eb="2">
      <t>セイサク</t>
    </rPh>
    <rPh sb="2" eb="4">
      <t>ケイエイ</t>
    </rPh>
    <rPh sb="4" eb="5">
      <t>ブ</t>
    </rPh>
    <rPh sb="9" eb="11">
      <t>アンシン</t>
    </rPh>
    <rPh sb="11" eb="12">
      <t>カ</t>
    </rPh>
    <rPh sb="12" eb="14">
      <t>チイキ</t>
    </rPh>
    <rPh sb="14" eb="16">
      <t>セイサク</t>
    </rPh>
    <rPh sb="16" eb="17">
      <t>ガカリ</t>
    </rPh>
    <phoneticPr fontId="5"/>
  </si>
  <si>
    <t>バス路線等が無い交通空白地にて、デマンドタクシーを運行し、買い物への移動手段の確保を行っている。
委託料については、タクシーメーターと利用料金の差額を委託料として支出している。</t>
    <rPh sb="2" eb="4">
      <t>ロセン</t>
    </rPh>
    <rPh sb="4" eb="5">
      <t>トウ</t>
    </rPh>
    <rPh sb="6" eb="7">
      <t>ナ</t>
    </rPh>
    <rPh sb="8" eb="10">
      <t>コウツウ</t>
    </rPh>
    <rPh sb="10" eb="12">
      <t>クウハク</t>
    </rPh>
    <rPh sb="12" eb="13">
      <t>チ</t>
    </rPh>
    <rPh sb="25" eb="27">
      <t>ウンコウ</t>
    </rPh>
    <rPh sb="29" eb="30">
      <t>カ</t>
    </rPh>
    <rPh sb="31" eb="32">
      <t>モノ</t>
    </rPh>
    <rPh sb="34" eb="36">
      <t>イドウ</t>
    </rPh>
    <rPh sb="36" eb="38">
      <t>シュダン</t>
    </rPh>
    <rPh sb="39" eb="41">
      <t>カクホ</t>
    </rPh>
    <rPh sb="42" eb="43">
      <t>オコナ</t>
    </rPh>
    <rPh sb="49" eb="52">
      <t>イタクリョウ</t>
    </rPh>
    <rPh sb="67" eb="69">
      <t>リヨウ</t>
    </rPh>
    <rPh sb="69" eb="71">
      <t>リョウキン</t>
    </rPh>
    <rPh sb="72" eb="74">
      <t>サガク</t>
    </rPh>
    <rPh sb="75" eb="78">
      <t>イタクリョウ</t>
    </rPh>
    <rPh sb="81" eb="83">
      <t>シシュツ</t>
    </rPh>
    <phoneticPr fontId="5"/>
  </si>
  <si>
    <t>旭交通株式会社</t>
    <rPh sb="0" eb="1">
      <t>アサヒ</t>
    </rPh>
    <rPh sb="1" eb="7">
      <t>コウツウカブシキカイシャ</t>
    </rPh>
    <phoneticPr fontId="5"/>
  </si>
  <si>
    <t>鹿児島県</t>
    <rPh sb="0" eb="4">
      <t>カゴシマケン</t>
    </rPh>
    <phoneticPr fontId="17"/>
  </si>
  <si>
    <t>指宿市</t>
    <rPh sb="0" eb="3">
      <t>イブスキシ</t>
    </rPh>
    <phoneticPr fontId="30"/>
  </si>
  <si>
    <t>指宿市地域公共交通活性化協議会運営事業</t>
    <rPh sb="0" eb="3">
      <t>イブスキシ</t>
    </rPh>
    <rPh sb="3" eb="5">
      <t>チイキ</t>
    </rPh>
    <rPh sb="5" eb="7">
      <t>コウキョウ</t>
    </rPh>
    <rPh sb="7" eb="9">
      <t>コウツウ</t>
    </rPh>
    <rPh sb="9" eb="15">
      <t>カッセイカキョウギカイ</t>
    </rPh>
    <rPh sb="15" eb="17">
      <t>ウンエイ</t>
    </rPh>
    <rPh sb="17" eb="19">
      <t>ジギョウ</t>
    </rPh>
    <phoneticPr fontId="17"/>
  </si>
  <si>
    <t>負担金</t>
    <rPh sb="0" eb="3">
      <t>フタンキン</t>
    </rPh>
    <phoneticPr fontId="17"/>
  </si>
  <si>
    <t>交通不便地域の市民や高齢者等の交通弱者の移動手段及び市街地間の移動手段を確保するため、「予約型乗合タクシー（あいタク）」及び「指宿市コミュニティバス（イッシーバス）」の運行主体である市地域公共交通活性化協議会への運営費を負担している。また，令和５年度は地域公共交通計画を策定予定。
※地域内フィーダー系統確保維持費補助金及び地域公共交通調査等事業補助金（R5のみ）の交付を受ける予定</t>
    <rPh sb="44" eb="46">
      <t>ヨヤク</t>
    </rPh>
    <rPh sb="46" eb="47">
      <t>ガタ</t>
    </rPh>
    <rPh sb="63" eb="66">
      <t>イブスキシ</t>
    </rPh>
    <rPh sb="108" eb="109">
      <t>ヒ</t>
    </rPh>
    <rPh sb="110" eb="112">
      <t>フタン</t>
    </rPh>
    <rPh sb="120" eb="122">
      <t>レイワ</t>
    </rPh>
    <rPh sb="123" eb="125">
      <t>ネンド</t>
    </rPh>
    <rPh sb="126" eb="128">
      <t>チイキ</t>
    </rPh>
    <rPh sb="128" eb="130">
      <t>コウキョウ</t>
    </rPh>
    <rPh sb="130" eb="132">
      <t>コウツウ</t>
    </rPh>
    <rPh sb="132" eb="134">
      <t>ケイカク</t>
    </rPh>
    <rPh sb="135" eb="137">
      <t>サクテイ</t>
    </rPh>
    <rPh sb="137" eb="139">
      <t>ヨテイ</t>
    </rPh>
    <rPh sb="142" eb="145">
      <t>チイキナイ</t>
    </rPh>
    <rPh sb="150" eb="152">
      <t>ケイトウ</t>
    </rPh>
    <rPh sb="152" eb="154">
      <t>カクホ</t>
    </rPh>
    <rPh sb="154" eb="156">
      <t>イジ</t>
    </rPh>
    <rPh sb="156" eb="157">
      <t>ヒ</t>
    </rPh>
    <rPh sb="157" eb="160">
      <t>ホジョキン</t>
    </rPh>
    <rPh sb="160" eb="161">
      <t>オヨ</t>
    </rPh>
    <rPh sb="162" eb="164">
      <t>チイキ</t>
    </rPh>
    <rPh sb="164" eb="166">
      <t>コウキョウ</t>
    </rPh>
    <rPh sb="166" eb="168">
      <t>コウツウ</t>
    </rPh>
    <rPh sb="168" eb="170">
      <t>チョウサ</t>
    </rPh>
    <rPh sb="170" eb="171">
      <t>トウ</t>
    </rPh>
    <rPh sb="171" eb="173">
      <t>ジギョウ</t>
    </rPh>
    <rPh sb="173" eb="176">
      <t>ホジョキン</t>
    </rPh>
    <rPh sb="183" eb="185">
      <t>コウフ</t>
    </rPh>
    <rPh sb="186" eb="187">
      <t>ウ</t>
    </rPh>
    <rPh sb="189" eb="191">
      <t>ヨテイ</t>
    </rPh>
    <phoneticPr fontId="17"/>
  </si>
  <si>
    <t>交通事業者等</t>
    <rPh sb="0" eb="2">
      <t>コウツウ</t>
    </rPh>
    <rPh sb="2" eb="5">
      <t>ジギョウシャ</t>
    </rPh>
    <rPh sb="5" eb="6">
      <t>トウ</t>
    </rPh>
    <phoneticPr fontId="17"/>
  </si>
  <si>
    <t>指宿市民限定鹿児島交通路線バス回数券事業</t>
    <rPh sb="0" eb="3">
      <t>イブスキシ</t>
    </rPh>
    <rPh sb="3" eb="4">
      <t>ミン</t>
    </rPh>
    <rPh sb="4" eb="6">
      <t>ゲンテイ</t>
    </rPh>
    <rPh sb="6" eb="9">
      <t>カゴシマ</t>
    </rPh>
    <rPh sb="9" eb="11">
      <t>コウツウ</t>
    </rPh>
    <rPh sb="11" eb="13">
      <t>ロセン</t>
    </rPh>
    <rPh sb="15" eb="18">
      <t>カイスウケン</t>
    </rPh>
    <rPh sb="18" eb="20">
      <t>ジギョウ</t>
    </rPh>
    <phoneticPr fontId="30"/>
  </si>
  <si>
    <t>運賃助成</t>
    <rPh sb="0" eb="1">
      <t>ウンチン</t>
    </rPh>
    <rPh sb="1" eb="3">
      <t>ジョセイ</t>
    </rPh>
    <phoneticPr fontId="17"/>
  </si>
  <si>
    <t>これまで市内循環バスと路線バスが同一経路を運行していた区間については，市内循環バスを廃止し，路線バスへの利用転換を促すため，額面3,000円の回数券を2,000円で販売する。
※定住自立圏構想特別交付税対象事業</t>
    <rPh sb="4" eb="6">
      <t>シナイ</t>
    </rPh>
    <rPh sb="6" eb="8">
      <t>ジュンカン</t>
    </rPh>
    <rPh sb="11" eb="13">
      <t>ロセン</t>
    </rPh>
    <rPh sb="16" eb="17">
      <t>ドウ</t>
    </rPh>
    <rPh sb="17" eb="18">
      <t>イツ</t>
    </rPh>
    <rPh sb="18" eb="20">
      <t>ケイロ</t>
    </rPh>
    <rPh sb="21" eb="23">
      <t>ウンコウ</t>
    </rPh>
    <rPh sb="27" eb="29">
      <t>クカン</t>
    </rPh>
    <rPh sb="35" eb="37">
      <t>シナイ</t>
    </rPh>
    <rPh sb="37" eb="39">
      <t>ジュンカン</t>
    </rPh>
    <rPh sb="42" eb="44">
      <t>ハイシ</t>
    </rPh>
    <rPh sb="46" eb="48">
      <t>ロセン</t>
    </rPh>
    <rPh sb="52" eb="54">
      <t>リヨウ</t>
    </rPh>
    <rPh sb="54" eb="56">
      <t>テンカン</t>
    </rPh>
    <rPh sb="57" eb="58">
      <t>ウナガ</t>
    </rPh>
    <rPh sb="62" eb="64">
      <t>ガクメン</t>
    </rPh>
    <rPh sb="69" eb="70">
      <t>エン</t>
    </rPh>
    <rPh sb="71" eb="74">
      <t>カイスウケン</t>
    </rPh>
    <rPh sb="80" eb="81">
      <t>エン</t>
    </rPh>
    <rPh sb="82" eb="84">
      <t>ハンバイ</t>
    </rPh>
    <phoneticPr fontId="30"/>
  </si>
  <si>
    <t>指宿市</t>
    <rPh sb="0" eb="3">
      <t>イブスキシ</t>
    </rPh>
    <phoneticPr fontId="17"/>
  </si>
  <si>
    <t>https://www.city.ibusuki.lg.jp/main/machi/syakaikiban/kotsu/page018158.html</t>
  </si>
  <si>
    <t>産業振興部
商工水産課商工運輸係
0993-22-2111</t>
    <rPh sb="0" eb="2">
      <t>サンギョウ</t>
    </rPh>
    <rPh sb="2" eb="4">
      <t>シンコウ</t>
    </rPh>
    <rPh sb="4" eb="5">
      <t>ブ</t>
    </rPh>
    <rPh sb="6" eb="8">
      <t>ショウコウ</t>
    </rPh>
    <rPh sb="8" eb="10">
      <t>スイサン</t>
    </rPh>
    <rPh sb="10" eb="11">
      <t>カ</t>
    </rPh>
    <rPh sb="11" eb="13">
      <t>ショウコウ</t>
    </rPh>
    <rPh sb="13" eb="15">
      <t>ウンユ</t>
    </rPh>
    <rPh sb="15" eb="16">
      <t>カカリ</t>
    </rPh>
    <phoneticPr fontId="30"/>
  </si>
  <si>
    <t>西之表市</t>
    <rPh sb="0" eb="4">
      <t>ニシノオモテシ</t>
    </rPh>
    <phoneticPr fontId="5"/>
  </si>
  <si>
    <t>地域公共交通活性化協議会運営事業</t>
  </si>
  <si>
    <t>令和5年10月より再編交付金による事業を実施予定</t>
    <rPh sb="1" eb="2">
      <t>ネン</t>
    </rPh>
    <rPh sb="4" eb="5">
      <t>ガツ</t>
    </rPh>
    <rPh sb="8" eb="10">
      <t>サイヘン</t>
    </rPh>
    <rPh sb="10" eb="13">
      <t>コウフキン</t>
    </rPh>
    <rPh sb="16" eb="18">
      <t>ジギョウ</t>
    </rPh>
    <rPh sb="19" eb="21">
      <t>ジッシ</t>
    </rPh>
    <rPh sb="21" eb="23">
      <t>ヨテイ</t>
    </rPh>
    <phoneticPr fontId="5"/>
  </si>
  <si>
    <t>交通不便地域の市民や高齢者等の交通弱者の移動手段及び市街地間の移動手段を確保するため、「デマンド型乗合タクシー」及び「市街地巡回バス」の運行主体である市地域公共交通活性化協議会への運営補助を行っている。</t>
  </si>
  <si>
    <t>https://www.city.nishinoomote.lg.jp/admin/soshiki/kikaku/seisakusuishin/koutuu/3915.html</t>
  </si>
  <si>
    <t>企画課政策推進係
0997-22-1111（内線211）</t>
    <rPh sb="0" eb="3">
      <t>キカクカ</t>
    </rPh>
    <rPh sb="3" eb="5">
      <t>セイサク</t>
    </rPh>
    <rPh sb="5" eb="7">
      <t>スイシン</t>
    </rPh>
    <rPh sb="7" eb="8">
      <t>カカリ</t>
    </rPh>
    <rPh sb="22" eb="24">
      <t>ナイセン</t>
    </rPh>
    <phoneticPr fontId="5"/>
  </si>
  <si>
    <t>垂水市</t>
    <rPh sb="0" eb="3">
      <t>タルミズシ</t>
    </rPh>
    <phoneticPr fontId="5"/>
  </si>
  <si>
    <t>たるたるおでかけチケット交付事業</t>
    <rPh sb="12" eb="14">
      <t>コウフ</t>
    </rPh>
    <rPh sb="14" eb="16">
      <t>ジギョウ</t>
    </rPh>
    <phoneticPr fontId="5"/>
  </si>
  <si>
    <t>9,899千円</t>
    <rPh sb="5" eb="7">
      <t>センエン</t>
    </rPh>
    <phoneticPr fontId="5"/>
  </si>
  <si>
    <t>高齢者が積極的な社会参加と健康保持、福祉の増進を図ることを目的として、市内のバス及びタクシーの乗車賃の一部を助成することにより外出を促すもの。</t>
    <rPh sb="0" eb="3">
      <t>コウレイシャ</t>
    </rPh>
    <rPh sb="4" eb="7">
      <t>セッキョクテキ</t>
    </rPh>
    <rPh sb="8" eb="12">
      <t>シャカイサンカ</t>
    </rPh>
    <rPh sb="13" eb="17">
      <t>ケンコウホジ</t>
    </rPh>
    <rPh sb="18" eb="20">
      <t>フクシ</t>
    </rPh>
    <rPh sb="21" eb="23">
      <t>ゾウシン</t>
    </rPh>
    <rPh sb="24" eb="25">
      <t>ハカ</t>
    </rPh>
    <rPh sb="29" eb="31">
      <t>モクテキ</t>
    </rPh>
    <rPh sb="35" eb="37">
      <t>シナイ</t>
    </rPh>
    <rPh sb="40" eb="41">
      <t>オヨ</t>
    </rPh>
    <rPh sb="47" eb="49">
      <t>ジョウシャ</t>
    </rPh>
    <rPh sb="49" eb="50">
      <t>チン</t>
    </rPh>
    <rPh sb="51" eb="53">
      <t>イチブ</t>
    </rPh>
    <rPh sb="54" eb="56">
      <t>ジョセイ</t>
    </rPh>
    <rPh sb="63" eb="65">
      <t>ガイシュツ</t>
    </rPh>
    <rPh sb="66" eb="67">
      <t>ウナガ</t>
    </rPh>
    <phoneticPr fontId="5"/>
  </si>
  <si>
    <t>http://www.city.tarumizu.lg.jp/fukushi/kurashi/fukushi/chikihukushi/odekake_ticket02.html</t>
  </si>
  <si>
    <t>福祉課地域福祉係
0994-32-1115</t>
    <rPh sb="0" eb="3">
      <t>フクシカ</t>
    </rPh>
    <rPh sb="3" eb="5">
      <t>チイキ</t>
    </rPh>
    <rPh sb="5" eb="7">
      <t>フクシ</t>
    </rPh>
    <rPh sb="7" eb="8">
      <t>カカリ</t>
    </rPh>
    <phoneticPr fontId="5"/>
  </si>
  <si>
    <t>事前予約型乗合タクシー事業</t>
    <rPh sb="0" eb="4">
      <t>ジゼンヨヤク</t>
    </rPh>
    <rPh sb="4" eb="5">
      <t>ガタ</t>
    </rPh>
    <rPh sb="5" eb="7">
      <t>ノリアイ</t>
    </rPh>
    <rPh sb="11" eb="13">
      <t>ジギョウ</t>
    </rPh>
    <phoneticPr fontId="5"/>
  </si>
  <si>
    <t>16,080千円</t>
    <rPh sb="6" eb="8">
      <t>センエン</t>
    </rPh>
    <phoneticPr fontId="5"/>
  </si>
  <si>
    <t>コミュニティバスの廃止等による空白地域の交通弱者の交通手段を確保するため、乗合タクシーを運行している。</t>
    <rPh sb="9" eb="12">
      <t>ハイシトウ</t>
    </rPh>
    <rPh sb="15" eb="17">
      <t>クウハク</t>
    </rPh>
    <rPh sb="17" eb="19">
      <t>チイキ</t>
    </rPh>
    <rPh sb="20" eb="22">
      <t>コウツウ</t>
    </rPh>
    <rPh sb="22" eb="24">
      <t>ジャクシャ</t>
    </rPh>
    <rPh sb="25" eb="27">
      <t>コウツウ</t>
    </rPh>
    <rPh sb="27" eb="29">
      <t>シュダン</t>
    </rPh>
    <rPh sb="30" eb="32">
      <t>カクホ</t>
    </rPh>
    <rPh sb="37" eb="39">
      <t>ノリアイ</t>
    </rPh>
    <rPh sb="44" eb="46">
      <t>ウンコウ</t>
    </rPh>
    <phoneticPr fontId="5"/>
  </si>
  <si>
    <t>垂水市地域公共交通活性化協議会</t>
    <rPh sb="0" eb="3">
      <t>タルミズシ</t>
    </rPh>
    <rPh sb="3" eb="5">
      <t>チイキ</t>
    </rPh>
    <rPh sb="5" eb="7">
      <t>コウキョウ</t>
    </rPh>
    <rPh sb="7" eb="9">
      <t>コウツウ</t>
    </rPh>
    <rPh sb="9" eb="12">
      <t>カッセイカ</t>
    </rPh>
    <rPh sb="12" eb="15">
      <t>キョウギカイ</t>
    </rPh>
    <phoneticPr fontId="5"/>
  </si>
  <si>
    <t>http://ｗｗｗ.city.tarumizu.lg.jp/chiiki/kurashi/machi/kotsu/taxi/noriai.html</t>
  </si>
  <si>
    <t>企画政策課地域振興係
0994-32-1143</t>
    <rPh sb="0" eb="5">
      <t>キカクセイサクカ</t>
    </rPh>
    <rPh sb="5" eb="7">
      <t>チイキ</t>
    </rPh>
    <rPh sb="7" eb="9">
      <t>シンコウ</t>
    </rPh>
    <rPh sb="9" eb="10">
      <t>カカリ</t>
    </rPh>
    <phoneticPr fontId="5"/>
  </si>
  <si>
    <t>高齢者運転免許証返納支援事業</t>
    <rPh sb="0" eb="3">
      <t>コウレイシャ</t>
    </rPh>
    <rPh sb="3" eb="5">
      <t>ウンテン</t>
    </rPh>
    <rPh sb="5" eb="8">
      <t>メンキョショウ</t>
    </rPh>
    <rPh sb="8" eb="10">
      <t>ヘンノウ</t>
    </rPh>
    <rPh sb="10" eb="12">
      <t>シエン</t>
    </rPh>
    <rPh sb="12" eb="14">
      <t>ジギョウ</t>
    </rPh>
    <phoneticPr fontId="5"/>
  </si>
  <si>
    <t>1,000千円</t>
    <rPh sb="5" eb="7">
      <t>センエン</t>
    </rPh>
    <phoneticPr fontId="5"/>
  </si>
  <si>
    <t>報償費</t>
    <rPh sb="0" eb="2">
      <t>ホウショウヒ</t>
    </rPh>
    <phoneticPr fontId="5"/>
  </si>
  <si>
    <t>市内に住所がある65歳以上の方が免許返納をした際に，市商工会発行商品券10,000円を支給（１人につき１回限り）</t>
  </si>
  <si>
    <t>http://wｗｗ.city.tarumizu.lg.jp/chiiki/kurashi/koutu/menkyo-hennou.html</t>
  </si>
  <si>
    <t>総務課安心安全係
0994-32-1097</t>
    <rPh sb="0" eb="3">
      <t>ソウムカ</t>
    </rPh>
    <rPh sb="3" eb="8">
      <t>アンシンアンゼンカカリ</t>
    </rPh>
    <phoneticPr fontId="5"/>
  </si>
  <si>
    <t>訪問給食サービス</t>
    <rPh sb="0" eb="2">
      <t>ホウモン</t>
    </rPh>
    <rPh sb="2" eb="4">
      <t>キュウショク</t>
    </rPh>
    <phoneticPr fontId="5"/>
  </si>
  <si>
    <t>一般会計
21,265千円
介護特別会計
7,800千円</t>
    <rPh sb="0" eb="2">
      <t>イッパン</t>
    </rPh>
    <rPh sb="2" eb="4">
      <t>カイケイ</t>
    </rPh>
    <rPh sb="11" eb="13">
      <t>センエン</t>
    </rPh>
    <rPh sb="14" eb="16">
      <t>カイゴ</t>
    </rPh>
    <rPh sb="16" eb="18">
      <t>トクベツ</t>
    </rPh>
    <rPh sb="18" eb="20">
      <t>カイケイ</t>
    </rPh>
    <rPh sb="26" eb="28">
      <t>センエン</t>
    </rPh>
    <phoneticPr fontId="5"/>
  </si>
  <si>
    <t>おおむね65歳以上の在宅の一人暮らし又は虚弱高齢者のみ世帯の世帯員等の利用対象者に対し、食事の支援を行うことにより、自立した食生活への改善と孤独感の解消を図り併せて安否の確認を行うもの。</t>
    <rPh sb="33" eb="34">
      <t>トウ</t>
    </rPh>
    <rPh sb="35" eb="37">
      <t>リヨウ</t>
    </rPh>
    <rPh sb="37" eb="40">
      <t>タイショウシャ</t>
    </rPh>
    <rPh sb="41" eb="42">
      <t>タイ</t>
    </rPh>
    <phoneticPr fontId="5"/>
  </si>
  <si>
    <t>http://www.city.tarumizu.lg.jp/fukushi/kurashi/fukushi/koresha/sonota/kyushoku.html</t>
  </si>
  <si>
    <t>福祉課地域福祉係
0994-32-1115</t>
    <rPh sb="0" eb="3">
      <t>フクシカ</t>
    </rPh>
    <rPh sb="3" eb="8">
      <t>チイキフクシカカリ</t>
    </rPh>
    <phoneticPr fontId="5"/>
  </si>
  <si>
    <t>薩摩川内市</t>
    <rPh sb="0" eb="5">
      <t>サツマセンダイシ</t>
    </rPh>
    <phoneticPr fontId="5"/>
  </si>
  <si>
    <t>コミュニティバス等運行事業</t>
    <rPh sb="8" eb="9">
      <t>トウ</t>
    </rPh>
    <rPh sb="9" eb="13">
      <t>ウンコウジギョウ</t>
    </rPh>
    <phoneticPr fontId="5"/>
  </si>
  <si>
    <t>交通不便地域・交通空白地域等の市民及び来訪者の交通移動手段を確保することを目的に、コミュニティバスやデマンド交通の運行を行っている。
なお、６５歳以上の運転免許自主返納者は、運転経歴証明書等の掲示により運賃が半額で乗車できる。</t>
    <rPh sb="0" eb="2">
      <t>コウツウ</t>
    </rPh>
    <rPh sb="2" eb="4">
      <t>フベン</t>
    </rPh>
    <rPh sb="4" eb="6">
      <t>チイキ</t>
    </rPh>
    <rPh sb="7" eb="9">
      <t>コウツウ</t>
    </rPh>
    <rPh sb="9" eb="11">
      <t>クウハク</t>
    </rPh>
    <rPh sb="11" eb="13">
      <t>チイキ</t>
    </rPh>
    <rPh sb="13" eb="14">
      <t>トウ</t>
    </rPh>
    <rPh sb="15" eb="17">
      <t>シミン</t>
    </rPh>
    <rPh sb="17" eb="18">
      <t>オヨ</t>
    </rPh>
    <rPh sb="19" eb="22">
      <t>ライホウシャ</t>
    </rPh>
    <rPh sb="23" eb="25">
      <t>コウツウ</t>
    </rPh>
    <rPh sb="25" eb="27">
      <t>イドウ</t>
    </rPh>
    <rPh sb="27" eb="29">
      <t>シュダン</t>
    </rPh>
    <rPh sb="30" eb="32">
      <t>カクホ</t>
    </rPh>
    <rPh sb="37" eb="39">
      <t>モクテキ</t>
    </rPh>
    <rPh sb="54" eb="56">
      <t>コウツウ</t>
    </rPh>
    <rPh sb="57" eb="59">
      <t>ウンコウ</t>
    </rPh>
    <rPh sb="60" eb="61">
      <t>オコナ</t>
    </rPh>
    <rPh sb="72" eb="73">
      <t>サイ</t>
    </rPh>
    <rPh sb="73" eb="75">
      <t>イジョウ</t>
    </rPh>
    <rPh sb="76" eb="78">
      <t>ウンテン</t>
    </rPh>
    <rPh sb="78" eb="80">
      <t>メンキョ</t>
    </rPh>
    <rPh sb="80" eb="82">
      <t>ジシュ</t>
    </rPh>
    <rPh sb="82" eb="84">
      <t>ヘンノウ</t>
    </rPh>
    <rPh sb="84" eb="85">
      <t>シャ</t>
    </rPh>
    <rPh sb="87" eb="89">
      <t>ウンテン</t>
    </rPh>
    <rPh sb="89" eb="91">
      <t>ケイレキ</t>
    </rPh>
    <rPh sb="91" eb="94">
      <t>ショウメイショ</t>
    </rPh>
    <rPh sb="94" eb="95">
      <t>トウ</t>
    </rPh>
    <rPh sb="96" eb="98">
      <t>ケイジ</t>
    </rPh>
    <rPh sb="101" eb="103">
      <t>ウンチン</t>
    </rPh>
    <rPh sb="104" eb="106">
      <t>ハンガク</t>
    </rPh>
    <rPh sb="107" eb="109">
      <t>ジョウシャ</t>
    </rPh>
    <phoneticPr fontId="5"/>
  </si>
  <si>
    <t>薩摩川内市
運行委託事業者</t>
    <rPh sb="0" eb="5">
      <t>サツマセンダイシ</t>
    </rPh>
    <rPh sb="6" eb="13">
      <t>ウンコウイタクジギョウシャ</t>
    </rPh>
    <phoneticPr fontId="5"/>
  </si>
  <si>
    <t>https://www.city.satsumasendai.lg.jp/soshiki/1013/2/3/4/1/3233.html</t>
  </si>
  <si>
    <t>経済シティセールス部経済政策課企画総務・施設交通グループ
0996-22-8115（※ガイダンス後）内線5747</t>
    <rPh sb="0" eb="2">
      <t>ケイザイ</t>
    </rPh>
    <rPh sb="9" eb="10">
      <t>ブ</t>
    </rPh>
    <rPh sb="10" eb="15">
      <t>ケイザイセイサクカ</t>
    </rPh>
    <rPh sb="15" eb="19">
      <t>キカクソウム</t>
    </rPh>
    <rPh sb="20" eb="24">
      <t>シセツコウツウ</t>
    </rPh>
    <rPh sb="48" eb="49">
      <t>ゴ</t>
    </rPh>
    <rPh sb="50" eb="52">
      <t>ナイセン</t>
    </rPh>
    <phoneticPr fontId="5"/>
  </si>
  <si>
    <t>福祉タクシー等利用料助成事業</t>
    <rPh sb="0" eb="2">
      <t>フクシ</t>
    </rPh>
    <rPh sb="6" eb="7">
      <t>トウ</t>
    </rPh>
    <rPh sb="7" eb="10">
      <t>リヨウリョウ</t>
    </rPh>
    <rPh sb="10" eb="14">
      <t>ジョセイジギョウ</t>
    </rPh>
    <phoneticPr fontId="5"/>
  </si>
  <si>
    <t>扶助費
（金券チケット）</t>
    <rPh sb="0" eb="2">
      <t>フジョヒ</t>
    </rPh>
    <rPh sb="4" eb="6">
      <t>キンケン</t>
    </rPh>
    <phoneticPr fontId="5"/>
  </si>
  <si>
    <t>在宅（施設入所を除く）の重度障害のある方に、市と契約しているタクシー会社、福祉有償運送車両及び甑島定期航路船の利用券を1年度に１冊交付している。（年間500円×20枚）
　①１・２級の身体障害者手帳、Ａ１・Ａ２・Ａの療育手帳、１級の精
　　神障害者保健福祉手帳をお持ちの１８歳以上の方
　②１８歳未満の身体障害者手帳、療育手帳又は精神障害者保健福祉　　
　　手帳をお持ちの方または障害福祉サービスを受けている方で、同一　
　　世帯に普通運転免許保持者がいない方</t>
    <rPh sb="0" eb="2">
      <t>ザイタク</t>
    </rPh>
    <rPh sb="3" eb="5">
      <t>シセツ</t>
    </rPh>
    <rPh sb="5" eb="7">
      <t>ニュウショ</t>
    </rPh>
    <rPh sb="8" eb="9">
      <t>ノゾ</t>
    </rPh>
    <rPh sb="12" eb="14">
      <t>ジュウド</t>
    </rPh>
    <rPh sb="14" eb="16">
      <t>ショウガイ</t>
    </rPh>
    <rPh sb="19" eb="20">
      <t>カタ</t>
    </rPh>
    <rPh sb="22" eb="23">
      <t>シ</t>
    </rPh>
    <rPh sb="24" eb="26">
      <t>ケイヤク</t>
    </rPh>
    <rPh sb="34" eb="36">
      <t>ガイシャ</t>
    </rPh>
    <rPh sb="37" eb="39">
      <t>フクシ</t>
    </rPh>
    <rPh sb="39" eb="41">
      <t>ユウショウ</t>
    </rPh>
    <rPh sb="41" eb="43">
      <t>ウンソウ</t>
    </rPh>
    <rPh sb="43" eb="45">
      <t>シャリョウ</t>
    </rPh>
    <rPh sb="45" eb="46">
      <t>オヨ</t>
    </rPh>
    <rPh sb="47" eb="49">
      <t>コシキシマ</t>
    </rPh>
    <rPh sb="49" eb="51">
      <t>テイキ</t>
    </rPh>
    <rPh sb="51" eb="53">
      <t>コウロ</t>
    </rPh>
    <rPh sb="53" eb="54">
      <t>セン</t>
    </rPh>
    <rPh sb="55" eb="57">
      <t>リヨウ</t>
    </rPh>
    <rPh sb="57" eb="58">
      <t>ケン</t>
    </rPh>
    <rPh sb="60" eb="62">
      <t>ネンド</t>
    </rPh>
    <rPh sb="64" eb="65">
      <t>サツ</t>
    </rPh>
    <rPh sb="65" eb="67">
      <t>コウフ</t>
    </rPh>
    <rPh sb="73" eb="75">
      <t>ネンカン</t>
    </rPh>
    <rPh sb="78" eb="79">
      <t>エン</t>
    </rPh>
    <rPh sb="82" eb="83">
      <t>マイ</t>
    </rPh>
    <rPh sb="90" eb="91">
      <t>キュウ</t>
    </rPh>
    <rPh sb="92" eb="94">
      <t>シンタイ</t>
    </rPh>
    <rPh sb="147" eb="150">
      <t>サイミマン</t>
    </rPh>
    <rPh sb="151" eb="153">
      <t>シンタイ</t>
    </rPh>
    <rPh sb="153" eb="156">
      <t>ショウガイシャ</t>
    </rPh>
    <rPh sb="156" eb="158">
      <t>テチョウ</t>
    </rPh>
    <rPh sb="159" eb="161">
      <t>リョウイク</t>
    </rPh>
    <rPh sb="161" eb="163">
      <t>テチョウ</t>
    </rPh>
    <rPh sb="163" eb="164">
      <t>マタ</t>
    </rPh>
    <rPh sb="165" eb="167">
      <t>セイシン</t>
    </rPh>
    <rPh sb="167" eb="169">
      <t>ショウガイ</t>
    </rPh>
    <rPh sb="169" eb="170">
      <t>シャ</t>
    </rPh>
    <rPh sb="170" eb="172">
      <t>ホケン</t>
    </rPh>
    <rPh sb="172" eb="174">
      <t>フクシ</t>
    </rPh>
    <rPh sb="179" eb="181">
      <t>テチョウ</t>
    </rPh>
    <rPh sb="183" eb="184">
      <t>モ</t>
    </rPh>
    <rPh sb="186" eb="187">
      <t>カタ</t>
    </rPh>
    <rPh sb="190" eb="192">
      <t>ショウガイ</t>
    </rPh>
    <rPh sb="192" eb="194">
      <t>フクシ</t>
    </rPh>
    <rPh sb="199" eb="200">
      <t>ウ</t>
    </rPh>
    <rPh sb="204" eb="205">
      <t>カタ</t>
    </rPh>
    <rPh sb="207" eb="209">
      <t>ドウイツ</t>
    </rPh>
    <rPh sb="213" eb="215">
      <t>セタイ</t>
    </rPh>
    <rPh sb="216" eb="218">
      <t>フツウ</t>
    </rPh>
    <rPh sb="218" eb="220">
      <t>ウンテン</t>
    </rPh>
    <rPh sb="220" eb="222">
      <t>メンキョ</t>
    </rPh>
    <rPh sb="229" eb="230">
      <t>カタ</t>
    </rPh>
    <phoneticPr fontId="5"/>
  </si>
  <si>
    <t>タクシー会社等、一般旅客定期航路（甑島航路）事業者</t>
    <rPh sb="4" eb="6">
      <t>カイシャ</t>
    </rPh>
    <rPh sb="6" eb="7">
      <t>トウ</t>
    </rPh>
    <rPh sb="8" eb="10">
      <t>イッパン</t>
    </rPh>
    <rPh sb="10" eb="12">
      <t>リョキャク</t>
    </rPh>
    <rPh sb="12" eb="14">
      <t>テイキ</t>
    </rPh>
    <rPh sb="14" eb="16">
      <t>コウロ</t>
    </rPh>
    <rPh sb="17" eb="19">
      <t>コシキシマ</t>
    </rPh>
    <rPh sb="19" eb="21">
      <t>コウロ</t>
    </rPh>
    <rPh sb="22" eb="25">
      <t>ジギョウシャ</t>
    </rPh>
    <phoneticPr fontId="5"/>
  </si>
  <si>
    <t>https://www.city.satsumasendai.lg.jp/index.html</t>
  </si>
  <si>
    <t>日置市</t>
    <rPh sb="0" eb="2">
      <t>ヒオキ</t>
    </rPh>
    <rPh sb="2" eb="3">
      <t>シ</t>
    </rPh>
    <phoneticPr fontId="5"/>
  </si>
  <si>
    <t>デマンドタクシーとして運行。本市コミュニティバスでカバーできない交通空白地帯と市街地を繋ぎ、タクシーメーターと利用料金の差額を委託料として支出し、買い物等の外出機会を確保。</t>
    <rPh sb="11" eb="13">
      <t>ウンコウ</t>
    </rPh>
    <rPh sb="14" eb="15">
      <t>モト</t>
    </rPh>
    <rPh sb="15" eb="16">
      <t>シ</t>
    </rPh>
    <rPh sb="32" eb="34">
      <t>コウツウ</t>
    </rPh>
    <rPh sb="34" eb="36">
      <t>クウハク</t>
    </rPh>
    <rPh sb="36" eb="38">
      <t>チタイ</t>
    </rPh>
    <rPh sb="39" eb="42">
      <t>シガイチ</t>
    </rPh>
    <rPh sb="43" eb="44">
      <t>ツナ</t>
    </rPh>
    <rPh sb="55" eb="57">
      <t>リヨウ</t>
    </rPh>
    <rPh sb="57" eb="59">
      <t>リョウキン</t>
    </rPh>
    <rPh sb="60" eb="62">
      <t>サガク</t>
    </rPh>
    <rPh sb="63" eb="66">
      <t>イタクリョウ</t>
    </rPh>
    <rPh sb="69" eb="71">
      <t>シシュツ</t>
    </rPh>
    <rPh sb="73" eb="74">
      <t>カ</t>
    </rPh>
    <rPh sb="75" eb="76">
      <t>モノ</t>
    </rPh>
    <rPh sb="76" eb="77">
      <t>トウ</t>
    </rPh>
    <rPh sb="78" eb="80">
      <t>ガイシュツ</t>
    </rPh>
    <rPh sb="80" eb="82">
      <t>キカイ</t>
    </rPh>
    <rPh sb="83" eb="85">
      <t>カクホ</t>
    </rPh>
    <phoneticPr fontId="5"/>
  </si>
  <si>
    <t>市内に事務所又は営業所を有する、一般乗合旅客自動車運送事業者</t>
  </si>
  <si>
    <t>https://www.city.hioki.kagoshima.jp/teiju/kurashi/tetsuzuki/kokyokotsu/taxi.html</t>
  </si>
  <si>
    <t>地域づくり課
099-248-9408</t>
    <rPh sb="0" eb="2">
      <t>チイキ</t>
    </rPh>
    <rPh sb="5" eb="6">
      <t>カ</t>
    </rPh>
    <phoneticPr fontId="5"/>
  </si>
  <si>
    <t>曽於市</t>
    <rPh sb="0" eb="3">
      <t>ソオシ</t>
    </rPh>
    <phoneticPr fontId="17"/>
  </si>
  <si>
    <t>代替バス運行補助金</t>
    <rPh sb="0" eb="2">
      <t>ダイタイ</t>
    </rPh>
    <rPh sb="4" eb="6">
      <t>ウンコウ</t>
    </rPh>
    <rPh sb="6" eb="9">
      <t>ホジョキン</t>
    </rPh>
    <phoneticPr fontId="17"/>
  </si>
  <si>
    <t>補助金</t>
    <rPh sb="0" eb="2">
      <t>ホジョキン</t>
    </rPh>
    <phoneticPr fontId="17"/>
  </si>
  <si>
    <t>買物弱者の支援と位置付けた事業ではないが，広域的・幹線的なバス路線の確保・維持を図り，地域住民の福祉を確保するため，予算の定めるところにより補助対象事業者に対し，予算の範囲内において補助金を交付する。</t>
    <rPh sb="0" eb="1">
      <t>カ</t>
    </rPh>
    <rPh sb="1" eb="2">
      <t>モノ</t>
    </rPh>
    <rPh sb="2" eb="4">
      <t>ジャクシャ</t>
    </rPh>
    <rPh sb="5" eb="7">
      <t>シエン</t>
    </rPh>
    <rPh sb="8" eb="11">
      <t>イチヅ</t>
    </rPh>
    <rPh sb="13" eb="15">
      <t>ジギョウ</t>
    </rPh>
    <phoneticPr fontId="17"/>
  </si>
  <si>
    <t>運行業者</t>
    <rPh sb="0" eb="2">
      <t>ウンコウ</t>
    </rPh>
    <rPh sb="2" eb="4">
      <t>ギョウシャ</t>
    </rPh>
    <phoneticPr fontId="17"/>
  </si>
  <si>
    <t>https://www.city.soo.kagoshima.jp/kurashi/koukyoukoutu/index.html</t>
  </si>
  <si>
    <t>企画政策課
0986-76-8802</t>
    <rPh sb="0" eb="5">
      <t>キカクセイサクカ</t>
    </rPh>
    <phoneticPr fontId="17"/>
  </si>
  <si>
    <t>思いやりタクシー運行事業</t>
    <rPh sb="0" eb="1">
      <t>オモ</t>
    </rPh>
    <rPh sb="8" eb="10">
      <t>ウンコウ</t>
    </rPh>
    <rPh sb="10" eb="12">
      <t>ジギョウ</t>
    </rPh>
    <phoneticPr fontId="17"/>
  </si>
  <si>
    <t>市内におけるバス廃止路線及び市長がこれと同等と認めた地区における市民の交通手段を確保し，地域の活性化と市民福祉の向上に寄与することを目的とする曽於市思いやりバス又は思いやりタクシーを運行する事業者に対し，当該運行に要する経費の一部を補助する。</t>
  </si>
  <si>
    <t>思いやりバス運行事業</t>
    <rPh sb="0" eb="1">
      <t>オモ</t>
    </rPh>
    <rPh sb="6" eb="8">
      <t>ウンコウ</t>
    </rPh>
    <rPh sb="8" eb="10">
      <t>ジギョウ</t>
    </rPh>
    <phoneticPr fontId="17"/>
  </si>
  <si>
    <t>曽於市</t>
    <rPh sb="0" eb="2">
      <t>ソオ</t>
    </rPh>
    <rPh sb="2" eb="3">
      <t>シ</t>
    </rPh>
    <phoneticPr fontId="17"/>
  </si>
  <si>
    <t>地域間幹線系統確保維持費補助金</t>
    <rPh sb="0" eb="2">
      <t>チイキ</t>
    </rPh>
    <rPh sb="2" eb="3">
      <t>カン</t>
    </rPh>
    <rPh sb="3" eb="5">
      <t>カンセン</t>
    </rPh>
    <rPh sb="5" eb="7">
      <t>ケイトウ</t>
    </rPh>
    <rPh sb="7" eb="9">
      <t>カクホ</t>
    </rPh>
    <rPh sb="9" eb="11">
      <t>イジ</t>
    </rPh>
    <rPh sb="11" eb="12">
      <t>ヒ</t>
    </rPh>
    <rPh sb="12" eb="15">
      <t>ホジョキン</t>
    </rPh>
    <phoneticPr fontId="17"/>
  </si>
  <si>
    <t>買物弱者の支援と位置付けた事業ではないが，広域的・幹線的なバス路線の確保・維持を図り，地域住民の福祉を確保するため，予算の定めるところにより補助対象事業者に対し，予算の範囲内において補助金を交付する。</t>
  </si>
  <si>
    <t>いちき串木野市</t>
    <rPh sb="3" eb="7">
      <t>クシキノシ</t>
    </rPh>
    <phoneticPr fontId="5"/>
  </si>
  <si>
    <t>いきいきタクシー</t>
  </si>
  <si>
    <t>買い物弱者の支援と位置付けた事業ではないが、公共交通の利用に不便を感じている地域に対する移動支援策として、市の委託事業で郊外部の自宅と市街地を結ぶタクシーを運行している。</t>
    <rPh sb="0" eb="1">
      <t>カ</t>
    </rPh>
    <rPh sb="2" eb="3">
      <t>モノ</t>
    </rPh>
    <rPh sb="3" eb="5">
      <t>ジャクシャ</t>
    </rPh>
    <rPh sb="6" eb="8">
      <t>シエン</t>
    </rPh>
    <rPh sb="9" eb="12">
      <t>イチヅ</t>
    </rPh>
    <rPh sb="14" eb="16">
      <t>ジギョウ</t>
    </rPh>
    <rPh sb="22" eb="24">
      <t>コウキョウ</t>
    </rPh>
    <rPh sb="24" eb="26">
      <t>コウツウ</t>
    </rPh>
    <rPh sb="27" eb="29">
      <t>リヨウ</t>
    </rPh>
    <rPh sb="30" eb="32">
      <t>フベン</t>
    </rPh>
    <rPh sb="33" eb="34">
      <t>カン</t>
    </rPh>
    <rPh sb="38" eb="40">
      <t>チイキ</t>
    </rPh>
    <rPh sb="41" eb="42">
      <t>タイ</t>
    </rPh>
    <rPh sb="44" eb="46">
      <t>イドウ</t>
    </rPh>
    <rPh sb="46" eb="48">
      <t>シエン</t>
    </rPh>
    <rPh sb="48" eb="49">
      <t>サク</t>
    </rPh>
    <rPh sb="53" eb="54">
      <t>シ</t>
    </rPh>
    <rPh sb="55" eb="57">
      <t>イタク</t>
    </rPh>
    <rPh sb="57" eb="59">
      <t>ジギョウ</t>
    </rPh>
    <rPh sb="60" eb="63">
      <t>コウガイブ</t>
    </rPh>
    <rPh sb="64" eb="66">
      <t>ジタク</t>
    </rPh>
    <rPh sb="67" eb="70">
      <t>シガイチ</t>
    </rPh>
    <rPh sb="71" eb="72">
      <t>ムス</t>
    </rPh>
    <rPh sb="78" eb="80">
      <t>ウンコウ</t>
    </rPh>
    <phoneticPr fontId="5"/>
  </si>
  <si>
    <t>第一交通株式会社</t>
    <rPh sb="0" eb="2">
      <t>ダイイチ</t>
    </rPh>
    <rPh sb="2" eb="4">
      <t>コウツウ</t>
    </rPh>
    <rPh sb="4" eb="8">
      <t>カブシキガイシャ</t>
    </rPh>
    <phoneticPr fontId="5"/>
  </si>
  <si>
    <t>水産商工課　商工係
0996-33-5638</t>
    <rPh sb="0" eb="5">
      <t>スイサンショウコウカ</t>
    </rPh>
    <rPh sb="6" eb="9">
      <t>ショウコウカカリ</t>
    </rPh>
    <phoneticPr fontId="5"/>
  </si>
  <si>
    <t>いきいきバス</t>
  </si>
  <si>
    <t>買い物弱者の支援と位置付けた事業ではないが、公共交通の利用に不便を感じている地域に対する移動支援策として、市の委託事業で郊外部と市街地を結ぶコミュニティバスを運行している。</t>
    <rPh sb="0" eb="1">
      <t>カ</t>
    </rPh>
    <rPh sb="2" eb="3">
      <t>モノ</t>
    </rPh>
    <rPh sb="3" eb="5">
      <t>ジャクシャ</t>
    </rPh>
    <rPh sb="6" eb="8">
      <t>シエン</t>
    </rPh>
    <rPh sb="9" eb="12">
      <t>イチヅ</t>
    </rPh>
    <rPh sb="14" eb="16">
      <t>ジギョウ</t>
    </rPh>
    <rPh sb="22" eb="24">
      <t>コウキョウ</t>
    </rPh>
    <rPh sb="24" eb="26">
      <t>コウツウ</t>
    </rPh>
    <rPh sb="27" eb="29">
      <t>リヨウ</t>
    </rPh>
    <rPh sb="30" eb="32">
      <t>フベン</t>
    </rPh>
    <rPh sb="33" eb="34">
      <t>カン</t>
    </rPh>
    <rPh sb="38" eb="40">
      <t>チイキ</t>
    </rPh>
    <rPh sb="41" eb="42">
      <t>タイ</t>
    </rPh>
    <rPh sb="44" eb="46">
      <t>イドウ</t>
    </rPh>
    <rPh sb="46" eb="48">
      <t>シエン</t>
    </rPh>
    <rPh sb="48" eb="49">
      <t>サク</t>
    </rPh>
    <rPh sb="53" eb="54">
      <t>シ</t>
    </rPh>
    <rPh sb="55" eb="57">
      <t>イタク</t>
    </rPh>
    <rPh sb="57" eb="59">
      <t>ジギョウ</t>
    </rPh>
    <rPh sb="60" eb="63">
      <t>コウガイブ</t>
    </rPh>
    <rPh sb="64" eb="67">
      <t>シガイチ</t>
    </rPh>
    <rPh sb="68" eb="69">
      <t>ムス</t>
    </rPh>
    <rPh sb="79" eb="81">
      <t>ウンコウ</t>
    </rPh>
    <phoneticPr fontId="5"/>
  </si>
  <si>
    <t>鹿児島交通株式会社</t>
    <rPh sb="0" eb="3">
      <t>カゴシマ</t>
    </rPh>
    <rPh sb="3" eb="5">
      <t>コウツウ</t>
    </rPh>
    <rPh sb="5" eb="9">
      <t>カブシキガイシャ</t>
    </rPh>
    <phoneticPr fontId="5"/>
  </si>
  <si>
    <t>南さつま市</t>
    <rPh sb="0" eb="1">
      <t>ミナミ</t>
    </rPh>
    <rPh sb="4" eb="5">
      <t>シ</t>
    </rPh>
    <phoneticPr fontId="5"/>
  </si>
  <si>
    <t>井戸端マーケット事業</t>
    <rPh sb="0" eb="3">
      <t>イドバタ</t>
    </rPh>
    <rPh sb="8" eb="10">
      <t>ジギョウ</t>
    </rPh>
    <phoneticPr fontId="5"/>
  </si>
  <si>
    <t>日用生活物資の購入支援及び生活の利便性の向上を図るため、移動販売を行おうとする事業者が移動販売に使用する車両購入費等に要する経費に対し、市が予算の範囲内で補助金を交付する。</t>
    <rPh sb="0" eb="2">
      <t>ニチヨウ</t>
    </rPh>
    <rPh sb="2" eb="4">
      <t>セイカツ</t>
    </rPh>
    <rPh sb="4" eb="6">
      <t>ブッシ</t>
    </rPh>
    <rPh sb="7" eb="9">
      <t>コウニュウ</t>
    </rPh>
    <rPh sb="9" eb="11">
      <t>シエン</t>
    </rPh>
    <rPh sb="11" eb="12">
      <t>オヨ</t>
    </rPh>
    <rPh sb="13" eb="15">
      <t>セイカツ</t>
    </rPh>
    <rPh sb="16" eb="18">
      <t>リベン</t>
    </rPh>
    <rPh sb="18" eb="19">
      <t>セイ</t>
    </rPh>
    <rPh sb="20" eb="22">
      <t>コウジョウ</t>
    </rPh>
    <rPh sb="23" eb="24">
      <t>ハカ</t>
    </rPh>
    <rPh sb="28" eb="30">
      <t>イドウ</t>
    </rPh>
    <rPh sb="30" eb="32">
      <t>ハンバイ</t>
    </rPh>
    <rPh sb="33" eb="34">
      <t>オコナ</t>
    </rPh>
    <rPh sb="39" eb="42">
      <t>ジギョウシャ</t>
    </rPh>
    <rPh sb="43" eb="45">
      <t>イドウ</t>
    </rPh>
    <rPh sb="45" eb="47">
      <t>ハンバイ</t>
    </rPh>
    <rPh sb="48" eb="50">
      <t>シヨウ</t>
    </rPh>
    <rPh sb="52" eb="54">
      <t>シャリョウ</t>
    </rPh>
    <rPh sb="54" eb="56">
      <t>コウニュウ</t>
    </rPh>
    <rPh sb="56" eb="57">
      <t>ヒ</t>
    </rPh>
    <rPh sb="57" eb="58">
      <t>トウ</t>
    </rPh>
    <rPh sb="59" eb="60">
      <t>ヨウ</t>
    </rPh>
    <rPh sb="62" eb="64">
      <t>ケイヒ</t>
    </rPh>
    <rPh sb="65" eb="66">
      <t>タイ</t>
    </rPh>
    <rPh sb="68" eb="69">
      <t>シ</t>
    </rPh>
    <rPh sb="70" eb="72">
      <t>ヨサン</t>
    </rPh>
    <rPh sb="73" eb="76">
      <t>ハンイナイ</t>
    </rPh>
    <rPh sb="77" eb="80">
      <t>ホジョキン</t>
    </rPh>
    <rPh sb="81" eb="83">
      <t>コウフ</t>
    </rPh>
    <phoneticPr fontId="5"/>
  </si>
  <si>
    <t>市内で移動販売を行う事業者</t>
    <rPh sb="0" eb="2">
      <t>シナイ</t>
    </rPh>
    <rPh sb="3" eb="5">
      <t>イドウ</t>
    </rPh>
    <rPh sb="5" eb="7">
      <t>ハンバイ</t>
    </rPh>
    <rPh sb="8" eb="9">
      <t>オコナ</t>
    </rPh>
    <rPh sb="10" eb="13">
      <t>ジギョウシャ</t>
    </rPh>
    <phoneticPr fontId="5"/>
  </si>
  <si>
    <t>産業おこし部
商工水産課商工振興係
0993-76-1606</t>
    <rPh sb="0" eb="2">
      <t>サンギョウ</t>
    </rPh>
    <rPh sb="5" eb="6">
      <t>ブ</t>
    </rPh>
    <rPh sb="7" eb="12">
      <t>ショウコウスイサンカ</t>
    </rPh>
    <rPh sb="12" eb="14">
      <t>ショウコウ</t>
    </rPh>
    <rPh sb="14" eb="16">
      <t>シンコウ</t>
    </rPh>
    <rPh sb="16" eb="17">
      <t>カカリ</t>
    </rPh>
    <phoneticPr fontId="5"/>
  </si>
  <si>
    <t>つわちゃんタクシー事業</t>
    <rPh sb="9" eb="11">
      <t>ジギョウ</t>
    </rPh>
    <phoneticPr fontId="5"/>
  </si>
  <si>
    <t>日常生活の移動手段を確保するため、予約型乗合タクシーの運行をタクシー事業者へ委託。</t>
  </si>
  <si>
    <t>タクシー事業者等</t>
  </si>
  <si>
    <t>https://www.city.minamisatsuma.lg.jp/living/e016151.html</t>
    <phoneticPr fontId="5"/>
  </si>
  <si>
    <t>総務企画部
総合政策課政策推進係
0993-76-1506</t>
  </si>
  <si>
    <t>シニア健康増進「よか日だな」事業</t>
    <rPh sb="3" eb="7">
      <t>ケンコウゾウシン</t>
    </rPh>
    <rPh sb="10" eb="11">
      <t>ヒ</t>
    </rPh>
    <rPh sb="14" eb="16">
      <t>ジギョウ</t>
    </rPh>
    <phoneticPr fontId="5"/>
  </si>
  <si>
    <t>65歳以上の高齢者に対し、1冊200円×100枚＝20,000円分（1回の利用枚数制限なし）の助成券を交付。
令和5年度に限りマイナンバーカードを取得の上、12月28日までに提示すれば2冊目交付。</t>
    <rPh sb="2" eb="3">
      <t>サイ</t>
    </rPh>
    <rPh sb="3" eb="5">
      <t>イジョウ</t>
    </rPh>
    <rPh sb="6" eb="9">
      <t>コウレイシャ</t>
    </rPh>
    <rPh sb="10" eb="11">
      <t>タイ</t>
    </rPh>
    <rPh sb="14" eb="15">
      <t>サツ</t>
    </rPh>
    <rPh sb="18" eb="19">
      <t>エン</t>
    </rPh>
    <rPh sb="23" eb="24">
      <t>マイ</t>
    </rPh>
    <rPh sb="31" eb="33">
      <t>エンブン</t>
    </rPh>
    <rPh sb="35" eb="36">
      <t>カイ</t>
    </rPh>
    <rPh sb="37" eb="39">
      <t>リヨウ</t>
    </rPh>
    <rPh sb="39" eb="41">
      <t>マイスウ</t>
    </rPh>
    <rPh sb="41" eb="43">
      <t>セイゲン</t>
    </rPh>
    <rPh sb="47" eb="49">
      <t>ジョセイ</t>
    </rPh>
    <rPh sb="49" eb="50">
      <t>ケン</t>
    </rPh>
    <rPh sb="51" eb="53">
      <t>コウフ</t>
    </rPh>
    <rPh sb="55" eb="57">
      <t>レイワ</t>
    </rPh>
    <rPh sb="58" eb="59">
      <t>ネン</t>
    </rPh>
    <rPh sb="59" eb="60">
      <t>ド</t>
    </rPh>
    <rPh sb="61" eb="62">
      <t>カギ</t>
    </rPh>
    <rPh sb="73" eb="75">
      <t>シュトク</t>
    </rPh>
    <rPh sb="76" eb="77">
      <t>ウエ</t>
    </rPh>
    <rPh sb="80" eb="81">
      <t>ツキ</t>
    </rPh>
    <rPh sb="83" eb="84">
      <t>ニチ</t>
    </rPh>
    <rPh sb="87" eb="89">
      <t>テイジ</t>
    </rPh>
    <rPh sb="93" eb="94">
      <t>サツ</t>
    </rPh>
    <rPh sb="94" eb="95">
      <t>メ</t>
    </rPh>
    <rPh sb="95" eb="97">
      <t>コウフ</t>
    </rPh>
    <phoneticPr fontId="5"/>
  </si>
  <si>
    <t>バス事業者・タクシー事業者・温泉施設及びスポーツジム・はりきゅう施術師の免許を有する者が施術する施術所</t>
    <rPh sb="2" eb="5">
      <t>ジギョウシャ</t>
    </rPh>
    <rPh sb="10" eb="13">
      <t>ジギョウシャ</t>
    </rPh>
    <rPh sb="14" eb="16">
      <t>オンセン</t>
    </rPh>
    <rPh sb="16" eb="18">
      <t>シセツ</t>
    </rPh>
    <rPh sb="18" eb="19">
      <t>オヨ</t>
    </rPh>
    <rPh sb="32" eb="34">
      <t>セジュツ</t>
    </rPh>
    <rPh sb="34" eb="35">
      <t>シ</t>
    </rPh>
    <rPh sb="36" eb="38">
      <t>メンキョ</t>
    </rPh>
    <rPh sb="39" eb="40">
      <t>ユウ</t>
    </rPh>
    <rPh sb="42" eb="43">
      <t>モノ</t>
    </rPh>
    <rPh sb="44" eb="46">
      <t>セジュツ</t>
    </rPh>
    <rPh sb="48" eb="50">
      <t>セジュツ</t>
    </rPh>
    <rPh sb="50" eb="51">
      <t>ジョ</t>
    </rPh>
    <phoneticPr fontId="5"/>
  </si>
  <si>
    <t>https://www.city.minamisatsuma.lg.jp/living/kenko-iryo-fukushi/koreisha/ikigaikenkou/e027880.html</t>
  </si>
  <si>
    <t>市民福祉部
福祉課社会係
0993-76-1536</t>
    <rPh sb="0" eb="2">
      <t>シミン</t>
    </rPh>
    <rPh sb="2" eb="4">
      <t>フクシ</t>
    </rPh>
    <rPh sb="4" eb="5">
      <t>ブ</t>
    </rPh>
    <rPh sb="6" eb="9">
      <t>フクシカ</t>
    </rPh>
    <rPh sb="9" eb="11">
      <t>シャカイ</t>
    </rPh>
    <rPh sb="11" eb="12">
      <t>カカリ</t>
    </rPh>
    <phoneticPr fontId="5"/>
  </si>
  <si>
    <t>志布志市</t>
    <rPh sb="0" eb="4">
      <t>シブシシ</t>
    </rPh>
    <phoneticPr fontId="5"/>
  </si>
  <si>
    <t>福祉タクシー運行事業</t>
    <rPh sb="0" eb="2">
      <t>フクシ</t>
    </rPh>
    <rPh sb="6" eb="8">
      <t>ウンコウ</t>
    </rPh>
    <rPh sb="8" eb="10">
      <t>ジギョウ</t>
    </rPh>
    <phoneticPr fontId="5"/>
  </si>
  <si>
    <t>日用品の購入、通院等に不便を強いられている高齢者等の交通手段を確保するため、福祉タクシーを運行し、交通弱者の利便性を図る事業。65歳以上の方や障がい等により自動車の運転が困難な方等が対象で、市への事前登録が必要。市内４路線で10人乗りの予約型ジャンボタクシーを運行し、登録後の利用申込みは直接委託先へ電話によって行う。</t>
    <rPh sb="0" eb="3">
      <t>ニチヨウヒン</t>
    </rPh>
    <rPh sb="4" eb="6">
      <t>コウニュウ</t>
    </rPh>
    <rPh sb="7" eb="9">
      <t>ツウイン</t>
    </rPh>
    <rPh sb="9" eb="10">
      <t>トウ</t>
    </rPh>
    <rPh sb="11" eb="13">
      <t>フベン</t>
    </rPh>
    <rPh sb="14" eb="15">
      <t>シ</t>
    </rPh>
    <rPh sb="21" eb="24">
      <t>コウレイシャ</t>
    </rPh>
    <rPh sb="24" eb="25">
      <t>トウ</t>
    </rPh>
    <rPh sb="26" eb="28">
      <t>コウツウ</t>
    </rPh>
    <rPh sb="28" eb="30">
      <t>シュダン</t>
    </rPh>
    <rPh sb="31" eb="33">
      <t>カクホ</t>
    </rPh>
    <rPh sb="38" eb="40">
      <t>フクシ</t>
    </rPh>
    <rPh sb="45" eb="47">
      <t>ウンコウ</t>
    </rPh>
    <rPh sb="49" eb="51">
      <t>コウツウ</t>
    </rPh>
    <rPh sb="51" eb="53">
      <t>ジャクシャ</t>
    </rPh>
    <rPh sb="54" eb="57">
      <t>リベンセイ</t>
    </rPh>
    <rPh sb="58" eb="59">
      <t>ハカ</t>
    </rPh>
    <rPh sb="60" eb="62">
      <t>ジギョウ</t>
    </rPh>
    <rPh sb="65" eb="68">
      <t>サイイジョウ</t>
    </rPh>
    <rPh sb="69" eb="70">
      <t>カタ</t>
    </rPh>
    <rPh sb="71" eb="72">
      <t>ショウ</t>
    </rPh>
    <rPh sb="74" eb="75">
      <t>トウ</t>
    </rPh>
    <rPh sb="78" eb="81">
      <t>ジドウシャ</t>
    </rPh>
    <rPh sb="82" eb="84">
      <t>ウンテン</t>
    </rPh>
    <rPh sb="85" eb="87">
      <t>コンナン</t>
    </rPh>
    <rPh sb="88" eb="89">
      <t>カタ</t>
    </rPh>
    <rPh sb="89" eb="90">
      <t>トウ</t>
    </rPh>
    <rPh sb="91" eb="93">
      <t>タイショウ</t>
    </rPh>
    <rPh sb="95" eb="96">
      <t>シ</t>
    </rPh>
    <rPh sb="98" eb="100">
      <t>ジゼン</t>
    </rPh>
    <rPh sb="100" eb="102">
      <t>トウロク</t>
    </rPh>
    <rPh sb="103" eb="105">
      <t>ヒツヨウ</t>
    </rPh>
    <rPh sb="106" eb="107">
      <t>シ</t>
    </rPh>
    <rPh sb="107" eb="108">
      <t>ナイ</t>
    </rPh>
    <rPh sb="109" eb="111">
      <t>ロセン</t>
    </rPh>
    <rPh sb="114" eb="115">
      <t>ニン</t>
    </rPh>
    <rPh sb="115" eb="116">
      <t>ノ</t>
    </rPh>
    <rPh sb="118" eb="120">
      <t>ヨヤク</t>
    </rPh>
    <rPh sb="120" eb="121">
      <t>ガタ</t>
    </rPh>
    <rPh sb="130" eb="132">
      <t>ウンコウ</t>
    </rPh>
    <rPh sb="134" eb="136">
      <t>トウロク</t>
    </rPh>
    <rPh sb="136" eb="137">
      <t>ゴ</t>
    </rPh>
    <rPh sb="138" eb="140">
      <t>リヨウ</t>
    </rPh>
    <rPh sb="140" eb="142">
      <t>モウシコミ</t>
    </rPh>
    <rPh sb="144" eb="146">
      <t>チョクセツ</t>
    </rPh>
    <rPh sb="146" eb="148">
      <t>イタク</t>
    </rPh>
    <rPh sb="148" eb="149">
      <t>サキ</t>
    </rPh>
    <rPh sb="150" eb="152">
      <t>デンワ</t>
    </rPh>
    <rPh sb="156" eb="157">
      <t>オコナ</t>
    </rPh>
    <phoneticPr fontId="5"/>
  </si>
  <si>
    <t>市内事業所</t>
    <rPh sb="0" eb="2">
      <t>シナイ</t>
    </rPh>
    <rPh sb="2" eb="5">
      <t>ジギョウショ</t>
    </rPh>
    <phoneticPr fontId="5"/>
  </si>
  <si>
    <t>福祉課社会福祉係
099-474-1111（83-174）</t>
    <rPh sb="0" eb="3">
      <t>フクシカ</t>
    </rPh>
    <rPh sb="3" eb="5">
      <t>シャカイ</t>
    </rPh>
    <rPh sb="5" eb="7">
      <t>フクシ</t>
    </rPh>
    <rPh sb="7" eb="8">
      <t>カカリ</t>
    </rPh>
    <phoneticPr fontId="5"/>
  </si>
  <si>
    <t>チョイソコしぶし運行事業</t>
    <rPh sb="8" eb="10">
      <t>ウンコウ</t>
    </rPh>
    <rPh sb="10" eb="12">
      <t>ジギョウ</t>
    </rPh>
    <phoneticPr fontId="5"/>
  </si>
  <si>
    <t>市民の移動手段の確保、既存の公共交通機関の利便性向上を目的とした予約型乗合送迎サービス。対象は市内に住所を有する小学生以上、自治会のごみステーションを乗降所として、市内の公共施設や登録された事業所まで、移動距離問わず1乗車200円で乗ることができる。また、65歳以上と65歳未満で利用できる停留所の差別化を図ることで、高齢者が利用しやすく既存の公共交通機関の圧迫とならないように配慮している。</t>
    <rPh sb="0" eb="2">
      <t>シミン</t>
    </rPh>
    <rPh sb="3" eb="5">
      <t>イドウ</t>
    </rPh>
    <rPh sb="5" eb="7">
      <t>シュダン</t>
    </rPh>
    <rPh sb="8" eb="10">
      <t>カクホ</t>
    </rPh>
    <rPh sb="11" eb="13">
      <t>キゾン</t>
    </rPh>
    <rPh sb="14" eb="16">
      <t>コウキョウ</t>
    </rPh>
    <rPh sb="16" eb="18">
      <t>コウツウ</t>
    </rPh>
    <rPh sb="18" eb="20">
      <t>キカン</t>
    </rPh>
    <rPh sb="21" eb="24">
      <t>リベンセイ</t>
    </rPh>
    <rPh sb="24" eb="26">
      <t>コウジョウ</t>
    </rPh>
    <rPh sb="27" eb="29">
      <t>モクテキ</t>
    </rPh>
    <rPh sb="32" eb="34">
      <t>ヨヤク</t>
    </rPh>
    <rPh sb="34" eb="35">
      <t>ガタ</t>
    </rPh>
    <rPh sb="35" eb="37">
      <t>ノリア</t>
    </rPh>
    <rPh sb="37" eb="39">
      <t>ソウゲイ</t>
    </rPh>
    <rPh sb="44" eb="46">
      <t>タイショウ</t>
    </rPh>
    <rPh sb="47" eb="48">
      <t>シ</t>
    </rPh>
    <rPh sb="48" eb="49">
      <t>ナイ</t>
    </rPh>
    <rPh sb="50" eb="52">
      <t>ジュウショ</t>
    </rPh>
    <rPh sb="53" eb="54">
      <t>ユウ</t>
    </rPh>
    <rPh sb="56" eb="59">
      <t>ショウガクセイ</t>
    </rPh>
    <rPh sb="59" eb="61">
      <t>イジョウ</t>
    </rPh>
    <rPh sb="62" eb="65">
      <t>ジチカイ</t>
    </rPh>
    <rPh sb="75" eb="77">
      <t>ジョウコウ</t>
    </rPh>
    <rPh sb="77" eb="78">
      <t>ショ</t>
    </rPh>
    <rPh sb="82" eb="83">
      <t>シ</t>
    </rPh>
    <rPh sb="83" eb="84">
      <t>ナイ</t>
    </rPh>
    <rPh sb="85" eb="87">
      <t>コウキョウ</t>
    </rPh>
    <rPh sb="87" eb="89">
      <t>シセツ</t>
    </rPh>
    <rPh sb="90" eb="92">
      <t>トウロク</t>
    </rPh>
    <rPh sb="95" eb="98">
      <t>ジギョウショ</t>
    </rPh>
    <rPh sb="101" eb="103">
      <t>イドウ</t>
    </rPh>
    <rPh sb="103" eb="105">
      <t>キョリ</t>
    </rPh>
    <rPh sb="105" eb="106">
      <t>ト</t>
    </rPh>
    <rPh sb="109" eb="111">
      <t>ジョウシャ</t>
    </rPh>
    <rPh sb="114" eb="115">
      <t>エン</t>
    </rPh>
    <rPh sb="116" eb="117">
      <t>ノ</t>
    </rPh>
    <rPh sb="130" eb="131">
      <t>サイ</t>
    </rPh>
    <rPh sb="131" eb="133">
      <t>イジョウ</t>
    </rPh>
    <rPh sb="136" eb="137">
      <t>サイ</t>
    </rPh>
    <rPh sb="137" eb="139">
      <t>ミマン</t>
    </rPh>
    <rPh sb="140" eb="142">
      <t>リヨウ</t>
    </rPh>
    <rPh sb="145" eb="148">
      <t>テイリュウジョ</t>
    </rPh>
    <rPh sb="149" eb="152">
      <t>サベツカ</t>
    </rPh>
    <rPh sb="153" eb="154">
      <t>ハカ</t>
    </rPh>
    <rPh sb="159" eb="162">
      <t>コウレイシャ</t>
    </rPh>
    <rPh sb="163" eb="165">
      <t>リヨウ</t>
    </rPh>
    <rPh sb="169" eb="171">
      <t>キゾン</t>
    </rPh>
    <rPh sb="172" eb="174">
      <t>コウキョウ</t>
    </rPh>
    <rPh sb="174" eb="176">
      <t>コウツウ</t>
    </rPh>
    <rPh sb="176" eb="178">
      <t>キカン</t>
    </rPh>
    <rPh sb="179" eb="181">
      <t>アッパク</t>
    </rPh>
    <rPh sb="189" eb="191">
      <t>ハイリョ</t>
    </rPh>
    <phoneticPr fontId="5"/>
  </si>
  <si>
    <t>総合政策課地域政策G
099-472-1111（82-445）</t>
    <rPh sb="0" eb="2">
      <t>ソウゴウ</t>
    </rPh>
    <rPh sb="2" eb="4">
      <t>セイサク</t>
    </rPh>
    <rPh sb="4" eb="5">
      <t>カ</t>
    </rPh>
    <rPh sb="5" eb="7">
      <t>チイキ</t>
    </rPh>
    <rPh sb="7" eb="9">
      <t>セイサク</t>
    </rPh>
    <phoneticPr fontId="5"/>
  </si>
  <si>
    <t>地域で高齢者等の在宅生活を支えるために、生活支援サービスを担う事業主体と連携しながら、制度内の提供のみならず、多様な日常生活上の充実・強化を図る。
（主な財源：地域支援事業交付金（包括的支援事業・任意事業））</t>
    <rPh sb="0" eb="2">
      <t>チイキ</t>
    </rPh>
    <rPh sb="3" eb="6">
      <t>コウレイシャ</t>
    </rPh>
    <rPh sb="6" eb="7">
      <t>トウ</t>
    </rPh>
    <rPh sb="8" eb="10">
      <t>ザイタク</t>
    </rPh>
    <rPh sb="10" eb="12">
      <t>セイカツ</t>
    </rPh>
    <rPh sb="13" eb="14">
      <t>ササ</t>
    </rPh>
    <rPh sb="20" eb="22">
      <t>セイカツ</t>
    </rPh>
    <rPh sb="22" eb="24">
      <t>シエン</t>
    </rPh>
    <rPh sb="29" eb="30">
      <t>ニナ</t>
    </rPh>
    <rPh sb="31" eb="33">
      <t>ジギョウ</t>
    </rPh>
    <rPh sb="33" eb="35">
      <t>シュタイ</t>
    </rPh>
    <rPh sb="36" eb="38">
      <t>レンケイ</t>
    </rPh>
    <rPh sb="43" eb="45">
      <t>セイド</t>
    </rPh>
    <rPh sb="45" eb="46">
      <t>ナイ</t>
    </rPh>
    <rPh sb="47" eb="49">
      <t>テイキョウ</t>
    </rPh>
    <rPh sb="55" eb="57">
      <t>タヨウ</t>
    </rPh>
    <rPh sb="58" eb="60">
      <t>ニチジョウ</t>
    </rPh>
    <rPh sb="60" eb="62">
      <t>セイカツ</t>
    </rPh>
    <rPh sb="62" eb="63">
      <t>ジョウ</t>
    </rPh>
    <rPh sb="64" eb="66">
      <t>ジュウジツ</t>
    </rPh>
    <rPh sb="67" eb="69">
      <t>キョウカ</t>
    </rPh>
    <rPh sb="70" eb="71">
      <t>ハカ</t>
    </rPh>
    <rPh sb="75" eb="76">
      <t>オモ</t>
    </rPh>
    <rPh sb="77" eb="79">
      <t>ザイゲン</t>
    </rPh>
    <rPh sb="80" eb="82">
      <t>チイキ</t>
    </rPh>
    <rPh sb="82" eb="84">
      <t>シエン</t>
    </rPh>
    <rPh sb="84" eb="86">
      <t>ジギョウ</t>
    </rPh>
    <rPh sb="86" eb="89">
      <t>コウフキン</t>
    </rPh>
    <rPh sb="90" eb="93">
      <t>ホウカツテキ</t>
    </rPh>
    <rPh sb="93" eb="95">
      <t>シエン</t>
    </rPh>
    <rPh sb="95" eb="97">
      <t>ジギョウ</t>
    </rPh>
    <rPh sb="98" eb="100">
      <t>ニンイ</t>
    </rPh>
    <rPh sb="100" eb="102">
      <t>ジギョウ</t>
    </rPh>
    <phoneticPr fontId="5"/>
  </si>
  <si>
    <t>保健課介護保険係
099-474-1111（83-162）</t>
    <rPh sb="0" eb="2">
      <t>ホケン</t>
    </rPh>
    <rPh sb="2" eb="3">
      <t>カ</t>
    </rPh>
    <rPh sb="3" eb="5">
      <t>カイゴ</t>
    </rPh>
    <rPh sb="5" eb="7">
      <t>ホケン</t>
    </rPh>
    <rPh sb="7" eb="8">
      <t>カカリ</t>
    </rPh>
    <phoneticPr fontId="5"/>
  </si>
  <si>
    <t>奄美市</t>
    <rPh sb="0" eb="2">
      <t>アマミ</t>
    </rPh>
    <rPh sb="2" eb="3">
      <t>シ</t>
    </rPh>
    <phoneticPr fontId="5"/>
  </si>
  <si>
    <t>廃止路線代替バス等運行費補助</t>
    <rPh sb="0" eb="2">
      <t>ハイシ</t>
    </rPh>
    <rPh sb="2" eb="4">
      <t>ロセン</t>
    </rPh>
    <rPh sb="4" eb="6">
      <t>ダイタイ</t>
    </rPh>
    <rPh sb="8" eb="9">
      <t>トウ</t>
    </rPh>
    <rPh sb="9" eb="11">
      <t>ウンコウ</t>
    </rPh>
    <rPh sb="11" eb="12">
      <t>ヒ</t>
    </rPh>
    <rPh sb="12" eb="14">
      <t>ホジョ</t>
    </rPh>
    <phoneticPr fontId="5"/>
  </si>
  <si>
    <t>地域住民のコミュニティや生活を維持すること等を基本方針とし，持続可能な地域公共交通体系を構築することを目的にコミュニティバスの運行を委託している。</t>
  </si>
  <si>
    <t>路線バス会社</t>
  </si>
  <si>
    <t>商工政策課
0997-52-1127</t>
    <rPh sb="0" eb="2">
      <t>ショウコウ</t>
    </rPh>
    <rPh sb="2" eb="5">
      <t>セイサクカ</t>
    </rPh>
    <phoneticPr fontId="5"/>
  </si>
  <si>
    <t>南九州市</t>
    <rPh sb="0" eb="4">
      <t>ミナミキュウシュウシ</t>
    </rPh>
    <phoneticPr fontId="5"/>
  </si>
  <si>
    <t>地域交通対策事業</t>
    <rPh sb="0" eb="8">
      <t>チイキコウツウタイサクジギョウ</t>
    </rPh>
    <phoneticPr fontId="5"/>
  </si>
  <si>
    <t>その他（自由記載）</t>
    <rPh sb="2" eb="3">
      <t>タ</t>
    </rPh>
    <rPh sb="4" eb="6">
      <t>ジユウ</t>
    </rPh>
    <rPh sb="6" eb="8">
      <t>キサイ</t>
    </rPh>
    <phoneticPr fontId="21"/>
  </si>
  <si>
    <t>交通空白地域等の解消を図り，交通弱者の日常生活に必要な交通手段を確保することを目的に，コミュニティバスの運行を行っている。また，一部地域においては，予約があった場合のみ運行を行う予約型乗合タクシー（デマンド交通）を導入している。</t>
  </si>
  <si>
    <t>南九州市地域公共交通協議会</t>
  </si>
  <si>
    <t>企画課
0993-83-2511</t>
    <rPh sb="0" eb="3">
      <t>キカクカ</t>
    </rPh>
    <phoneticPr fontId="5"/>
  </si>
  <si>
    <t>移動スーパー事業支援補助金</t>
    <rPh sb="0" eb="2">
      <t>イドウ</t>
    </rPh>
    <rPh sb="6" eb="8">
      <t>ジギョウ</t>
    </rPh>
    <rPh sb="8" eb="13">
      <t>シエンホジョキン</t>
    </rPh>
    <phoneticPr fontId="5"/>
  </si>
  <si>
    <t>買物が困難な状況に置かれた市民の需給調整のため，移動販売を行うための車両改造及び燃料費に要する経費に対し補助金を交付する。
・改造費　補助率1/2　1台あたり上限50万円
・燃料費　1kmあたり10円　1台あたり上限20万円（1者につき上限50万円）</t>
    <rPh sb="0" eb="2">
      <t>カイモノ</t>
    </rPh>
    <rPh sb="13" eb="15">
      <t>シミン</t>
    </rPh>
    <rPh sb="16" eb="20">
      <t>ジュキュウチョウセイ</t>
    </rPh>
    <rPh sb="24" eb="28">
      <t>イドウハンバイ</t>
    </rPh>
    <rPh sb="29" eb="30">
      <t>オコナ</t>
    </rPh>
    <rPh sb="34" eb="38">
      <t>シャリョウカイゾウ</t>
    </rPh>
    <rPh sb="38" eb="39">
      <t>オヨ</t>
    </rPh>
    <rPh sb="40" eb="43">
      <t>ネンリョウヒ</t>
    </rPh>
    <rPh sb="44" eb="45">
      <t>ヨウ</t>
    </rPh>
    <rPh sb="47" eb="49">
      <t>ケイヒ</t>
    </rPh>
    <rPh sb="50" eb="51">
      <t>タイ</t>
    </rPh>
    <rPh sb="52" eb="55">
      <t>ホジョキン</t>
    </rPh>
    <rPh sb="56" eb="58">
      <t>コウフ</t>
    </rPh>
    <rPh sb="63" eb="66">
      <t>カイゾウヒ</t>
    </rPh>
    <rPh sb="67" eb="70">
      <t>ホジョリツ</t>
    </rPh>
    <rPh sb="75" eb="76">
      <t>ダイ</t>
    </rPh>
    <rPh sb="79" eb="81">
      <t>ジョウゲン</t>
    </rPh>
    <rPh sb="83" eb="85">
      <t>マンエン</t>
    </rPh>
    <rPh sb="87" eb="90">
      <t>ネンリョウヒ</t>
    </rPh>
    <rPh sb="99" eb="100">
      <t>エン</t>
    </rPh>
    <rPh sb="114" eb="115">
      <t>シャ</t>
    </rPh>
    <rPh sb="118" eb="120">
      <t>ジョウゲン</t>
    </rPh>
    <rPh sb="122" eb="124">
      <t>マンエン</t>
    </rPh>
    <phoneticPr fontId="5"/>
  </si>
  <si>
    <t>移動スーパー事業実施者</t>
    <rPh sb="0" eb="2">
      <t>イドウ</t>
    </rPh>
    <rPh sb="6" eb="8">
      <t>ジギョウ</t>
    </rPh>
    <rPh sb="8" eb="11">
      <t>ジッシシャ</t>
    </rPh>
    <phoneticPr fontId="5"/>
  </si>
  <si>
    <t>商工観光課
0993-83-2511</t>
    <rPh sb="0" eb="2">
      <t>ショウコウ</t>
    </rPh>
    <rPh sb="2" eb="5">
      <t>カンコウカ</t>
    </rPh>
    <phoneticPr fontId="5"/>
  </si>
  <si>
    <t>伊佐市</t>
  </si>
  <si>
    <t>福祉タクシー利用料助成事業</t>
  </si>
  <si>
    <t>申請により75歳以上の在宅高齢者又は身体障害者手帳（1・2級）、療育手帳、精神障害者保健福祉手帳所持者が、買い物、通院、公共施設利用の際に使えるタクシー利用券を交付。（年間500円×24枚）</t>
    <rPh sb="0" eb="2">
      <t>シンセイ</t>
    </rPh>
    <rPh sb="67" eb="68">
      <t>サイ</t>
    </rPh>
    <rPh sb="69" eb="70">
      <t>ツカ</t>
    </rPh>
    <phoneticPr fontId="5"/>
  </si>
  <si>
    <t>伊佐市</t>
    <rPh sb="0" eb="3">
      <t>イサシ</t>
    </rPh>
    <phoneticPr fontId="5"/>
  </si>
  <si>
    <t>長寿介護課
0995-23-1329</t>
  </si>
  <si>
    <t>市内公共交通確保維持事業</t>
  </si>
  <si>
    <t>申請により既定路線、時刻で事前予約により利用できる、のりあいタクシーを運行。75歳以上者等については自宅前公道で乗降できるサービスもある。利用料金は100円、300円（75歳以上は150円）。</t>
    <rPh sb="0" eb="2">
      <t>シンセイ</t>
    </rPh>
    <rPh sb="5" eb="7">
      <t>キテイ</t>
    </rPh>
    <rPh sb="20" eb="22">
      <t>リヨウ</t>
    </rPh>
    <rPh sb="35" eb="37">
      <t>ウンコウ</t>
    </rPh>
    <phoneticPr fontId="5"/>
  </si>
  <si>
    <t>地域振興課
0995-29-4113</t>
    <rPh sb="0" eb="2">
      <t>チイキ</t>
    </rPh>
    <rPh sb="2" eb="4">
      <t>シンコウ</t>
    </rPh>
    <rPh sb="4" eb="5">
      <t>カ</t>
    </rPh>
    <phoneticPr fontId="5"/>
  </si>
  <si>
    <t>移動販売支援事業</t>
    <rPh sb="0" eb="2">
      <t>イドウ</t>
    </rPh>
    <rPh sb="2" eb="4">
      <t>ハンバイ</t>
    </rPh>
    <rPh sb="4" eb="6">
      <t>シエン</t>
    </rPh>
    <rPh sb="6" eb="8">
      <t>ジギョウ</t>
    </rPh>
    <phoneticPr fontId="27"/>
  </si>
  <si>
    <t>移動手段を持たない高齢者等をはじめとする市民の利便性向上を図るため、車両による定期的な移動販売を行う事業者に対し補助金を交付する。
・移動販売車両の購入、改造及び改修に係る費用並びに看板等の備品購入に要する経費の合計に対し３分の２（1,000円未満切捨て；200万円上限）を補助。</t>
    <rPh sb="0" eb="2">
      <t>イドウ</t>
    </rPh>
    <rPh sb="2" eb="4">
      <t>シュダン</t>
    </rPh>
    <rPh sb="5" eb="6">
      <t>モ</t>
    </rPh>
    <rPh sb="9" eb="12">
      <t>コウレイシャ</t>
    </rPh>
    <rPh sb="12" eb="13">
      <t>トウ</t>
    </rPh>
    <rPh sb="20" eb="22">
      <t>シミン</t>
    </rPh>
    <rPh sb="23" eb="26">
      <t>リベンセイ</t>
    </rPh>
    <rPh sb="26" eb="28">
      <t>コウジョウ</t>
    </rPh>
    <rPh sb="29" eb="30">
      <t>ハカ</t>
    </rPh>
    <rPh sb="34" eb="36">
      <t>シャリョウ</t>
    </rPh>
    <rPh sb="39" eb="42">
      <t>テイキテキ</t>
    </rPh>
    <rPh sb="43" eb="45">
      <t>イドウ</t>
    </rPh>
    <rPh sb="45" eb="47">
      <t>ハンバイ</t>
    </rPh>
    <rPh sb="48" eb="49">
      <t>オコナ</t>
    </rPh>
    <rPh sb="50" eb="53">
      <t>ジギョウシャ</t>
    </rPh>
    <rPh sb="54" eb="55">
      <t>タイ</t>
    </rPh>
    <rPh sb="56" eb="59">
      <t>ホジョキン</t>
    </rPh>
    <rPh sb="60" eb="62">
      <t>コウフ</t>
    </rPh>
    <rPh sb="67" eb="69">
      <t>イドウ</t>
    </rPh>
    <rPh sb="69" eb="71">
      <t>ハンバイ</t>
    </rPh>
    <rPh sb="71" eb="73">
      <t>シャリョウ</t>
    </rPh>
    <rPh sb="74" eb="76">
      <t>コウニュウ</t>
    </rPh>
    <rPh sb="77" eb="79">
      <t>カイゾウ</t>
    </rPh>
    <rPh sb="79" eb="80">
      <t>オヨ</t>
    </rPh>
    <rPh sb="81" eb="83">
      <t>カイシュウ</t>
    </rPh>
    <rPh sb="84" eb="85">
      <t>カカ</t>
    </rPh>
    <rPh sb="86" eb="88">
      <t>ヒヨウ</t>
    </rPh>
    <rPh sb="88" eb="89">
      <t>ナラ</t>
    </rPh>
    <rPh sb="91" eb="93">
      <t>カンバン</t>
    </rPh>
    <rPh sb="93" eb="94">
      <t>トウ</t>
    </rPh>
    <rPh sb="95" eb="97">
      <t>ビヒン</t>
    </rPh>
    <rPh sb="97" eb="99">
      <t>コウニュウ</t>
    </rPh>
    <rPh sb="100" eb="101">
      <t>ヨウ</t>
    </rPh>
    <rPh sb="103" eb="105">
      <t>ケイヒ</t>
    </rPh>
    <rPh sb="106" eb="108">
      <t>ゴウケイ</t>
    </rPh>
    <rPh sb="109" eb="110">
      <t>タイ</t>
    </rPh>
    <rPh sb="112" eb="113">
      <t>ブン</t>
    </rPh>
    <rPh sb="117" eb="122">
      <t>０００エン</t>
    </rPh>
    <rPh sb="122" eb="124">
      <t>ミマン</t>
    </rPh>
    <rPh sb="124" eb="126">
      <t>キリス</t>
    </rPh>
    <rPh sb="131" eb="133">
      <t>マンエン</t>
    </rPh>
    <rPh sb="133" eb="135">
      <t>ジョウゲン</t>
    </rPh>
    <rPh sb="137" eb="139">
      <t>ホジョ</t>
    </rPh>
    <phoneticPr fontId="27"/>
  </si>
  <si>
    <t>移動販売事業実施者</t>
    <rPh sb="0" eb="2">
      <t>イドウ</t>
    </rPh>
    <rPh sb="2" eb="4">
      <t>ハンバイ</t>
    </rPh>
    <rPh sb="4" eb="6">
      <t>ジギョウ</t>
    </rPh>
    <rPh sb="6" eb="8">
      <t>ジッシ</t>
    </rPh>
    <rPh sb="8" eb="9">
      <t>シャ</t>
    </rPh>
    <phoneticPr fontId="27"/>
  </si>
  <si>
    <t>企画政策課
0995-23-1322</t>
    <rPh sb="0" eb="2">
      <t>キカク</t>
    </rPh>
    <rPh sb="2" eb="4">
      <t>セイサク</t>
    </rPh>
    <rPh sb="4" eb="5">
      <t>カ</t>
    </rPh>
    <phoneticPr fontId="27"/>
  </si>
  <si>
    <t>姶良市</t>
    <rPh sb="0" eb="3">
      <t>アイラシ</t>
    </rPh>
    <phoneticPr fontId="5"/>
  </si>
  <si>
    <t>姶良市空き店舗等活用事業</t>
    <rPh sb="0" eb="3">
      <t>アイラシ</t>
    </rPh>
    <rPh sb="3" eb="4">
      <t>ア</t>
    </rPh>
    <rPh sb="5" eb="7">
      <t>テンポ</t>
    </rPh>
    <rPh sb="7" eb="8">
      <t>トウ</t>
    </rPh>
    <rPh sb="8" eb="10">
      <t>カツヨウ</t>
    </rPh>
    <rPh sb="10" eb="12">
      <t>ジギョウ</t>
    </rPh>
    <phoneticPr fontId="5"/>
  </si>
  <si>
    <t>一定の条件を満たした事業者が空き店舗等を活用して事業を行う場合に家賃（３分の２又は、２分の１）を1年間に限り補助する。</t>
    <rPh sb="0" eb="2">
      <t>イッテイ</t>
    </rPh>
    <rPh sb="3" eb="5">
      <t>ジョウケン</t>
    </rPh>
    <rPh sb="6" eb="7">
      <t>ミ</t>
    </rPh>
    <rPh sb="10" eb="13">
      <t>ジギョウシャ</t>
    </rPh>
    <rPh sb="14" eb="15">
      <t>ア</t>
    </rPh>
    <rPh sb="16" eb="18">
      <t>テンポ</t>
    </rPh>
    <rPh sb="18" eb="19">
      <t>トウ</t>
    </rPh>
    <rPh sb="20" eb="22">
      <t>カツヨウ</t>
    </rPh>
    <rPh sb="24" eb="26">
      <t>ジギョウ</t>
    </rPh>
    <rPh sb="27" eb="28">
      <t>オコナ</t>
    </rPh>
    <rPh sb="29" eb="31">
      <t>バアイ</t>
    </rPh>
    <rPh sb="32" eb="34">
      <t>ヤチン</t>
    </rPh>
    <rPh sb="36" eb="37">
      <t>ブン</t>
    </rPh>
    <rPh sb="39" eb="40">
      <t>マタ</t>
    </rPh>
    <rPh sb="43" eb="44">
      <t>ブン</t>
    </rPh>
    <rPh sb="49" eb="51">
      <t>ネンカン</t>
    </rPh>
    <rPh sb="52" eb="53">
      <t>カギ</t>
    </rPh>
    <rPh sb="54" eb="56">
      <t>ホジョ</t>
    </rPh>
    <phoneticPr fontId="5"/>
  </si>
  <si>
    <t>商店街で営業する中小企業者等</t>
    <rPh sb="0" eb="3">
      <t>ショウテンガイ</t>
    </rPh>
    <rPh sb="4" eb="6">
      <t>エイギョウ</t>
    </rPh>
    <rPh sb="8" eb="10">
      <t>チュウショウ</t>
    </rPh>
    <rPh sb="10" eb="13">
      <t>キギョウシャ</t>
    </rPh>
    <rPh sb="13" eb="14">
      <t>トウ</t>
    </rPh>
    <phoneticPr fontId="5"/>
  </si>
  <si>
    <t>http://www.city.aira.lg.jp/kigyo/sangyo/sangyo/akitenpo.html</t>
  </si>
  <si>
    <t>商工観光課
0995-66-3145</t>
    <rPh sb="0" eb="2">
      <t>ショウコウ</t>
    </rPh>
    <rPh sb="2" eb="5">
      <t>カンコウカ</t>
    </rPh>
    <phoneticPr fontId="5"/>
  </si>
  <si>
    <t>公共交通対策事業
（予約型乗合タクシー運行業務委託）</t>
    <rPh sb="0" eb="2">
      <t>コウキョウ</t>
    </rPh>
    <rPh sb="2" eb="4">
      <t>コウツウ</t>
    </rPh>
    <rPh sb="4" eb="6">
      <t>タイサク</t>
    </rPh>
    <rPh sb="6" eb="8">
      <t>ジギョウ</t>
    </rPh>
    <rPh sb="10" eb="12">
      <t>ヨヤク</t>
    </rPh>
    <rPh sb="12" eb="13">
      <t>ガタ</t>
    </rPh>
    <rPh sb="13" eb="15">
      <t>ノリアイ</t>
    </rPh>
    <rPh sb="19" eb="21">
      <t>ウンコウ</t>
    </rPh>
    <rPh sb="21" eb="23">
      <t>ギョウム</t>
    </rPh>
    <rPh sb="23" eb="25">
      <t>イタク</t>
    </rPh>
    <phoneticPr fontId="5"/>
  </si>
  <si>
    <t>買物弱者への支援を目的とした直接的な事業ではないが、公共交通白地の解消と高齢者等の交通移動手段を持たない住民の日常生活における交通手段の確保等を目的とした事業。</t>
    <rPh sb="0" eb="1">
      <t>カ</t>
    </rPh>
    <rPh sb="1" eb="4">
      <t>モノジャクシャ</t>
    </rPh>
    <rPh sb="6" eb="8">
      <t>シエン</t>
    </rPh>
    <rPh sb="9" eb="11">
      <t>モクテキ</t>
    </rPh>
    <rPh sb="14" eb="17">
      <t>チョクセツテキ</t>
    </rPh>
    <rPh sb="18" eb="20">
      <t>ジギョウ</t>
    </rPh>
    <rPh sb="26" eb="28">
      <t>コウキョウ</t>
    </rPh>
    <rPh sb="28" eb="30">
      <t>コウツウ</t>
    </rPh>
    <rPh sb="30" eb="32">
      <t>ハクチ</t>
    </rPh>
    <rPh sb="33" eb="35">
      <t>カイショウ</t>
    </rPh>
    <rPh sb="36" eb="39">
      <t>コウレイシャ</t>
    </rPh>
    <rPh sb="39" eb="40">
      <t>トウ</t>
    </rPh>
    <rPh sb="41" eb="43">
      <t>コウツウ</t>
    </rPh>
    <rPh sb="43" eb="45">
      <t>イドウ</t>
    </rPh>
    <rPh sb="45" eb="47">
      <t>シュダン</t>
    </rPh>
    <rPh sb="48" eb="49">
      <t>モ</t>
    </rPh>
    <rPh sb="52" eb="54">
      <t>ジュウミン</t>
    </rPh>
    <rPh sb="55" eb="57">
      <t>ニチジョウ</t>
    </rPh>
    <rPh sb="57" eb="59">
      <t>セイカツ</t>
    </rPh>
    <rPh sb="63" eb="65">
      <t>コウツウ</t>
    </rPh>
    <rPh sb="65" eb="67">
      <t>シュダン</t>
    </rPh>
    <rPh sb="68" eb="70">
      <t>カクホ</t>
    </rPh>
    <rPh sb="70" eb="71">
      <t>トウ</t>
    </rPh>
    <rPh sb="72" eb="74">
      <t>モクテキ</t>
    </rPh>
    <rPh sb="77" eb="79">
      <t>ジギョウ</t>
    </rPh>
    <phoneticPr fontId="5"/>
  </si>
  <si>
    <t>中山間部住民</t>
    <rPh sb="0" eb="3">
      <t>チュウサンカン</t>
    </rPh>
    <rPh sb="3" eb="4">
      <t>ブ</t>
    </rPh>
    <rPh sb="4" eb="6">
      <t>ジュウミン</t>
    </rPh>
    <phoneticPr fontId="5"/>
  </si>
  <si>
    <t>https://www.city.aira.lg.jp/seisaku/kurashi/kotsu/bus/bus.html</t>
  </si>
  <si>
    <t>地域政策課
0995-66-3111</t>
    <rPh sb="0" eb="2">
      <t>チイキ</t>
    </rPh>
    <rPh sb="2" eb="4">
      <t>セイサク</t>
    </rPh>
    <rPh sb="4" eb="5">
      <t>カ</t>
    </rPh>
    <phoneticPr fontId="5"/>
  </si>
  <si>
    <t>健康・長寿支援チケット交付事業</t>
    <rPh sb="0" eb="2">
      <t>ケンコウ</t>
    </rPh>
    <rPh sb="3" eb="5">
      <t>チョウジュ</t>
    </rPh>
    <rPh sb="5" eb="7">
      <t>シエン</t>
    </rPh>
    <rPh sb="11" eb="13">
      <t>コウフ</t>
    </rPh>
    <rPh sb="13" eb="15">
      <t>ジギョウ</t>
    </rPh>
    <phoneticPr fontId="5"/>
  </si>
  <si>
    <t>70歳以上の高齢者の社会参加の促進を図り、福祉増進及び健康寿命の延伸を目的として、年間6,000円を限度に「健康チケットあいあい」を交付している。バス、タクシーに利用でき、外出支援の一助となっている。（温泉、はり・きゅう、健康増進施設でも利用可）</t>
    <rPh sb="2" eb="3">
      <t>サイ</t>
    </rPh>
    <rPh sb="3" eb="5">
      <t>イジョウ</t>
    </rPh>
    <rPh sb="6" eb="9">
      <t>コウレイシャ</t>
    </rPh>
    <rPh sb="10" eb="12">
      <t>シャカイ</t>
    </rPh>
    <rPh sb="12" eb="14">
      <t>サンカ</t>
    </rPh>
    <rPh sb="15" eb="17">
      <t>ソクシン</t>
    </rPh>
    <rPh sb="18" eb="19">
      <t>ハカ</t>
    </rPh>
    <rPh sb="21" eb="23">
      <t>フクシ</t>
    </rPh>
    <rPh sb="23" eb="25">
      <t>ゾウシン</t>
    </rPh>
    <rPh sb="25" eb="26">
      <t>オヨ</t>
    </rPh>
    <rPh sb="27" eb="29">
      <t>ケンコウ</t>
    </rPh>
    <rPh sb="29" eb="31">
      <t>ジュミョウ</t>
    </rPh>
    <rPh sb="32" eb="34">
      <t>エンシン</t>
    </rPh>
    <rPh sb="35" eb="37">
      <t>モクテキ</t>
    </rPh>
    <rPh sb="41" eb="43">
      <t>ネンカン</t>
    </rPh>
    <rPh sb="48" eb="49">
      <t>エン</t>
    </rPh>
    <rPh sb="50" eb="52">
      <t>ゲンド</t>
    </rPh>
    <rPh sb="54" eb="56">
      <t>ケンコウ</t>
    </rPh>
    <rPh sb="66" eb="68">
      <t>コウフ</t>
    </rPh>
    <rPh sb="81" eb="83">
      <t>リヨウ</t>
    </rPh>
    <rPh sb="86" eb="88">
      <t>ガイシュツ</t>
    </rPh>
    <rPh sb="88" eb="90">
      <t>シエン</t>
    </rPh>
    <rPh sb="91" eb="93">
      <t>イチジョ</t>
    </rPh>
    <rPh sb="101" eb="103">
      <t>オンセン</t>
    </rPh>
    <rPh sb="111" eb="113">
      <t>ケンコウ</t>
    </rPh>
    <rPh sb="113" eb="115">
      <t>ゾウシン</t>
    </rPh>
    <rPh sb="115" eb="117">
      <t>シセツ</t>
    </rPh>
    <rPh sb="119" eb="121">
      <t>リヨウ</t>
    </rPh>
    <rPh sb="121" eb="122">
      <t>カ</t>
    </rPh>
    <phoneticPr fontId="5"/>
  </si>
  <si>
    <t>70歳以上の市民</t>
    <rPh sb="2" eb="3">
      <t>サイ</t>
    </rPh>
    <rPh sb="3" eb="5">
      <t>イジョウ</t>
    </rPh>
    <rPh sb="6" eb="8">
      <t>シミン</t>
    </rPh>
    <phoneticPr fontId="5"/>
  </si>
  <si>
    <t>http://www.city.aira.lg.jp/choju/kurashi/fukushi/koresha/onsenhoyo.html</t>
  </si>
  <si>
    <t>長寿・障害福祉課
0995-66-3251</t>
    <rPh sb="0" eb="2">
      <t>チョウジュ</t>
    </rPh>
    <rPh sb="3" eb="5">
      <t>ショウガイ</t>
    </rPh>
    <rPh sb="5" eb="8">
      <t>フクシカ</t>
    </rPh>
    <phoneticPr fontId="5"/>
  </si>
  <si>
    <t>さつま町</t>
    <rPh sb="3" eb="4">
      <t>チョウ</t>
    </rPh>
    <phoneticPr fontId="5"/>
  </si>
  <si>
    <t>訪問型サービスD事業</t>
    <rPh sb="0" eb="2">
      <t>ホウモン</t>
    </rPh>
    <rPh sb="2" eb="3">
      <t>ガタ</t>
    </rPh>
    <rPh sb="8" eb="10">
      <t>ジギョウ</t>
    </rPh>
    <phoneticPr fontId="5"/>
  </si>
  <si>
    <t>社会福祉法人</t>
  </si>
  <si>
    <t>高齢者支援課高齢者支援係
0996-24-8934</t>
    <rPh sb="0" eb="3">
      <t>コウレイシャ</t>
    </rPh>
    <rPh sb="3" eb="5">
      <t>シエン</t>
    </rPh>
    <rPh sb="5" eb="6">
      <t>カ</t>
    </rPh>
    <rPh sb="6" eb="9">
      <t>コウレイシャ</t>
    </rPh>
    <rPh sb="9" eb="11">
      <t>シエン</t>
    </rPh>
    <rPh sb="11" eb="12">
      <t>カカリ</t>
    </rPh>
    <phoneticPr fontId="5"/>
  </si>
  <si>
    <t>湧水町</t>
    <rPh sb="0" eb="3">
      <t>ユウスイチョウ</t>
    </rPh>
    <phoneticPr fontId="5"/>
  </si>
  <si>
    <t>湧水町移動販売車導入支援事業</t>
  </si>
  <si>
    <t>商店のなくなった周辺集落で取り組む移動販売車購入費の一部を支援
補助金　事業費1/2　上限１００万円</t>
    <rPh sb="22" eb="24">
      <t>コウニュウ</t>
    </rPh>
    <rPh sb="24" eb="25">
      <t>ヒ</t>
    </rPh>
    <rPh sb="26" eb="28">
      <t>イチブ</t>
    </rPh>
    <rPh sb="32" eb="35">
      <t>ホジョキン</t>
    </rPh>
    <rPh sb="36" eb="38">
      <t>ジギョウ</t>
    </rPh>
    <rPh sb="38" eb="39">
      <t>ヒ</t>
    </rPh>
    <rPh sb="43" eb="45">
      <t>ジョウゲン</t>
    </rPh>
    <rPh sb="48" eb="50">
      <t>マンエン</t>
    </rPh>
    <phoneticPr fontId="5"/>
  </si>
  <si>
    <t>町内事業所</t>
    <rPh sb="0" eb="2">
      <t>チョウナイ</t>
    </rPh>
    <rPh sb="2" eb="5">
      <t>ジギョウショ</t>
    </rPh>
    <phoneticPr fontId="5"/>
  </si>
  <si>
    <t>商工観光PR課
0995-74-3111</t>
    <rPh sb="0" eb="4">
      <t>ショウコウカンコウ</t>
    </rPh>
    <rPh sb="6" eb="7">
      <t>カ</t>
    </rPh>
    <phoneticPr fontId="5"/>
  </si>
  <si>
    <t>湧水町タクシー利用料金助成事業</t>
    <rPh sb="7" eb="9">
      <t>リヨウ</t>
    </rPh>
    <rPh sb="9" eb="11">
      <t>リョウキン</t>
    </rPh>
    <rPh sb="11" eb="13">
      <t>ジョセイ</t>
    </rPh>
    <rPh sb="13" eb="15">
      <t>ジギョウ</t>
    </rPh>
    <phoneticPr fontId="5"/>
  </si>
  <si>
    <t>高齢者等の交通手段に不便を感じている方の移動支援として，タクシー利用料金の助成制度を実施
対象者：65歳以上の方等
助成額：タクシー料金の7割　上限/1回の乗車につき2,000円
利用券交付枚数：月/6枚・申請月に応じて交付　年間72枚
利用可能区間：町内</t>
    <rPh sb="0" eb="3">
      <t>コウレイシャ</t>
    </rPh>
    <rPh sb="3" eb="4">
      <t>トウ</t>
    </rPh>
    <rPh sb="5" eb="7">
      <t>コウツウ</t>
    </rPh>
    <rPh sb="7" eb="9">
      <t>シュダン</t>
    </rPh>
    <rPh sb="10" eb="12">
      <t>フビン</t>
    </rPh>
    <rPh sb="13" eb="14">
      <t>カン</t>
    </rPh>
    <rPh sb="18" eb="19">
      <t>カタ</t>
    </rPh>
    <rPh sb="20" eb="22">
      <t>イドウ</t>
    </rPh>
    <rPh sb="22" eb="24">
      <t>シエン</t>
    </rPh>
    <rPh sb="32" eb="34">
      <t>リヨウ</t>
    </rPh>
    <rPh sb="34" eb="36">
      <t>リョウキン</t>
    </rPh>
    <rPh sb="37" eb="39">
      <t>ジョセイ</t>
    </rPh>
    <rPh sb="39" eb="41">
      <t>セイド</t>
    </rPh>
    <rPh sb="42" eb="44">
      <t>ジッシ</t>
    </rPh>
    <rPh sb="45" eb="47">
      <t>タイショウ</t>
    </rPh>
    <rPh sb="47" eb="48">
      <t>シャ</t>
    </rPh>
    <rPh sb="51" eb="52">
      <t>サイ</t>
    </rPh>
    <rPh sb="52" eb="54">
      <t>イジョウ</t>
    </rPh>
    <rPh sb="55" eb="56">
      <t>カタ</t>
    </rPh>
    <rPh sb="56" eb="57">
      <t>トウ</t>
    </rPh>
    <rPh sb="58" eb="61">
      <t>ジョセイガク</t>
    </rPh>
    <rPh sb="66" eb="68">
      <t>リョウキン</t>
    </rPh>
    <rPh sb="70" eb="71">
      <t>ワリ</t>
    </rPh>
    <rPh sb="72" eb="74">
      <t>ジョウゲン</t>
    </rPh>
    <rPh sb="76" eb="77">
      <t>カイ</t>
    </rPh>
    <rPh sb="78" eb="80">
      <t>ジョウシャ</t>
    </rPh>
    <rPh sb="84" eb="89">
      <t>０００エン</t>
    </rPh>
    <rPh sb="95" eb="97">
      <t>マイスウ</t>
    </rPh>
    <rPh sb="98" eb="99">
      <t>ツキ</t>
    </rPh>
    <rPh sb="101" eb="102">
      <t>マイ</t>
    </rPh>
    <rPh sb="103" eb="105">
      <t>シンセイ</t>
    </rPh>
    <rPh sb="105" eb="106">
      <t>ツキ</t>
    </rPh>
    <rPh sb="107" eb="108">
      <t>オウ</t>
    </rPh>
    <rPh sb="110" eb="112">
      <t>コウフ</t>
    </rPh>
    <rPh sb="113" eb="115">
      <t>ネンカン</t>
    </rPh>
    <rPh sb="117" eb="118">
      <t>マイ</t>
    </rPh>
    <rPh sb="119" eb="121">
      <t>リヨウ</t>
    </rPh>
    <rPh sb="121" eb="123">
      <t>カノウ</t>
    </rPh>
    <rPh sb="123" eb="125">
      <t>クカン</t>
    </rPh>
    <rPh sb="127" eb="128">
      <t>ナイ</t>
    </rPh>
    <phoneticPr fontId="5"/>
  </si>
  <si>
    <t>企画財政課
0995-74-3111</t>
    <rPh sb="0" eb="2">
      <t>キカク</t>
    </rPh>
    <rPh sb="2" eb="4">
      <t>ザイセイ</t>
    </rPh>
    <rPh sb="4" eb="5">
      <t>カ</t>
    </rPh>
    <phoneticPr fontId="5"/>
  </si>
  <si>
    <t>大崎町</t>
    <rPh sb="0" eb="3">
      <t>オオサキチョウ</t>
    </rPh>
    <phoneticPr fontId="5"/>
  </si>
  <si>
    <t>福祉バス</t>
    <rPh sb="0" eb="2">
      <t>フクシ</t>
    </rPh>
    <phoneticPr fontId="5"/>
  </si>
  <si>
    <t>買い物弱者など移動手段のない方が，身近な地域で気軽に利用できる交通手段として，週に2回コミュニティバスを運行している。
※免許を持っていても利用可能</t>
    <rPh sb="0" eb="1">
      <t>カ</t>
    </rPh>
    <rPh sb="2" eb="3">
      <t>モノ</t>
    </rPh>
    <rPh sb="3" eb="5">
      <t>ジャクシャ</t>
    </rPh>
    <rPh sb="7" eb="9">
      <t>イドウ</t>
    </rPh>
    <rPh sb="9" eb="11">
      <t>シュダン</t>
    </rPh>
    <rPh sb="14" eb="15">
      <t>カタ</t>
    </rPh>
    <rPh sb="17" eb="19">
      <t>ミジカ</t>
    </rPh>
    <rPh sb="20" eb="22">
      <t>チイキ</t>
    </rPh>
    <rPh sb="23" eb="25">
      <t>キガル</t>
    </rPh>
    <rPh sb="26" eb="28">
      <t>リヨウ</t>
    </rPh>
    <rPh sb="31" eb="33">
      <t>コウツウ</t>
    </rPh>
    <rPh sb="33" eb="35">
      <t>シュダン</t>
    </rPh>
    <rPh sb="39" eb="40">
      <t>シュウ</t>
    </rPh>
    <rPh sb="42" eb="43">
      <t>カイ</t>
    </rPh>
    <rPh sb="52" eb="54">
      <t>ウンコウ</t>
    </rPh>
    <rPh sb="61" eb="63">
      <t>メンキョ</t>
    </rPh>
    <rPh sb="64" eb="65">
      <t>モ</t>
    </rPh>
    <rPh sb="70" eb="72">
      <t>リヨウ</t>
    </rPh>
    <rPh sb="72" eb="74">
      <t>カノウ</t>
    </rPh>
    <phoneticPr fontId="5"/>
  </si>
  <si>
    <t>保健福祉課介護福祉係
099-476-1111
（内線143・145）</t>
    <rPh sb="0" eb="2">
      <t>ホケン</t>
    </rPh>
    <rPh sb="2" eb="4">
      <t>フクシ</t>
    </rPh>
    <rPh sb="4" eb="5">
      <t>カ</t>
    </rPh>
    <rPh sb="5" eb="7">
      <t>カイゴ</t>
    </rPh>
    <rPh sb="7" eb="9">
      <t>フクシ</t>
    </rPh>
    <rPh sb="9" eb="10">
      <t>カカリ</t>
    </rPh>
    <rPh sb="25" eb="27">
      <t>ナイセン</t>
    </rPh>
    <phoneticPr fontId="5"/>
  </si>
  <si>
    <t>おでかけサポート事業</t>
    <rPh sb="8" eb="10">
      <t>ジギョウ</t>
    </rPh>
    <phoneticPr fontId="5"/>
  </si>
  <si>
    <t>高齢者が，健康で生きがいを感じる生活を送るため，社会との交流を促し，孤立・閉じこもり予防を図る。買い物や施設見学などの送迎を実施している。</t>
    <rPh sb="0" eb="3">
      <t>コウレイシャ</t>
    </rPh>
    <rPh sb="5" eb="7">
      <t>ケンコウ</t>
    </rPh>
    <rPh sb="8" eb="9">
      <t>イ</t>
    </rPh>
    <rPh sb="13" eb="14">
      <t>カン</t>
    </rPh>
    <rPh sb="16" eb="18">
      <t>セイカツ</t>
    </rPh>
    <rPh sb="19" eb="20">
      <t>オク</t>
    </rPh>
    <rPh sb="24" eb="26">
      <t>シャカイ</t>
    </rPh>
    <rPh sb="28" eb="30">
      <t>コウリュウ</t>
    </rPh>
    <rPh sb="31" eb="32">
      <t>ウナガ</t>
    </rPh>
    <rPh sb="34" eb="36">
      <t>コリツ</t>
    </rPh>
    <rPh sb="37" eb="38">
      <t>ト</t>
    </rPh>
    <rPh sb="42" eb="44">
      <t>ヨボウ</t>
    </rPh>
    <rPh sb="45" eb="46">
      <t>ハカ</t>
    </rPh>
    <rPh sb="48" eb="49">
      <t>カ</t>
    </rPh>
    <rPh sb="50" eb="51">
      <t>モノ</t>
    </rPh>
    <rPh sb="52" eb="54">
      <t>シセツ</t>
    </rPh>
    <rPh sb="54" eb="56">
      <t>ケンガク</t>
    </rPh>
    <rPh sb="59" eb="61">
      <t>ソウゲイ</t>
    </rPh>
    <rPh sb="62" eb="64">
      <t>ジッシ</t>
    </rPh>
    <phoneticPr fontId="5"/>
  </si>
  <si>
    <t>大崎町社会福祉協議会</t>
    <rPh sb="0" eb="3">
      <t>オオサキチョウ</t>
    </rPh>
    <rPh sb="3" eb="10">
      <t>シャカイフクシキョウギカイ</t>
    </rPh>
    <phoneticPr fontId="5"/>
  </si>
  <si>
    <t>東串良町</t>
    <rPh sb="0" eb="4">
      <t>ヒガシクシラチョウ</t>
    </rPh>
    <phoneticPr fontId="5"/>
  </si>
  <si>
    <t>東串良町バス廃止路線代替タクシー運行事業</t>
  </si>
  <si>
    <t>交通不便地域に居住する高齢者等の日常生活の移動手段を確保するため、予約型乗合タクシーの運行をタクシー事業者へ委託。</t>
    <phoneticPr fontId="5"/>
  </si>
  <si>
    <t>K・T交通有限会社</t>
    <rPh sb="3" eb="5">
      <t>コウツウ</t>
    </rPh>
    <rPh sb="5" eb="9">
      <t>ユウゲンガイシャ</t>
    </rPh>
    <phoneticPr fontId="5"/>
  </si>
  <si>
    <t>企画課
0994-63-3122</t>
    <rPh sb="0" eb="3">
      <t>キカクカ</t>
    </rPh>
    <phoneticPr fontId="5"/>
  </si>
  <si>
    <t>集落支援員の見守り活動の一環としての位置付け</t>
    <rPh sb="0" eb="1">
      <t>シュウラク</t>
    </rPh>
    <rPh sb="1" eb="3">
      <t>シエン</t>
    </rPh>
    <rPh sb="3" eb="4">
      <t>イン</t>
    </rPh>
    <phoneticPr fontId="5"/>
  </si>
  <si>
    <t>（対象者）
買い物不便地域の自家用車を持たない世帯
（事業内容）
　日用品や食料品の買い物代行を行いながら、見守り活動を実施。利用者は商品代のみで配送手数料はかからない。</t>
    <rPh sb="6" eb="7">
      <t>カ</t>
    </rPh>
    <rPh sb="8" eb="9">
      <t>モノ</t>
    </rPh>
    <rPh sb="14" eb="18">
      <t>ジカヨウシャ</t>
    </rPh>
    <rPh sb="19" eb="20">
      <t>モ</t>
    </rPh>
    <rPh sb="23" eb="25">
      <t>セタイ</t>
    </rPh>
    <phoneticPr fontId="5"/>
  </si>
  <si>
    <t>集落支援員</t>
    <rPh sb="0" eb="2">
      <t>シュウラク</t>
    </rPh>
    <rPh sb="2" eb="4">
      <t>シエン</t>
    </rPh>
    <rPh sb="4" eb="5">
      <t>イン</t>
    </rPh>
    <phoneticPr fontId="5"/>
  </si>
  <si>
    <t>錦江町</t>
    <rPh sb="0" eb="3">
      <t>キンコウチョウ</t>
    </rPh>
    <phoneticPr fontId="5"/>
  </si>
  <si>
    <t>錦江町福祉タクシー利用助成事業</t>
  </si>
  <si>
    <t>在宅の高齢者や障害者が、病院や買い物等に福祉タクシーを利用する場合に、その料金の一部を助成することにより、高齢者等の福祉の増進を図ることを目的とする。
24枚×700円(1年間あたり)</t>
  </si>
  <si>
    <t>自治体</t>
    <rPh sb="0" eb="3">
      <t>ジチタイ</t>
    </rPh>
    <phoneticPr fontId="5"/>
  </si>
  <si>
    <t>介護福祉課
福祉チーム
0994-22-3042</t>
  </si>
  <si>
    <t>田代地区コミュニティバス</t>
    <rPh sb="0" eb="2">
      <t>タシロ</t>
    </rPh>
    <rPh sb="2" eb="4">
      <t>チク</t>
    </rPh>
    <phoneticPr fontId="5"/>
  </si>
  <si>
    <t>委託料
補助金</t>
    <rPh sb="0" eb="2">
      <t>イタクリョウ</t>
    </rPh>
    <rPh sb="3" eb="6">
      <t>ホジョキン</t>
    </rPh>
    <phoneticPr fontId="5"/>
  </si>
  <si>
    <t>買物弱者の支援と位置付けた事業ではないが、公共交通の利用に不便を感じている地域に対する移動支援策として、町の委託事業で運行しているコミュニティバスに田代地区の児童・生徒、一般住民の混乗を実施。</t>
    <rPh sb="74" eb="76">
      <t>タシロ</t>
    </rPh>
    <rPh sb="76" eb="78">
      <t>チク</t>
    </rPh>
    <rPh sb="79" eb="81">
      <t>ジドウ</t>
    </rPh>
    <rPh sb="82" eb="84">
      <t>セイト</t>
    </rPh>
    <rPh sb="85" eb="86">
      <t>イチ</t>
    </rPh>
    <phoneticPr fontId="5"/>
  </si>
  <si>
    <t>政策企画課
政策企画チーム
0994-22-3032</t>
    <rPh sb="0" eb="2">
      <t>セイサク</t>
    </rPh>
    <rPh sb="2" eb="4">
      <t>キカク</t>
    </rPh>
    <rPh sb="6" eb="8">
      <t>セイサク</t>
    </rPh>
    <rPh sb="8" eb="10">
      <t>キカク</t>
    </rPh>
    <phoneticPr fontId="5"/>
  </si>
  <si>
    <t>南大隅町</t>
    <rPh sb="0" eb="4">
      <t>ミナミオオスミチョウ</t>
    </rPh>
    <phoneticPr fontId="5"/>
  </si>
  <si>
    <t>南大隅町買い物支援移動販売車導入支援事業補助金</t>
  </si>
  <si>
    <t>事業者支援</t>
    <rPh sb="0" eb="1">
      <t>ジギョウ</t>
    </rPh>
    <rPh sb="1" eb="2">
      <t>シャ</t>
    </rPh>
    <rPh sb="2" eb="4">
      <t>シエン</t>
    </rPh>
    <phoneticPr fontId="5"/>
  </si>
  <si>
    <t>高齢者をはじめとする町民の生活を守り、生活の利便性を確保するため、生活必需品の定期的な移動販売を行う事業者に対し、係る経費を予算の範囲内で補助金を交付する。</t>
  </si>
  <si>
    <t>町内事業者</t>
    <rPh sb="0" eb="5">
      <t>チョウナイジギョウシャ</t>
    </rPh>
    <phoneticPr fontId="5"/>
  </si>
  <si>
    <t>企画観光課農商工連携係
0994-24-3113</t>
    <rPh sb="0" eb="5">
      <t>キカクカンコウカ</t>
    </rPh>
    <rPh sb="5" eb="10">
      <t>ノウショウコウレンケイ</t>
    </rPh>
    <rPh sb="10" eb="11">
      <t>カカリ</t>
    </rPh>
    <phoneticPr fontId="5"/>
  </si>
  <si>
    <t>重度障害者タクシー利用券</t>
    <rPh sb="0" eb="2">
      <t>ジュウド</t>
    </rPh>
    <rPh sb="2" eb="4">
      <t>ショウガイ</t>
    </rPh>
    <rPh sb="4" eb="5">
      <t>シャ</t>
    </rPh>
    <rPh sb="9" eb="11">
      <t>リヨウ</t>
    </rPh>
    <rPh sb="11" eb="12">
      <t>ケン</t>
    </rPh>
    <phoneticPr fontId="5"/>
  </si>
  <si>
    <t>在宅の重度障害者がタクシーを利用した場合に、その料金の一部を助成する重度障害タクシー利用券を交付する。</t>
  </si>
  <si>
    <t>介護福祉課
0994-24-3126</t>
    <rPh sb="0" eb="2">
      <t>カイゴ</t>
    </rPh>
    <rPh sb="2" eb="4">
      <t>フクシ</t>
    </rPh>
    <rPh sb="4" eb="5">
      <t>カ</t>
    </rPh>
    <phoneticPr fontId="5"/>
  </si>
  <si>
    <t>福祉タクシー利用助成事業</t>
    <rPh sb="0" eb="2">
      <t>フクシ</t>
    </rPh>
    <rPh sb="6" eb="8">
      <t>リヨウ</t>
    </rPh>
    <rPh sb="8" eb="10">
      <t>ジョセイ</t>
    </rPh>
    <rPh sb="10" eb="12">
      <t>ジギョウ</t>
    </rPh>
    <phoneticPr fontId="5"/>
  </si>
  <si>
    <t>75歳以上で運転免許を所持していない方や原付、小型特殊のみ免許を所持している方、75歳以上に関わらず運転免許を自主返納した方に、タクシーを利用した料金の一部を助成し、移動経費の軽減を図る。</t>
    <rPh sb="18" eb="19">
      <t>カタ</t>
    </rPh>
    <rPh sb="20" eb="22">
      <t>ゲンツキ</t>
    </rPh>
    <rPh sb="23" eb="25">
      <t>コガタ</t>
    </rPh>
    <rPh sb="25" eb="27">
      <t>トクシュ</t>
    </rPh>
    <rPh sb="29" eb="31">
      <t>メンキョ</t>
    </rPh>
    <rPh sb="32" eb="34">
      <t>ショジ</t>
    </rPh>
    <rPh sb="38" eb="39">
      <t>カタ</t>
    </rPh>
    <rPh sb="42" eb="43">
      <t>サイ</t>
    </rPh>
    <rPh sb="43" eb="45">
      <t>イジョウ</t>
    </rPh>
    <rPh sb="46" eb="47">
      <t>カカ</t>
    </rPh>
    <rPh sb="50" eb="52">
      <t>ウンテン</t>
    </rPh>
    <rPh sb="52" eb="54">
      <t>メンキョ</t>
    </rPh>
    <rPh sb="55" eb="57">
      <t>ジシュ</t>
    </rPh>
    <rPh sb="57" eb="59">
      <t>ヘンノウ</t>
    </rPh>
    <rPh sb="73" eb="75">
      <t>リョウキン</t>
    </rPh>
    <phoneticPr fontId="5"/>
  </si>
  <si>
    <t>スクールバス（佐多地区）　　一般混乗事業</t>
    <rPh sb="7" eb="9">
      <t>サタ</t>
    </rPh>
    <rPh sb="9" eb="11">
      <t>チク</t>
    </rPh>
    <rPh sb="14" eb="16">
      <t>イッパン</t>
    </rPh>
    <rPh sb="16" eb="18">
      <t>コンジョウ</t>
    </rPh>
    <rPh sb="18" eb="20">
      <t>ジギョウ</t>
    </rPh>
    <phoneticPr fontId="5"/>
  </si>
  <si>
    <t>委託</t>
    <rPh sb="0" eb="1">
      <t>イタク</t>
    </rPh>
    <phoneticPr fontId="5"/>
  </si>
  <si>
    <t>買物弱者の支援と位置付けた事業ではないが、公共交通の利用に不便を感じている地域に対する移動支援策として、町の委託事業で運行しているスクールバスに、地域の一般住民混乗を実施。</t>
    <rPh sb="52" eb="53">
      <t>チョウ</t>
    </rPh>
    <phoneticPr fontId="5"/>
  </si>
  <si>
    <t>企画観光課政策統計係
0994-24-3113</t>
    <rPh sb="0" eb="2">
      <t>キカク</t>
    </rPh>
    <rPh sb="2" eb="5">
      <t>カンコウカ</t>
    </rPh>
    <rPh sb="5" eb="7">
      <t>セイサク</t>
    </rPh>
    <rPh sb="7" eb="9">
      <t>トウケイ</t>
    </rPh>
    <rPh sb="9" eb="10">
      <t>カカリ</t>
    </rPh>
    <phoneticPr fontId="5"/>
  </si>
  <si>
    <t>交通空白地域・不便地域の解消を図るコミュニティバス。</t>
    <rPh sb="0" eb="2">
      <t>コウツウ</t>
    </rPh>
    <rPh sb="2" eb="4">
      <t>クウハク</t>
    </rPh>
    <rPh sb="4" eb="6">
      <t>チイキ</t>
    </rPh>
    <rPh sb="7" eb="9">
      <t>フベン</t>
    </rPh>
    <rPh sb="9" eb="11">
      <t>チイキ</t>
    </rPh>
    <rPh sb="12" eb="14">
      <t>カイショウ</t>
    </rPh>
    <rPh sb="15" eb="16">
      <t>ハカ</t>
    </rPh>
    <phoneticPr fontId="5"/>
  </si>
  <si>
    <t>企画観光課政策統計係
0994-24-3113</t>
    <rPh sb="0" eb="2">
      <t>キカク</t>
    </rPh>
    <rPh sb="2" eb="5">
      <t>カンコウカ</t>
    </rPh>
    <rPh sb="5" eb="7">
      <t>セイサク</t>
    </rPh>
    <rPh sb="7" eb="9">
      <t>セイサク</t>
    </rPh>
    <rPh sb="9" eb="11">
      <t>トウケイ</t>
    </rPh>
    <rPh sb="11" eb="12">
      <t>カカリ</t>
    </rPh>
    <phoneticPr fontId="5"/>
  </si>
  <si>
    <t>乗合タクシー運行補助</t>
    <rPh sb="0" eb="2">
      <t>ノリアイ</t>
    </rPh>
    <rPh sb="6" eb="8">
      <t>ウンコウ</t>
    </rPh>
    <rPh sb="8" eb="10">
      <t>ホジョ</t>
    </rPh>
    <phoneticPr fontId="5"/>
  </si>
  <si>
    <t>交通空白地域・不便地域の解消を図る乗合タクシー。</t>
    <rPh sb="0" eb="2">
      <t>コウツウ</t>
    </rPh>
    <rPh sb="2" eb="4">
      <t>クウハク</t>
    </rPh>
    <rPh sb="4" eb="6">
      <t>チイキ</t>
    </rPh>
    <rPh sb="7" eb="9">
      <t>フベン</t>
    </rPh>
    <rPh sb="9" eb="11">
      <t>チイキ</t>
    </rPh>
    <rPh sb="12" eb="14">
      <t>カイショウ</t>
    </rPh>
    <rPh sb="15" eb="16">
      <t>ハカ</t>
    </rPh>
    <rPh sb="17" eb="19">
      <t>ノリアイ</t>
    </rPh>
    <phoneticPr fontId="5"/>
  </si>
  <si>
    <t>中種子町</t>
    <rPh sb="0" eb="4">
      <t>ナカタネチョウ</t>
    </rPh>
    <phoneticPr fontId="17"/>
  </si>
  <si>
    <t>コミュニティバス運行事業</t>
    <rPh sb="8" eb="10">
      <t>ウンコウ</t>
    </rPh>
    <rPh sb="10" eb="12">
      <t>ジギョウ</t>
    </rPh>
    <phoneticPr fontId="17"/>
  </si>
  <si>
    <t>町民が買い物や、通院、余暇活動など日常生活を支える交通手段を確保する目的で、幹線バスが通らない地域に、「コミュニティバス」の運行業務委託を行う。</t>
    <rPh sb="38" eb="40">
      <t>カンセン</t>
    </rPh>
    <rPh sb="43" eb="44">
      <t>トオ</t>
    </rPh>
    <rPh sb="62" eb="64">
      <t>ウンコウ</t>
    </rPh>
    <rPh sb="64" eb="66">
      <t>ギョウム</t>
    </rPh>
    <phoneticPr fontId="17"/>
  </si>
  <si>
    <t>バス事業者</t>
    <rPh sb="2" eb="5">
      <t>ジギョウシャ</t>
    </rPh>
    <phoneticPr fontId="17"/>
  </si>
  <si>
    <t>企画課企画調整係
0997-27-1111（内線286）</t>
    <rPh sb="0" eb="3">
      <t>キカクカ</t>
    </rPh>
    <rPh sb="3" eb="5">
      <t>キカク</t>
    </rPh>
    <rPh sb="5" eb="7">
      <t>チョウセイ</t>
    </rPh>
    <rPh sb="7" eb="8">
      <t>カカリ</t>
    </rPh>
    <rPh sb="22" eb="24">
      <t>ナイセン</t>
    </rPh>
    <phoneticPr fontId="17"/>
  </si>
  <si>
    <t>予約型乗合タクシー運行事業</t>
    <rPh sb="0" eb="2">
      <t>ヨヤク</t>
    </rPh>
    <rPh sb="2" eb="3">
      <t>ガタ</t>
    </rPh>
    <rPh sb="3" eb="5">
      <t>ノリアイ</t>
    </rPh>
    <rPh sb="9" eb="11">
      <t>ウンコウ</t>
    </rPh>
    <rPh sb="11" eb="13">
      <t>ジギョウ</t>
    </rPh>
    <phoneticPr fontId="17"/>
  </si>
  <si>
    <t>町民が買い物や、通院、余暇活動など日常生活を支える交通手段を確保する目的で、コミュニティバス等の運行が非効率的で困難な地域に、効率的な運行が可能な「予約型乗合タクシー」の運行業務委託を行う。</t>
    <rPh sb="34" eb="36">
      <t>モクテキ</t>
    </rPh>
    <rPh sb="46" eb="47">
      <t>トウ</t>
    </rPh>
    <rPh sb="48" eb="50">
      <t>ウンコウ</t>
    </rPh>
    <rPh sb="51" eb="55">
      <t>ヒコウリツテキ</t>
    </rPh>
    <rPh sb="56" eb="58">
      <t>コンナン</t>
    </rPh>
    <rPh sb="59" eb="61">
      <t>チイキ</t>
    </rPh>
    <rPh sb="63" eb="66">
      <t>コウリツテキ</t>
    </rPh>
    <rPh sb="67" eb="69">
      <t>ウンコウ</t>
    </rPh>
    <rPh sb="70" eb="72">
      <t>カノウ</t>
    </rPh>
    <rPh sb="74" eb="76">
      <t>ヨヤク</t>
    </rPh>
    <rPh sb="76" eb="77">
      <t>ガタ</t>
    </rPh>
    <rPh sb="77" eb="79">
      <t>ノリアイ</t>
    </rPh>
    <rPh sb="85" eb="87">
      <t>ウンコウ</t>
    </rPh>
    <rPh sb="87" eb="89">
      <t>ギョウム</t>
    </rPh>
    <rPh sb="89" eb="91">
      <t>イタク</t>
    </rPh>
    <rPh sb="92" eb="93">
      <t>オコナ</t>
    </rPh>
    <phoneticPr fontId="17"/>
  </si>
  <si>
    <t>タクシー事業者</t>
    <rPh sb="4" eb="7">
      <t>ジギョウシャ</t>
    </rPh>
    <phoneticPr fontId="17"/>
  </si>
  <si>
    <t>南種子町</t>
    <rPh sb="0" eb="4">
      <t>ミナミタネチョウ</t>
    </rPh>
    <phoneticPr fontId="5"/>
  </si>
  <si>
    <t>地域公共交通活性化再生
協議会負担金</t>
  </si>
  <si>
    <t>高校・中学校通学バスの空いた時間を活用し、南種子町コミュニ
ティバスを運行している。特に利用者の多い病院や温泉センター
を経由地とし、町役場での手続きやスーパーへの買い出し等、
町民が安心して日常生活を送るうえで必要不可欠な交通手段と
して機能している。・利用料金：大型バス　片道100円（70歳以上、生活保護者等は無料）　　　　　　　 小型バス　無料</t>
  </si>
  <si>
    <t>地域公共交通活性化再生協議会</t>
  </si>
  <si>
    <t>屋久島町</t>
    <rPh sb="0" eb="4">
      <t>ヤクシマチョウ</t>
    </rPh>
    <phoneticPr fontId="5"/>
  </si>
  <si>
    <t>屋久島町高齢者等バス利用カード事業</t>
  </si>
  <si>
    <t>買物弱者の支援と位置付けた事業ではないが、町内に住所を有する70歳以上の者及び運転免許証の自主返納者へ、路線バスを年間4,000円で利用できる乗車カードを交付している。
※町負担6,000円/1人あたり</t>
  </si>
  <si>
    <t>路線バス会社</t>
    <rPh sb="0" eb="2">
      <t>ロセン</t>
    </rPh>
    <rPh sb="4" eb="6">
      <t>ガイシャ</t>
    </rPh>
    <phoneticPr fontId="5"/>
  </si>
  <si>
    <t>福祉支援課
0997-43-5900</t>
    <rPh sb="0" eb="5">
      <t>フクシシエンカ</t>
    </rPh>
    <phoneticPr fontId="5"/>
  </si>
  <si>
    <t>大和村</t>
    <rPh sb="0" eb="3">
      <t>ヤマトムラ</t>
    </rPh>
    <phoneticPr fontId="5"/>
  </si>
  <si>
    <t>移動支援事業</t>
    <rPh sb="0" eb="2">
      <t>イドウ</t>
    </rPh>
    <rPh sb="2" eb="4">
      <t>シエン</t>
    </rPh>
    <rPh sb="4" eb="6">
      <t>ジギョウ</t>
    </rPh>
    <phoneticPr fontId="5"/>
  </si>
  <si>
    <t>直営</t>
    <rPh sb="0" eb="1">
      <t>チョクエイ</t>
    </rPh>
    <phoneticPr fontId="5"/>
  </si>
  <si>
    <t>現在，大和村直行バスは，平日５便，土日祝３便となっており，交通弱者の日常的な利便性が低下している状況であるため，直行バスを補完する交通手段として，交通空白地有償運送を導入し，村内・集落内巡回運行を実施。</t>
    <rPh sb="0" eb="2">
      <t>ゲンザイ</t>
    </rPh>
    <phoneticPr fontId="5"/>
  </si>
  <si>
    <t>大和村役場企画観光課
0997-57-2117</t>
    <rPh sb="0" eb="2">
      <t>ヤマト</t>
    </rPh>
    <rPh sb="2" eb="3">
      <t>ムラ</t>
    </rPh>
    <rPh sb="3" eb="5">
      <t>ヤクバ</t>
    </rPh>
    <rPh sb="5" eb="7">
      <t>キカク</t>
    </rPh>
    <rPh sb="7" eb="10">
      <t>カンコウカ</t>
    </rPh>
    <phoneticPr fontId="5"/>
  </si>
  <si>
    <t>瀬戸内町</t>
    <rPh sb="0" eb="4">
      <t>セトウチチョウ</t>
    </rPh>
    <phoneticPr fontId="17"/>
  </si>
  <si>
    <t>町営定期船欠航に対する補助金交付</t>
  </si>
  <si>
    <t>請島及び与路島の集落に対し，町営定期船が3日以上連続で欠航し、４日目以降欠航した際に集落が海上タクシー等を利用したときに発生する使用料に対する補助金</t>
    <rPh sb="21" eb="24">
      <t>ニチイジョウ</t>
    </rPh>
    <rPh sb="24" eb="26">
      <t>レンゾク</t>
    </rPh>
    <rPh sb="27" eb="29">
      <t>ケッコウ</t>
    </rPh>
    <rPh sb="32" eb="33">
      <t>ニチ</t>
    </rPh>
    <rPh sb="33" eb="34">
      <t>メ</t>
    </rPh>
    <rPh sb="34" eb="36">
      <t>イコウ</t>
    </rPh>
    <phoneticPr fontId="17"/>
  </si>
  <si>
    <t>請島及び与路島の集落</t>
  </si>
  <si>
    <t>総務課人事行政係
0997-72-1111</t>
    <rPh sb="0" eb="3">
      <t>ソウムカ</t>
    </rPh>
    <rPh sb="3" eb="8">
      <t>ジンジギョウセイガカリ</t>
    </rPh>
    <phoneticPr fontId="17"/>
  </si>
  <si>
    <t>瀬戸内町</t>
    <rPh sb="0" eb="3">
      <t>セトウチ</t>
    </rPh>
    <rPh sb="3" eb="4">
      <t>マチ</t>
    </rPh>
    <phoneticPr fontId="17"/>
  </si>
  <si>
    <t>高齢者無料乗車・乗船資格者証交付事業</t>
    <rPh sb="0" eb="3">
      <t>コウレイシャ</t>
    </rPh>
    <rPh sb="3" eb="5">
      <t>ムリョウ</t>
    </rPh>
    <rPh sb="5" eb="7">
      <t>ジョウシャ</t>
    </rPh>
    <rPh sb="8" eb="10">
      <t>ジョウセン</t>
    </rPh>
    <rPh sb="10" eb="13">
      <t>シカクシャ</t>
    </rPh>
    <rPh sb="13" eb="14">
      <t>ショウ</t>
    </rPh>
    <rPh sb="14" eb="16">
      <t>コウフ</t>
    </rPh>
    <rPh sb="16" eb="18">
      <t>ジギョウ</t>
    </rPh>
    <phoneticPr fontId="17"/>
  </si>
  <si>
    <t>扶助費</t>
    <rPh sb="0" eb="3">
      <t>フジョヒ</t>
    </rPh>
    <phoneticPr fontId="17"/>
  </si>
  <si>
    <t>町内在住の80歳以上の高齢者に対し、町内定期運航バス及び定期運航船を無料で利用できる乗車・乗船資格者証を発行する。</t>
    <rPh sb="0" eb="2">
      <t>チョウナイ</t>
    </rPh>
    <rPh sb="2" eb="4">
      <t>ザイジュウ</t>
    </rPh>
    <rPh sb="7" eb="8">
      <t>サイ</t>
    </rPh>
    <rPh sb="8" eb="10">
      <t>イジョウ</t>
    </rPh>
    <rPh sb="11" eb="14">
      <t>コウレイシャ</t>
    </rPh>
    <rPh sb="15" eb="16">
      <t>タイ</t>
    </rPh>
    <rPh sb="18" eb="20">
      <t>チョウナイ</t>
    </rPh>
    <rPh sb="20" eb="22">
      <t>テイキ</t>
    </rPh>
    <rPh sb="22" eb="24">
      <t>ウンコウ</t>
    </rPh>
    <rPh sb="26" eb="27">
      <t>オヨ</t>
    </rPh>
    <rPh sb="28" eb="30">
      <t>テイキ</t>
    </rPh>
    <rPh sb="30" eb="32">
      <t>ウンコウ</t>
    </rPh>
    <rPh sb="32" eb="33">
      <t>セン</t>
    </rPh>
    <rPh sb="34" eb="36">
      <t>ムリョウ</t>
    </rPh>
    <rPh sb="37" eb="39">
      <t>リヨウ</t>
    </rPh>
    <rPh sb="42" eb="44">
      <t>ジョウシャ</t>
    </rPh>
    <rPh sb="45" eb="47">
      <t>ジョウセン</t>
    </rPh>
    <rPh sb="47" eb="50">
      <t>シカクシャ</t>
    </rPh>
    <rPh sb="50" eb="51">
      <t>ショウ</t>
    </rPh>
    <rPh sb="52" eb="54">
      <t>ハッコウ</t>
    </rPh>
    <phoneticPr fontId="17"/>
  </si>
  <si>
    <t>町内定期運航バス・定期運航路線運航事業者</t>
    <rPh sb="0" eb="2">
      <t>チョウナイ</t>
    </rPh>
    <rPh sb="2" eb="4">
      <t>テイキ</t>
    </rPh>
    <rPh sb="4" eb="6">
      <t>ウンコウ</t>
    </rPh>
    <rPh sb="9" eb="11">
      <t>テイキ</t>
    </rPh>
    <rPh sb="11" eb="13">
      <t>ウンコウ</t>
    </rPh>
    <rPh sb="13" eb="15">
      <t>ロセン</t>
    </rPh>
    <rPh sb="15" eb="17">
      <t>ウンコウ</t>
    </rPh>
    <rPh sb="17" eb="19">
      <t>ジギョウ</t>
    </rPh>
    <rPh sb="19" eb="20">
      <t>シャ</t>
    </rPh>
    <phoneticPr fontId="17"/>
  </si>
  <si>
    <t>保健福祉課介護福祉係
0997-72-1068</t>
    <rPh sb="0" eb="2">
      <t>ホケン</t>
    </rPh>
    <rPh sb="2" eb="5">
      <t>フクシカ</t>
    </rPh>
    <rPh sb="5" eb="7">
      <t>カイゴ</t>
    </rPh>
    <rPh sb="7" eb="9">
      <t>フクシ</t>
    </rPh>
    <rPh sb="9" eb="10">
      <t>カカリ</t>
    </rPh>
    <phoneticPr fontId="17"/>
  </si>
  <si>
    <t>移動販売車運行事業</t>
  </si>
  <si>
    <t>瀬戸内町の中心地から車で４０分から１時間ほどのところにある西方地区においては、自家用車を持たない高齢者が多く生活しており、当地区住民の買物に係る時間や経費等を支援することを目的に移動販売車を運行させる。</t>
  </si>
  <si>
    <t>一般社団法人チーム西方</t>
    <rPh sb="0" eb="2">
      <t>イッパン</t>
    </rPh>
    <rPh sb="2" eb="4">
      <t>シャダン</t>
    </rPh>
    <rPh sb="4" eb="6">
      <t>ホウジン</t>
    </rPh>
    <rPh sb="9" eb="11">
      <t>ニシカタ</t>
    </rPh>
    <phoneticPr fontId="17"/>
  </si>
  <si>
    <t>企画課産業立地係
0997-72-1112</t>
    <rPh sb="0" eb="3">
      <t>キカクカ</t>
    </rPh>
    <rPh sb="3" eb="5">
      <t>サンギョウ</t>
    </rPh>
    <rPh sb="5" eb="7">
      <t>リッチ</t>
    </rPh>
    <rPh sb="7" eb="8">
      <t>カカリ</t>
    </rPh>
    <phoneticPr fontId="17"/>
  </si>
  <si>
    <t>ドローン活用によるスマートタウン推進事業</t>
  </si>
  <si>
    <t>買物弱者の支援と位置付けた事業ではないが、災害時及び平時の両面から安定的で効率的な物資配送を行うことで、住民生活の利便性向上を図ることを目的に、ドローンを活用した事業を推進する。</t>
    <rPh sb="46" eb="47">
      <t>オコナ</t>
    </rPh>
    <rPh sb="63" eb="64">
      <t>ハカ</t>
    </rPh>
    <rPh sb="68" eb="70">
      <t>モクテキ</t>
    </rPh>
    <rPh sb="81" eb="83">
      <t>ジギョウ</t>
    </rPh>
    <rPh sb="84" eb="86">
      <t>スイシン</t>
    </rPh>
    <phoneticPr fontId="17"/>
  </si>
  <si>
    <t>瀬戸内町エアモビリティ事業推進協議会</t>
    <rPh sb="0" eb="4">
      <t>セトウチチョウ</t>
    </rPh>
    <rPh sb="11" eb="13">
      <t>ジギョウ</t>
    </rPh>
    <rPh sb="13" eb="15">
      <t>スイシン</t>
    </rPh>
    <rPh sb="15" eb="18">
      <t>キョウギカイ</t>
    </rPh>
    <phoneticPr fontId="17"/>
  </si>
  <si>
    <t>龍郷町</t>
    <rPh sb="0" eb="3">
      <t>タツゴウチョウ</t>
    </rPh>
    <phoneticPr fontId="5"/>
  </si>
  <si>
    <t>龍郷町高齢者補助助成</t>
    <rPh sb="0" eb="3">
      <t>タツゴウチョウ</t>
    </rPh>
    <rPh sb="3" eb="6">
      <t>コウレイシャ</t>
    </rPh>
    <rPh sb="6" eb="8">
      <t>ホジョ</t>
    </rPh>
    <rPh sb="8" eb="10">
      <t>ジョセイ</t>
    </rPh>
    <phoneticPr fontId="5"/>
  </si>
  <si>
    <t>龍郷町在住の７０歳以上の方及び、６５歳以上で運転免許証を自主返納した方を対象に、町内全区間の定期運航バスを無料で、利用することができる無料乗車証を発行している。</t>
    <rPh sb="0" eb="2">
      <t>タツゴウ</t>
    </rPh>
    <rPh sb="2" eb="3">
      <t>マチ</t>
    </rPh>
    <rPh sb="3" eb="5">
      <t>ザイジュウ</t>
    </rPh>
    <rPh sb="8" eb="9">
      <t>サイ</t>
    </rPh>
    <rPh sb="9" eb="11">
      <t>イジョウ</t>
    </rPh>
    <rPh sb="12" eb="13">
      <t>カタ</t>
    </rPh>
    <rPh sb="13" eb="14">
      <t>オヨ</t>
    </rPh>
    <rPh sb="18" eb="19">
      <t>サイ</t>
    </rPh>
    <rPh sb="19" eb="21">
      <t>イジョウ</t>
    </rPh>
    <rPh sb="22" eb="24">
      <t>ウンテン</t>
    </rPh>
    <rPh sb="24" eb="27">
      <t>メンキョショウ</t>
    </rPh>
    <rPh sb="28" eb="30">
      <t>ジシュ</t>
    </rPh>
    <rPh sb="30" eb="32">
      <t>ヘンノウ</t>
    </rPh>
    <rPh sb="34" eb="35">
      <t>カタ</t>
    </rPh>
    <rPh sb="36" eb="38">
      <t>タイショウ</t>
    </rPh>
    <rPh sb="40" eb="42">
      <t>チョウナイ</t>
    </rPh>
    <rPh sb="42" eb="45">
      <t>ゼンクカン</t>
    </rPh>
    <rPh sb="46" eb="48">
      <t>テイキ</t>
    </rPh>
    <rPh sb="48" eb="50">
      <t>ウンコウ</t>
    </rPh>
    <rPh sb="53" eb="55">
      <t>ムリョウ</t>
    </rPh>
    <rPh sb="57" eb="59">
      <t>リヨウ</t>
    </rPh>
    <rPh sb="67" eb="69">
      <t>ムリョウ</t>
    </rPh>
    <rPh sb="69" eb="71">
      <t>ジョウシャ</t>
    </rPh>
    <rPh sb="71" eb="72">
      <t>ショウ</t>
    </rPh>
    <rPh sb="73" eb="75">
      <t>ハッコウ</t>
    </rPh>
    <phoneticPr fontId="5"/>
  </si>
  <si>
    <t>保健福祉課
地域包括支援センター
0997-69-4516</t>
    <rPh sb="0" eb="2">
      <t>ホケン</t>
    </rPh>
    <rPh sb="2" eb="4">
      <t>フクシ</t>
    </rPh>
    <rPh sb="4" eb="5">
      <t>カ</t>
    </rPh>
    <phoneticPr fontId="5"/>
  </si>
  <si>
    <t>龍郷町「食」の自立支援事業</t>
  </si>
  <si>
    <t>町内の社会福祉法人団体へ委託し、ひとり暮らしや高齢者のみの世帯等に配食サービスを行うことで食生活改善、健康増進を図り在宅での自立支援に資することを目的に実施。</t>
    <rPh sb="0" eb="2">
      <t>チョウナイ</t>
    </rPh>
    <rPh sb="3" eb="5">
      <t>シャカイ</t>
    </rPh>
    <rPh sb="5" eb="7">
      <t>フクシ</t>
    </rPh>
    <rPh sb="7" eb="9">
      <t>ホウジン</t>
    </rPh>
    <rPh sb="9" eb="11">
      <t>ダンタイ</t>
    </rPh>
    <phoneticPr fontId="5"/>
  </si>
  <si>
    <t>喜界町</t>
    <rPh sb="0" eb="2">
      <t>キカイ</t>
    </rPh>
    <rPh sb="2" eb="3">
      <t>チョウ</t>
    </rPh>
    <phoneticPr fontId="5"/>
  </si>
  <si>
    <t>敬老パス事業</t>
    <rPh sb="0" eb="2">
      <t>ケイロウ</t>
    </rPh>
    <rPh sb="4" eb="6">
      <t>ジギョウ</t>
    </rPh>
    <phoneticPr fontId="5"/>
  </si>
  <si>
    <t>町内在住の７0歳以上の方を対象に、町内路線バスを年間1,200円で何度でも利用することができる敬老パス乗車券受給資格者証を交付。</t>
    <rPh sb="0" eb="2">
      <t>チョウナイ</t>
    </rPh>
    <rPh sb="2" eb="4">
      <t>ザイジュウ</t>
    </rPh>
    <rPh sb="7" eb="8">
      <t>サイ</t>
    </rPh>
    <rPh sb="8" eb="10">
      <t>イジョウ</t>
    </rPh>
    <rPh sb="11" eb="12">
      <t>カタ</t>
    </rPh>
    <rPh sb="13" eb="15">
      <t>タイショウ</t>
    </rPh>
    <rPh sb="17" eb="19">
      <t>チョウナイ</t>
    </rPh>
    <rPh sb="19" eb="21">
      <t>ロセン</t>
    </rPh>
    <rPh sb="24" eb="26">
      <t>ネンカン</t>
    </rPh>
    <rPh sb="31" eb="32">
      <t>エン</t>
    </rPh>
    <rPh sb="33" eb="35">
      <t>ナンド</t>
    </rPh>
    <rPh sb="37" eb="39">
      <t>リヨウ</t>
    </rPh>
    <rPh sb="47" eb="49">
      <t>ケイロウ</t>
    </rPh>
    <rPh sb="51" eb="54">
      <t>ジョウシャケン</t>
    </rPh>
    <rPh sb="54" eb="56">
      <t>ジュキュウ</t>
    </rPh>
    <rPh sb="56" eb="59">
      <t>シカクシャ</t>
    </rPh>
    <rPh sb="59" eb="60">
      <t>ショウ</t>
    </rPh>
    <rPh sb="61" eb="63">
      <t>コウフ</t>
    </rPh>
    <phoneticPr fontId="5"/>
  </si>
  <si>
    <t>喜界町</t>
    <rPh sb="0" eb="3">
      <t>キカイチョウ</t>
    </rPh>
    <phoneticPr fontId="5"/>
  </si>
  <si>
    <t>https://www.town.kikai.lg.jp/fukushi/kurashi/fukushi-kaigo/fukushi/koresha.html</t>
  </si>
  <si>
    <t>保健福祉課　
0997-65-3685</t>
  </si>
  <si>
    <t>お出かけパス事業</t>
    <rPh sb="1" eb="2">
      <t>デ</t>
    </rPh>
    <rPh sb="6" eb="8">
      <t>ジギョウ</t>
    </rPh>
    <phoneticPr fontId="5"/>
  </si>
  <si>
    <t>上記に含まれる</t>
    <rPh sb="0" eb="2">
      <t>ジョウキ</t>
    </rPh>
    <rPh sb="3" eb="4">
      <t>フク</t>
    </rPh>
    <phoneticPr fontId="5"/>
  </si>
  <si>
    <t>委託料</t>
    <rPh sb="0" eb="1">
      <t>リョウ</t>
    </rPh>
    <phoneticPr fontId="5"/>
  </si>
  <si>
    <t>町内在住の身体障害者手帳、療育手帳、精神障害者福祉手帳をお持ちの方を対象に、町内路線バスを年間1,200円で何度でも利用することができるお出かけパスを交付。</t>
    <rPh sb="0" eb="2">
      <t>チョウナイ</t>
    </rPh>
    <rPh sb="2" eb="4">
      <t>ザイジュウ</t>
    </rPh>
    <rPh sb="5" eb="7">
      <t>シンタイ</t>
    </rPh>
    <rPh sb="7" eb="10">
      <t>ショウガイシャ</t>
    </rPh>
    <rPh sb="10" eb="12">
      <t>テチョウ</t>
    </rPh>
    <rPh sb="13" eb="15">
      <t>リョウイク</t>
    </rPh>
    <rPh sb="15" eb="17">
      <t>テチョウ</t>
    </rPh>
    <rPh sb="18" eb="20">
      <t>セイシン</t>
    </rPh>
    <rPh sb="20" eb="23">
      <t>ショウガイシャ</t>
    </rPh>
    <rPh sb="23" eb="25">
      <t>フクシ</t>
    </rPh>
    <rPh sb="25" eb="27">
      <t>テチョウ</t>
    </rPh>
    <rPh sb="29" eb="30">
      <t>モ</t>
    </rPh>
    <rPh sb="32" eb="33">
      <t>カタ</t>
    </rPh>
    <rPh sb="34" eb="36">
      <t>タイショウ</t>
    </rPh>
    <rPh sb="38" eb="40">
      <t>チョウナイ</t>
    </rPh>
    <rPh sb="40" eb="42">
      <t>ロセン</t>
    </rPh>
    <rPh sb="45" eb="47">
      <t>ネンカン</t>
    </rPh>
    <rPh sb="52" eb="53">
      <t>エン</t>
    </rPh>
    <rPh sb="54" eb="56">
      <t>ナンド</t>
    </rPh>
    <rPh sb="58" eb="60">
      <t>リヨウ</t>
    </rPh>
    <rPh sb="69" eb="70">
      <t>デ</t>
    </rPh>
    <rPh sb="75" eb="77">
      <t>コウフ</t>
    </rPh>
    <phoneticPr fontId="5"/>
  </si>
  <si>
    <t>https://www.town.kikai.lg.jp/fukushi/syogai001.html</t>
  </si>
  <si>
    <t>徳之島町</t>
    <rPh sb="0" eb="4">
      <t>トクノシマチョウ</t>
    </rPh>
    <phoneticPr fontId="5"/>
  </si>
  <si>
    <t>敬老バス乗車補助事業</t>
    <rPh sb="0" eb="2">
      <t>ケイロウ</t>
    </rPh>
    <rPh sb="4" eb="6">
      <t>ジョウシャ</t>
    </rPh>
    <rPh sb="6" eb="8">
      <t>ホジョ</t>
    </rPh>
    <rPh sb="8" eb="10">
      <t>ジギョウ</t>
    </rPh>
    <phoneticPr fontId="5"/>
  </si>
  <si>
    <t>75歳以上の高齢者を対象としてバス乗車料金を全額補助。
経済的な負担を軽減することでバス利用による通院や買い物等の外出を容易にし、日常生活活動の維持を図る。</t>
    <rPh sb="2" eb="5">
      <t>サイイジョウ</t>
    </rPh>
    <rPh sb="6" eb="9">
      <t>コウレイシャ</t>
    </rPh>
    <rPh sb="10" eb="12">
      <t>タイショウ</t>
    </rPh>
    <rPh sb="17" eb="19">
      <t>ジョウシャ</t>
    </rPh>
    <rPh sb="19" eb="21">
      <t>リョウキン</t>
    </rPh>
    <rPh sb="22" eb="24">
      <t>ゼンガク</t>
    </rPh>
    <rPh sb="24" eb="26">
      <t>ホジョ</t>
    </rPh>
    <rPh sb="28" eb="31">
      <t>ケイザイテキ</t>
    </rPh>
    <rPh sb="32" eb="34">
      <t>フタン</t>
    </rPh>
    <rPh sb="35" eb="37">
      <t>ケイゲン</t>
    </rPh>
    <rPh sb="44" eb="46">
      <t>リヨウ</t>
    </rPh>
    <rPh sb="49" eb="51">
      <t>ツウイン</t>
    </rPh>
    <rPh sb="52" eb="53">
      <t>カ</t>
    </rPh>
    <rPh sb="54" eb="55">
      <t>モノ</t>
    </rPh>
    <rPh sb="55" eb="56">
      <t>トウ</t>
    </rPh>
    <rPh sb="57" eb="59">
      <t>ガイシュツ</t>
    </rPh>
    <rPh sb="60" eb="62">
      <t>ヨウイ</t>
    </rPh>
    <rPh sb="65" eb="67">
      <t>ニチジョウ</t>
    </rPh>
    <rPh sb="67" eb="69">
      <t>セイカツ</t>
    </rPh>
    <rPh sb="69" eb="71">
      <t>カツドウ</t>
    </rPh>
    <rPh sb="72" eb="74">
      <t>イジ</t>
    </rPh>
    <rPh sb="75" eb="76">
      <t>ハカ</t>
    </rPh>
    <phoneticPr fontId="5"/>
  </si>
  <si>
    <t>介護福祉課
0997-82-1115</t>
    <rPh sb="0" eb="2">
      <t>カイゴ</t>
    </rPh>
    <rPh sb="2" eb="4">
      <t>フクシ</t>
    </rPh>
    <rPh sb="4" eb="5">
      <t>カ</t>
    </rPh>
    <phoneticPr fontId="5"/>
  </si>
  <si>
    <t>天城町</t>
    <rPh sb="0" eb="3">
      <t>アマギチョウ</t>
    </rPh>
    <phoneticPr fontId="17"/>
  </si>
  <si>
    <t>敬老バス無料乗車委託</t>
    <rPh sb="0" eb="2">
      <t>ケイロウ</t>
    </rPh>
    <rPh sb="4" eb="6">
      <t>ムリョウ</t>
    </rPh>
    <rPh sb="6" eb="8">
      <t>ジョウシャ</t>
    </rPh>
    <rPh sb="8" eb="10">
      <t>イタク</t>
    </rPh>
    <phoneticPr fontId="17"/>
  </si>
  <si>
    <t>天城町在住の75歳以上の方を対象に、総合陸運が定期運航する町内全区間のバスを無料で利用することができる、敬老バス無料乗車証を交付している。</t>
    <rPh sb="0" eb="3">
      <t>アマギチョウ</t>
    </rPh>
    <rPh sb="3" eb="5">
      <t>ザイジュウ</t>
    </rPh>
    <rPh sb="8" eb="11">
      <t>サイイジョウ</t>
    </rPh>
    <rPh sb="12" eb="13">
      <t>カタ</t>
    </rPh>
    <rPh sb="14" eb="16">
      <t>タイショウ</t>
    </rPh>
    <rPh sb="18" eb="20">
      <t>ソウゴウ</t>
    </rPh>
    <rPh sb="20" eb="22">
      <t>リクウン</t>
    </rPh>
    <rPh sb="23" eb="25">
      <t>テイキ</t>
    </rPh>
    <rPh sb="25" eb="27">
      <t>ウンコウ</t>
    </rPh>
    <rPh sb="29" eb="31">
      <t>チョウナイ</t>
    </rPh>
    <rPh sb="31" eb="34">
      <t>ゼンクカン</t>
    </rPh>
    <rPh sb="38" eb="40">
      <t>ムリョウ</t>
    </rPh>
    <rPh sb="41" eb="43">
      <t>リヨウ</t>
    </rPh>
    <rPh sb="52" eb="54">
      <t>ケイロウ</t>
    </rPh>
    <rPh sb="56" eb="58">
      <t>ムリョウ</t>
    </rPh>
    <rPh sb="58" eb="61">
      <t>ジョウシャショウ</t>
    </rPh>
    <rPh sb="62" eb="64">
      <t>コウフ</t>
    </rPh>
    <phoneticPr fontId="17"/>
  </si>
  <si>
    <t>長寿子育て課
0997-85-5310</t>
  </si>
  <si>
    <t>鹿児島県</t>
  </si>
  <si>
    <t>伊仙町</t>
  </si>
  <si>
    <t>地域コミュニティバス運行事業</t>
  </si>
  <si>
    <t>買物弱者支援と位置付けた事業ではないが，「ひと・まち・しごと」を繋ぐことを目的に無料の町内巡回バス運行を実施。役場・健康増進施設・商店街・スーパー・郵便局等，ご利用いただいている。</t>
  </si>
  <si>
    <t>長寿子宝社</t>
  </si>
  <si>
    <t>健康増進課(ほーらい館)
0997-86-3319</t>
  </si>
  <si>
    <t>和泊町</t>
    <rPh sb="0" eb="3">
      <t>ワドマリチョウ</t>
    </rPh>
    <phoneticPr fontId="5"/>
  </si>
  <si>
    <t>敬老バス事業</t>
    <rPh sb="0" eb="2">
      <t>ケイロウ</t>
    </rPh>
    <rPh sb="4" eb="6">
      <t>ジギョウ</t>
    </rPh>
    <phoneticPr fontId="5"/>
  </si>
  <si>
    <t>町内在住で70歳以上の方を対象に、1乗車160円で利用できる敬老バス乗車資格証を交付している。</t>
  </si>
  <si>
    <t>保健福祉課</t>
    <rPh sb="0" eb="5">
      <t>ホケンフクシカ</t>
    </rPh>
    <phoneticPr fontId="5"/>
  </si>
  <si>
    <t>保健福祉課
0997-84-3517</t>
    <rPh sb="0" eb="5">
      <t>ホケンフクシカ</t>
    </rPh>
    <phoneticPr fontId="5"/>
  </si>
  <si>
    <t>知名町</t>
    <rPh sb="0" eb="3">
      <t>チナチョウ</t>
    </rPh>
    <phoneticPr fontId="5"/>
  </si>
  <si>
    <t>町内在住で70歳以上の方を対象に、１乗車160円で利用できる敬老バス乗車資格証を交付している。</t>
    <rPh sb="0" eb="4">
      <t>チョウナイザイジュウ</t>
    </rPh>
    <rPh sb="7" eb="8">
      <t>サイ</t>
    </rPh>
    <rPh sb="8" eb="10">
      <t>イジョウ</t>
    </rPh>
    <rPh sb="11" eb="12">
      <t>カタ</t>
    </rPh>
    <rPh sb="13" eb="15">
      <t>タイショウ</t>
    </rPh>
    <rPh sb="18" eb="20">
      <t>ジョウシャ</t>
    </rPh>
    <rPh sb="23" eb="24">
      <t>エン</t>
    </rPh>
    <rPh sb="25" eb="27">
      <t>リヨウ</t>
    </rPh>
    <rPh sb="30" eb="32">
      <t>ケイロウ</t>
    </rPh>
    <rPh sb="34" eb="39">
      <t>ジョウシャシカクショウ</t>
    </rPh>
    <rPh sb="40" eb="42">
      <t>コウフ</t>
    </rPh>
    <phoneticPr fontId="5"/>
  </si>
  <si>
    <t>沖永良部バス企業団</t>
    <rPh sb="0" eb="4">
      <t>オキノエラブ</t>
    </rPh>
    <rPh sb="6" eb="9">
      <t>キギョウダン</t>
    </rPh>
    <phoneticPr fontId="5"/>
  </si>
  <si>
    <t>保健福祉課
0997-84-3153</t>
  </si>
  <si>
    <t>都道
府県</t>
    <rPh sb="0" eb="2">
      <t>トドウ</t>
    </rPh>
    <rPh sb="3" eb="5">
      <t>フケン</t>
    </rPh>
    <phoneticPr fontId="5"/>
  </si>
  <si>
    <t>自治体
名称</t>
    <rPh sb="0" eb="2">
      <t>ジチ</t>
    </rPh>
    <rPh sb="2" eb="3">
      <t>タイ</t>
    </rPh>
    <rPh sb="4" eb="6">
      <t>メイショウ</t>
    </rPh>
    <phoneticPr fontId="5"/>
  </si>
  <si>
    <t>支援事業の名称</t>
    <rPh sb="0" eb="2">
      <t>シエン</t>
    </rPh>
    <rPh sb="2" eb="4">
      <t>ジギョウ</t>
    </rPh>
    <rPh sb="5" eb="7">
      <t>メイショウ</t>
    </rPh>
    <phoneticPr fontId="5"/>
  </si>
  <si>
    <t>令和5年度
予算額（千円）</t>
    <rPh sb="0" eb="2">
      <t>レイワ</t>
    </rPh>
    <rPh sb="3" eb="5">
      <t>ネンド</t>
    </rPh>
    <rPh sb="6" eb="8">
      <t>ヨサン</t>
    </rPh>
    <rPh sb="8" eb="9">
      <t>ガク</t>
    </rPh>
    <rPh sb="10" eb="12">
      <t>センエン</t>
    </rPh>
    <phoneticPr fontId="5"/>
  </si>
  <si>
    <t>種別</t>
    <rPh sb="0" eb="2">
      <t>シュベツ</t>
    </rPh>
    <phoneticPr fontId="5"/>
  </si>
  <si>
    <t>種別
（「その他」について自由記載）</t>
    <rPh sb="0" eb="2">
      <t>シュベツ</t>
    </rPh>
    <rPh sb="7" eb="8">
      <t>タ</t>
    </rPh>
    <rPh sb="13" eb="15">
      <t>ジユウ</t>
    </rPh>
    <rPh sb="15" eb="17">
      <t>キサイ</t>
    </rPh>
    <phoneticPr fontId="5"/>
  </si>
  <si>
    <t>概要　（買物弱者対策支援事業としての活用イメージ）</t>
    <phoneticPr fontId="5"/>
  </si>
  <si>
    <t>主な事業主体</t>
    <rPh sb="0" eb="1">
      <t>オモ</t>
    </rPh>
    <rPh sb="2" eb="4">
      <t>ジギョウ</t>
    </rPh>
    <rPh sb="4" eb="6">
      <t>シュタイ</t>
    </rPh>
    <phoneticPr fontId="5"/>
  </si>
  <si>
    <t>関連URL</t>
    <rPh sb="0" eb="2">
      <t>カンレン</t>
    </rPh>
    <phoneticPr fontId="5"/>
  </si>
  <si>
    <t>担当課室の名称
・連絡先（直通電話）</t>
    <rPh sb="0" eb="2">
      <t>タントウ</t>
    </rPh>
    <rPh sb="2" eb="3">
      <t>カ</t>
    </rPh>
    <rPh sb="3" eb="4">
      <t>シツ</t>
    </rPh>
    <rPh sb="5" eb="7">
      <t>メイショウ</t>
    </rPh>
    <rPh sb="9" eb="12">
      <t>レンラクサキ</t>
    </rPh>
    <rPh sb="13" eb="15">
      <t>チョクツウ</t>
    </rPh>
    <rPh sb="15" eb="17">
      <t>デンワ</t>
    </rPh>
    <phoneticPr fontId="5"/>
  </si>
  <si>
    <t>北海道</t>
    <rPh sb="0" eb="3">
      <t>ホッカイドウ</t>
    </rPh>
    <phoneticPr fontId="5"/>
  </si>
  <si>
    <t>地域づくり総合交付金
（地域づくり推進事業）
集落維持・活性化促進事業</t>
    <rPh sb="0" eb="2">
      <t>チイキ</t>
    </rPh>
    <rPh sb="5" eb="7">
      <t>ソウゴウ</t>
    </rPh>
    <rPh sb="7" eb="10">
      <t>コウフキン</t>
    </rPh>
    <rPh sb="12" eb="14">
      <t>チイキ</t>
    </rPh>
    <rPh sb="17" eb="19">
      <t>スイシン</t>
    </rPh>
    <rPh sb="19" eb="21">
      <t>ジギョウ</t>
    </rPh>
    <rPh sb="23" eb="25">
      <t>シュウラク</t>
    </rPh>
    <rPh sb="25" eb="27">
      <t>イジ</t>
    </rPh>
    <rPh sb="28" eb="31">
      <t>カッセイカ</t>
    </rPh>
    <rPh sb="31" eb="33">
      <t>ソクシン</t>
    </rPh>
    <rPh sb="33" eb="35">
      <t>ジギョウ</t>
    </rPh>
    <phoneticPr fontId="5"/>
  </si>
  <si>
    <t>4,620,000
※本交付金全体の予算額</t>
    <rPh sb="11" eb="12">
      <t>ホン</t>
    </rPh>
    <rPh sb="12" eb="14">
      <t>コウフ</t>
    </rPh>
    <rPh sb="14" eb="15">
      <t>キン</t>
    </rPh>
    <rPh sb="15" eb="17">
      <t>ゼンタイ</t>
    </rPh>
    <rPh sb="18" eb="20">
      <t>ヨサン</t>
    </rPh>
    <rPh sb="20" eb="21">
      <t>ガク</t>
    </rPh>
    <phoneticPr fontId="5"/>
  </si>
  <si>
    <t>地域の創意と主体性に基づく地域の特性や優位性を生かした取組の促進を図るため、市町村等が地域課題の解決や地域活性化を目的として取り組む各種事業に要する経費について、予算の範囲内で交付金を交付する。
・集落巡回販売（買物支援）事業
・集落空き家・空き店舗活用促進事業
・公設民営施設整備事業　など</t>
    <rPh sb="66" eb="68">
      <t>カクシュ</t>
    </rPh>
    <rPh sb="71" eb="72">
      <t>ヨウ</t>
    </rPh>
    <rPh sb="74" eb="76">
      <t>ケイヒ</t>
    </rPh>
    <rPh sb="81" eb="83">
      <t>ヨサン</t>
    </rPh>
    <rPh sb="84" eb="87">
      <t>ハンイナイ</t>
    </rPh>
    <rPh sb="88" eb="91">
      <t>コウフキン</t>
    </rPh>
    <rPh sb="92" eb="94">
      <t>コウフ</t>
    </rPh>
    <phoneticPr fontId="5"/>
  </si>
  <si>
    <t>市町村等</t>
    <rPh sb="0" eb="3">
      <t>シチョウソン</t>
    </rPh>
    <rPh sb="3" eb="4">
      <t>トウ</t>
    </rPh>
    <phoneticPr fontId="5"/>
  </si>
  <si>
    <t>https://www.pref.hokkaido.lg.jp/ss/ckk/subsidy/top2.html</t>
  </si>
  <si>
    <t>総合政策部地域創生局
地域政策課地域政策係
011-206-6404</t>
  </si>
  <si>
    <t>岩見沢市</t>
    <rPh sb="0" eb="4">
      <t>イワミザワシ</t>
    </rPh>
    <phoneticPr fontId="5"/>
  </si>
  <si>
    <t>福祉タクシー利用料金助成事業</t>
  </si>
  <si>
    <t>重度の身体障がいのある市民に、生活圏の拡大や福祉の増進を目的として、タクシーの利用助成券を交付する。</t>
  </si>
  <si>
    <t>市内タクシー会社</t>
  </si>
  <si>
    <t>福祉課障がい者福祉係
0126-35-4112</t>
    <rPh sb="9" eb="10">
      <t>カカリ</t>
    </rPh>
    <phoneticPr fontId="5"/>
  </si>
  <si>
    <t>白糠町</t>
    <rPh sb="0" eb="3">
      <t>シラヌカチョウ</t>
    </rPh>
    <phoneticPr fontId="5"/>
  </si>
  <si>
    <t>生き活きしらぬか外出支援助成事業</t>
    <rPh sb="0" eb="1">
      <t>イ</t>
    </rPh>
    <rPh sb="2" eb="3">
      <t>イ</t>
    </rPh>
    <rPh sb="8" eb="16">
      <t>ガイシュツシエンジョセイジギョウ</t>
    </rPh>
    <phoneticPr fontId="5"/>
  </si>
  <si>
    <t>助成金</t>
    <rPh sb="0" eb="3">
      <t>ジョセイキン</t>
    </rPh>
    <phoneticPr fontId="10"/>
  </si>
  <si>
    <t>買物弱者の支援と位置付けた事業ではないが、重度心身障がい者や75歳以上の高齢者等に対して、日常生活等に必要な外出時の交通費の一部を助成することにより、地域経済の活性化と地域交通の維持確保を目的とする。</t>
    <rPh sb="21" eb="23">
      <t>ジュウド</t>
    </rPh>
    <rPh sb="23" eb="25">
      <t>シンシン</t>
    </rPh>
    <rPh sb="25" eb="26">
      <t>ショウ</t>
    </rPh>
    <rPh sb="28" eb="29">
      <t>シャ</t>
    </rPh>
    <rPh sb="32" eb="35">
      <t>サイイジョウ</t>
    </rPh>
    <rPh sb="36" eb="39">
      <t>コウレイシャ</t>
    </rPh>
    <rPh sb="39" eb="40">
      <t>トウ</t>
    </rPh>
    <rPh sb="41" eb="42">
      <t>タイ</t>
    </rPh>
    <rPh sb="45" eb="47">
      <t>ニチジョウ</t>
    </rPh>
    <rPh sb="47" eb="49">
      <t>セイカツ</t>
    </rPh>
    <rPh sb="49" eb="50">
      <t>トウ</t>
    </rPh>
    <rPh sb="51" eb="53">
      <t>ヒツヨウ</t>
    </rPh>
    <rPh sb="54" eb="56">
      <t>ガイシュツ</t>
    </rPh>
    <rPh sb="56" eb="57">
      <t>ジ</t>
    </rPh>
    <rPh sb="58" eb="61">
      <t>コウツウヒ</t>
    </rPh>
    <rPh sb="62" eb="64">
      <t>イチブ</t>
    </rPh>
    <rPh sb="65" eb="67">
      <t>ジョセイ</t>
    </rPh>
    <rPh sb="75" eb="77">
      <t>チイキ</t>
    </rPh>
    <rPh sb="77" eb="79">
      <t>ケイザイ</t>
    </rPh>
    <rPh sb="80" eb="83">
      <t>カッセイカ</t>
    </rPh>
    <rPh sb="84" eb="86">
      <t>チイキ</t>
    </rPh>
    <rPh sb="86" eb="88">
      <t>コウツウ</t>
    </rPh>
    <rPh sb="89" eb="91">
      <t>イジ</t>
    </rPh>
    <rPh sb="91" eb="93">
      <t>カクホ</t>
    </rPh>
    <rPh sb="94" eb="96">
      <t>モクテキ</t>
    </rPh>
    <phoneticPr fontId="5"/>
  </si>
  <si>
    <t>タクシー会社
町運営バス</t>
    <rPh sb="4" eb="6">
      <t>カイシャ</t>
    </rPh>
    <rPh sb="7" eb="8">
      <t>チョウ</t>
    </rPh>
    <rPh sb="8" eb="10">
      <t>ウンエイ</t>
    </rPh>
    <phoneticPr fontId="5"/>
  </si>
  <si>
    <t>保健福祉部
介護福祉課高齢者支援係
01547-2-2171(内線587)</t>
    <rPh sb="0" eb="2">
      <t>ホケン</t>
    </rPh>
    <rPh sb="2" eb="4">
      <t>フクシ</t>
    </rPh>
    <rPh sb="4" eb="5">
      <t>ブ</t>
    </rPh>
    <rPh sb="6" eb="11">
      <t>カイゴフクシカ</t>
    </rPh>
    <rPh sb="11" eb="17">
      <t>コウレイシャシエンカカリ</t>
    </rPh>
    <rPh sb="31" eb="33">
      <t>ナイセン</t>
    </rPh>
    <phoneticPr fontId="5"/>
  </si>
  <si>
    <t>幌加内町</t>
    <rPh sb="0" eb="4">
      <t>ホロカナイチョウ</t>
    </rPh>
    <phoneticPr fontId="5"/>
  </si>
  <si>
    <t>ほろみん号運行業務</t>
    <rPh sb="4" eb="5">
      <t>ゴウ</t>
    </rPh>
    <rPh sb="5" eb="7">
      <t>ウンコウ</t>
    </rPh>
    <rPh sb="7" eb="9">
      <t>ギョウム</t>
    </rPh>
    <phoneticPr fontId="5"/>
  </si>
  <si>
    <t>委託料</t>
    <rPh sb="0" eb="3">
      <t>イタクリョウ</t>
    </rPh>
    <phoneticPr fontId="10"/>
  </si>
  <si>
    <t>交通弱者の生活を支える利便性の高い交通支援策として、幌加内町から旭川市間にて毎日2便の有償運送車両による送迎事業を実施している。料金：片道1,100円（65歳以上の高齢者については、2割引）</t>
    <rPh sb="26" eb="30">
      <t>ホロカナイチョウ</t>
    </rPh>
    <rPh sb="32" eb="34">
      <t>アサヒカワ</t>
    </rPh>
    <rPh sb="34" eb="35">
      <t>シ</t>
    </rPh>
    <rPh sb="35" eb="36">
      <t>カン</t>
    </rPh>
    <rPh sb="38" eb="40">
      <t>マイニチ</t>
    </rPh>
    <rPh sb="41" eb="42">
      <t>ビン</t>
    </rPh>
    <rPh sb="43" eb="45">
      <t>ユウショウ</t>
    </rPh>
    <rPh sb="45" eb="47">
      <t>ウンソウ</t>
    </rPh>
    <rPh sb="47" eb="49">
      <t>シャリョウ</t>
    </rPh>
    <rPh sb="52" eb="54">
      <t>ソウゲイ</t>
    </rPh>
    <rPh sb="54" eb="56">
      <t>ジギョウ</t>
    </rPh>
    <rPh sb="57" eb="59">
      <t>ジッシ</t>
    </rPh>
    <rPh sb="64" eb="66">
      <t>リョウキン</t>
    </rPh>
    <rPh sb="67" eb="69">
      <t>カタミチ</t>
    </rPh>
    <rPh sb="74" eb="75">
      <t>エン</t>
    </rPh>
    <rPh sb="78" eb="79">
      <t>サイ</t>
    </rPh>
    <rPh sb="79" eb="81">
      <t>イジョウ</t>
    </rPh>
    <rPh sb="82" eb="85">
      <t>コウレイシャ</t>
    </rPh>
    <rPh sb="92" eb="94">
      <t>ワリビキ</t>
    </rPh>
    <phoneticPr fontId="5"/>
  </si>
  <si>
    <t>㈱士別ハイヤー</t>
    <rPh sb="1" eb="3">
      <t>シベツ</t>
    </rPh>
    <phoneticPr fontId="5"/>
  </si>
  <si>
    <t>佐呂間町</t>
    <rPh sb="0" eb="4">
      <t>サロマチョウ</t>
    </rPh>
    <phoneticPr fontId="5"/>
  </si>
  <si>
    <t>ふれあいバス運行業務</t>
    <rPh sb="6" eb="8">
      <t>ウンコウ</t>
    </rPh>
    <rPh sb="8" eb="10">
      <t>ギョウム</t>
    </rPh>
    <phoneticPr fontId="5"/>
  </si>
  <si>
    <t>公共交通機関がないため、委託事業として以下の取組を実施。
・町内一円に無料バスを運行
・町外3地域に片道一律500円で利用できるバスを運行</t>
    <rPh sb="0" eb="2">
      <t>コウキョウ</t>
    </rPh>
    <rPh sb="2" eb="4">
      <t>コウツウ</t>
    </rPh>
    <rPh sb="4" eb="6">
      <t>キカン</t>
    </rPh>
    <rPh sb="12" eb="14">
      <t>イタク</t>
    </rPh>
    <rPh sb="14" eb="16">
      <t>ジギョウ</t>
    </rPh>
    <rPh sb="19" eb="21">
      <t>イカ</t>
    </rPh>
    <rPh sb="22" eb="24">
      <t>トリクミ</t>
    </rPh>
    <rPh sb="25" eb="27">
      <t>ジッシ</t>
    </rPh>
    <rPh sb="30" eb="32">
      <t>チョウナイ</t>
    </rPh>
    <rPh sb="32" eb="34">
      <t>イチエン</t>
    </rPh>
    <rPh sb="35" eb="37">
      <t>ムリョウ</t>
    </rPh>
    <rPh sb="40" eb="42">
      <t>ウンコウ</t>
    </rPh>
    <rPh sb="44" eb="46">
      <t>チョウガイ</t>
    </rPh>
    <rPh sb="47" eb="49">
      <t>チイキ</t>
    </rPh>
    <rPh sb="50" eb="52">
      <t>カタミチ</t>
    </rPh>
    <rPh sb="52" eb="54">
      <t>イチリツ</t>
    </rPh>
    <rPh sb="57" eb="58">
      <t>エン</t>
    </rPh>
    <rPh sb="59" eb="61">
      <t>リヨウ</t>
    </rPh>
    <rPh sb="67" eb="69">
      <t>ウンコウ</t>
    </rPh>
    <phoneticPr fontId="5"/>
  </si>
  <si>
    <t>佐呂間町役場町民課</t>
    <rPh sb="0" eb="4">
      <t>サロマチョウ</t>
    </rPh>
    <rPh sb="4" eb="6">
      <t>ヤクバ</t>
    </rPh>
    <rPh sb="6" eb="8">
      <t>チョウミン</t>
    </rPh>
    <rPh sb="8" eb="9">
      <t>カ</t>
    </rPh>
    <phoneticPr fontId="5"/>
  </si>
  <si>
    <t>町民課住民活動係
01587-2-1213</t>
    <rPh sb="0" eb="2">
      <t>チョウミン</t>
    </rPh>
    <rPh sb="2" eb="3">
      <t>カ</t>
    </rPh>
    <rPh sb="3" eb="5">
      <t>ジュウミン</t>
    </rPh>
    <rPh sb="5" eb="7">
      <t>カツドウ</t>
    </rPh>
    <rPh sb="7" eb="8">
      <t>カカリ</t>
    </rPh>
    <phoneticPr fontId="5"/>
  </si>
  <si>
    <t>新篠津村</t>
    <rPh sb="0" eb="4">
      <t>シンシノツムラ</t>
    </rPh>
    <phoneticPr fontId="5"/>
  </si>
  <si>
    <t>乗合タクシー運行業務</t>
    <rPh sb="0" eb="2">
      <t>ノリアイ</t>
    </rPh>
    <rPh sb="6" eb="10">
      <t>ウンコウギョウム</t>
    </rPh>
    <phoneticPr fontId="5"/>
  </si>
  <si>
    <t>通院や買物等の日常生活における交通手段として、乗合タクシーを運行する</t>
    <rPh sb="0" eb="2">
      <t>ツウイン</t>
    </rPh>
    <rPh sb="3" eb="5">
      <t>カイモノ</t>
    </rPh>
    <rPh sb="5" eb="6">
      <t>ナド</t>
    </rPh>
    <rPh sb="7" eb="9">
      <t>ニチジョウ</t>
    </rPh>
    <rPh sb="9" eb="11">
      <t>セイカツ</t>
    </rPh>
    <rPh sb="15" eb="19">
      <t>コウツウシュダン</t>
    </rPh>
    <rPh sb="23" eb="25">
      <t>ノリアイ</t>
    </rPh>
    <rPh sb="30" eb="32">
      <t>ウンコウ</t>
    </rPh>
    <phoneticPr fontId="5"/>
  </si>
  <si>
    <t>村内タクシー事業者</t>
    <rPh sb="0" eb="2">
      <t>ソンナイ</t>
    </rPh>
    <rPh sb="6" eb="8">
      <t>ジギョウ</t>
    </rPh>
    <rPh sb="8" eb="9">
      <t>シャ</t>
    </rPh>
    <phoneticPr fontId="5"/>
  </si>
  <si>
    <t>豊頃町</t>
    <rPh sb="0" eb="3">
      <t>トヨコロチョウ</t>
    </rPh>
    <phoneticPr fontId="5"/>
  </si>
  <si>
    <t>福祉タクシー乗車券交付事業</t>
    <rPh sb="0" eb="2">
      <t>フクシ</t>
    </rPh>
    <rPh sb="6" eb="8">
      <t>ジョウシャ</t>
    </rPh>
    <rPh sb="8" eb="9">
      <t>ケン</t>
    </rPh>
    <rPh sb="9" eb="11">
      <t>コウフ</t>
    </rPh>
    <rPh sb="11" eb="13">
      <t>ジギョウ</t>
    </rPh>
    <phoneticPr fontId="5"/>
  </si>
  <si>
    <t>基本料金相当額（550円）のタクシー乗車券を交付する。
・コミバス運行地区世帯…24枚
・その他地区世帯　　　 …72枚
（対象者） ・65歳以上の高齢者のみの世帯
　　　　　　 ・自家用車等の交通手段を有しない世帯。
　　　　　　　 （※80歳以上の高齢者のみの世帯は除く。）</t>
    <phoneticPr fontId="5"/>
  </si>
  <si>
    <t>豊頃町役場　福祉課
015-574-2214</t>
    <rPh sb="0" eb="3">
      <t>トヨコロチョウ</t>
    </rPh>
    <rPh sb="3" eb="5">
      <t>ヤクバ</t>
    </rPh>
    <rPh sb="6" eb="9">
      <t>フクシカ</t>
    </rPh>
    <phoneticPr fontId="5"/>
  </si>
  <si>
    <t>在宅福祉サービス事業</t>
    <rPh sb="0" eb="2">
      <t>ザイタク</t>
    </rPh>
    <rPh sb="2" eb="4">
      <t>フクシ</t>
    </rPh>
    <rPh sb="8" eb="10">
      <t>ジギョウ</t>
    </rPh>
    <phoneticPr fontId="5"/>
  </si>
  <si>
    <t>利用者宅に定期的に訪問して、栄養のバランスのとれた食事を届ける。
利用者負担額～１食300円
（対象者） ・おおむね65歳以上の単身世帯
　　　　　　 ・高齢者のみの世帯及びこれに準ずると認め
　　　　　　　 られる世帯
　　　　　　 ・身体障害者であって、食事の調理の困難な方</t>
  </si>
  <si>
    <t>豊頃町社会福祉協議会</t>
    <rPh sb="0" eb="3">
      <t>トヨコロチョウ</t>
    </rPh>
    <rPh sb="3" eb="5">
      <t>シャカイ</t>
    </rPh>
    <rPh sb="5" eb="7">
      <t>フクシ</t>
    </rPh>
    <rPh sb="7" eb="10">
      <t>キョウギカイ</t>
    </rPh>
    <phoneticPr fontId="5"/>
  </si>
  <si>
    <t>https://www.toyokoro.jp/page/1022.html</t>
  </si>
  <si>
    <t>買い物サポート事業</t>
    <rPh sb="0" eb="1">
      <t>カ</t>
    </rPh>
    <rPh sb="2" eb="3">
      <t>モノ</t>
    </rPh>
    <rPh sb="7" eb="9">
      <t>ジギョウ</t>
    </rPh>
    <phoneticPr fontId="5"/>
  </si>
  <si>
    <t>その他</t>
    <rPh sb="2" eb="3">
      <t>タ</t>
    </rPh>
    <phoneticPr fontId="11"/>
  </si>
  <si>
    <t>豊頃町社会福祉協議会実施事業</t>
    <rPh sb="0" eb="1">
      <t>トヨコロチョウ</t>
    </rPh>
    <rPh sb="1" eb="2">
      <t>チョウ</t>
    </rPh>
    <rPh sb="2" eb="4">
      <t>シャカイ</t>
    </rPh>
    <rPh sb="4" eb="6">
      <t>フクシ</t>
    </rPh>
    <rPh sb="5" eb="8">
      <t>キョウギカイ</t>
    </rPh>
    <rPh sb="9" eb="11">
      <t>ジッシ</t>
    </rPh>
    <rPh sb="11" eb="13">
      <t>ジギョウ</t>
    </rPh>
    <phoneticPr fontId="5"/>
  </si>
  <si>
    <t>町内店舗で買い物をした重たいもの等を持ち帰るのが困難の場合、自宅まで配送するサービス。</t>
    <rPh sb="0" eb="2">
      <t>チョウナイ</t>
    </rPh>
    <rPh sb="2" eb="4">
      <t>テンポ</t>
    </rPh>
    <rPh sb="5" eb="6">
      <t>カ</t>
    </rPh>
    <rPh sb="7" eb="8">
      <t>モノ</t>
    </rPh>
    <rPh sb="11" eb="12">
      <t>オモ</t>
    </rPh>
    <rPh sb="16" eb="17">
      <t>トウ</t>
    </rPh>
    <rPh sb="18" eb="19">
      <t>モ</t>
    </rPh>
    <rPh sb="20" eb="21">
      <t>カエ</t>
    </rPh>
    <rPh sb="24" eb="26">
      <t>コンナン</t>
    </rPh>
    <rPh sb="27" eb="29">
      <t>バアイ</t>
    </rPh>
    <rPh sb="30" eb="32">
      <t>ジタク</t>
    </rPh>
    <rPh sb="34" eb="36">
      <t>ハイソウ</t>
    </rPh>
    <phoneticPr fontId="5"/>
  </si>
  <si>
    <t>コミュニティバス運行業務</t>
    <rPh sb="8" eb="10">
      <t>ウンコウ</t>
    </rPh>
    <rPh sb="10" eb="12">
      <t>ギョウム</t>
    </rPh>
    <phoneticPr fontId="5"/>
  </si>
  <si>
    <t>交通弱者の生活交通として、JR豊頃駅から豊頃医院間の市街地区でコニュニティバスを運行する。
利用者負担額～無料
（対象者） 全町民</t>
  </si>
  <si>
    <t>https://www.toyokoro.jp/page/1319.html</t>
  </si>
  <si>
    <t>豊頃町役場　住民課
015-574-2213</t>
    <rPh sb="0" eb="3">
      <t>トヨコロチョウ</t>
    </rPh>
    <rPh sb="3" eb="5">
      <t>ヤクバ</t>
    </rPh>
    <rPh sb="6" eb="8">
      <t>ジュウミン</t>
    </rPh>
    <rPh sb="8" eb="9">
      <t>カ</t>
    </rPh>
    <phoneticPr fontId="5"/>
  </si>
  <si>
    <t>北広島市</t>
    <rPh sb="0" eb="4">
      <t>キタヒロシマシ</t>
    </rPh>
    <phoneticPr fontId="5"/>
  </si>
  <si>
    <t>買物不便者対策事業</t>
    <rPh sb="0" eb="1">
      <t>カ</t>
    </rPh>
    <rPh sb="1" eb="2">
      <t>モノ</t>
    </rPh>
    <rPh sb="2" eb="4">
      <t>フベン</t>
    </rPh>
    <rPh sb="4" eb="5">
      <t>シャ</t>
    </rPh>
    <rPh sb="5" eb="7">
      <t>タイサク</t>
    </rPh>
    <rPh sb="7" eb="9">
      <t>ジギョウ</t>
    </rPh>
    <phoneticPr fontId="5"/>
  </si>
  <si>
    <t>その他</t>
    <rPh sb="1" eb="2">
      <t>タ</t>
    </rPh>
    <phoneticPr fontId="5"/>
  </si>
  <si>
    <t>①事業者と連携した「移動販売」周知や活用促進
②令和元年度に作成した「買い物サービス活用ガイドブック」による買い物サービスの周知　</t>
    <rPh sb="1" eb="4">
      <t>ジギョウシャ</t>
    </rPh>
    <rPh sb="5" eb="7">
      <t>レンケイ</t>
    </rPh>
    <rPh sb="10" eb="12">
      <t>イドウ</t>
    </rPh>
    <rPh sb="12" eb="14">
      <t>ハンバイ</t>
    </rPh>
    <rPh sb="15" eb="17">
      <t>シュウチ</t>
    </rPh>
    <rPh sb="18" eb="20">
      <t>カツヨウ</t>
    </rPh>
    <rPh sb="20" eb="22">
      <t>ソクシン</t>
    </rPh>
    <rPh sb="24" eb="26">
      <t>レイワ</t>
    </rPh>
    <rPh sb="26" eb="27">
      <t>ガン</t>
    </rPh>
    <rPh sb="27" eb="29">
      <t>ネンド</t>
    </rPh>
    <rPh sb="30" eb="32">
      <t>サクセイ</t>
    </rPh>
    <rPh sb="35" eb="36">
      <t>カ</t>
    </rPh>
    <rPh sb="37" eb="38">
      <t>モノ</t>
    </rPh>
    <rPh sb="42" eb="44">
      <t>カツヨウ</t>
    </rPh>
    <rPh sb="54" eb="55">
      <t>カ</t>
    </rPh>
    <rPh sb="56" eb="57">
      <t>モノ</t>
    </rPh>
    <rPh sb="62" eb="64">
      <t>シュウチ</t>
    </rPh>
    <phoneticPr fontId="5"/>
  </si>
  <si>
    <t>https://www.city.kitahiroshima.hokkaido.jp/hotnews/detail/00132903.html</t>
    <phoneticPr fontId="5"/>
  </si>
  <si>
    <t>経済部商工業振興課
011-372-3311（内線4612）</t>
    <rPh sb="0" eb="2">
      <t>ケイザイ</t>
    </rPh>
    <rPh sb="2" eb="3">
      <t>ブ</t>
    </rPh>
    <rPh sb="3" eb="6">
      <t>ショウコウギョウ</t>
    </rPh>
    <rPh sb="6" eb="8">
      <t>シンコウ</t>
    </rPh>
    <rPh sb="8" eb="9">
      <t>カ</t>
    </rPh>
    <rPh sb="23" eb="25">
      <t>ナイセン</t>
    </rPh>
    <phoneticPr fontId="5"/>
  </si>
  <si>
    <t>創業促進支援事業</t>
    <rPh sb="0" eb="2">
      <t>ソウギョウ</t>
    </rPh>
    <rPh sb="2" eb="4">
      <t>ソクシン</t>
    </rPh>
    <rPh sb="4" eb="6">
      <t>シエン</t>
    </rPh>
    <rPh sb="6" eb="8">
      <t>ジギョウ</t>
    </rPh>
    <phoneticPr fontId="5"/>
  </si>
  <si>
    <t>・コミュニティビジネス創業支援補助金
地域の活性化及び地域課題の解決を図ることを目的とした事業の創業時に要する経費に対する補助事業
対象経費の１/２以内を補助
移動販売、宅配、買い物代行、食料品等店舗の出店など「買い物支援に係る事業」には創業または事業展開する場合に補助金額を上乗せして支援（上限額は一般６００，０００円、買い物支援８００，０００円）　　　　　　</t>
    <rPh sb="11" eb="13">
      <t>ソウギョウ</t>
    </rPh>
    <rPh sb="13" eb="15">
      <t>シエン</t>
    </rPh>
    <rPh sb="15" eb="17">
      <t>ホジョ</t>
    </rPh>
    <rPh sb="17" eb="18">
      <t>キン</t>
    </rPh>
    <rPh sb="19" eb="21">
      <t>チイキ</t>
    </rPh>
    <rPh sb="22" eb="25">
      <t>カッセイカ</t>
    </rPh>
    <rPh sb="25" eb="26">
      <t>オヨ</t>
    </rPh>
    <rPh sb="27" eb="29">
      <t>チイキ</t>
    </rPh>
    <rPh sb="29" eb="31">
      <t>カダイ</t>
    </rPh>
    <rPh sb="32" eb="34">
      <t>カイケツ</t>
    </rPh>
    <rPh sb="35" eb="36">
      <t>ハカ</t>
    </rPh>
    <rPh sb="40" eb="42">
      <t>モクテキ</t>
    </rPh>
    <rPh sb="45" eb="47">
      <t>ジギョウ</t>
    </rPh>
    <rPh sb="48" eb="50">
      <t>ソウギョウ</t>
    </rPh>
    <rPh sb="50" eb="51">
      <t>ジ</t>
    </rPh>
    <rPh sb="52" eb="53">
      <t>ヨウ</t>
    </rPh>
    <rPh sb="55" eb="57">
      <t>ケイヒ</t>
    </rPh>
    <rPh sb="58" eb="59">
      <t>タイ</t>
    </rPh>
    <rPh sb="66" eb="68">
      <t>タイショウ</t>
    </rPh>
    <rPh sb="68" eb="70">
      <t>ケイヒ</t>
    </rPh>
    <rPh sb="74" eb="76">
      <t>イナイ</t>
    </rPh>
    <rPh sb="77" eb="79">
      <t>ホジョ</t>
    </rPh>
    <rPh sb="106" eb="107">
      <t>カ</t>
    </rPh>
    <rPh sb="108" eb="109">
      <t>モノ</t>
    </rPh>
    <rPh sb="109" eb="111">
      <t>シエン</t>
    </rPh>
    <rPh sb="112" eb="113">
      <t>カカ</t>
    </rPh>
    <rPh sb="114" eb="116">
      <t>ジギョウ</t>
    </rPh>
    <rPh sb="119" eb="121">
      <t>ソウギョウ</t>
    </rPh>
    <rPh sb="124" eb="126">
      <t>ジギョウ</t>
    </rPh>
    <rPh sb="126" eb="128">
      <t>テンカイ</t>
    </rPh>
    <rPh sb="130" eb="132">
      <t>バアイ</t>
    </rPh>
    <rPh sb="133" eb="135">
      <t>ホジョ</t>
    </rPh>
    <rPh sb="136" eb="137">
      <t>ガク</t>
    </rPh>
    <rPh sb="138" eb="140">
      <t>ウワノ</t>
    </rPh>
    <rPh sb="143" eb="145">
      <t>シエン</t>
    </rPh>
    <rPh sb="146" eb="149">
      <t>ジョウゲンガク</t>
    </rPh>
    <rPh sb="150" eb="152">
      <t>イッパン</t>
    </rPh>
    <rPh sb="161" eb="162">
      <t>カ</t>
    </rPh>
    <rPh sb="163" eb="164">
      <t>モノ</t>
    </rPh>
    <rPh sb="164" eb="166">
      <t>シエン</t>
    </rPh>
    <phoneticPr fontId="5"/>
  </si>
  <si>
    <t>https://www.city.kitahiroshima.hokkaido.jp/hotnews/detail/00001408.html</t>
    <phoneticPr fontId="5"/>
  </si>
  <si>
    <t>妹背牛町</t>
    <rPh sb="0" eb="4">
      <t>モセウシチョウ</t>
    </rPh>
    <phoneticPr fontId="5"/>
  </si>
  <si>
    <t>高齢者等交通費助成</t>
    <rPh sb="0" eb="3">
      <t>コウレイシャ</t>
    </rPh>
    <rPh sb="3" eb="4">
      <t>トウ</t>
    </rPh>
    <rPh sb="4" eb="7">
      <t>コウツウヒ</t>
    </rPh>
    <rPh sb="7" eb="9">
      <t>ジョセイ</t>
    </rPh>
    <phoneticPr fontId="5"/>
  </si>
  <si>
    <t>買物弱者の支援と位置付けた事業ではないが、買物等交通の利用に不便を感じている町内高齢者に対する移動支援策として、町が移動によって生じる交通費の一部を助成。</t>
    <rPh sb="21" eb="23">
      <t>カイモノ</t>
    </rPh>
    <rPh sb="23" eb="24">
      <t>トウ</t>
    </rPh>
    <rPh sb="38" eb="43">
      <t>チョウナイコウレイシャ</t>
    </rPh>
    <rPh sb="56" eb="57">
      <t>チョウ</t>
    </rPh>
    <rPh sb="58" eb="60">
      <t>イドウ</t>
    </rPh>
    <rPh sb="64" eb="65">
      <t>ショウ</t>
    </rPh>
    <rPh sb="67" eb="70">
      <t>コウツウヒ</t>
    </rPh>
    <rPh sb="71" eb="73">
      <t>イチブ</t>
    </rPh>
    <rPh sb="74" eb="76">
      <t>ジョセイ</t>
    </rPh>
    <phoneticPr fontId="5"/>
  </si>
  <si>
    <t>猿払村</t>
    <rPh sb="0" eb="3">
      <t>サルフツムラ</t>
    </rPh>
    <phoneticPr fontId="5"/>
  </si>
  <si>
    <t>福祉輸送事業</t>
    <rPh sb="0" eb="2">
      <t>フクシ</t>
    </rPh>
    <rPh sb="2" eb="4">
      <t>ユソウ</t>
    </rPh>
    <rPh sb="4" eb="6">
      <t>ジギョウ</t>
    </rPh>
    <phoneticPr fontId="5"/>
  </si>
  <si>
    <t>単費</t>
    <rPh sb="0" eb="1">
      <t>タンピ</t>
    </rPh>
    <phoneticPr fontId="5"/>
  </si>
  <si>
    <t>高齢者や身体障害者など生活するうえで交通機関を利用することが困難な移動制約者の交通の利便を確保し、もって村民の福祉の向上を図ることを目的とする。
65歳以上、身体障碍者等の方が公共交通機関の利用が困難、親族等からの支援が困難な方を対象とし、移動支援を行っている。</t>
    <rPh sb="0" eb="3">
      <t>コウレイシャ</t>
    </rPh>
    <rPh sb="4" eb="9">
      <t>シンタイショウガイシャ</t>
    </rPh>
    <rPh sb="11" eb="13">
      <t>セイカツ</t>
    </rPh>
    <rPh sb="18" eb="20">
      <t>コウツウ</t>
    </rPh>
    <rPh sb="20" eb="22">
      <t>キカン</t>
    </rPh>
    <rPh sb="23" eb="25">
      <t>リヨウ</t>
    </rPh>
    <rPh sb="30" eb="32">
      <t>コンナン</t>
    </rPh>
    <rPh sb="33" eb="35">
      <t>イドウ</t>
    </rPh>
    <rPh sb="35" eb="38">
      <t>セイヤクシャ</t>
    </rPh>
    <rPh sb="39" eb="41">
      <t>コウツウ</t>
    </rPh>
    <rPh sb="42" eb="44">
      <t>リベン</t>
    </rPh>
    <rPh sb="45" eb="47">
      <t>カクホ</t>
    </rPh>
    <rPh sb="52" eb="54">
      <t>ソンミン</t>
    </rPh>
    <rPh sb="55" eb="57">
      <t>フクシ</t>
    </rPh>
    <rPh sb="58" eb="60">
      <t>コウジョウ</t>
    </rPh>
    <rPh sb="61" eb="62">
      <t>ハカ</t>
    </rPh>
    <rPh sb="66" eb="68">
      <t>モクテキ</t>
    </rPh>
    <rPh sb="75" eb="76">
      <t>サイ</t>
    </rPh>
    <rPh sb="76" eb="78">
      <t>イジョウ</t>
    </rPh>
    <rPh sb="79" eb="84">
      <t>シンタイショウガイシャ</t>
    </rPh>
    <rPh sb="84" eb="85">
      <t>ナド</t>
    </rPh>
    <rPh sb="86" eb="87">
      <t>カタ</t>
    </rPh>
    <rPh sb="88" eb="94">
      <t>コウキョウコウツウキカン</t>
    </rPh>
    <rPh sb="95" eb="97">
      <t>リヨウ</t>
    </rPh>
    <rPh sb="98" eb="100">
      <t>コンナン</t>
    </rPh>
    <rPh sb="101" eb="103">
      <t>シンゾク</t>
    </rPh>
    <rPh sb="103" eb="104">
      <t>ナド</t>
    </rPh>
    <rPh sb="107" eb="109">
      <t>シエン</t>
    </rPh>
    <rPh sb="110" eb="112">
      <t>コンナン</t>
    </rPh>
    <rPh sb="113" eb="114">
      <t>カタ</t>
    </rPh>
    <phoneticPr fontId="5"/>
  </si>
  <si>
    <t>総務課　まちづくり係
01635-2-3131</t>
    <rPh sb="0" eb="3">
      <t>ソウムカ</t>
    </rPh>
    <rPh sb="9" eb="10">
      <t>カカリ</t>
    </rPh>
    <phoneticPr fontId="5"/>
  </si>
  <si>
    <t>砂川市</t>
    <rPh sb="0" eb="3">
      <t>スナガワシ</t>
    </rPh>
    <phoneticPr fontId="5"/>
  </si>
  <si>
    <t>介護福祉課高齢者支援係
0125-74-4452</t>
    <rPh sb="0" eb="2">
      <t>カイゴ</t>
    </rPh>
    <rPh sb="2" eb="4">
      <t>フクシ</t>
    </rPh>
    <rPh sb="4" eb="5">
      <t>カ</t>
    </rPh>
    <rPh sb="5" eb="8">
      <t>コウレイシャ</t>
    </rPh>
    <rPh sb="8" eb="10">
      <t>シエン</t>
    </rPh>
    <rPh sb="10" eb="11">
      <t>カカ</t>
    </rPh>
    <phoneticPr fontId="5"/>
  </si>
  <si>
    <t>在宅高齢者配食サービス事業</t>
    <rPh sb="0" eb="2">
      <t>ザイタク</t>
    </rPh>
    <rPh sb="2" eb="5">
      <t>コウレイシャ</t>
    </rPh>
    <rPh sb="5" eb="7">
      <t>ハイショク</t>
    </rPh>
    <rPh sb="11" eb="13">
      <t>ジギョウ</t>
    </rPh>
    <phoneticPr fontId="5"/>
  </si>
  <si>
    <t>https://www.city.sunagawa.hokkaido.jp/kenkou_fukushi/koureifukushi/fukusisa-bisu.html</t>
    <phoneticPr fontId="5"/>
  </si>
  <si>
    <t>運転免許証自主返納サポート事業</t>
    <phoneticPr fontId="5"/>
  </si>
  <si>
    <t>　運転に不安のある方の運転免許証の自主返納を促進し、交通事故の減少を図るため、運転免許証を自主的に返納した方に支援品を進呈する（年齢制限なし）。支援品の一部に乗合タクシー無料利用券（3,000円）を進呈。
　※他の支援品は、市内の事業者等が発行する商品券10,000円分、夜光反射材
　※無料利用券の使用分をタクシー会社に補助金として交付している。</t>
    <phoneticPr fontId="4"/>
  </si>
  <si>
    <t>https://www.city.sunagawa.hokkaido.jp/seikatsu_kurashi/koutsuu/menkyohennou_support.html</t>
    <phoneticPr fontId="5"/>
  </si>
  <si>
    <t>市民生活課生活交通係
0125-74-4758</t>
    <rPh sb="0" eb="2">
      <t>シミン</t>
    </rPh>
    <rPh sb="2" eb="4">
      <t>セイカツ</t>
    </rPh>
    <rPh sb="4" eb="5">
      <t>カ</t>
    </rPh>
    <rPh sb="5" eb="7">
      <t>セイカツ</t>
    </rPh>
    <rPh sb="7" eb="9">
      <t>コウツウ</t>
    </rPh>
    <rPh sb="9" eb="10">
      <t>カカ</t>
    </rPh>
    <phoneticPr fontId="5"/>
  </si>
  <si>
    <t>予約型乗合タクシー運行事業</t>
    <phoneticPr fontId="5"/>
  </si>
  <si>
    <t>　交通空白地域の改善、交通弱者の生活交通の確保を目的として、幹線系統である路線バス及び都市間高速バス、ＪＲ函館本線と接続することにより利便性の向上を図る。
※運行しているタクシー会社に補助金として交付している。運行経費から運賃収入を差し引いた分と、人件費、受付業務費（受付をおこなっている1社のみ）を補助金として交付。</t>
    <rPh sb="145" eb="146">
      <t>シャ</t>
    </rPh>
    <phoneticPr fontId="4"/>
  </si>
  <si>
    <t>https://www.city.sunagawa.hokkaido.jp/seikatsu_kurashi/koutsuu/noriaitaxi.html</t>
    <phoneticPr fontId="5"/>
  </si>
  <si>
    <t>枝幸町</t>
    <rPh sb="0" eb="3">
      <t>エサシチョウ</t>
    </rPh>
    <phoneticPr fontId="5"/>
  </si>
  <si>
    <t>地域公共交通活性化事業
（デマンド型交通運行業務委託）</t>
    <rPh sb="17" eb="18">
      <t>ガタ</t>
    </rPh>
    <rPh sb="18" eb="20">
      <t>コウツウ</t>
    </rPh>
    <rPh sb="20" eb="22">
      <t>ウンコウ</t>
    </rPh>
    <rPh sb="22" eb="24">
      <t>ギョウム</t>
    </rPh>
    <rPh sb="24" eb="26">
      <t>イタク</t>
    </rPh>
    <phoneticPr fontId="5"/>
  </si>
  <si>
    <t xml:space="preserve">買物弱者の支援と位置付けた事業ではないが、公共交通の利用に不便を感じている地域に対する移動支援策として、町のデマンド型交通運行業務委託により、地域一般住民の通院や買い物等の生活を支援。
</t>
    <rPh sb="52" eb="53">
      <t>マチ</t>
    </rPh>
    <rPh sb="58" eb="59">
      <t>カタ</t>
    </rPh>
    <rPh sb="59" eb="61">
      <t>コウツウ</t>
    </rPh>
    <rPh sb="61" eb="63">
      <t>ウンコウ</t>
    </rPh>
    <rPh sb="63" eb="65">
      <t>ギョウム</t>
    </rPh>
    <rPh sb="78" eb="80">
      <t>ツウイン</t>
    </rPh>
    <rPh sb="81" eb="82">
      <t>カ</t>
    </rPh>
    <rPh sb="83" eb="84">
      <t>モノ</t>
    </rPh>
    <rPh sb="84" eb="85">
      <t>トウ</t>
    </rPh>
    <rPh sb="86" eb="88">
      <t>セイカツ</t>
    </rPh>
    <rPh sb="89" eb="91">
      <t>シエン</t>
    </rPh>
    <phoneticPr fontId="5"/>
  </si>
  <si>
    <t>企画課
0163-62-1329</t>
    <rPh sb="0" eb="2">
      <t>キカク</t>
    </rPh>
    <rPh sb="2" eb="3">
      <t>カ</t>
    </rPh>
    <phoneticPr fontId="5"/>
  </si>
  <si>
    <t>北海道</t>
  </si>
  <si>
    <t>枝幸町</t>
  </si>
  <si>
    <t>地域公共交通活性化事業
（定期路線バス無料乗車助成事業）</t>
    <rPh sb="13" eb="15">
      <t>テイキ</t>
    </rPh>
    <rPh sb="15" eb="17">
      <t>ロセン</t>
    </rPh>
    <rPh sb="19" eb="21">
      <t>ムリョウ</t>
    </rPh>
    <rPh sb="21" eb="23">
      <t>ジョウシャ</t>
    </rPh>
    <rPh sb="23" eb="25">
      <t>ジョセイ</t>
    </rPh>
    <rPh sb="25" eb="27">
      <t>ジギョウ</t>
    </rPh>
    <phoneticPr fontId="5"/>
  </si>
  <si>
    <t>買物弱者の支援と位置付けた事業ではないが、日常の交通手段として定期路線バス（宗谷バスが運行する枝幸町行政区域内における路線バスの路線に限る。）を利用する町民に対し、運賃を助成することにより日常生活の支援及び路線バスの利用を図るため、町民に限り運賃の無料化を実施。
※パスカードの発行には申請が必要</t>
    <rPh sb="21" eb="23">
      <t>ニチジョウ</t>
    </rPh>
    <rPh sb="24" eb="26">
      <t>コウツウ</t>
    </rPh>
    <rPh sb="26" eb="28">
      <t>シュダン</t>
    </rPh>
    <rPh sb="31" eb="33">
      <t>テイキ</t>
    </rPh>
    <rPh sb="33" eb="35">
      <t>ロセン</t>
    </rPh>
    <rPh sb="38" eb="40">
      <t>ソウヤ</t>
    </rPh>
    <rPh sb="43" eb="45">
      <t>ウンコウ</t>
    </rPh>
    <rPh sb="47" eb="50">
      <t>エサシチョウ</t>
    </rPh>
    <rPh sb="50" eb="52">
      <t>ギョウセイ</t>
    </rPh>
    <rPh sb="52" eb="55">
      <t>クイキナイ</t>
    </rPh>
    <rPh sb="59" eb="61">
      <t>ロセン</t>
    </rPh>
    <rPh sb="64" eb="66">
      <t>ロセン</t>
    </rPh>
    <rPh sb="67" eb="68">
      <t>カギ</t>
    </rPh>
    <rPh sb="72" eb="74">
      <t>リヨウ</t>
    </rPh>
    <rPh sb="76" eb="78">
      <t>チョウミン</t>
    </rPh>
    <rPh sb="79" eb="80">
      <t>タイ</t>
    </rPh>
    <rPh sb="82" eb="84">
      <t>ウンチン</t>
    </rPh>
    <rPh sb="85" eb="87">
      <t>ジョセイ</t>
    </rPh>
    <rPh sb="94" eb="96">
      <t>ニチジョウ</t>
    </rPh>
    <rPh sb="96" eb="98">
      <t>セイカツ</t>
    </rPh>
    <rPh sb="99" eb="101">
      <t>シエン</t>
    </rPh>
    <rPh sb="101" eb="102">
      <t>オヨ</t>
    </rPh>
    <rPh sb="103" eb="105">
      <t>ロセン</t>
    </rPh>
    <rPh sb="108" eb="110">
      <t>リヨウ</t>
    </rPh>
    <rPh sb="111" eb="112">
      <t>ハカ</t>
    </rPh>
    <rPh sb="116" eb="118">
      <t>チョウミン</t>
    </rPh>
    <rPh sb="119" eb="120">
      <t>カギ</t>
    </rPh>
    <rPh sb="121" eb="123">
      <t>ウンチン</t>
    </rPh>
    <rPh sb="124" eb="127">
      <t>ムリョウカ</t>
    </rPh>
    <rPh sb="128" eb="130">
      <t>ジッシ</t>
    </rPh>
    <phoneticPr fontId="5"/>
  </si>
  <si>
    <t>https://www.esashi.jp/life/page.html?id=447</t>
    <phoneticPr fontId="5"/>
  </si>
  <si>
    <t>企画課
0163-62-1329</t>
    <phoneticPr fontId="5"/>
  </si>
  <si>
    <t>上富良野町</t>
    <rPh sb="0" eb="5">
      <t>カミフラノチョウ</t>
    </rPh>
    <phoneticPr fontId="5"/>
  </si>
  <si>
    <t>予約型乗合タクシー運行事業</t>
    <rPh sb="0" eb="2">
      <t>ヨヤク</t>
    </rPh>
    <rPh sb="2" eb="3">
      <t>ガタ</t>
    </rPh>
    <rPh sb="3" eb="5">
      <t>ノリアイ</t>
    </rPh>
    <rPh sb="9" eb="11">
      <t>ウンコウ</t>
    </rPh>
    <rPh sb="11" eb="13">
      <t>ジギョウ</t>
    </rPh>
    <phoneticPr fontId="5"/>
  </si>
  <si>
    <t>タクシー会社等</t>
    <rPh sb="4" eb="6">
      <t>ガイシャ</t>
    </rPh>
    <rPh sb="6" eb="7">
      <t>トウ</t>
    </rPh>
    <phoneticPr fontId="5"/>
  </si>
  <si>
    <t>http://www.town.kamifurano.hokkaido.jp/index.php?id=1592</t>
    <phoneticPr fontId="5"/>
  </si>
  <si>
    <t>総務課財政管理班　　　　　　0167-45-6980</t>
    <rPh sb="0" eb="3">
      <t>ソウムカ</t>
    </rPh>
    <rPh sb="3" eb="5">
      <t>ザイセイ</t>
    </rPh>
    <rPh sb="5" eb="7">
      <t>カンリ</t>
    </rPh>
    <rPh sb="7" eb="8">
      <t>ハン</t>
    </rPh>
    <phoneticPr fontId="5"/>
  </si>
  <si>
    <t>重度障害者タクシー料金補助事業</t>
    <rPh sb="0" eb="2">
      <t>ジュウド</t>
    </rPh>
    <rPh sb="2" eb="5">
      <t>ショウガイシャ</t>
    </rPh>
    <rPh sb="9" eb="11">
      <t>リョウキン</t>
    </rPh>
    <rPh sb="11" eb="13">
      <t>ホジョ</t>
    </rPh>
    <rPh sb="13" eb="15">
      <t>ジギョウ</t>
    </rPh>
    <phoneticPr fontId="5"/>
  </si>
  <si>
    <t>重度の障害を有し、歩行が困難な障がい者等に対し、タクシーのチケットを給付し、日常生活の利便を促進し、生活圏の拡大を図る。</t>
    <rPh sb="0" eb="2">
      <t>ジュウド</t>
    </rPh>
    <rPh sb="3" eb="5">
      <t>ショウガイ</t>
    </rPh>
    <rPh sb="6" eb="7">
      <t>ユウ</t>
    </rPh>
    <rPh sb="9" eb="11">
      <t>ホコウ</t>
    </rPh>
    <rPh sb="12" eb="14">
      <t>コンナン</t>
    </rPh>
    <rPh sb="15" eb="16">
      <t>ショウ</t>
    </rPh>
    <rPh sb="18" eb="19">
      <t>シャ</t>
    </rPh>
    <rPh sb="19" eb="20">
      <t>トウ</t>
    </rPh>
    <rPh sb="21" eb="22">
      <t>タイ</t>
    </rPh>
    <rPh sb="34" eb="36">
      <t>キュウフ</t>
    </rPh>
    <rPh sb="38" eb="40">
      <t>ニチジョウ</t>
    </rPh>
    <rPh sb="40" eb="42">
      <t>セイカツ</t>
    </rPh>
    <rPh sb="43" eb="45">
      <t>リベン</t>
    </rPh>
    <rPh sb="46" eb="48">
      <t>ソクシン</t>
    </rPh>
    <rPh sb="50" eb="53">
      <t>セイカツケン</t>
    </rPh>
    <rPh sb="54" eb="56">
      <t>カクダイ</t>
    </rPh>
    <rPh sb="57" eb="58">
      <t>ハカ</t>
    </rPh>
    <phoneticPr fontId="5"/>
  </si>
  <si>
    <t>保健福祉課福祉対策班　　　　　　0167-45-6987</t>
    <rPh sb="0" eb="5">
      <t>ホケンフクシカ</t>
    </rPh>
    <rPh sb="5" eb="9">
      <t>フクシタイサク</t>
    </rPh>
    <rPh sb="9" eb="10">
      <t>ハン</t>
    </rPh>
    <phoneticPr fontId="5"/>
  </si>
  <si>
    <t>岩内町</t>
    <rPh sb="0" eb="3">
      <t>イワナイチョウ</t>
    </rPh>
    <phoneticPr fontId="5"/>
  </si>
  <si>
    <t>訪問介護移送サービス事業</t>
    <rPh sb="0" eb="2">
      <t>ホウモン</t>
    </rPh>
    <rPh sb="2" eb="4">
      <t>カイゴ</t>
    </rPh>
    <rPh sb="4" eb="6">
      <t>イソウ</t>
    </rPh>
    <rPh sb="10" eb="12">
      <t>ジギョウ</t>
    </rPh>
    <phoneticPr fontId="5"/>
  </si>
  <si>
    <t>借上料</t>
    <phoneticPr fontId="5"/>
  </si>
  <si>
    <t>訪問介護サービス（介護保険、障害福祉サービス等）を利用する
高齢者等に対し、民間タクシーによる通院や外出支援（買い物
含む）を行い、本人又は介護者の負担を軽減することを目的とする。</t>
    <rPh sb="0" eb="2">
      <t>ホウモン</t>
    </rPh>
    <rPh sb="2" eb="4">
      <t>カイゴ</t>
    </rPh>
    <rPh sb="9" eb="11">
      <t>カイゴ</t>
    </rPh>
    <rPh sb="11" eb="13">
      <t>ホケン</t>
    </rPh>
    <rPh sb="14" eb="16">
      <t>ショウガイ</t>
    </rPh>
    <rPh sb="16" eb="18">
      <t>フクシ</t>
    </rPh>
    <rPh sb="22" eb="23">
      <t>ナド</t>
    </rPh>
    <rPh sb="25" eb="27">
      <t>リヨウ</t>
    </rPh>
    <rPh sb="30" eb="33">
      <t>コウレイシャ</t>
    </rPh>
    <rPh sb="33" eb="34">
      <t>トウ</t>
    </rPh>
    <rPh sb="35" eb="36">
      <t>タイ</t>
    </rPh>
    <rPh sb="38" eb="40">
      <t>ミンカン</t>
    </rPh>
    <rPh sb="47" eb="49">
      <t>ツウイン</t>
    </rPh>
    <rPh sb="50" eb="52">
      <t>ガイシュツ</t>
    </rPh>
    <rPh sb="52" eb="54">
      <t>シエン</t>
    </rPh>
    <rPh sb="55" eb="56">
      <t>カ</t>
    </rPh>
    <rPh sb="57" eb="58">
      <t>モノ</t>
    </rPh>
    <rPh sb="59" eb="60">
      <t>フク</t>
    </rPh>
    <rPh sb="63" eb="64">
      <t>オコナ</t>
    </rPh>
    <rPh sb="66" eb="68">
      <t>ホンニン</t>
    </rPh>
    <rPh sb="68" eb="69">
      <t>マタ</t>
    </rPh>
    <rPh sb="70" eb="73">
      <t>カイゴシャ</t>
    </rPh>
    <rPh sb="74" eb="76">
      <t>フタン</t>
    </rPh>
    <rPh sb="77" eb="79">
      <t>ケイゲン</t>
    </rPh>
    <rPh sb="84" eb="86">
      <t>モクテキ</t>
    </rPh>
    <phoneticPr fontId="5"/>
  </si>
  <si>
    <t>長寿介護課介護福祉係
0135-67-7085</t>
    <rPh sb="5" eb="7">
      <t>カイゴ</t>
    </rPh>
    <rPh sb="7" eb="9">
      <t>フクシ</t>
    </rPh>
    <phoneticPr fontId="5"/>
  </si>
  <si>
    <t>岩内町移動支援事業</t>
    <rPh sb="0" eb="3">
      <t>イワナイチョウ</t>
    </rPh>
    <rPh sb="3" eb="5">
      <t>イドウ</t>
    </rPh>
    <rPh sb="5" eb="7">
      <t>シエン</t>
    </rPh>
    <rPh sb="7" eb="9">
      <t>ジギョウ</t>
    </rPh>
    <phoneticPr fontId="5"/>
  </si>
  <si>
    <t>屋外での移動が困難な障がい者等について、外出のための支援を行う。移動の際は事業所車両を用い、障がい者が外出時に必要とする身体介助も受けられる。</t>
    <rPh sb="0" eb="2">
      <t>オクガイ</t>
    </rPh>
    <rPh sb="4" eb="6">
      <t>イドウ</t>
    </rPh>
    <rPh sb="7" eb="9">
      <t>コンナン</t>
    </rPh>
    <rPh sb="10" eb="11">
      <t>ショウ</t>
    </rPh>
    <rPh sb="13" eb="14">
      <t>シャ</t>
    </rPh>
    <rPh sb="14" eb="15">
      <t>トウ</t>
    </rPh>
    <rPh sb="20" eb="22">
      <t>ガイシュツ</t>
    </rPh>
    <rPh sb="26" eb="28">
      <t>シエン</t>
    </rPh>
    <rPh sb="29" eb="30">
      <t>オコナ</t>
    </rPh>
    <rPh sb="32" eb="34">
      <t>イドウ</t>
    </rPh>
    <rPh sb="35" eb="36">
      <t>サイ</t>
    </rPh>
    <rPh sb="37" eb="40">
      <t>ジギョウショ</t>
    </rPh>
    <rPh sb="40" eb="42">
      <t>シャリョウ</t>
    </rPh>
    <rPh sb="43" eb="44">
      <t>モチ</t>
    </rPh>
    <rPh sb="46" eb="47">
      <t>ショウ</t>
    </rPh>
    <rPh sb="49" eb="50">
      <t>シャ</t>
    </rPh>
    <rPh sb="51" eb="53">
      <t>ガイシュツ</t>
    </rPh>
    <rPh sb="53" eb="54">
      <t>ジ</t>
    </rPh>
    <rPh sb="55" eb="57">
      <t>ヒツヨウ</t>
    </rPh>
    <rPh sb="60" eb="62">
      <t>シンタイ</t>
    </rPh>
    <rPh sb="62" eb="64">
      <t>カイジョ</t>
    </rPh>
    <rPh sb="65" eb="66">
      <t>ウ</t>
    </rPh>
    <phoneticPr fontId="5"/>
  </si>
  <si>
    <t>社会福祉課障がい福祉係
0135-67-7083</t>
    <rPh sb="0" eb="2">
      <t>シャカイ</t>
    </rPh>
    <rPh sb="2" eb="5">
      <t>フクシカ</t>
    </rPh>
    <rPh sb="5" eb="6">
      <t>ショウ</t>
    </rPh>
    <rPh sb="8" eb="10">
      <t>フクシ</t>
    </rPh>
    <rPh sb="10" eb="11">
      <t>カカリ</t>
    </rPh>
    <phoneticPr fontId="5"/>
  </si>
  <si>
    <t>運転免許証自主返納支援事業</t>
    <rPh sb="0" eb="13">
      <t>ウンテンメンキョショウジシュヘンノウシエンジギョウ</t>
    </rPh>
    <phoneticPr fontId="5"/>
  </si>
  <si>
    <t>運転免許証を自主返納された６５歳以上の方に対し、いわない循環バス「ノッタライン」及び円山地域乗合タクシーにて共通利用が可能な無料乗車券（取得より1年間有効）または自主返納者と配偶者が利用可能な回数券（５０枚）いずれかを交付。</t>
    <rPh sb="0" eb="2">
      <t>ウンテン</t>
    </rPh>
    <rPh sb="2" eb="5">
      <t>メンキョショウ</t>
    </rPh>
    <rPh sb="6" eb="10">
      <t>ジシュヘンノウ</t>
    </rPh>
    <rPh sb="15" eb="16">
      <t>サイ</t>
    </rPh>
    <rPh sb="16" eb="18">
      <t>イジョウ</t>
    </rPh>
    <rPh sb="19" eb="20">
      <t>カタ</t>
    </rPh>
    <rPh sb="21" eb="22">
      <t>タイ</t>
    </rPh>
    <rPh sb="28" eb="30">
      <t>ジュンカン</t>
    </rPh>
    <rPh sb="40" eb="41">
      <t>オヨ</t>
    </rPh>
    <rPh sb="42" eb="48">
      <t>マルヤマチイキノリアイ</t>
    </rPh>
    <rPh sb="54" eb="56">
      <t>キョウツウ</t>
    </rPh>
    <rPh sb="56" eb="58">
      <t>リヨウ</t>
    </rPh>
    <rPh sb="59" eb="61">
      <t>カノウ</t>
    </rPh>
    <rPh sb="62" eb="64">
      <t>ムリョウ</t>
    </rPh>
    <rPh sb="64" eb="67">
      <t>ジョウシャケン</t>
    </rPh>
    <rPh sb="68" eb="70">
      <t>シュトク</t>
    </rPh>
    <rPh sb="73" eb="75">
      <t>ネンカン</t>
    </rPh>
    <rPh sb="75" eb="77">
      <t>ユウコウ</t>
    </rPh>
    <rPh sb="81" eb="83">
      <t>ジシュ</t>
    </rPh>
    <rPh sb="83" eb="85">
      <t>ヘンノウ</t>
    </rPh>
    <rPh sb="85" eb="86">
      <t>シャ</t>
    </rPh>
    <rPh sb="87" eb="90">
      <t>ハイグウシャ</t>
    </rPh>
    <rPh sb="91" eb="93">
      <t>リヨウ</t>
    </rPh>
    <rPh sb="93" eb="95">
      <t>カノウ</t>
    </rPh>
    <rPh sb="96" eb="99">
      <t>カイスウケン</t>
    </rPh>
    <rPh sb="102" eb="103">
      <t>マイ</t>
    </rPh>
    <rPh sb="109" eb="111">
      <t>コウフ</t>
    </rPh>
    <phoneticPr fontId="5"/>
  </si>
  <si>
    <t>https://www.town.iwanai.hokkaido.jp/?p=63310</t>
    <phoneticPr fontId="5"/>
  </si>
  <si>
    <t>北海道</t>
    <rPh sb="0" eb="3">
      <t>ホッカイドウ</t>
    </rPh>
    <phoneticPr fontId="17"/>
  </si>
  <si>
    <t>更別村</t>
    <rPh sb="0" eb="3">
      <t>サラベツムラ</t>
    </rPh>
    <phoneticPr fontId="17"/>
  </si>
  <si>
    <t>乗合タクシー事業</t>
    <rPh sb="0" eb="1">
      <t>ノ</t>
    </rPh>
    <rPh sb="1" eb="2">
      <t>ア</t>
    </rPh>
    <rPh sb="6" eb="8">
      <t>ジギョウ</t>
    </rPh>
    <phoneticPr fontId="17"/>
  </si>
  <si>
    <t>買物弱者の支援と位置付けた事業ではないが、公共交通を利用できる環境が少ない農村地域に対する移動支援策として、予約型運行タクシーを導入し、自動車免許を持たない高齢者等の交通弱者の移動手段を確保している。</t>
    <rPh sb="0" eb="1">
      <t>カ</t>
    </rPh>
    <rPh sb="1" eb="2">
      <t>モノ</t>
    </rPh>
    <rPh sb="2" eb="4">
      <t>ジャクシャ</t>
    </rPh>
    <rPh sb="5" eb="7">
      <t>シエン</t>
    </rPh>
    <rPh sb="8" eb="11">
      <t>イチヅ</t>
    </rPh>
    <rPh sb="13" eb="15">
      <t>ジギョウ</t>
    </rPh>
    <rPh sb="21" eb="23">
      <t>コウキョウ</t>
    </rPh>
    <rPh sb="23" eb="25">
      <t>コウツウ</t>
    </rPh>
    <rPh sb="26" eb="28">
      <t>リヨウ</t>
    </rPh>
    <rPh sb="31" eb="33">
      <t>カンキョウ</t>
    </rPh>
    <rPh sb="34" eb="35">
      <t>スク</t>
    </rPh>
    <rPh sb="37" eb="39">
      <t>ノウソン</t>
    </rPh>
    <rPh sb="39" eb="41">
      <t>チイキ</t>
    </rPh>
    <rPh sb="42" eb="43">
      <t>タイ</t>
    </rPh>
    <rPh sb="45" eb="47">
      <t>イドウ</t>
    </rPh>
    <rPh sb="47" eb="49">
      <t>シエン</t>
    </rPh>
    <rPh sb="49" eb="50">
      <t>サク</t>
    </rPh>
    <rPh sb="54" eb="56">
      <t>ヨヤク</t>
    </rPh>
    <rPh sb="56" eb="57">
      <t>ガタ</t>
    </rPh>
    <rPh sb="57" eb="59">
      <t>ウンコウ</t>
    </rPh>
    <rPh sb="64" eb="66">
      <t>ドウニュウ</t>
    </rPh>
    <rPh sb="68" eb="71">
      <t>ジドウシャ</t>
    </rPh>
    <rPh sb="71" eb="73">
      <t>メンキョ</t>
    </rPh>
    <rPh sb="74" eb="75">
      <t>モ</t>
    </rPh>
    <rPh sb="78" eb="81">
      <t>コウレイシャ</t>
    </rPh>
    <rPh sb="81" eb="82">
      <t>トウ</t>
    </rPh>
    <rPh sb="83" eb="85">
      <t>コウツウ</t>
    </rPh>
    <rPh sb="85" eb="87">
      <t>ジャクシャ</t>
    </rPh>
    <rPh sb="88" eb="90">
      <t>イドウ</t>
    </rPh>
    <rPh sb="90" eb="92">
      <t>シュダン</t>
    </rPh>
    <rPh sb="93" eb="95">
      <t>カクホ</t>
    </rPh>
    <phoneticPr fontId="17"/>
  </si>
  <si>
    <t>タクシー会社</t>
    <rPh sb="4" eb="6">
      <t>ガイシャ</t>
    </rPh>
    <phoneticPr fontId="17"/>
  </si>
  <si>
    <t>https://www.sarabetsu.jp/kurashi/koutsuu/kotu_yoyaku_jissho/</t>
  </si>
  <si>
    <t>企画政策課
0155-52-2114</t>
    <rPh sb="0" eb="2">
      <t>キカク</t>
    </rPh>
    <rPh sb="2" eb="4">
      <t>セイサク</t>
    </rPh>
    <rPh sb="4" eb="5">
      <t>カ</t>
    </rPh>
    <phoneticPr fontId="17"/>
  </si>
  <si>
    <t>仁木町</t>
    <rPh sb="0" eb="3">
      <t>ニキチョウ</t>
    </rPh>
    <phoneticPr fontId="17"/>
  </si>
  <si>
    <t>買物弱者の支援と位置づけた事業ではないが、廃止となったバス路線に切り替え、住民の通院、買物などの日常生活の交通手段としてコミュニティバスを運行している。</t>
    <rPh sb="0" eb="2">
      <t>カイモノ</t>
    </rPh>
    <rPh sb="2" eb="4">
      <t>ジャクシャ</t>
    </rPh>
    <rPh sb="5" eb="7">
      <t>シエン</t>
    </rPh>
    <rPh sb="8" eb="10">
      <t>イチ</t>
    </rPh>
    <rPh sb="13" eb="15">
      <t>ジギョウ</t>
    </rPh>
    <rPh sb="21" eb="23">
      <t>ハイシ</t>
    </rPh>
    <rPh sb="29" eb="31">
      <t>ロセン</t>
    </rPh>
    <rPh sb="32" eb="33">
      <t>キ</t>
    </rPh>
    <rPh sb="34" eb="35">
      <t>カ</t>
    </rPh>
    <rPh sb="37" eb="39">
      <t>ジュウミン</t>
    </rPh>
    <rPh sb="40" eb="42">
      <t>ツウイン</t>
    </rPh>
    <rPh sb="43" eb="45">
      <t>カイモノ</t>
    </rPh>
    <rPh sb="48" eb="50">
      <t>ニチジョウ</t>
    </rPh>
    <rPh sb="50" eb="52">
      <t>セイカツ</t>
    </rPh>
    <rPh sb="53" eb="55">
      <t>コウツウ</t>
    </rPh>
    <rPh sb="55" eb="57">
      <t>シュダン</t>
    </rPh>
    <rPh sb="69" eb="71">
      <t>ウンコウ</t>
    </rPh>
    <phoneticPr fontId="17"/>
  </si>
  <si>
    <t>町内バス会社</t>
    <rPh sb="0" eb="2">
      <t>チョウナイ</t>
    </rPh>
    <rPh sb="4" eb="6">
      <t>カイシャ</t>
    </rPh>
    <phoneticPr fontId="17"/>
  </si>
  <si>
    <t>企画課未来創生係
0135-32-3953</t>
    <rPh sb="0" eb="2">
      <t>キカク</t>
    </rPh>
    <rPh sb="2" eb="3">
      <t>カ</t>
    </rPh>
    <rPh sb="3" eb="5">
      <t>ミライ</t>
    </rPh>
    <rPh sb="5" eb="7">
      <t>ソウセイ</t>
    </rPh>
    <rPh sb="7" eb="8">
      <t>カカ</t>
    </rPh>
    <phoneticPr fontId="17"/>
  </si>
  <si>
    <t>配食（食の自立支援）サービス事業</t>
    <rPh sb="0" eb="2">
      <t>ハイショク</t>
    </rPh>
    <rPh sb="3" eb="4">
      <t>ショク</t>
    </rPh>
    <rPh sb="5" eb="7">
      <t>ジリツ</t>
    </rPh>
    <rPh sb="7" eb="9">
      <t>シエン</t>
    </rPh>
    <rPh sb="14" eb="16">
      <t>ジギョウ</t>
    </rPh>
    <phoneticPr fontId="17"/>
  </si>
  <si>
    <t>地域支援事業交付金を財源とする事業</t>
    <rPh sb="0" eb="2">
      <t>チイキ</t>
    </rPh>
    <rPh sb="2" eb="4">
      <t>シエン</t>
    </rPh>
    <rPh sb="4" eb="6">
      <t>ジギョウ</t>
    </rPh>
    <rPh sb="6" eb="9">
      <t>コウフキン</t>
    </rPh>
    <rPh sb="10" eb="12">
      <t>ザイゲン</t>
    </rPh>
    <rPh sb="15" eb="17">
      <t>ジギョウ</t>
    </rPh>
    <phoneticPr fontId="17"/>
  </si>
  <si>
    <t>高齢者の単身世帯、高齢者のみの世帯等を対象に、疾病等の理由により調理が困難、栄養改善が必要な方に対して夕食（お弁当）を配達する。
◇週5回（月・火・水・木・金/会議により決定）
◇1食あたり400円</t>
    <rPh sb="0" eb="3">
      <t>コウレイシャ</t>
    </rPh>
    <rPh sb="4" eb="6">
      <t>タンシン</t>
    </rPh>
    <rPh sb="6" eb="8">
      <t>セタイ</t>
    </rPh>
    <rPh sb="9" eb="12">
      <t>コウレイシャ</t>
    </rPh>
    <rPh sb="15" eb="17">
      <t>セタイ</t>
    </rPh>
    <rPh sb="17" eb="18">
      <t>トウ</t>
    </rPh>
    <rPh sb="19" eb="21">
      <t>タイショウ</t>
    </rPh>
    <rPh sb="23" eb="25">
      <t>シツビョウ</t>
    </rPh>
    <rPh sb="25" eb="26">
      <t>トウ</t>
    </rPh>
    <rPh sb="27" eb="29">
      <t>リユウ</t>
    </rPh>
    <rPh sb="32" eb="34">
      <t>チョウリ</t>
    </rPh>
    <rPh sb="35" eb="37">
      <t>コンナン</t>
    </rPh>
    <rPh sb="38" eb="40">
      <t>エイヨウ</t>
    </rPh>
    <rPh sb="40" eb="42">
      <t>カイゼン</t>
    </rPh>
    <rPh sb="43" eb="45">
      <t>ヒツヨウ</t>
    </rPh>
    <rPh sb="46" eb="47">
      <t>カタ</t>
    </rPh>
    <rPh sb="48" eb="49">
      <t>タイ</t>
    </rPh>
    <rPh sb="51" eb="53">
      <t>ユウショク</t>
    </rPh>
    <rPh sb="55" eb="57">
      <t>ベントウ</t>
    </rPh>
    <rPh sb="59" eb="61">
      <t>ハイタツ</t>
    </rPh>
    <rPh sb="66" eb="67">
      <t>シュウ</t>
    </rPh>
    <rPh sb="68" eb="69">
      <t>カイ</t>
    </rPh>
    <rPh sb="70" eb="71">
      <t>ゲツ</t>
    </rPh>
    <rPh sb="72" eb="73">
      <t>ヒ</t>
    </rPh>
    <rPh sb="74" eb="75">
      <t>スイ</t>
    </rPh>
    <rPh sb="76" eb="77">
      <t>モク</t>
    </rPh>
    <rPh sb="78" eb="79">
      <t>キン</t>
    </rPh>
    <rPh sb="80" eb="82">
      <t>カイギ</t>
    </rPh>
    <rPh sb="85" eb="87">
      <t>ケッテイ</t>
    </rPh>
    <rPh sb="91" eb="92">
      <t>ショク</t>
    </rPh>
    <rPh sb="98" eb="99">
      <t>エン</t>
    </rPh>
    <phoneticPr fontId="17"/>
  </si>
  <si>
    <t>生活協同組合コープさっぽろ</t>
    <rPh sb="0" eb="2">
      <t>セイカツ</t>
    </rPh>
    <rPh sb="2" eb="4">
      <t>キョウドウ</t>
    </rPh>
    <rPh sb="4" eb="6">
      <t>クミアイ</t>
    </rPh>
    <phoneticPr fontId="17"/>
  </si>
  <si>
    <t>外出支援サービス事業</t>
    <rPh sb="0" eb="2">
      <t>ガイシュツ</t>
    </rPh>
    <rPh sb="2" eb="4">
      <t>シエン</t>
    </rPh>
    <rPh sb="8" eb="10">
      <t>ジギョウ</t>
    </rPh>
    <phoneticPr fontId="17"/>
  </si>
  <si>
    <t>一般公共交通期間の利用が困難な方に対して、通院、福祉サービス施設への送迎、日常生活に必要な買物等への送迎を行う事業。
◇片道290円</t>
    <rPh sb="0" eb="2">
      <t>イッパン</t>
    </rPh>
    <rPh sb="2" eb="4">
      <t>コウキョウ</t>
    </rPh>
    <rPh sb="4" eb="6">
      <t>コウツウ</t>
    </rPh>
    <rPh sb="6" eb="8">
      <t>キカン</t>
    </rPh>
    <rPh sb="9" eb="11">
      <t>リヨウ</t>
    </rPh>
    <rPh sb="12" eb="14">
      <t>コンナン</t>
    </rPh>
    <rPh sb="15" eb="16">
      <t>カタ</t>
    </rPh>
    <rPh sb="17" eb="18">
      <t>タイ</t>
    </rPh>
    <rPh sb="21" eb="23">
      <t>ツウイン</t>
    </rPh>
    <rPh sb="24" eb="26">
      <t>フクシ</t>
    </rPh>
    <rPh sb="30" eb="32">
      <t>シセツ</t>
    </rPh>
    <rPh sb="34" eb="36">
      <t>ソウゲイ</t>
    </rPh>
    <rPh sb="37" eb="39">
      <t>ニチジョウ</t>
    </rPh>
    <rPh sb="39" eb="41">
      <t>セイカツ</t>
    </rPh>
    <rPh sb="42" eb="44">
      <t>ヒツヨウ</t>
    </rPh>
    <rPh sb="45" eb="47">
      <t>カイモノ</t>
    </rPh>
    <rPh sb="47" eb="48">
      <t>トウ</t>
    </rPh>
    <rPh sb="50" eb="52">
      <t>ソウゲイ</t>
    </rPh>
    <rPh sb="53" eb="54">
      <t>オコナ</t>
    </rPh>
    <rPh sb="55" eb="57">
      <t>ジギョウ</t>
    </rPh>
    <rPh sb="60" eb="62">
      <t>カタミチ</t>
    </rPh>
    <rPh sb="65" eb="66">
      <t>エン</t>
    </rPh>
    <phoneticPr fontId="17"/>
  </si>
  <si>
    <t>仁木町社会福祉協議会</t>
    <rPh sb="0" eb="3">
      <t>ニキチョウ</t>
    </rPh>
    <rPh sb="3" eb="5">
      <t>シャカイ</t>
    </rPh>
    <rPh sb="5" eb="7">
      <t>フクシ</t>
    </rPh>
    <rPh sb="7" eb="10">
      <t>キョウギカイ</t>
    </rPh>
    <phoneticPr fontId="17"/>
  </si>
  <si>
    <t>福祉課介護保険係
0135-32-2514</t>
    <rPh sb="0" eb="2">
      <t>フクシ</t>
    </rPh>
    <rPh sb="2" eb="3">
      <t>カ</t>
    </rPh>
    <rPh sb="3" eb="5">
      <t>カイゴ</t>
    </rPh>
    <rPh sb="5" eb="7">
      <t>ホケン</t>
    </rPh>
    <rPh sb="7" eb="8">
      <t>カカリ</t>
    </rPh>
    <phoneticPr fontId="17"/>
  </si>
  <si>
    <t>長万部町</t>
    <rPh sb="0" eb="4">
      <t>オシャマンベチョウ</t>
    </rPh>
    <phoneticPr fontId="5"/>
  </si>
  <si>
    <t>高齢者及び重度心身障害者タクシー料金助成事業</t>
    <rPh sb="0" eb="3">
      <t>コウレイシャ</t>
    </rPh>
    <rPh sb="3" eb="4">
      <t>オヨ</t>
    </rPh>
    <rPh sb="5" eb="12">
      <t>ジュウドシンシンショウガイシャ</t>
    </rPh>
    <rPh sb="16" eb="18">
      <t>リョウキン</t>
    </rPh>
    <rPh sb="18" eb="20">
      <t>ジョセイ</t>
    </rPh>
    <rPh sb="20" eb="22">
      <t>ジギョウ</t>
    </rPh>
    <phoneticPr fontId="5"/>
  </si>
  <si>
    <t>助成券配布</t>
    <rPh sb="0" eb="2">
      <t>ジョセイケン</t>
    </rPh>
    <rPh sb="2" eb="4">
      <t>ハイフ</t>
    </rPh>
    <phoneticPr fontId="5"/>
  </si>
  <si>
    <t>買い物弱者支援限定の目的ではないが、本町の住民基本台帳へ登載されている満８０歳以上の高齢者及び、身体障害者手帳所持者（種別限定有）、療育手帳所持者（A判定）の在宅者を対象に、町内限定で使用できるタクシー料金助成券を配布しており、買い物、通院などに利用されている。（年額１２，０００円）</t>
    <rPh sb="0" eb="1">
      <t>カ</t>
    </rPh>
    <rPh sb="2" eb="3">
      <t>モノ</t>
    </rPh>
    <rPh sb="3" eb="5">
      <t>ジャクシャ</t>
    </rPh>
    <rPh sb="5" eb="7">
      <t>シエン</t>
    </rPh>
    <rPh sb="7" eb="9">
      <t>ゲンテイ</t>
    </rPh>
    <rPh sb="10" eb="12">
      <t>モクテキ</t>
    </rPh>
    <rPh sb="18" eb="20">
      <t>ホンチョウ</t>
    </rPh>
    <rPh sb="21" eb="27">
      <t>ジュウミンキホンダイチョウ</t>
    </rPh>
    <rPh sb="28" eb="30">
      <t>トウサイ</t>
    </rPh>
    <rPh sb="35" eb="36">
      <t>マン</t>
    </rPh>
    <rPh sb="38" eb="41">
      <t>サイイジョウ</t>
    </rPh>
    <rPh sb="42" eb="45">
      <t>コウレイシャ</t>
    </rPh>
    <rPh sb="45" eb="46">
      <t>オヨ</t>
    </rPh>
    <rPh sb="55" eb="57">
      <t>ショジ</t>
    </rPh>
    <rPh sb="57" eb="58">
      <t>シャ</t>
    </rPh>
    <rPh sb="59" eb="61">
      <t>シュベツ</t>
    </rPh>
    <rPh sb="61" eb="63">
      <t>ゲンテイ</t>
    </rPh>
    <rPh sb="63" eb="64">
      <t>アリ</t>
    </rPh>
    <rPh sb="66" eb="70">
      <t>リョウイクテチョウ</t>
    </rPh>
    <rPh sb="70" eb="73">
      <t>ショジシャ</t>
    </rPh>
    <rPh sb="75" eb="77">
      <t>ハンテイ</t>
    </rPh>
    <rPh sb="79" eb="82">
      <t>ザイタクシャ</t>
    </rPh>
    <rPh sb="132" eb="134">
      <t>ネンガク</t>
    </rPh>
    <rPh sb="140" eb="141">
      <t>エン</t>
    </rPh>
    <phoneticPr fontId="5"/>
  </si>
  <si>
    <t>老人福祉バス運行事業</t>
    <rPh sb="0" eb="4">
      <t>ロウジンフクシ</t>
    </rPh>
    <rPh sb="6" eb="8">
      <t>ウンコウ</t>
    </rPh>
    <rPh sb="8" eb="10">
      <t>ジギョウ</t>
    </rPh>
    <phoneticPr fontId="5"/>
  </si>
  <si>
    <t>買い物弱者支援限定の目的ではないが、本町に居住している満６０歳以上の方を対象に、老人福祉バスを運行しており、主に買い物、通院での利用者が多く、遠隔地や商店・金融機関の無い地域は増便している。　　　　　　　　　　　　　　　　　　　　　　　　　　　　　　　　　　（利用料無料）</t>
    <rPh sb="0" eb="1">
      <t>カ</t>
    </rPh>
    <rPh sb="2" eb="3">
      <t>モノ</t>
    </rPh>
    <rPh sb="3" eb="5">
      <t>ジャクシャ</t>
    </rPh>
    <rPh sb="5" eb="7">
      <t>シエン</t>
    </rPh>
    <rPh sb="7" eb="9">
      <t>ゲンテイ</t>
    </rPh>
    <rPh sb="10" eb="12">
      <t>モクテキ</t>
    </rPh>
    <rPh sb="18" eb="20">
      <t>ホンチョウ</t>
    </rPh>
    <rPh sb="21" eb="23">
      <t>キョジュウ</t>
    </rPh>
    <rPh sb="27" eb="28">
      <t>マン</t>
    </rPh>
    <rPh sb="30" eb="33">
      <t>サイイジョウ</t>
    </rPh>
    <rPh sb="34" eb="35">
      <t>カタ</t>
    </rPh>
    <rPh sb="36" eb="38">
      <t>タイショウ</t>
    </rPh>
    <rPh sb="40" eb="44">
      <t>ロウジンフクシ</t>
    </rPh>
    <rPh sb="47" eb="49">
      <t>ウンコウ</t>
    </rPh>
    <rPh sb="54" eb="55">
      <t>オモ</t>
    </rPh>
    <rPh sb="56" eb="57">
      <t>カ</t>
    </rPh>
    <rPh sb="58" eb="59">
      <t>モノ</t>
    </rPh>
    <rPh sb="60" eb="62">
      <t>ツウイン</t>
    </rPh>
    <rPh sb="64" eb="67">
      <t>リヨウシャ</t>
    </rPh>
    <rPh sb="68" eb="69">
      <t>オオ</t>
    </rPh>
    <rPh sb="71" eb="74">
      <t>エンカクチ</t>
    </rPh>
    <rPh sb="75" eb="77">
      <t>ショウテン</t>
    </rPh>
    <rPh sb="78" eb="82">
      <t>キンユウキカン</t>
    </rPh>
    <rPh sb="83" eb="84">
      <t>ナ</t>
    </rPh>
    <rPh sb="85" eb="87">
      <t>チイキ</t>
    </rPh>
    <rPh sb="88" eb="90">
      <t>ゾウビン</t>
    </rPh>
    <rPh sb="130" eb="133">
      <t>リヨウリョウ</t>
    </rPh>
    <rPh sb="133" eb="135">
      <t>ムリョウ</t>
    </rPh>
    <phoneticPr fontId="5"/>
  </si>
  <si>
    <t>移動販売車実証運行支援事業</t>
    <rPh sb="0" eb="5">
      <t>イドウハンバイシャ</t>
    </rPh>
    <rPh sb="5" eb="7">
      <t>ジッショウ</t>
    </rPh>
    <rPh sb="7" eb="9">
      <t>ウンコウ</t>
    </rPh>
    <rPh sb="9" eb="11">
      <t>シエン</t>
    </rPh>
    <rPh sb="11" eb="13">
      <t>ジギョウ</t>
    </rPh>
    <phoneticPr fontId="5"/>
  </si>
  <si>
    <t>長万部町はコープさっぽろが実施する移動販売車の運行について、対象外区域となっていた。店舗がない地域限定となるが、対費用効果などの実証実験に対する経費を負担する。事業の実施に当たっては、長万部町、黒松内町、豊浦町とで組織している「はしっこ同盟」を活用して行っており、R5単年度での実施となる見込である。</t>
    <rPh sb="13" eb="15">
      <t>ジッシ</t>
    </rPh>
    <rPh sb="17" eb="22">
      <t>イドウハンバイシャ</t>
    </rPh>
    <rPh sb="23" eb="25">
      <t>ウンコウ</t>
    </rPh>
    <rPh sb="30" eb="33">
      <t>タイショウガイ</t>
    </rPh>
    <rPh sb="33" eb="35">
      <t>クイキ</t>
    </rPh>
    <rPh sb="42" eb="44">
      <t>テンポ</t>
    </rPh>
    <rPh sb="47" eb="49">
      <t>チイキ</t>
    </rPh>
    <rPh sb="49" eb="51">
      <t>ゲンテイ</t>
    </rPh>
    <rPh sb="56" eb="61">
      <t>タイヒヨウコウカ</t>
    </rPh>
    <rPh sb="64" eb="66">
      <t>ジッショウ</t>
    </rPh>
    <rPh sb="66" eb="68">
      <t>ジッケン</t>
    </rPh>
    <rPh sb="69" eb="70">
      <t>タイ</t>
    </rPh>
    <rPh sb="72" eb="74">
      <t>ケイヒ</t>
    </rPh>
    <rPh sb="75" eb="77">
      <t>フタン</t>
    </rPh>
    <rPh sb="80" eb="82">
      <t>ジギョウ</t>
    </rPh>
    <rPh sb="83" eb="85">
      <t>ジッシ</t>
    </rPh>
    <rPh sb="86" eb="87">
      <t>ア</t>
    </rPh>
    <rPh sb="92" eb="96">
      <t>オシャマンベチョウ</t>
    </rPh>
    <rPh sb="97" eb="101">
      <t>クロマツナイチョウ</t>
    </rPh>
    <rPh sb="102" eb="105">
      <t>トヨウラチョウ</t>
    </rPh>
    <rPh sb="107" eb="109">
      <t>ソシキ</t>
    </rPh>
    <rPh sb="118" eb="120">
      <t>ドウメイ</t>
    </rPh>
    <rPh sb="122" eb="124">
      <t>カツヨウ</t>
    </rPh>
    <rPh sb="126" eb="127">
      <t>オコナ</t>
    </rPh>
    <rPh sb="134" eb="137">
      <t>タンネンド</t>
    </rPh>
    <rPh sb="139" eb="141">
      <t>ジッシ</t>
    </rPh>
    <rPh sb="144" eb="146">
      <t>ミコミ</t>
    </rPh>
    <phoneticPr fontId="5"/>
  </si>
  <si>
    <t>はしっこ同盟</t>
    <rPh sb="4" eb="6">
      <t>ドウメイ</t>
    </rPh>
    <phoneticPr fontId="5"/>
  </si>
  <si>
    <t>標茶町</t>
    <rPh sb="0" eb="3">
      <t>シベチャチョウ</t>
    </rPh>
    <phoneticPr fontId="5"/>
  </si>
  <si>
    <t>地域商業活性化事業（出前商店街）</t>
    <rPh sb="0" eb="2">
      <t>チイキ</t>
    </rPh>
    <rPh sb="2" eb="4">
      <t>ショウギョウ</t>
    </rPh>
    <rPh sb="4" eb="7">
      <t>カッセイカ</t>
    </rPh>
    <rPh sb="7" eb="9">
      <t>ジギョウ</t>
    </rPh>
    <rPh sb="10" eb="12">
      <t>デマエ</t>
    </rPh>
    <rPh sb="12" eb="15">
      <t>ショウテンガイ</t>
    </rPh>
    <phoneticPr fontId="5"/>
  </si>
  <si>
    <t>平成１４年以降商店がなく、地域住民の平均年齢も高いため交通手段もなく、標茶中心市街に買い物に出向くことができないため、塘路地区において、月３回参加登録している商店が出向き事業を行っている。</t>
    <rPh sb="0" eb="2">
      <t>ヘイセイ</t>
    </rPh>
    <rPh sb="4" eb="5">
      <t>ネン</t>
    </rPh>
    <rPh sb="5" eb="7">
      <t>イコウ</t>
    </rPh>
    <rPh sb="7" eb="9">
      <t>ショウテン</t>
    </rPh>
    <rPh sb="13" eb="15">
      <t>チイキ</t>
    </rPh>
    <rPh sb="15" eb="17">
      <t>ジュウミン</t>
    </rPh>
    <rPh sb="18" eb="20">
      <t>ヘイキン</t>
    </rPh>
    <rPh sb="20" eb="22">
      <t>ネンレイ</t>
    </rPh>
    <rPh sb="23" eb="24">
      <t>タカ</t>
    </rPh>
    <rPh sb="27" eb="29">
      <t>コウツウ</t>
    </rPh>
    <rPh sb="29" eb="31">
      <t>シュダン</t>
    </rPh>
    <rPh sb="35" eb="37">
      <t>シベチャ</t>
    </rPh>
    <rPh sb="37" eb="39">
      <t>チュウシン</t>
    </rPh>
    <rPh sb="59" eb="61">
      <t>トウロ</t>
    </rPh>
    <rPh sb="61" eb="63">
      <t>チク</t>
    </rPh>
    <rPh sb="68" eb="69">
      <t>ツキ</t>
    </rPh>
    <rPh sb="70" eb="71">
      <t>カイ</t>
    </rPh>
    <rPh sb="71" eb="73">
      <t>サンカ</t>
    </rPh>
    <rPh sb="73" eb="75">
      <t>トウロク</t>
    </rPh>
    <rPh sb="79" eb="81">
      <t>ショウテン</t>
    </rPh>
    <rPh sb="82" eb="84">
      <t>デム</t>
    </rPh>
    <rPh sb="85" eb="87">
      <t>ジギョウ</t>
    </rPh>
    <rPh sb="88" eb="89">
      <t>オコナ</t>
    </rPh>
    <phoneticPr fontId="5"/>
  </si>
  <si>
    <t>標茶町商工会</t>
    <rPh sb="0" eb="3">
      <t>シベチャチョウ</t>
    </rPh>
    <rPh sb="3" eb="6">
      <t>ショウコウカイ</t>
    </rPh>
    <phoneticPr fontId="5"/>
  </si>
  <si>
    <t>標茶町商工会
015-485-2264</t>
    <phoneticPr fontId="5"/>
  </si>
  <si>
    <t>標茶市街地循環バス運行試験事業</t>
    <rPh sb="0" eb="2">
      <t>シベチャ</t>
    </rPh>
    <rPh sb="2" eb="5">
      <t>シガイチ</t>
    </rPh>
    <rPh sb="5" eb="7">
      <t>ジュンカン</t>
    </rPh>
    <rPh sb="9" eb="11">
      <t>ウンコウ</t>
    </rPh>
    <rPh sb="11" eb="13">
      <t>シケン</t>
    </rPh>
    <rPh sb="13" eb="15">
      <t>ジギョウ</t>
    </rPh>
    <phoneticPr fontId="5"/>
  </si>
  <si>
    <t>移動困難者が日常生活において自らの意志で外出できる移動手段を確保し、安心して暮らせるまちづくりに資することを目的とし、その確立のための試験を行う。本年度は期間限定、次年度は本格実施を目指す。</t>
    <rPh sb="0" eb="2">
      <t>イドウ</t>
    </rPh>
    <rPh sb="2" eb="4">
      <t>コンナン</t>
    </rPh>
    <rPh sb="4" eb="5">
      <t>シャ</t>
    </rPh>
    <rPh sb="6" eb="8">
      <t>ニチジョウ</t>
    </rPh>
    <rPh sb="8" eb="10">
      <t>セイカツ</t>
    </rPh>
    <rPh sb="14" eb="15">
      <t>ミズカ</t>
    </rPh>
    <rPh sb="17" eb="19">
      <t>イシ</t>
    </rPh>
    <rPh sb="20" eb="22">
      <t>ガイシュツ</t>
    </rPh>
    <rPh sb="25" eb="27">
      <t>イドウ</t>
    </rPh>
    <rPh sb="27" eb="29">
      <t>シュダン</t>
    </rPh>
    <rPh sb="30" eb="32">
      <t>カクホ</t>
    </rPh>
    <rPh sb="34" eb="36">
      <t>アンシン</t>
    </rPh>
    <rPh sb="38" eb="39">
      <t>ク</t>
    </rPh>
    <rPh sb="48" eb="49">
      <t>シ</t>
    </rPh>
    <rPh sb="54" eb="56">
      <t>モクテキ</t>
    </rPh>
    <rPh sb="61" eb="63">
      <t>カクリツ</t>
    </rPh>
    <rPh sb="67" eb="69">
      <t>シケン</t>
    </rPh>
    <rPh sb="70" eb="71">
      <t>オコナ</t>
    </rPh>
    <rPh sb="73" eb="76">
      <t>ホンネンド</t>
    </rPh>
    <rPh sb="77" eb="79">
      <t>キカン</t>
    </rPh>
    <rPh sb="79" eb="81">
      <t>ゲンテイ</t>
    </rPh>
    <rPh sb="82" eb="85">
      <t>ジネンド</t>
    </rPh>
    <rPh sb="86" eb="88">
      <t>ホンカク</t>
    </rPh>
    <rPh sb="88" eb="90">
      <t>ジッシ</t>
    </rPh>
    <rPh sb="91" eb="93">
      <t>メザ</t>
    </rPh>
    <phoneticPr fontId="5"/>
  </si>
  <si>
    <t>https://town.shibecha.hokkaido.jp/kouhou_shibecha/2023/files/05/no783_2-7.pdf</t>
    <phoneticPr fontId="5"/>
  </si>
  <si>
    <t>伊達市</t>
    <rPh sb="0" eb="3">
      <t>ダテシ</t>
    </rPh>
    <phoneticPr fontId="5"/>
  </si>
  <si>
    <t>ライフモビリティ助成事業</t>
    <rPh sb="8" eb="12">
      <t>ジョセイジギョウ</t>
    </rPh>
    <phoneticPr fontId="5"/>
  </si>
  <si>
    <t>60歳以上の市民を対象とした会員制の相乗りタクシーを実施する伊達商工会議所に対する補助。</t>
    <rPh sb="2" eb="5">
      <t>サイイジョウ</t>
    </rPh>
    <rPh sb="6" eb="8">
      <t>シミン</t>
    </rPh>
    <rPh sb="9" eb="11">
      <t>タイショウ</t>
    </rPh>
    <rPh sb="14" eb="17">
      <t>カイインセイ</t>
    </rPh>
    <rPh sb="18" eb="20">
      <t>アイノ</t>
    </rPh>
    <rPh sb="26" eb="28">
      <t>ジッシ</t>
    </rPh>
    <rPh sb="30" eb="37">
      <t>ダテショウコウカイギショ</t>
    </rPh>
    <rPh sb="38" eb="39">
      <t>タイ</t>
    </rPh>
    <rPh sb="41" eb="43">
      <t>ホジョ</t>
    </rPh>
    <phoneticPr fontId="5"/>
  </si>
  <si>
    <t>伊達商工会議所</t>
    <rPh sb="0" eb="7">
      <t>ダテショウコウカイギショ</t>
    </rPh>
    <phoneticPr fontId="5"/>
  </si>
  <si>
    <t>https://www.city.date.hokkaido.jp/hotnews/detail/00000603.html</t>
  </si>
  <si>
    <t>経済環境部商工観光課商工観光係
0142-82-3209</t>
    <rPh sb="0" eb="5">
      <t>ケイザイカンキョウブ</t>
    </rPh>
    <rPh sb="5" eb="10">
      <t>ショウコウカンコウカ</t>
    </rPh>
    <rPh sb="10" eb="12">
      <t>ショウコウ</t>
    </rPh>
    <rPh sb="12" eb="14">
      <t>カンコウ</t>
    </rPh>
    <rPh sb="14" eb="15">
      <t>カカリ</t>
    </rPh>
    <phoneticPr fontId="5"/>
  </si>
  <si>
    <t>江別市</t>
    <rPh sb="0" eb="3">
      <t>エベツシ</t>
    </rPh>
    <phoneticPr fontId="5"/>
  </si>
  <si>
    <t>江北地区及び豊幌地区におけるデマンド型交通運行事業補助金</t>
  </si>
  <si>
    <t>バス路線が廃止された地域において、地元NPO法人や自治会が実施している地区内の高齢者等の通院・買物等を支援することを目的としたデマンド型交通の運行事業に対して、補助金により支援する。（直接買物弱者支援と位置付けられた事業では無い。）</t>
  </si>
  <si>
    <t>ＮＰＯ法人、自治会</t>
    <rPh sb="3" eb="5">
      <t>ホウジン</t>
    </rPh>
    <rPh sb="6" eb="9">
      <t>ジチカイ</t>
    </rPh>
    <phoneticPr fontId="5"/>
  </si>
  <si>
    <t>企画政策部政策推進課（公共交通担当）
011-381-1295</t>
  </si>
  <si>
    <t>士幌町</t>
    <rPh sb="0" eb="3">
      <t>シホロチョウ</t>
    </rPh>
    <phoneticPr fontId="5"/>
  </si>
  <si>
    <t>商工業活性化推進事業</t>
  </si>
  <si>
    <t>町内の空き店舗を利用して事業を開始する商工業者(新設、増設、移転等)に対し、助成。</t>
  </si>
  <si>
    <t>町内の空き店舗を利用して事業を開始する商工業者</t>
  </si>
  <si>
    <t>士幌町コミュニティバス運行委託業務</t>
    <rPh sb="0" eb="3">
      <t>シホロチョウ</t>
    </rPh>
    <rPh sb="11" eb="17">
      <t>ウンコウイタクギョウム</t>
    </rPh>
    <phoneticPr fontId="5"/>
  </si>
  <si>
    <t>日常生活で移動困難な交通弱者の通院及び買い物並びに路線バスへの接続等の交通手段を確保することで、公共の福祉と活力に満ちた地域社会の実現に資するため、コミュニティバスを運行。</t>
  </si>
  <si>
    <t>(有)士幌ハイヤー</t>
    <rPh sb="0" eb="3">
      <t>ユウ</t>
    </rPh>
    <rPh sb="3" eb="5">
      <t>シホロ</t>
    </rPh>
    <phoneticPr fontId="5"/>
  </si>
  <si>
    <t>買い物、病院等に行くことが困難な自動車運転免許証を保有していない、士幌町在住（地域制限有り）高齢者等及び自動車運転免許証を返納した高齢者等に対し、ハイヤー代金の一部を助成。</t>
    <rPh sb="33" eb="36">
      <t>シホロチョウ</t>
    </rPh>
    <rPh sb="36" eb="38">
      <t>ザイジュウ</t>
    </rPh>
    <rPh sb="39" eb="41">
      <t>チイキ</t>
    </rPh>
    <rPh sb="41" eb="43">
      <t>セイゲン</t>
    </rPh>
    <rPh sb="43" eb="44">
      <t>ア</t>
    </rPh>
    <phoneticPr fontId="5"/>
  </si>
  <si>
    <t>高齢者交通費助成事業</t>
    <rPh sb="0" eb="3">
      <t>コウレイシャ</t>
    </rPh>
    <rPh sb="3" eb="6">
      <t>コウツウヒ</t>
    </rPh>
    <rPh sb="6" eb="8">
      <t>ジョセイ</t>
    </rPh>
    <rPh sb="8" eb="10">
      <t>ジギョウ</t>
    </rPh>
    <phoneticPr fontId="5"/>
  </si>
  <si>
    <t>町営バス非運行地帯（国道241号線士幌23号バス停以南または、同士幌28号バス停以北）における民間バスの利用に対して、乗車券を発行。</t>
  </si>
  <si>
    <t>北海道柘植バス（株）
および
十勝バス（株）</t>
    <rPh sb="0" eb="3">
      <t>ホッカイドウ</t>
    </rPh>
    <rPh sb="3" eb="5">
      <t>タクショク</t>
    </rPh>
    <rPh sb="7" eb="10">
      <t>カブ</t>
    </rPh>
    <rPh sb="15" eb="17">
      <t>トカチ</t>
    </rPh>
    <rPh sb="19" eb="22">
      <t>カブ</t>
    </rPh>
    <phoneticPr fontId="5"/>
  </si>
  <si>
    <t>根室市</t>
    <rPh sb="0" eb="3">
      <t>ネムロシ</t>
    </rPh>
    <phoneticPr fontId="17"/>
  </si>
  <si>
    <t>重度肢体不自由者交通費助成事業</t>
    <rPh sb="0" eb="15">
      <t>ジュウドシタイフジユウシ</t>
    </rPh>
    <phoneticPr fontId="17"/>
  </si>
  <si>
    <t>障がい者の社会参加促進・福祉増進のため、市内在住の身体障がい者（下肢・体幹・視覚1・2級、心臓・腎臓・呼吸器１級）、知的障がい者（療育手帳A判定）及び精神障がい者（精神障がい者保健福祉手帳１級）、また、その者の介助に伴う介助者について、ハイヤー等を利用する場合の費用の一部を助成する（年額18,000円）</t>
    <rPh sb="0" eb="1">
      <t>ショウ</t>
    </rPh>
    <rPh sb="3" eb="4">
      <t>シャ</t>
    </rPh>
    <rPh sb="5" eb="11">
      <t>シャカイサン</t>
    </rPh>
    <rPh sb="12" eb="19">
      <t>フクシゾウシ</t>
    </rPh>
    <rPh sb="20" eb="24">
      <t>シナイザイジュウ</t>
    </rPh>
    <rPh sb="32" eb="34">
      <t>カシ</t>
    </rPh>
    <rPh sb="35" eb="37">
      <t>タイカン</t>
    </rPh>
    <rPh sb="38" eb="40">
      <t>シカク</t>
    </rPh>
    <rPh sb="43" eb="44">
      <t>キュウ</t>
    </rPh>
    <rPh sb="45" eb="47">
      <t>シンゾウ</t>
    </rPh>
    <rPh sb="48" eb="50">
      <t>ジンゾウ</t>
    </rPh>
    <rPh sb="51" eb="54">
      <t>コキュウキ</t>
    </rPh>
    <rPh sb="55" eb="56">
      <t>キュウ</t>
    </rPh>
    <rPh sb="58" eb="64">
      <t>チテキショウ</t>
    </rPh>
    <rPh sb="65" eb="69">
      <t>リョウイ</t>
    </rPh>
    <rPh sb="70" eb="72">
      <t>ハンテイ</t>
    </rPh>
    <rPh sb="73" eb="74">
      <t>オヨ</t>
    </rPh>
    <rPh sb="75" eb="81">
      <t>セイシンショ</t>
    </rPh>
    <rPh sb="82" eb="84">
      <t>セイシン</t>
    </rPh>
    <rPh sb="84" eb="85">
      <t>ショウ</t>
    </rPh>
    <rPh sb="87" eb="88">
      <t>シャ</t>
    </rPh>
    <rPh sb="88" eb="94">
      <t>ホケンフクシ</t>
    </rPh>
    <rPh sb="95" eb="96">
      <t>キュウ</t>
    </rPh>
    <rPh sb="103" eb="104">
      <t>モノ</t>
    </rPh>
    <rPh sb="105" eb="107">
      <t>カイジョ</t>
    </rPh>
    <rPh sb="108" eb="110">
      <t>トモ</t>
    </rPh>
    <rPh sb="110" eb="117">
      <t>カイジョシャ</t>
    </rPh>
    <rPh sb="122" eb="124">
      <t>トウ</t>
    </rPh>
    <rPh sb="124" eb="126">
      <t>リヨウ</t>
    </rPh>
    <rPh sb="128" eb="137">
      <t>バアイノヒヨウノ</t>
    </rPh>
    <rPh sb="137" eb="139">
      <t>ジョセイ</t>
    </rPh>
    <rPh sb="142" eb="144">
      <t>ネンガク</t>
    </rPh>
    <rPh sb="146" eb="151">
      <t>000エン</t>
    </rPh>
    <phoneticPr fontId="17"/>
  </si>
  <si>
    <t>公共交通機関（タクシー、ハイヤー）</t>
    <rPh sb="0" eb="6">
      <t>コウキョウコ</t>
    </rPh>
    <phoneticPr fontId="17"/>
  </si>
  <si>
    <t>https://www.city.nemuro.hokkaido.jp/lifeinfo/kakuka/shiminfukushibu/shakaifukushi/gyomuannnai/9/josei/8345.html</t>
  </si>
  <si>
    <t>社会福祉課
0153-23-6111
（内線2172）</t>
    <rPh sb="0" eb="5">
      <t>シャカイフ</t>
    </rPh>
    <rPh sb="19" eb="22">
      <t>(ナイ</t>
    </rPh>
    <phoneticPr fontId="17"/>
  </si>
  <si>
    <t>根室市</t>
  </si>
  <si>
    <t>高齢者バス優待乗車券等交付事業</t>
  </si>
  <si>
    <t>根室市内を運行する路線バス乗車について、1回の乗車につき、100円の負担で利用が可能。バス路線のない地域に対しては、最大24枚のJR乗車券を交付（70歳以上のバスやJRを利用できる身体状況にある高齢者が対象）</t>
  </si>
  <si>
    <t>公共交通機関（バス、JR）</t>
  </si>
  <si>
    <t>https://www.city.nemuro.hokkaido.jp/lifeinfo/kakuka/shiminfukushibu/kaigofukusi/s/1371.html</t>
  </si>
  <si>
    <t>介護福祉課
0153-23-6111
（内線2183）</t>
  </si>
  <si>
    <t>根室市高齢者運転免許証自主返納奨励事業</t>
  </si>
  <si>
    <t>買物弱者の支援と位置付けた事業ではないが、高齢者が引き起こす交通事故の防止を図るため、運転免許証を自主返納した満75歳以上の根室市市民交通傷害共済会員に対し、初乗り料金分のハイヤー乗車券20枚を助成している。（連続する3ヵ年）</t>
  </si>
  <si>
    <t>https://www.city.nemuro.hokkaido.jp/lifeinfo/kakuka/shiminfukushibu/shiminkankyou/shiminkankyouka/kotsusshiminseikatutantou/koutsuuannzenn/4359.html</t>
  </si>
  <si>
    <t>市民環境課
0153-23-6111
（内線2123）</t>
  </si>
  <si>
    <t>増毛町</t>
    <rPh sb="0" eb="3">
      <t>マシケチョウ</t>
    </rPh>
    <phoneticPr fontId="5"/>
  </si>
  <si>
    <t>自家用有償運送事業</t>
    <rPh sb="0" eb="3">
      <t>ジカヨウ</t>
    </rPh>
    <rPh sb="3" eb="5">
      <t>ユウショウ</t>
    </rPh>
    <rPh sb="5" eb="7">
      <t>ウンソウ</t>
    </rPh>
    <rPh sb="7" eb="9">
      <t>ジギョウ</t>
    </rPh>
    <phoneticPr fontId="5"/>
  </si>
  <si>
    <t>買い物弱者のみの支援と位置付けた事業ではないが、町内での移動に際し、タクシーなどの民間のサービスがないため､移動支援策として直営での自家用有償運送事業を実施している。</t>
    <rPh sb="0" eb="1">
      <t>カ</t>
    </rPh>
    <rPh sb="2" eb="3">
      <t>モノ</t>
    </rPh>
    <rPh sb="3" eb="5">
      <t>ジャクシャ</t>
    </rPh>
    <rPh sb="8" eb="10">
      <t>シエン</t>
    </rPh>
    <rPh sb="11" eb="14">
      <t>イチヅ</t>
    </rPh>
    <rPh sb="16" eb="18">
      <t>ジギョウ</t>
    </rPh>
    <rPh sb="24" eb="26">
      <t>チョウナイ</t>
    </rPh>
    <rPh sb="28" eb="30">
      <t>イドウ</t>
    </rPh>
    <rPh sb="31" eb="32">
      <t>サイ</t>
    </rPh>
    <rPh sb="41" eb="43">
      <t>ミンカン</t>
    </rPh>
    <rPh sb="54" eb="56">
      <t>イドウ</t>
    </rPh>
    <rPh sb="56" eb="59">
      <t>シエンサク</t>
    </rPh>
    <rPh sb="62" eb="64">
      <t>チョクエイ</t>
    </rPh>
    <rPh sb="66" eb="69">
      <t>ジカヨウ</t>
    </rPh>
    <rPh sb="69" eb="71">
      <t>ユウショウ</t>
    </rPh>
    <rPh sb="71" eb="73">
      <t>ウンソウ</t>
    </rPh>
    <rPh sb="73" eb="75">
      <t>ジギョウ</t>
    </rPh>
    <rPh sb="76" eb="78">
      <t>ジッシ</t>
    </rPh>
    <phoneticPr fontId="5"/>
  </si>
  <si>
    <t>町民課
0164-53-1112</t>
    <rPh sb="0" eb="3">
      <t>チョウミンカ</t>
    </rPh>
    <phoneticPr fontId="5"/>
  </si>
  <si>
    <t>中標津町</t>
  </si>
  <si>
    <t>スクールバス運行委託事業</t>
  </si>
  <si>
    <t>買物弱者の支援と位置づけた事業ではないが、公共交通の利用に不便を感じている地域に対する移動支援策として、町の委託事業で運行しているスクールバスに、地域の一般住民混乗を実施。</t>
    <phoneticPr fontId="5"/>
  </si>
  <si>
    <t>学校教育課
0153-73-3111</t>
  </si>
  <si>
    <t>南富良野町</t>
    <rPh sb="0" eb="5">
      <t>ミナミフラノチョウ</t>
    </rPh>
    <phoneticPr fontId="5"/>
  </si>
  <si>
    <t>食料品等購入サービス業務委託</t>
    <rPh sb="0" eb="4">
      <t>ショクリョウヒントウ</t>
    </rPh>
    <rPh sb="4" eb="6">
      <t>コウニュウ</t>
    </rPh>
    <rPh sb="10" eb="12">
      <t>ギョウム</t>
    </rPh>
    <rPh sb="12" eb="14">
      <t>イタク</t>
    </rPh>
    <phoneticPr fontId="5"/>
  </si>
  <si>
    <t>本町の金山地区は高齢化率が55.6％で生鮮食品の取扱店が１店のみであることから、買い物での移動が困難な高齢者のために業務委託により注文を取りまとめ配達等を行う。</t>
    <rPh sb="0" eb="2">
      <t>ホンチョウ</t>
    </rPh>
    <rPh sb="3" eb="7">
      <t>カナヤマチク</t>
    </rPh>
    <rPh sb="8" eb="12">
      <t>コウレイカリツ</t>
    </rPh>
    <rPh sb="19" eb="23">
      <t>セイセンショクヒン</t>
    </rPh>
    <rPh sb="24" eb="27">
      <t>トリアツカイテン</t>
    </rPh>
    <rPh sb="29" eb="30">
      <t>ミセ</t>
    </rPh>
    <rPh sb="40" eb="41">
      <t>カ</t>
    </rPh>
    <rPh sb="42" eb="43">
      <t>モノ</t>
    </rPh>
    <rPh sb="45" eb="47">
      <t>イドウ</t>
    </rPh>
    <rPh sb="48" eb="50">
      <t>コンナン</t>
    </rPh>
    <rPh sb="51" eb="54">
      <t>コウレイシャ</t>
    </rPh>
    <rPh sb="58" eb="60">
      <t>ギョウム</t>
    </rPh>
    <rPh sb="60" eb="62">
      <t>イタク</t>
    </rPh>
    <rPh sb="65" eb="67">
      <t>チュウモン</t>
    </rPh>
    <rPh sb="68" eb="69">
      <t>ト</t>
    </rPh>
    <rPh sb="73" eb="76">
      <t>ハイタツトウ</t>
    </rPh>
    <rPh sb="77" eb="78">
      <t>オコナ</t>
    </rPh>
    <phoneticPr fontId="5"/>
  </si>
  <si>
    <t>商店</t>
    <rPh sb="0" eb="2">
      <t>ショウテン</t>
    </rPh>
    <phoneticPr fontId="5"/>
  </si>
  <si>
    <t>企画課　商工観光係
0167-52-2115</t>
    <rPh sb="0" eb="3">
      <t>キカクカ</t>
    </rPh>
    <rPh sb="4" eb="6">
      <t>ショウコウ</t>
    </rPh>
    <rPh sb="6" eb="8">
      <t>カンコウ</t>
    </rPh>
    <rPh sb="8" eb="9">
      <t>カカリ</t>
    </rPh>
    <phoneticPr fontId="5"/>
  </si>
  <si>
    <t>比布町</t>
    <rPh sb="0" eb="3">
      <t>ピップチョウ</t>
    </rPh>
    <phoneticPr fontId="5"/>
  </si>
  <si>
    <t>高齢者や障がい者、要介護認定者で外出の際の移動手段に困っている方に、玄関から玄関（ドア・ツー・ドア）までの送迎を行う。
利用するためには事前に登録が必要。
利用者負担なし。</t>
  </si>
  <si>
    <t>http://www.town.pippu.hokkaido.jp/cms/section/fukushi/elhgch0000003ck7.html　</t>
  </si>
  <si>
    <t>比布町役場保健福祉課
社会福祉室福祉係
0166-85-4804</t>
    <rPh sb="0" eb="3">
      <t>ピップチョウ</t>
    </rPh>
    <rPh sb="3" eb="5">
      <t>ヤクバ</t>
    </rPh>
    <rPh sb="5" eb="7">
      <t>ホケン</t>
    </rPh>
    <rPh sb="7" eb="9">
      <t>フクシ</t>
    </rPh>
    <rPh sb="9" eb="10">
      <t>カ</t>
    </rPh>
    <rPh sb="11" eb="13">
      <t>シャカイ</t>
    </rPh>
    <rPh sb="13" eb="15">
      <t>フクシ</t>
    </rPh>
    <rPh sb="15" eb="16">
      <t>シツ</t>
    </rPh>
    <rPh sb="16" eb="18">
      <t>フクシ</t>
    </rPh>
    <rPh sb="18" eb="19">
      <t>カカリ</t>
    </rPh>
    <phoneticPr fontId="5"/>
  </si>
  <si>
    <t>富良野市</t>
    <rPh sb="0" eb="4">
      <t>フラノシ</t>
    </rPh>
    <phoneticPr fontId="5"/>
  </si>
  <si>
    <t>中小企業振興総合補助金（買い物不便地域出店促進事業）</t>
    <rPh sb="0" eb="2">
      <t>チュウショウ</t>
    </rPh>
    <rPh sb="2" eb="4">
      <t>キギョウ</t>
    </rPh>
    <rPh sb="4" eb="6">
      <t>シンコウ</t>
    </rPh>
    <rPh sb="6" eb="8">
      <t>ソウゴウ</t>
    </rPh>
    <rPh sb="8" eb="10">
      <t>ホジョ</t>
    </rPh>
    <rPh sb="10" eb="11">
      <t>キン</t>
    </rPh>
    <rPh sb="12" eb="13">
      <t>カ</t>
    </rPh>
    <rPh sb="14" eb="15">
      <t>モノ</t>
    </rPh>
    <rPh sb="15" eb="17">
      <t>フベン</t>
    </rPh>
    <rPh sb="17" eb="19">
      <t>チイキ</t>
    </rPh>
    <rPh sb="19" eb="21">
      <t>シュッテン</t>
    </rPh>
    <rPh sb="21" eb="23">
      <t>ソクシン</t>
    </rPh>
    <rPh sb="23" eb="25">
      <t>ジギョウ</t>
    </rPh>
    <phoneticPr fontId="5"/>
  </si>
  <si>
    <t>必要に応じて予算措置</t>
    <rPh sb="0" eb="2">
      <t>ヒツヨウ</t>
    </rPh>
    <rPh sb="3" eb="4">
      <t>オウ</t>
    </rPh>
    <rPh sb="6" eb="8">
      <t>ヨサン</t>
    </rPh>
    <rPh sb="8" eb="10">
      <t>ソチ</t>
    </rPh>
    <phoneticPr fontId="5"/>
  </si>
  <si>
    <t>市長が認めた買い物不便地域において、生鮮食料品を含む小売業店舗を出店しようとする中小企業者に対して補助します。（対象経費（新築改修費、備品購入費、店舗賃貸料（36ヶ月以内））の３分の２以内、予算の範囲内）</t>
    <rPh sb="49" eb="51">
      <t>ホジョ</t>
    </rPh>
    <rPh sb="56" eb="58">
      <t>タイショウ</t>
    </rPh>
    <phoneticPr fontId="5"/>
  </si>
  <si>
    <t>中小企業者等（本市内に主たる事務所をもたない中小企業者等も可）</t>
    <rPh sb="0" eb="2">
      <t>チュウショウ</t>
    </rPh>
    <rPh sb="2" eb="4">
      <t>キギョウ</t>
    </rPh>
    <rPh sb="4" eb="5">
      <t>シャ</t>
    </rPh>
    <rPh sb="5" eb="6">
      <t>トウ</t>
    </rPh>
    <rPh sb="7" eb="9">
      <t>ホンシ</t>
    </rPh>
    <rPh sb="9" eb="10">
      <t>ナイ</t>
    </rPh>
    <rPh sb="11" eb="12">
      <t>シュ</t>
    </rPh>
    <rPh sb="14" eb="16">
      <t>ジム</t>
    </rPh>
    <rPh sb="16" eb="17">
      <t>ショ</t>
    </rPh>
    <rPh sb="22" eb="24">
      <t>チュウショウ</t>
    </rPh>
    <rPh sb="24" eb="26">
      <t>キギョウ</t>
    </rPh>
    <rPh sb="26" eb="27">
      <t>シャ</t>
    </rPh>
    <rPh sb="27" eb="28">
      <t>トウ</t>
    </rPh>
    <rPh sb="29" eb="30">
      <t>カ</t>
    </rPh>
    <phoneticPr fontId="5"/>
  </si>
  <si>
    <t>https://www.city.furano.hokkaido.jp/fs/4/6/9/1/3/_/20220401_hojokintebiki_kaimonohubenchiiki.pdf</t>
  </si>
  <si>
    <t>商工観光課
0167-39-2312</t>
    <rPh sb="0" eb="2">
      <t>ショウコウ</t>
    </rPh>
    <rPh sb="2" eb="5">
      <t>カンコウカ</t>
    </rPh>
    <phoneticPr fontId="5"/>
  </si>
  <si>
    <t>外出支援サービス助成事業</t>
    <rPh sb="0" eb="4">
      <t>ガイシュツシエン</t>
    </rPh>
    <rPh sb="8" eb="12">
      <t>ジョセイジギョウ</t>
    </rPh>
    <phoneticPr fontId="5"/>
  </si>
  <si>
    <t>在宅の要援護高齢者の日常生活における外出を支援するため、タクシーの料金を助成します。</t>
  </si>
  <si>
    <t>https://www.city.furano.hokkaido.jp/life/docs/2018020900031.html?cat=/life/fukushi/koutsuuhinojosei/</t>
  </si>
  <si>
    <t>高齢者福祉課
0167-39-2255</t>
    <rPh sb="0" eb="3">
      <t>コウレイシャ</t>
    </rPh>
    <rPh sb="3" eb="6">
      <t>フクシカ</t>
    </rPh>
    <phoneticPr fontId="5"/>
  </si>
  <si>
    <t>浦幌町</t>
    <rPh sb="0" eb="3">
      <t>ウラホロチョウ</t>
    </rPh>
    <phoneticPr fontId="5"/>
  </si>
  <si>
    <t>在宅福祉支援事業
（浦幌町給食サービス事業（ふれあい給食））</t>
    <rPh sb="0" eb="2">
      <t>ザイタク</t>
    </rPh>
    <rPh sb="2" eb="4">
      <t>フクシ</t>
    </rPh>
    <rPh sb="4" eb="8">
      <t>シエンジギョウ</t>
    </rPh>
    <rPh sb="10" eb="13">
      <t>ウラホロチョウ</t>
    </rPh>
    <rPh sb="13" eb="15">
      <t>キュウショク</t>
    </rPh>
    <rPh sb="19" eb="21">
      <t>ジギョウ</t>
    </rPh>
    <rPh sb="26" eb="28">
      <t>キュウショク</t>
    </rPh>
    <phoneticPr fontId="5"/>
  </si>
  <si>
    <t>町内の仕出屋で調製された弁当を週１回１食宅配し、その際に利用者の安否確認を行う。
・利用者負担額・・・１食300円
・対象者・・・一人暮らしの高齢者又は高齢者のみの世帯で、食事を作ることが困難な者</t>
  </si>
  <si>
    <t>㈲中山共栄廉売店</t>
    <rPh sb="1" eb="3">
      <t>ナカヤマ</t>
    </rPh>
    <rPh sb="3" eb="5">
      <t>キョウエイ</t>
    </rPh>
    <rPh sb="5" eb="8">
      <t>レンバイテン</t>
    </rPh>
    <phoneticPr fontId="5"/>
  </si>
  <si>
    <t>町内における交通及び買い物弱者対策として平成29年１月より運行を開始。当初は運行業務を委託していたが、平成31年度より直営に変更し現在に至る。
・利用者負担額・・・無料
・対象者・・どなたでも利用可能</t>
  </si>
  <si>
    <t>https://www.urahoro.jp/soshiki_shigoto/matidukuriseisakuka/matidukurisuisin/2017-0510-1612-88.html</t>
  </si>
  <si>
    <t>浦幌町公共交通空白地有償運送（タクシー）事業</t>
    <rPh sb="0" eb="3">
      <t>ウラホロチョウ</t>
    </rPh>
    <rPh sb="3" eb="5">
      <t>コウキョウ</t>
    </rPh>
    <rPh sb="5" eb="7">
      <t>コウツウ</t>
    </rPh>
    <rPh sb="7" eb="9">
      <t>クウハク</t>
    </rPh>
    <rPh sb="9" eb="10">
      <t>チ</t>
    </rPh>
    <rPh sb="10" eb="12">
      <t>ユウショウ</t>
    </rPh>
    <rPh sb="12" eb="14">
      <t>ウンソウ</t>
    </rPh>
    <rPh sb="20" eb="22">
      <t>ジギョウ</t>
    </rPh>
    <phoneticPr fontId="5"/>
  </si>
  <si>
    <t>町内にタクシー会社が無いことから、令和元年度より交通空白地有償運送事業により運行を開始した。運行業務を町内にあるNPO法人に委託し、予約制のタクシーとして、交通手段を持たない高齢者を中心に買い物や通院などの支援を行っている。
・利用者負担額・・・片道250円（市街地）
　　　　　　　　　　　　　走行距離1㎞あたり65円（市街地区以外）
・対象者・・・どなたでも利用可能（会員登録1，000円/年が必要）</t>
    <rPh sb="38" eb="40">
      <t>ウンコウ</t>
    </rPh>
    <rPh sb="148" eb="152">
      <t>ソウコウキョリ</t>
    </rPh>
    <rPh sb="159" eb="160">
      <t>エン</t>
    </rPh>
    <rPh sb="161" eb="165">
      <t>シガイチク</t>
    </rPh>
    <rPh sb="165" eb="167">
      <t>イガイ</t>
    </rPh>
    <phoneticPr fontId="5"/>
  </si>
  <si>
    <t>NPO法人ひだまり</t>
    <rPh sb="3" eb="5">
      <t>ホウジン</t>
    </rPh>
    <phoneticPr fontId="5"/>
  </si>
  <si>
    <t>https://www.urahoro.jp/soshiki_shigoto/matidukuriseisakuka/matidukurisuisin/2021-0524-1125-126.html</t>
  </si>
  <si>
    <t>苫前町</t>
    <rPh sb="0" eb="3">
      <t>トママエチョウ</t>
    </rPh>
    <phoneticPr fontId="5"/>
  </si>
  <si>
    <t>苫前町にこにこタクシー運行事業</t>
    <rPh sb="0" eb="3">
      <t>トママエチョウ</t>
    </rPh>
    <rPh sb="11" eb="13">
      <t>ウンコウ</t>
    </rPh>
    <rPh sb="13" eb="15">
      <t>ジギョウ</t>
    </rPh>
    <phoneticPr fontId="5"/>
  </si>
  <si>
    <t>外出に不便（買物弱者を含む）をきたしている高齢者等の移動手段の確保と地域の活性化、福祉の向上を図るため、利用者の需要に応じたタクシーの運行を行うもの。</t>
    <rPh sb="6" eb="8">
      <t>カイモノ</t>
    </rPh>
    <rPh sb="8" eb="10">
      <t>ジャクシャ</t>
    </rPh>
    <rPh sb="11" eb="12">
      <t>フク</t>
    </rPh>
    <rPh sb="70" eb="71">
      <t>オコナ</t>
    </rPh>
    <phoneticPr fontId="5"/>
  </si>
  <si>
    <t>保健福祉課
0164-64-2215</t>
    <rPh sb="0" eb="2">
      <t>ホケン</t>
    </rPh>
    <rPh sb="2" eb="5">
      <t>フクシカ</t>
    </rPh>
    <phoneticPr fontId="5"/>
  </si>
  <si>
    <t>むかわ町</t>
    <rPh sb="3" eb="4">
      <t>チョウ</t>
    </rPh>
    <phoneticPr fontId="5"/>
  </si>
  <si>
    <t>買物弱者の支援と位置づけた事業ではないが、高齢者及び障がい者で公共交通機関の利用が困難な方への通院・理美容院・浴場利用・役場・金融機関手続き・買い物等の送迎サービスを社会福祉協議会に委託している。</t>
    <rPh sb="0" eb="2">
      <t>カイモノ</t>
    </rPh>
    <rPh sb="2" eb="4">
      <t>ジャクシャ</t>
    </rPh>
    <rPh sb="5" eb="7">
      <t>シエン</t>
    </rPh>
    <rPh sb="8" eb="10">
      <t>イチ</t>
    </rPh>
    <rPh sb="13" eb="15">
      <t>ジギョウ</t>
    </rPh>
    <rPh sb="21" eb="24">
      <t>コウレイシャ</t>
    </rPh>
    <rPh sb="24" eb="25">
      <t>オヨ</t>
    </rPh>
    <rPh sb="26" eb="27">
      <t>ショウ</t>
    </rPh>
    <rPh sb="29" eb="30">
      <t>シャ</t>
    </rPh>
    <rPh sb="31" eb="33">
      <t>コウキョウ</t>
    </rPh>
    <rPh sb="33" eb="35">
      <t>コウツウ</t>
    </rPh>
    <rPh sb="35" eb="37">
      <t>キカン</t>
    </rPh>
    <rPh sb="38" eb="40">
      <t>リヨウ</t>
    </rPh>
    <rPh sb="41" eb="43">
      <t>コンナン</t>
    </rPh>
    <rPh sb="44" eb="45">
      <t>カタ</t>
    </rPh>
    <rPh sb="47" eb="49">
      <t>ツウイン</t>
    </rPh>
    <rPh sb="50" eb="51">
      <t>リ</t>
    </rPh>
    <rPh sb="51" eb="54">
      <t>ビヨウイン</t>
    </rPh>
    <rPh sb="55" eb="57">
      <t>ヨクジョウ</t>
    </rPh>
    <rPh sb="57" eb="59">
      <t>リヨウ</t>
    </rPh>
    <rPh sb="60" eb="62">
      <t>ヤクバ</t>
    </rPh>
    <rPh sb="63" eb="65">
      <t>キンユウ</t>
    </rPh>
    <rPh sb="65" eb="67">
      <t>キカン</t>
    </rPh>
    <rPh sb="67" eb="69">
      <t>テツヅ</t>
    </rPh>
    <rPh sb="71" eb="72">
      <t>カ</t>
    </rPh>
    <rPh sb="73" eb="74">
      <t>モノ</t>
    </rPh>
    <rPh sb="74" eb="75">
      <t>トウ</t>
    </rPh>
    <rPh sb="76" eb="78">
      <t>ソウゲイ</t>
    </rPh>
    <rPh sb="83" eb="85">
      <t>シャカイ</t>
    </rPh>
    <rPh sb="85" eb="87">
      <t>フクシ</t>
    </rPh>
    <rPh sb="87" eb="90">
      <t>キョウギカイ</t>
    </rPh>
    <rPh sb="91" eb="93">
      <t>イタク</t>
    </rPh>
    <phoneticPr fontId="5"/>
  </si>
  <si>
    <t>保健介護課
0145-42-2415</t>
    <rPh sb="0" eb="2">
      <t>ホケン</t>
    </rPh>
    <rPh sb="2" eb="4">
      <t>カイゴ</t>
    </rPh>
    <rPh sb="4" eb="5">
      <t>カ</t>
    </rPh>
    <phoneticPr fontId="5"/>
  </si>
  <si>
    <t>苫小牧市</t>
    <rPh sb="0" eb="4">
      <t>トマコマイシ</t>
    </rPh>
    <phoneticPr fontId="5"/>
  </si>
  <si>
    <t>苫小牧市イベント・環境事業助成金</t>
    <rPh sb="0" eb="4">
      <t>トマコマイシ</t>
    </rPh>
    <rPh sb="9" eb="11">
      <t>カンキョウ</t>
    </rPh>
    <rPh sb="11" eb="13">
      <t>ジギョウ</t>
    </rPh>
    <rPh sb="13" eb="16">
      <t>ジョセイキン</t>
    </rPh>
    <phoneticPr fontId="5"/>
  </si>
  <si>
    <t>商店街が実施する買物困難者対策を目的とした移動販売事業、商品配達事業、買物代行サービス事業に対して支援を行う。</t>
  </si>
  <si>
    <t>苫小牧市商店街振興組合連合会、苫小牧市内の商店街振興組合及び市長が認める商店会組織</t>
  </si>
  <si>
    <t>https://www.city.tomakomai.hokkaido.jp/kanko/kosho/shogyo/shienseido/shienseido.html</t>
    <phoneticPr fontId="5"/>
  </si>
  <si>
    <t>苫小牧市産業経済部産業振興室商業振興課
0144-32-6445</t>
    <rPh sb="9" eb="11">
      <t>サンギョウ</t>
    </rPh>
    <rPh sb="11" eb="13">
      <t>シンコウ</t>
    </rPh>
    <rPh sb="13" eb="14">
      <t>シツ</t>
    </rPh>
    <phoneticPr fontId="5"/>
  </si>
  <si>
    <t>音更町</t>
    <rPh sb="0" eb="3">
      <t>オトフケチョウ</t>
    </rPh>
    <phoneticPr fontId="17"/>
  </si>
  <si>
    <t>農村地域予約制乗合タクシー運行事業</t>
    <rPh sb="0" eb="2">
      <t>ノウソン</t>
    </rPh>
    <rPh sb="2" eb="4">
      <t>チイキ</t>
    </rPh>
    <rPh sb="4" eb="7">
      <t>ヨヤクセイ</t>
    </rPh>
    <rPh sb="7" eb="8">
      <t>ノ</t>
    </rPh>
    <rPh sb="8" eb="9">
      <t>ア</t>
    </rPh>
    <rPh sb="13" eb="15">
      <t>ウンコウ</t>
    </rPh>
    <rPh sb="15" eb="17">
      <t>ジギョウ</t>
    </rPh>
    <phoneticPr fontId="17"/>
  </si>
  <si>
    <t>農村地域の住民が買い物や通院などのため「自宅」と「まちなか」にある乗降場所までの区間を、予約した人同士で乗り合って移動する事業。運賃は300円～1,000円（行政区ごとの定額運賃で、65歳以上・小学生半額、未就学児は保護者同伴の場合無料）</t>
    <rPh sb="0" eb="2">
      <t>ノウソン</t>
    </rPh>
    <rPh sb="2" eb="4">
      <t>チイキ</t>
    </rPh>
    <rPh sb="5" eb="7">
      <t>ジュウミン</t>
    </rPh>
    <rPh sb="8" eb="9">
      <t>カ</t>
    </rPh>
    <rPh sb="10" eb="11">
      <t>モノ</t>
    </rPh>
    <rPh sb="12" eb="14">
      <t>ツウイン</t>
    </rPh>
    <rPh sb="20" eb="22">
      <t>ジタク</t>
    </rPh>
    <rPh sb="33" eb="35">
      <t>ジョウコウ</t>
    </rPh>
    <rPh sb="35" eb="37">
      <t>バショ</t>
    </rPh>
    <rPh sb="40" eb="42">
      <t>クカン</t>
    </rPh>
    <rPh sb="44" eb="46">
      <t>ヨヤク</t>
    </rPh>
    <rPh sb="48" eb="49">
      <t>ヒト</t>
    </rPh>
    <rPh sb="49" eb="51">
      <t>ドウシ</t>
    </rPh>
    <rPh sb="52" eb="53">
      <t>ノ</t>
    </rPh>
    <rPh sb="54" eb="55">
      <t>ア</t>
    </rPh>
    <rPh sb="57" eb="59">
      <t>イドウ</t>
    </rPh>
    <rPh sb="61" eb="63">
      <t>ジギョウ</t>
    </rPh>
    <rPh sb="64" eb="66">
      <t>ウンチン</t>
    </rPh>
    <rPh sb="70" eb="71">
      <t>エン</t>
    </rPh>
    <rPh sb="77" eb="78">
      <t>エン</t>
    </rPh>
    <rPh sb="79" eb="82">
      <t>ギョウセイク</t>
    </rPh>
    <rPh sb="85" eb="87">
      <t>テイガク</t>
    </rPh>
    <rPh sb="87" eb="89">
      <t>ウンチン</t>
    </rPh>
    <rPh sb="93" eb="94">
      <t>サイ</t>
    </rPh>
    <rPh sb="94" eb="96">
      <t>イジョウ</t>
    </rPh>
    <rPh sb="97" eb="100">
      <t>ショウガクセイ</t>
    </rPh>
    <rPh sb="100" eb="102">
      <t>ハンガク</t>
    </rPh>
    <rPh sb="103" eb="107">
      <t>ミシュウガクジ</t>
    </rPh>
    <rPh sb="108" eb="111">
      <t>ホゴシャ</t>
    </rPh>
    <rPh sb="111" eb="113">
      <t>ドウハン</t>
    </rPh>
    <rPh sb="114" eb="116">
      <t>バアイ</t>
    </rPh>
    <rPh sb="116" eb="118">
      <t>ムリョウ</t>
    </rPh>
    <phoneticPr fontId="17"/>
  </si>
  <si>
    <t>https://www.town.otofuke.hokkaido.jp/kurashi/kotsu/taxi/</t>
  </si>
  <si>
    <t>企画財政部企画課企画調整係
0155-42-2111</t>
    <rPh sb="0" eb="2">
      <t>キカク</t>
    </rPh>
    <rPh sb="2" eb="4">
      <t>ザイセイ</t>
    </rPh>
    <rPh sb="4" eb="5">
      <t>ブ</t>
    </rPh>
    <rPh sb="5" eb="7">
      <t>キカク</t>
    </rPh>
    <rPh sb="7" eb="8">
      <t>カ</t>
    </rPh>
    <rPh sb="8" eb="10">
      <t>キカク</t>
    </rPh>
    <rPh sb="10" eb="12">
      <t>チョウセイ</t>
    </rPh>
    <rPh sb="12" eb="13">
      <t>カカリ</t>
    </rPh>
    <phoneticPr fontId="17"/>
  </si>
  <si>
    <t>高齢者や障がいのある人で、食材の確保や調理が困難なため日常生活に支障を来す人に、食事をお届けするとともに、安否確認を行う。
利用者負担は１食につき500円</t>
    <rPh sb="0" eb="3">
      <t>コウレイシャ</t>
    </rPh>
    <rPh sb="4" eb="5">
      <t>ショウ</t>
    </rPh>
    <rPh sb="10" eb="11">
      <t>ヒト</t>
    </rPh>
    <rPh sb="13" eb="15">
      <t>ショクザイ</t>
    </rPh>
    <rPh sb="16" eb="18">
      <t>カクホ</t>
    </rPh>
    <rPh sb="19" eb="21">
      <t>チョウリ</t>
    </rPh>
    <rPh sb="22" eb="24">
      <t>コンナン</t>
    </rPh>
    <rPh sb="27" eb="29">
      <t>ニチジョウ</t>
    </rPh>
    <rPh sb="29" eb="31">
      <t>セイカツ</t>
    </rPh>
    <rPh sb="32" eb="34">
      <t>シショウ</t>
    </rPh>
    <rPh sb="35" eb="36">
      <t>キタ</t>
    </rPh>
    <rPh sb="37" eb="38">
      <t>ヒト</t>
    </rPh>
    <rPh sb="40" eb="42">
      <t>ショクジ</t>
    </rPh>
    <rPh sb="44" eb="45">
      <t>トド</t>
    </rPh>
    <rPh sb="53" eb="55">
      <t>アンピ</t>
    </rPh>
    <rPh sb="55" eb="57">
      <t>カクニン</t>
    </rPh>
    <rPh sb="58" eb="59">
      <t>オコナ</t>
    </rPh>
    <rPh sb="62" eb="65">
      <t>リヨウシャ</t>
    </rPh>
    <rPh sb="65" eb="67">
      <t>フタン</t>
    </rPh>
    <rPh sb="69" eb="70">
      <t>ショク</t>
    </rPh>
    <rPh sb="76" eb="77">
      <t>エン</t>
    </rPh>
    <phoneticPr fontId="17"/>
  </si>
  <si>
    <t>https://www.town.otofuke.hokkaido.jp/fukushi/kaigo/zaitaku/haisyoku.html</t>
  </si>
  <si>
    <t>保健福祉部高齢者福祉課高齢者福祉係
0155-32-4576</t>
    <rPh sb="0" eb="2">
      <t>ホケン</t>
    </rPh>
    <rPh sb="2" eb="4">
      <t>フクシ</t>
    </rPh>
    <rPh sb="4" eb="5">
      <t>ブ</t>
    </rPh>
    <rPh sb="5" eb="8">
      <t>コウレイシャ</t>
    </rPh>
    <rPh sb="8" eb="10">
      <t>フクシ</t>
    </rPh>
    <rPh sb="10" eb="11">
      <t>カ</t>
    </rPh>
    <rPh sb="11" eb="14">
      <t>コウレイシャ</t>
    </rPh>
    <rPh sb="14" eb="16">
      <t>フクシ</t>
    </rPh>
    <rPh sb="16" eb="17">
      <t>カカリ</t>
    </rPh>
    <phoneticPr fontId="17"/>
  </si>
  <si>
    <t>厚岸町</t>
    <rPh sb="0" eb="3">
      <t>アッケシチョウ</t>
    </rPh>
    <phoneticPr fontId="5"/>
  </si>
  <si>
    <t>地域公共交通対策支援事業</t>
    <rPh sb="0" eb="2">
      <t>チイキ</t>
    </rPh>
    <rPh sb="2" eb="4">
      <t>コウキョウ</t>
    </rPh>
    <rPh sb="4" eb="6">
      <t>コウツウ</t>
    </rPh>
    <rPh sb="6" eb="8">
      <t>タイサク</t>
    </rPh>
    <rPh sb="8" eb="10">
      <t>シエン</t>
    </rPh>
    <rPh sb="10" eb="12">
      <t>ジギョウ</t>
    </rPh>
    <phoneticPr fontId="5"/>
  </si>
  <si>
    <t>買物弱者の支援と位置づけた事業ではないが、町民の日常生活を支える交通手段の確保を図るため、町内路線バス会社及びハイヤー会社へ委託し、デマンドバスの運行を実施。</t>
    <rPh sb="0" eb="1">
      <t>カ</t>
    </rPh>
    <rPh sb="1" eb="2">
      <t>モノ</t>
    </rPh>
    <rPh sb="2" eb="4">
      <t>ジャクシャ</t>
    </rPh>
    <rPh sb="5" eb="7">
      <t>シエン</t>
    </rPh>
    <rPh sb="8" eb="10">
      <t>イチ</t>
    </rPh>
    <rPh sb="13" eb="15">
      <t>ジギョウ</t>
    </rPh>
    <rPh sb="21" eb="23">
      <t>チョウミン</t>
    </rPh>
    <rPh sb="24" eb="26">
      <t>ニチジョウ</t>
    </rPh>
    <rPh sb="26" eb="28">
      <t>セイカツ</t>
    </rPh>
    <rPh sb="29" eb="30">
      <t>ササ</t>
    </rPh>
    <rPh sb="32" eb="34">
      <t>コウツウ</t>
    </rPh>
    <rPh sb="34" eb="36">
      <t>シュダン</t>
    </rPh>
    <rPh sb="37" eb="39">
      <t>カクホ</t>
    </rPh>
    <rPh sb="40" eb="41">
      <t>ハカ</t>
    </rPh>
    <rPh sb="45" eb="47">
      <t>チョウナイ</t>
    </rPh>
    <rPh sb="47" eb="49">
      <t>ロセン</t>
    </rPh>
    <rPh sb="51" eb="53">
      <t>カイシャ</t>
    </rPh>
    <rPh sb="53" eb="54">
      <t>オヨ</t>
    </rPh>
    <rPh sb="59" eb="61">
      <t>カイシャ</t>
    </rPh>
    <rPh sb="62" eb="64">
      <t>イタク</t>
    </rPh>
    <rPh sb="73" eb="75">
      <t>ウンコウ</t>
    </rPh>
    <rPh sb="76" eb="78">
      <t>ジッシ</t>
    </rPh>
    <phoneticPr fontId="5"/>
  </si>
  <si>
    <t>路線バス会社及びハイヤー会社</t>
    <rPh sb="0" eb="2">
      <t>ロセン</t>
    </rPh>
    <rPh sb="4" eb="6">
      <t>ガイシャ</t>
    </rPh>
    <rPh sb="6" eb="7">
      <t>オヨ</t>
    </rPh>
    <rPh sb="12" eb="14">
      <t>カイシャ</t>
    </rPh>
    <phoneticPr fontId="5"/>
  </si>
  <si>
    <t>https://www.akkeshi-town.jp/kurashi/sumai/traffic/demandbus/</t>
  </si>
  <si>
    <t>町民課自治振興係
0153-52-3131</t>
    <rPh sb="0" eb="3">
      <t>チョウミンカ</t>
    </rPh>
    <rPh sb="3" eb="8">
      <t>ジチシンコウカカリ</t>
    </rPh>
    <phoneticPr fontId="5"/>
  </si>
  <si>
    <t>スクールバスの住民利用</t>
    <rPh sb="7" eb="9">
      <t>ジュウミン</t>
    </rPh>
    <rPh sb="9" eb="11">
      <t>リヨウ</t>
    </rPh>
    <phoneticPr fontId="5"/>
  </si>
  <si>
    <t>買物弱者の支援と位置づけた事業ではないが、町民の日常生活を支える交通手段の確保を図るため、町教育委員会の委託事業で運行しているスクールバスに、地域の一般住民の混乗を実施。</t>
    <rPh sb="0" eb="1">
      <t>カ</t>
    </rPh>
    <rPh sb="1" eb="2">
      <t>モノ</t>
    </rPh>
    <rPh sb="2" eb="4">
      <t>ジャクシャ</t>
    </rPh>
    <rPh sb="5" eb="7">
      <t>シエン</t>
    </rPh>
    <rPh sb="8" eb="10">
      <t>イチ</t>
    </rPh>
    <rPh sb="13" eb="15">
      <t>ジギョウ</t>
    </rPh>
    <rPh sb="21" eb="23">
      <t>チョウミン</t>
    </rPh>
    <rPh sb="24" eb="26">
      <t>ニチジョウ</t>
    </rPh>
    <rPh sb="26" eb="28">
      <t>セイカツ</t>
    </rPh>
    <rPh sb="29" eb="30">
      <t>ササ</t>
    </rPh>
    <rPh sb="32" eb="34">
      <t>コウツウ</t>
    </rPh>
    <rPh sb="34" eb="36">
      <t>シュダン</t>
    </rPh>
    <rPh sb="37" eb="39">
      <t>カクホ</t>
    </rPh>
    <rPh sb="40" eb="41">
      <t>ハカ</t>
    </rPh>
    <rPh sb="45" eb="46">
      <t>チョウ</t>
    </rPh>
    <rPh sb="46" eb="48">
      <t>キョウイク</t>
    </rPh>
    <rPh sb="48" eb="51">
      <t>イインカイ</t>
    </rPh>
    <rPh sb="52" eb="54">
      <t>イタク</t>
    </rPh>
    <rPh sb="54" eb="56">
      <t>ジギョウ</t>
    </rPh>
    <rPh sb="57" eb="59">
      <t>ウンコウ</t>
    </rPh>
    <rPh sb="71" eb="73">
      <t>チイキ</t>
    </rPh>
    <rPh sb="74" eb="76">
      <t>イッパン</t>
    </rPh>
    <rPh sb="76" eb="78">
      <t>ジュウミン</t>
    </rPh>
    <rPh sb="79" eb="80">
      <t>コン</t>
    </rPh>
    <rPh sb="80" eb="81">
      <t>ノ</t>
    </rPh>
    <rPh sb="82" eb="84">
      <t>ジッシ</t>
    </rPh>
    <phoneticPr fontId="5"/>
  </si>
  <si>
    <t>上川町</t>
    <rPh sb="0" eb="3">
      <t>カミカワチョウ</t>
    </rPh>
    <phoneticPr fontId="5"/>
  </si>
  <si>
    <t>重度心身障害者福祉タクシー料金助成事業</t>
  </si>
  <si>
    <t>上川町内に住居を有する重度障害(児)者に対し、町内でタクシーを利用する交通費の一部を助成し、福祉の増進を図ることを目的とする。</t>
  </si>
  <si>
    <t>https://www.town.hokkaido-kamikawa.lg.jp/section/hokenhukushi/chs8120000001bff.html</t>
    <phoneticPr fontId="5"/>
  </si>
  <si>
    <t>保健福祉課介護福祉グループ
01658-2-4055</t>
    <rPh sb="0" eb="2">
      <t>ホケン</t>
    </rPh>
    <rPh sb="2" eb="4">
      <t>フクシ</t>
    </rPh>
    <rPh sb="4" eb="5">
      <t>カ</t>
    </rPh>
    <rPh sb="5" eb="9">
      <t>カイゴフクシ</t>
    </rPh>
    <phoneticPr fontId="5"/>
  </si>
  <si>
    <t>高齢者タクシー料金等助成事業</t>
  </si>
  <si>
    <t>扶助費</t>
    <rPh sb="0" eb="1">
      <t>フジョヒ</t>
    </rPh>
    <phoneticPr fontId="5"/>
  </si>
  <si>
    <t>多年にわたり社会の発展に寄与してきた老齢者の積極的な社会参加を促進するとともに健康の維持増進を図り、生きがいのある生活を扶助するためタクシー乗車券又はバス利用カード(いずれかを選択できる)を交付する。</t>
  </si>
  <si>
    <t>https://www.town.hokkaido-kamikawa.lg.jp/section/hokenhukushi/chs8120000001f11.html</t>
    <phoneticPr fontId="5"/>
  </si>
  <si>
    <t>当別町</t>
    <rPh sb="0" eb="3">
      <t>トウベツチョウ</t>
    </rPh>
    <phoneticPr fontId="5"/>
  </si>
  <si>
    <t>買物に困難を抱え閉じこもりがちな高齢者に対し、有償ボランティアが御用聞きを行い、商品の配達を行い、高齢者の見守りを実施する。また、交通空白地方の方に対して、近隣スーパーへの送迎を実施している。※地域支援事業交付金を財源とした事業</t>
    <rPh sb="0" eb="2">
      <t>カイモノ</t>
    </rPh>
    <rPh sb="3" eb="5">
      <t>コンナン</t>
    </rPh>
    <rPh sb="6" eb="7">
      <t>カカ</t>
    </rPh>
    <rPh sb="8" eb="9">
      <t>ト</t>
    </rPh>
    <rPh sb="16" eb="19">
      <t>コウレイシャ</t>
    </rPh>
    <rPh sb="20" eb="21">
      <t>タイ</t>
    </rPh>
    <rPh sb="23" eb="25">
      <t>ユウショウ</t>
    </rPh>
    <rPh sb="32" eb="35">
      <t>ゴヨウキ</t>
    </rPh>
    <rPh sb="37" eb="38">
      <t>オコナ</t>
    </rPh>
    <rPh sb="40" eb="42">
      <t>ショウヒン</t>
    </rPh>
    <rPh sb="43" eb="45">
      <t>ハイタツ</t>
    </rPh>
    <rPh sb="46" eb="47">
      <t>オコナ</t>
    </rPh>
    <rPh sb="49" eb="52">
      <t>コウレイシャ</t>
    </rPh>
    <rPh sb="53" eb="55">
      <t>ミマモ</t>
    </rPh>
    <rPh sb="57" eb="59">
      <t>ジッシ</t>
    </rPh>
    <rPh sb="65" eb="67">
      <t>コウツウ</t>
    </rPh>
    <rPh sb="67" eb="69">
      <t>クウハク</t>
    </rPh>
    <rPh sb="69" eb="71">
      <t>チホウ</t>
    </rPh>
    <rPh sb="72" eb="73">
      <t>カタ</t>
    </rPh>
    <rPh sb="74" eb="75">
      <t>タイ</t>
    </rPh>
    <rPh sb="78" eb="80">
      <t>キンリン</t>
    </rPh>
    <rPh sb="86" eb="88">
      <t>ソウゲイ</t>
    </rPh>
    <rPh sb="89" eb="91">
      <t>ジッシ</t>
    </rPh>
    <rPh sb="97" eb="99">
      <t>チイキ</t>
    </rPh>
    <rPh sb="99" eb="101">
      <t>シエン</t>
    </rPh>
    <rPh sb="101" eb="103">
      <t>ジギョウ</t>
    </rPh>
    <rPh sb="103" eb="106">
      <t>コウフキン</t>
    </rPh>
    <rPh sb="107" eb="109">
      <t>ザイゲン</t>
    </rPh>
    <rPh sb="112" eb="114">
      <t>ジギョウ</t>
    </rPh>
    <phoneticPr fontId="5"/>
  </si>
  <si>
    <t>当別町社会福祉協議会</t>
    <rPh sb="0" eb="3">
      <t>トウベツチョウ</t>
    </rPh>
    <rPh sb="3" eb="5">
      <t>シャカイ</t>
    </rPh>
    <rPh sb="5" eb="7">
      <t>フクシ</t>
    </rPh>
    <rPh sb="7" eb="10">
      <t>キョウギカイ</t>
    </rPh>
    <phoneticPr fontId="5"/>
  </si>
  <si>
    <t>介護課高齢者支援係　　　　　　　0133-27-5131</t>
    <rPh sb="0" eb="3">
      <t>カイゴカ</t>
    </rPh>
    <rPh sb="3" eb="6">
      <t>コウレイシャ</t>
    </rPh>
    <rPh sb="6" eb="8">
      <t>シエン</t>
    </rPh>
    <rPh sb="8" eb="9">
      <t>カカリ</t>
    </rPh>
    <phoneticPr fontId="5"/>
  </si>
  <si>
    <t>当麻町</t>
    <rPh sb="0" eb="3">
      <t>トウマチョウ</t>
    </rPh>
    <phoneticPr fontId="5"/>
  </si>
  <si>
    <t>高齢者買い物支援事業</t>
    <rPh sb="0" eb="3">
      <t>コウレイシャ</t>
    </rPh>
    <rPh sb="3" eb="4">
      <t>カ</t>
    </rPh>
    <rPh sb="5" eb="6">
      <t>モノ</t>
    </rPh>
    <rPh sb="6" eb="8">
      <t>シエン</t>
    </rPh>
    <rPh sb="8" eb="10">
      <t>ジギョウ</t>
    </rPh>
    <phoneticPr fontId="5"/>
  </si>
  <si>
    <t>送迎委託料および
乗降介助補助金</t>
    <rPh sb="0" eb="1">
      <t>ソウゲイ</t>
    </rPh>
    <rPh sb="1" eb="4">
      <t>イタクリョウ</t>
    </rPh>
    <rPh sb="8" eb="12">
      <t>ジョウコウカイジョ</t>
    </rPh>
    <rPh sb="12" eb="15">
      <t>ホジョキン</t>
    </rPh>
    <phoneticPr fontId="5"/>
  </si>
  <si>
    <t>登録世帯ごとに週に１回の頻度で巡回し、町内スーパーなどへの送迎を行う。</t>
    <rPh sb="0" eb="4">
      <t>トウロクセタイ</t>
    </rPh>
    <rPh sb="15" eb="17">
      <t>ジュンカイ</t>
    </rPh>
    <rPh sb="19" eb="21">
      <t>チョウナイ</t>
    </rPh>
    <rPh sb="29" eb="31">
      <t>ソウゲイ</t>
    </rPh>
    <rPh sb="32" eb="33">
      <t>オコナ</t>
    </rPh>
    <phoneticPr fontId="5"/>
  </si>
  <si>
    <t>当麻町役場保健福祉課福祉係</t>
    <rPh sb="0" eb="3">
      <t>トウマチョウ</t>
    </rPh>
    <rPh sb="3" eb="5">
      <t>ヤクバ</t>
    </rPh>
    <rPh sb="5" eb="7">
      <t>ホケン</t>
    </rPh>
    <rPh sb="7" eb="9">
      <t>フクシ</t>
    </rPh>
    <rPh sb="9" eb="10">
      <t>カ</t>
    </rPh>
    <rPh sb="10" eb="12">
      <t>フクシ</t>
    </rPh>
    <rPh sb="12" eb="13">
      <t>ガカリ</t>
    </rPh>
    <phoneticPr fontId="5"/>
  </si>
  <si>
    <t>当麻町役場保健福祉課福祉係
0166-84-2111</t>
    <rPh sb="0" eb="5">
      <t>トウマチョウヤクバ</t>
    </rPh>
    <rPh sb="5" eb="10">
      <t>ホケンフクシカ</t>
    </rPh>
    <rPh sb="10" eb="12">
      <t>フクシ</t>
    </rPh>
    <rPh sb="12" eb="13">
      <t>カカリ</t>
    </rPh>
    <phoneticPr fontId="5"/>
  </si>
  <si>
    <t>美幌町</t>
    <rPh sb="0" eb="3">
      <t>ビホロチョウ</t>
    </rPh>
    <phoneticPr fontId="5"/>
  </si>
  <si>
    <t>混乗スクールバスの運行</t>
    <rPh sb="0" eb="2">
      <t>コンジョウ</t>
    </rPh>
    <rPh sb="9" eb="11">
      <t>ウンコウ</t>
    </rPh>
    <phoneticPr fontId="5"/>
  </si>
  <si>
    <t>公共交通機関が通っていない地区を対象に、地域住民の交通手段確保のため、児童生徒を最優先に、バスの乗車定員の範囲内で地域住民の混乗を実施。</t>
    <rPh sb="0" eb="2">
      <t>コウキョウ</t>
    </rPh>
    <rPh sb="2" eb="4">
      <t>コウツウ</t>
    </rPh>
    <rPh sb="4" eb="6">
      <t>キカン</t>
    </rPh>
    <rPh sb="7" eb="8">
      <t>トオ</t>
    </rPh>
    <rPh sb="13" eb="15">
      <t>チク</t>
    </rPh>
    <rPh sb="16" eb="18">
      <t>タイショウ</t>
    </rPh>
    <rPh sb="20" eb="22">
      <t>チイキ</t>
    </rPh>
    <rPh sb="22" eb="24">
      <t>ジュウミン</t>
    </rPh>
    <rPh sb="25" eb="27">
      <t>コウツウ</t>
    </rPh>
    <rPh sb="27" eb="29">
      <t>シュダン</t>
    </rPh>
    <rPh sb="29" eb="31">
      <t>カクホ</t>
    </rPh>
    <rPh sb="35" eb="37">
      <t>ジドウ</t>
    </rPh>
    <rPh sb="37" eb="39">
      <t>セイト</t>
    </rPh>
    <rPh sb="40" eb="41">
      <t>サイ</t>
    </rPh>
    <rPh sb="41" eb="43">
      <t>ユウセン</t>
    </rPh>
    <rPh sb="48" eb="50">
      <t>ジョウシャ</t>
    </rPh>
    <rPh sb="50" eb="52">
      <t>テイイン</t>
    </rPh>
    <rPh sb="53" eb="56">
      <t>ハンイナイ</t>
    </rPh>
    <rPh sb="57" eb="59">
      <t>チイキ</t>
    </rPh>
    <rPh sb="59" eb="61">
      <t>ジュウミン</t>
    </rPh>
    <rPh sb="62" eb="64">
      <t>コンジョウ</t>
    </rPh>
    <rPh sb="65" eb="67">
      <t>ジッシ</t>
    </rPh>
    <phoneticPr fontId="5"/>
  </si>
  <si>
    <t>バス会社</t>
    <rPh sb="2" eb="4">
      <t>カイシャ</t>
    </rPh>
    <phoneticPr fontId="5"/>
  </si>
  <si>
    <t>町民生活部町民活動課
0152-77-6537</t>
    <rPh sb="5" eb="7">
      <t>チョウミン</t>
    </rPh>
    <rPh sb="7" eb="9">
      <t>カツドウ</t>
    </rPh>
    <rPh sb="9" eb="10">
      <t>カ</t>
    </rPh>
    <phoneticPr fontId="5"/>
  </si>
  <si>
    <t>運転免許証自主返納</t>
    <rPh sb="0" eb="2">
      <t>ウンテン</t>
    </rPh>
    <rPh sb="2" eb="5">
      <t>メンキョショウ</t>
    </rPh>
    <rPh sb="5" eb="7">
      <t>ジシュ</t>
    </rPh>
    <rPh sb="7" eb="9">
      <t>ヘンノウ</t>
    </rPh>
    <phoneticPr fontId="5"/>
  </si>
  <si>
    <t>65歳以上の高齢者又は障害者手帳所持者で運転免許証を自主返納した方を対象に、バスやタクシーの共通助成券（1人1回限り、2万4千円を上限）を助成し、交通手段を確保する。</t>
    <rPh sb="2" eb="5">
      <t>サイイジョウ</t>
    </rPh>
    <rPh sb="6" eb="9">
      <t>コウレイシャ</t>
    </rPh>
    <rPh sb="9" eb="10">
      <t>マタ</t>
    </rPh>
    <rPh sb="11" eb="13">
      <t>ショウガイ</t>
    </rPh>
    <rPh sb="13" eb="14">
      <t>シャ</t>
    </rPh>
    <rPh sb="14" eb="16">
      <t>テチョウ</t>
    </rPh>
    <rPh sb="16" eb="19">
      <t>ショジシャ</t>
    </rPh>
    <rPh sb="20" eb="22">
      <t>ウンテン</t>
    </rPh>
    <rPh sb="22" eb="25">
      <t>メンキョショウ</t>
    </rPh>
    <rPh sb="26" eb="28">
      <t>ジシュ</t>
    </rPh>
    <rPh sb="28" eb="30">
      <t>ヘンノウ</t>
    </rPh>
    <rPh sb="32" eb="33">
      <t>カタ</t>
    </rPh>
    <rPh sb="34" eb="36">
      <t>タイショウ</t>
    </rPh>
    <rPh sb="46" eb="51">
      <t>キョウツウジョセイケン</t>
    </rPh>
    <rPh sb="53" eb="54">
      <t>ニン</t>
    </rPh>
    <rPh sb="55" eb="56">
      <t>カイ</t>
    </rPh>
    <rPh sb="56" eb="57">
      <t>カギ</t>
    </rPh>
    <rPh sb="63" eb="64">
      <t>エン</t>
    </rPh>
    <rPh sb="65" eb="67">
      <t>ジョウゲン</t>
    </rPh>
    <rPh sb="69" eb="71">
      <t>ジョセイ</t>
    </rPh>
    <rPh sb="73" eb="75">
      <t>コウツウ</t>
    </rPh>
    <rPh sb="75" eb="77">
      <t>シュダン</t>
    </rPh>
    <rPh sb="78" eb="80">
      <t>カクホ</t>
    </rPh>
    <phoneticPr fontId="5"/>
  </si>
  <si>
    <t>バス、タクシー会社</t>
    <rPh sb="7" eb="9">
      <t>カイシャ</t>
    </rPh>
    <phoneticPr fontId="5"/>
  </si>
  <si>
    <t>http://www.town.bihoro.hokkaido.jp/docs/2016111600013/</t>
    <phoneticPr fontId="5"/>
  </si>
  <si>
    <t>町民生活部町民活動課
0152-77-6537</t>
    <rPh sb="0" eb="2">
      <t>チョウミン</t>
    </rPh>
    <rPh sb="2" eb="4">
      <t>セイカツ</t>
    </rPh>
    <rPh sb="4" eb="5">
      <t>ブ</t>
    </rPh>
    <phoneticPr fontId="5"/>
  </si>
  <si>
    <t>公共交通機関が通っていない地区に住む交通弱者を対象に、予約制乗合タクシーを運行し、市街地への交通手段を確保する。</t>
    <rPh sb="0" eb="2">
      <t>コウキョウ</t>
    </rPh>
    <rPh sb="2" eb="4">
      <t>コウツウ</t>
    </rPh>
    <rPh sb="4" eb="6">
      <t>キカン</t>
    </rPh>
    <rPh sb="7" eb="8">
      <t>トオ</t>
    </rPh>
    <rPh sb="13" eb="15">
      <t>チク</t>
    </rPh>
    <rPh sb="16" eb="17">
      <t>ス</t>
    </rPh>
    <rPh sb="18" eb="20">
      <t>コウツウ</t>
    </rPh>
    <rPh sb="20" eb="22">
      <t>ジャクシャ</t>
    </rPh>
    <rPh sb="23" eb="25">
      <t>タイショウ</t>
    </rPh>
    <rPh sb="27" eb="30">
      <t>ヨヤクセイ</t>
    </rPh>
    <rPh sb="30" eb="32">
      <t>ノリアイ</t>
    </rPh>
    <rPh sb="37" eb="39">
      <t>ウンコウ</t>
    </rPh>
    <rPh sb="41" eb="44">
      <t>シガイチ</t>
    </rPh>
    <rPh sb="46" eb="48">
      <t>コウツウ</t>
    </rPh>
    <rPh sb="48" eb="50">
      <t>シュダン</t>
    </rPh>
    <rPh sb="51" eb="53">
      <t>カクホ</t>
    </rPh>
    <phoneticPr fontId="5"/>
  </si>
  <si>
    <t>http://www.town.bihoro.hokkaido.jp/docs/2014082700022/</t>
    <phoneticPr fontId="5"/>
  </si>
  <si>
    <t>デマンドバス運行業務</t>
    <rPh sb="6" eb="10">
      <t>ウンコウギョウム</t>
    </rPh>
    <phoneticPr fontId="5"/>
  </si>
  <si>
    <t>市街地の移動サービスにおける利便性向上、公共交通空白地域の解消のため申込バスを運行。路線バス及びデマンドバス専用バス停での乗降が可能。</t>
    <rPh sb="0" eb="3">
      <t>シガイチ</t>
    </rPh>
    <rPh sb="4" eb="6">
      <t>イドウ</t>
    </rPh>
    <rPh sb="14" eb="19">
      <t>リベンセイコウジョウ</t>
    </rPh>
    <rPh sb="20" eb="26">
      <t>コウキョウコウツウクウハク</t>
    </rPh>
    <rPh sb="26" eb="28">
      <t>チイキ</t>
    </rPh>
    <rPh sb="29" eb="31">
      <t>カイショウ</t>
    </rPh>
    <rPh sb="34" eb="36">
      <t>モウシコミ</t>
    </rPh>
    <rPh sb="39" eb="41">
      <t>ウンコウ</t>
    </rPh>
    <rPh sb="42" eb="44">
      <t>ロセン</t>
    </rPh>
    <rPh sb="46" eb="47">
      <t>オヨ</t>
    </rPh>
    <rPh sb="54" eb="56">
      <t>センヨウ</t>
    </rPh>
    <rPh sb="58" eb="59">
      <t>テイ</t>
    </rPh>
    <rPh sb="61" eb="63">
      <t>ジョウコウ</t>
    </rPh>
    <rPh sb="64" eb="66">
      <t>カノウ</t>
    </rPh>
    <phoneticPr fontId="5"/>
  </si>
  <si>
    <t>http://www.town.bihoro.hokkaido.jp/docs/2022030300057/</t>
    <phoneticPr fontId="5"/>
  </si>
  <si>
    <t>福祉ハイヤー利用料助成事業</t>
    <rPh sb="0" eb="2">
      <t>フクシ</t>
    </rPh>
    <rPh sb="6" eb="9">
      <t>リヨウリョウ</t>
    </rPh>
    <rPh sb="9" eb="11">
      <t>ジョセイ</t>
    </rPh>
    <rPh sb="11" eb="13">
      <t>ジギョウ</t>
    </rPh>
    <phoneticPr fontId="5"/>
  </si>
  <si>
    <t>身体に重度の障害のある方がハイヤー（タクシー）を利用する場合に、その費用の一部を助成することにより支援を行う。</t>
    <rPh sb="0" eb="2">
      <t>シンタイ</t>
    </rPh>
    <rPh sb="3" eb="5">
      <t>ジュウド</t>
    </rPh>
    <rPh sb="6" eb="8">
      <t>ショウガイ</t>
    </rPh>
    <rPh sb="11" eb="12">
      <t>カタ</t>
    </rPh>
    <rPh sb="24" eb="26">
      <t>リヨウ</t>
    </rPh>
    <rPh sb="28" eb="30">
      <t>バアイ</t>
    </rPh>
    <rPh sb="34" eb="36">
      <t>ヒヨウ</t>
    </rPh>
    <rPh sb="37" eb="39">
      <t>イチブ</t>
    </rPh>
    <rPh sb="40" eb="42">
      <t>ジョセイ</t>
    </rPh>
    <rPh sb="49" eb="51">
      <t>シエン</t>
    </rPh>
    <rPh sb="52" eb="53">
      <t>オコナ</t>
    </rPh>
    <phoneticPr fontId="5"/>
  </si>
  <si>
    <t>町内のタクシー会社</t>
    <rPh sb="0" eb="2">
      <t>チョウナイ</t>
    </rPh>
    <rPh sb="7" eb="9">
      <t>カイシャ</t>
    </rPh>
    <phoneticPr fontId="5"/>
  </si>
  <si>
    <t>福祉部社会福祉課
0152-77-6539</t>
    <rPh sb="0" eb="2">
      <t>フクシ</t>
    </rPh>
    <rPh sb="2" eb="3">
      <t>ブ</t>
    </rPh>
    <rPh sb="3" eb="5">
      <t>シャカイ</t>
    </rPh>
    <rPh sb="5" eb="7">
      <t>フクシ</t>
    </rPh>
    <rPh sb="7" eb="8">
      <t>カ</t>
    </rPh>
    <phoneticPr fontId="5"/>
  </si>
  <si>
    <t>在宅において食事を確保することが困難な高齢者世帯・障がい者世帯を対象に、1食550円（課税状況によって町から助成）で毎週3回食事をお届けし、食を確保するとともに、高齢者等の安否確認を行う。（非課税世帯には1食あたり200円助成）</t>
  </si>
  <si>
    <t>美幌町社会福祉協議会</t>
    <rPh sb="0" eb="3">
      <t>ビホロチョウ</t>
    </rPh>
    <rPh sb="3" eb="5">
      <t>シャカイ</t>
    </rPh>
    <rPh sb="5" eb="7">
      <t>フクシ</t>
    </rPh>
    <rPh sb="7" eb="10">
      <t>キョウギカイ</t>
    </rPh>
    <phoneticPr fontId="5"/>
  </si>
  <si>
    <t>https://bihoro-shakyo.jp/otherservice/</t>
    <phoneticPr fontId="5"/>
  </si>
  <si>
    <t>福祉部保健福祉課
0152-77-6543</t>
    <rPh sb="0" eb="2">
      <t>フクシ</t>
    </rPh>
    <rPh sb="2" eb="3">
      <t>ブ</t>
    </rPh>
    <rPh sb="3" eb="5">
      <t>ホケン</t>
    </rPh>
    <rPh sb="5" eb="7">
      <t>フクシ</t>
    </rPh>
    <rPh sb="7" eb="8">
      <t>カ</t>
    </rPh>
    <phoneticPr fontId="5"/>
  </si>
  <si>
    <t>浦河町</t>
    <rPh sb="0" eb="3">
      <t>ウラカワチョウ</t>
    </rPh>
    <phoneticPr fontId="5"/>
  </si>
  <si>
    <t>無料配達「おなじみ屋」</t>
    <rPh sb="0" eb="2">
      <t>ムリョウ</t>
    </rPh>
    <rPh sb="2" eb="4">
      <t>ハイタツ</t>
    </rPh>
    <rPh sb="9" eb="10">
      <t>ヤ</t>
    </rPh>
    <phoneticPr fontId="5"/>
  </si>
  <si>
    <t>商店街が取り組む共同配達事業への支援</t>
    <rPh sb="0" eb="3">
      <t>ショウテンガイ</t>
    </rPh>
    <rPh sb="4" eb="5">
      <t>ト</t>
    </rPh>
    <rPh sb="6" eb="7">
      <t>ク</t>
    </rPh>
    <rPh sb="8" eb="10">
      <t>キョウドウ</t>
    </rPh>
    <rPh sb="10" eb="12">
      <t>ハイタツ</t>
    </rPh>
    <rPh sb="12" eb="14">
      <t>ジギョウ</t>
    </rPh>
    <rPh sb="16" eb="18">
      <t>シエン</t>
    </rPh>
    <phoneticPr fontId="5"/>
  </si>
  <si>
    <t>浦河町中心市街地活性化対策協議会</t>
    <rPh sb="0" eb="13">
      <t>ウラカワチョウチュウシンシガイチカッセイカタイサク</t>
    </rPh>
    <rPh sb="13" eb="16">
      <t>キョウギカイ</t>
    </rPh>
    <phoneticPr fontId="5"/>
  </si>
  <si>
    <t>商工観光課
0146-26-9014</t>
    <rPh sb="0" eb="2">
      <t>ショウコウ</t>
    </rPh>
    <rPh sb="2" eb="5">
      <t>カンコウカ</t>
    </rPh>
    <phoneticPr fontId="5"/>
  </si>
  <si>
    <t>うらかわシニアパスポート</t>
  </si>
  <si>
    <t>町内に居住する70歳以上を対象に、町内区間の路線バスを無制限・無料で利用できるパスポートを交付</t>
    <rPh sb="0" eb="2">
      <t>チョウナイ</t>
    </rPh>
    <rPh sb="3" eb="5">
      <t>キョジュウ</t>
    </rPh>
    <rPh sb="9" eb="12">
      <t>サイイジョウ</t>
    </rPh>
    <rPh sb="13" eb="15">
      <t>タイショウ</t>
    </rPh>
    <rPh sb="17" eb="19">
      <t>チョウナイ</t>
    </rPh>
    <rPh sb="19" eb="21">
      <t>クカン</t>
    </rPh>
    <rPh sb="22" eb="24">
      <t>ロセン</t>
    </rPh>
    <rPh sb="27" eb="30">
      <t>ムセイゲン</t>
    </rPh>
    <rPh sb="31" eb="33">
      <t>ムリョウ</t>
    </rPh>
    <rPh sb="34" eb="36">
      <t>リヨウ</t>
    </rPh>
    <rPh sb="45" eb="47">
      <t>コウフ</t>
    </rPh>
    <phoneticPr fontId="5"/>
  </si>
  <si>
    <t>https://www.town.urakawa.hokkaido.jp/gyosei/welfare/?content=443</t>
  </si>
  <si>
    <t>保健福祉課高齢化対策係
0146-22-7735</t>
    <rPh sb="0" eb="2">
      <t>ホケン</t>
    </rPh>
    <rPh sb="2" eb="5">
      <t>フクシカ</t>
    </rPh>
    <rPh sb="5" eb="8">
      <t>コウレイカ</t>
    </rPh>
    <rPh sb="8" eb="10">
      <t>タイサク</t>
    </rPh>
    <rPh sb="10" eb="11">
      <t>カカリ</t>
    </rPh>
    <phoneticPr fontId="5"/>
  </si>
  <si>
    <t>浦河町乗合バス</t>
    <rPh sb="0" eb="3">
      <t>ウラカワチョウ</t>
    </rPh>
    <rPh sb="3" eb="5">
      <t>ノリアイ</t>
    </rPh>
    <phoneticPr fontId="5"/>
  </si>
  <si>
    <t>通院、買い物の足の確保のため、公共交通空白地域から市街地への予約制乗合バスの試験運行を実施
※事業費の4/5は国の交付金を活用</t>
    <rPh sb="0" eb="2">
      <t>ツウイン</t>
    </rPh>
    <rPh sb="3" eb="4">
      <t>カ</t>
    </rPh>
    <rPh sb="5" eb="6">
      <t>モノ</t>
    </rPh>
    <rPh sb="7" eb="8">
      <t>アシ</t>
    </rPh>
    <rPh sb="9" eb="11">
      <t>カクホ</t>
    </rPh>
    <rPh sb="15" eb="17">
      <t>コウキョウ</t>
    </rPh>
    <rPh sb="17" eb="19">
      <t>コウツウ</t>
    </rPh>
    <rPh sb="19" eb="21">
      <t>クウハク</t>
    </rPh>
    <rPh sb="21" eb="23">
      <t>チイキ</t>
    </rPh>
    <rPh sb="25" eb="28">
      <t>シガイチ</t>
    </rPh>
    <rPh sb="30" eb="33">
      <t>ヨヤクセイ</t>
    </rPh>
    <rPh sb="33" eb="35">
      <t>ノリアイ</t>
    </rPh>
    <rPh sb="38" eb="40">
      <t>シケン</t>
    </rPh>
    <rPh sb="40" eb="42">
      <t>ウンコウ</t>
    </rPh>
    <rPh sb="43" eb="45">
      <t>ジッシ</t>
    </rPh>
    <rPh sb="47" eb="50">
      <t>ジギョウヒ</t>
    </rPh>
    <rPh sb="55" eb="56">
      <t>クニ</t>
    </rPh>
    <rPh sb="57" eb="60">
      <t>コウフキン</t>
    </rPh>
    <rPh sb="61" eb="63">
      <t>カツヨウ</t>
    </rPh>
    <phoneticPr fontId="5"/>
  </si>
  <si>
    <t>https://www.town.urakawa.hokkaido.jp/gyosei/administration/?content=865</t>
  </si>
  <si>
    <t>企画課
0146-26-9012</t>
    <rPh sb="0" eb="2">
      <t>キカク</t>
    </rPh>
    <rPh sb="2" eb="3">
      <t>カ</t>
    </rPh>
    <phoneticPr fontId="5"/>
  </si>
  <si>
    <t>深川市</t>
    <rPh sb="0" eb="3">
      <t>フカガワシ</t>
    </rPh>
    <phoneticPr fontId="5"/>
  </si>
  <si>
    <t>高齢者バス利用料金助成事業</t>
  </si>
  <si>
    <t>７０歳以上の市民を対象に、積極的な社会参加の促進と福祉の増進、買い物の利便性につながる事業として、一定区間の路線バスを定額で利用できるよう経費の一部を助成
・希望者は、利用登録（登録料300円）し、バスの乗車区間に応じた乗車券（100円～230円）を購入してバスに乗車</t>
  </si>
  <si>
    <t>https://www.city.fukagawa.lg.jp/cms/section/kikaku/ik75k4000000113m.html</t>
  </si>
  <si>
    <t>企画総務部企画財政課企画係
0164-26-2246</t>
    <rPh sb="0" eb="10">
      <t>キカクソウムブキカクザイセイカ</t>
    </rPh>
    <rPh sb="10" eb="13">
      <t>キカクカカリ</t>
    </rPh>
    <phoneticPr fontId="5"/>
  </si>
  <si>
    <t>弟子屈町</t>
    <rPh sb="0" eb="4">
      <t>テシカガチョウ</t>
    </rPh>
    <phoneticPr fontId="5"/>
  </si>
  <si>
    <t>在宅福祉サービス事業
給食サービス</t>
    <rPh sb="0" eb="2">
      <t>ザイタク</t>
    </rPh>
    <rPh sb="2" eb="4">
      <t>フクシ</t>
    </rPh>
    <rPh sb="8" eb="10">
      <t>ジギョウ</t>
    </rPh>
    <rPh sb="11" eb="13">
      <t>キュウショク</t>
    </rPh>
    <phoneticPr fontId="5"/>
  </si>
  <si>
    <t>買い物弱者対策の位置付けではないが、自力で食事を用意することが困難な65歳以上の一人暮らし及び夫婦世帯などを対象に、1食430円の自己負担で食事の定期配達を行う。</t>
    <rPh sb="36" eb="39">
      <t>サイイジョウ</t>
    </rPh>
    <rPh sb="54" eb="56">
      <t>タイショウ</t>
    </rPh>
    <rPh sb="59" eb="60">
      <t>ショク</t>
    </rPh>
    <rPh sb="63" eb="64">
      <t>エン</t>
    </rPh>
    <rPh sb="65" eb="67">
      <t>ジコ</t>
    </rPh>
    <rPh sb="67" eb="69">
      <t>フタン</t>
    </rPh>
    <rPh sb="70" eb="72">
      <t>ショクジ</t>
    </rPh>
    <rPh sb="73" eb="75">
      <t>テイキ</t>
    </rPh>
    <rPh sb="75" eb="77">
      <t>ハイタツ</t>
    </rPh>
    <rPh sb="78" eb="79">
      <t>オコナ</t>
    </rPh>
    <phoneticPr fontId="5"/>
  </si>
  <si>
    <t>http://teshikaga-shakyo.jp/db1/zaitaku/</t>
  </si>
  <si>
    <t>福祉課地域福祉係
015-482-2921</t>
    <rPh sb="0" eb="3">
      <t>フクシカ</t>
    </rPh>
    <rPh sb="3" eb="7">
      <t>チイキフクシ</t>
    </rPh>
    <rPh sb="7" eb="8">
      <t>カカリ</t>
    </rPh>
    <phoneticPr fontId="5"/>
  </si>
  <si>
    <t>弟子屈町高齢者等運転免許証自主返納支援事業</t>
  </si>
  <si>
    <t>買い物弱者対策の位置付けではないが、運転免許証を自主返納した65歳以上の高齢者及び障害者に対し、合計2万円分のバス回数券、ハイヤー乗車券または地域商品券を交付する。（※1回限り）</t>
    <rPh sb="0" eb="1">
      <t>カ</t>
    </rPh>
    <rPh sb="2" eb="3">
      <t>モノ</t>
    </rPh>
    <rPh sb="3" eb="5">
      <t>ジャクシャ</t>
    </rPh>
    <rPh sb="5" eb="7">
      <t>タイサク</t>
    </rPh>
    <rPh sb="8" eb="10">
      <t>イチ</t>
    </rPh>
    <rPh sb="10" eb="11">
      <t>ツ</t>
    </rPh>
    <rPh sb="32" eb="35">
      <t>サイイジョウ</t>
    </rPh>
    <rPh sb="36" eb="39">
      <t>コウレイシャ</t>
    </rPh>
    <rPh sb="39" eb="40">
      <t>オヨ</t>
    </rPh>
    <rPh sb="41" eb="44">
      <t>ショウガイシャ</t>
    </rPh>
    <rPh sb="45" eb="46">
      <t>タイ</t>
    </rPh>
    <rPh sb="48" eb="50">
      <t>ゴウケイ</t>
    </rPh>
    <rPh sb="51" eb="53">
      <t>マンエン</t>
    </rPh>
    <rPh sb="53" eb="54">
      <t>ブン</t>
    </rPh>
    <rPh sb="57" eb="60">
      <t>カイスウケン</t>
    </rPh>
    <rPh sb="65" eb="68">
      <t>ジョウシャケン</t>
    </rPh>
    <rPh sb="71" eb="73">
      <t>チイキ</t>
    </rPh>
    <rPh sb="73" eb="76">
      <t>ショウヒンケン</t>
    </rPh>
    <rPh sb="77" eb="79">
      <t>コウフ</t>
    </rPh>
    <rPh sb="85" eb="86">
      <t>カイ</t>
    </rPh>
    <rPh sb="86" eb="87">
      <t>カギ</t>
    </rPh>
    <phoneticPr fontId="5"/>
  </si>
  <si>
    <t xml:space="preserve">https://www.town.teshikaga.hokkaido.jp/kurashi/soshikiichiran/kankyoseikatsuka/5/1/3242.html
</t>
  </si>
  <si>
    <t>環境生活課生活係
015-482-2934</t>
    <rPh sb="0" eb="2">
      <t>カンキョウ</t>
    </rPh>
    <rPh sb="2" eb="4">
      <t>セイカツ</t>
    </rPh>
    <rPh sb="4" eb="5">
      <t>カ</t>
    </rPh>
    <rPh sb="5" eb="7">
      <t>セイカツ</t>
    </rPh>
    <rPh sb="7" eb="8">
      <t>カカリ</t>
    </rPh>
    <phoneticPr fontId="5"/>
  </si>
  <si>
    <t>洞爺湖町</t>
    <rPh sb="0" eb="4">
      <t>トウヤコチョウ</t>
    </rPh>
    <phoneticPr fontId="5"/>
  </si>
  <si>
    <t>買い物支援バス運行事業</t>
    <rPh sb="0" eb="1">
      <t>カ</t>
    </rPh>
    <rPh sb="2" eb="3">
      <t>モノ</t>
    </rPh>
    <rPh sb="3" eb="5">
      <t>シエン</t>
    </rPh>
    <rPh sb="7" eb="9">
      <t>ウンコウ</t>
    </rPh>
    <rPh sb="9" eb="11">
      <t>ジギョウ</t>
    </rPh>
    <phoneticPr fontId="5"/>
  </si>
  <si>
    <t>買い物困難地域と商業施設を結ぶバスを２路線、週１回１往復、無料で運行している。</t>
    <rPh sb="0" eb="1">
      <t>カ</t>
    </rPh>
    <rPh sb="2" eb="3">
      <t>モノ</t>
    </rPh>
    <rPh sb="3" eb="5">
      <t>コンナン</t>
    </rPh>
    <rPh sb="5" eb="7">
      <t>チイキ</t>
    </rPh>
    <rPh sb="8" eb="10">
      <t>ショウギョウ</t>
    </rPh>
    <rPh sb="10" eb="12">
      <t>シセツ</t>
    </rPh>
    <rPh sb="13" eb="14">
      <t>ムス</t>
    </rPh>
    <rPh sb="19" eb="21">
      <t>ロセン</t>
    </rPh>
    <rPh sb="22" eb="23">
      <t>シュウ</t>
    </rPh>
    <rPh sb="24" eb="25">
      <t>カイ</t>
    </rPh>
    <rPh sb="26" eb="28">
      <t>オウフク</t>
    </rPh>
    <rPh sb="29" eb="31">
      <t>ムリョウ</t>
    </rPh>
    <rPh sb="32" eb="34">
      <t>ウンコウ</t>
    </rPh>
    <phoneticPr fontId="5"/>
  </si>
  <si>
    <t>高齢者福祉バス運行事業</t>
    <rPh sb="0" eb="3">
      <t>コウレイシャ</t>
    </rPh>
    <rPh sb="3" eb="5">
      <t>フクシ</t>
    </rPh>
    <rPh sb="7" eb="9">
      <t>ウンコウ</t>
    </rPh>
    <rPh sb="9" eb="11">
      <t>ジギョウ</t>
    </rPh>
    <phoneticPr fontId="5"/>
  </si>
  <si>
    <t>７０歳以上の方を対象に、健康増進と外出機会の確保を目的として、高齢者福祉証を発行して、町内に限り１回の乗車のたびに運賃１００円を払ってバスを利用できる。</t>
    <rPh sb="2" eb="3">
      <t>サイ</t>
    </rPh>
    <rPh sb="3" eb="5">
      <t>イジョウ</t>
    </rPh>
    <rPh sb="6" eb="7">
      <t>カタ</t>
    </rPh>
    <rPh sb="8" eb="10">
      <t>タイショウ</t>
    </rPh>
    <rPh sb="12" eb="14">
      <t>ケンコウ</t>
    </rPh>
    <rPh sb="14" eb="16">
      <t>ゾウシン</t>
    </rPh>
    <rPh sb="17" eb="19">
      <t>ガイシュツ</t>
    </rPh>
    <rPh sb="19" eb="21">
      <t>キカイ</t>
    </rPh>
    <rPh sb="22" eb="24">
      <t>カクホ</t>
    </rPh>
    <rPh sb="25" eb="27">
      <t>モクテキ</t>
    </rPh>
    <rPh sb="31" eb="34">
      <t>コウレイシャ</t>
    </rPh>
    <rPh sb="34" eb="36">
      <t>フクシ</t>
    </rPh>
    <rPh sb="36" eb="37">
      <t>ショウ</t>
    </rPh>
    <rPh sb="38" eb="40">
      <t>ハッコウ</t>
    </rPh>
    <rPh sb="43" eb="45">
      <t>チョウナイ</t>
    </rPh>
    <rPh sb="46" eb="47">
      <t>カギ</t>
    </rPh>
    <rPh sb="49" eb="50">
      <t>カイ</t>
    </rPh>
    <rPh sb="51" eb="53">
      <t>ジョウシャ</t>
    </rPh>
    <rPh sb="57" eb="59">
      <t>ウンチン</t>
    </rPh>
    <rPh sb="62" eb="63">
      <t>エン</t>
    </rPh>
    <rPh sb="64" eb="65">
      <t>ハラ</t>
    </rPh>
    <rPh sb="70" eb="72">
      <t>リヨウ</t>
    </rPh>
    <phoneticPr fontId="5"/>
  </si>
  <si>
    <t>豊浦町</t>
    <rPh sb="0" eb="3">
      <t>トヨウラチョウ</t>
    </rPh>
    <phoneticPr fontId="5"/>
  </si>
  <si>
    <t>※アイヌ政策推進交付金を活用（アイヌ文様のラッピングを施した車両を運行）</t>
  </si>
  <si>
    <t xml:space="preserve">買物弱者の支援と位置付けた事業ではないが、移動手段を持たない町民が通院や文化活動、コミュニティ活動等に参加するための交通手段を確保することが出来る。
</t>
    <rPh sb="0" eb="1">
      <t>カ</t>
    </rPh>
    <rPh sb="1" eb="2">
      <t>モノ</t>
    </rPh>
    <rPh sb="2" eb="4">
      <t>ジャクシャ</t>
    </rPh>
    <rPh sb="5" eb="7">
      <t>シエン</t>
    </rPh>
    <rPh sb="8" eb="11">
      <t>イチヅ</t>
    </rPh>
    <rPh sb="13" eb="15">
      <t>ジギョウ</t>
    </rPh>
    <rPh sb="49" eb="50">
      <t>トウ</t>
    </rPh>
    <phoneticPr fontId="5"/>
  </si>
  <si>
    <t>政策財政課交通防災係
0142-83-1417</t>
    <rPh sb="0" eb="2">
      <t>セイサク</t>
    </rPh>
    <rPh sb="2" eb="4">
      <t>ザイセイ</t>
    </rPh>
    <rPh sb="4" eb="5">
      <t>カ</t>
    </rPh>
    <rPh sb="5" eb="7">
      <t>コウツウ</t>
    </rPh>
    <rPh sb="7" eb="9">
      <t>ボウサイ</t>
    </rPh>
    <rPh sb="9" eb="10">
      <t>ガカリ</t>
    </rPh>
    <phoneticPr fontId="5"/>
  </si>
  <si>
    <t>森町</t>
    <rPh sb="0" eb="2">
      <t>モリマチ</t>
    </rPh>
    <phoneticPr fontId="5"/>
  </si>
  <si>
    <t>福祉タクシー扶助事業</t>
    <rPh sb="0" eb="2">
      <t>フクシ</t>
    </rPh>
    <rPh sb="6" eb="8">
      <t>フジョ</t>
    </rPh>
    <rPh sb="8" eb="10">
      <t>ジギョウ</t>
    </rPh>
    <phoneticPr fontId="5"/>
  </si>
  <si>
    <t>　高齢者及び心身に重度の障がいを持つ者で、低所得者が通院や買い物などの日常生活の中でタクシー又はバスを交通手段の一つとして容易に利用できるよう、その料金の一部を助成している。
助成額は年間１２，０００円／人の利用券の助成。</t>
  </si>
  <si>
    <t>保健福祉課
福祉係
01374－7－1085</t>
  </si>
  <si>
    <t>（株）良品計画との連携協定に基づく移動販売の実証</t>
  </si>
  <si>
    <t>協定に基づく事業</t>
    <rPh sb="0" eb="1">
      <t>キョウテイ</t>
    </rPh>
    <rPh sb="2" eb="3">
      <t>モト</t>
    </rPh>
    <rPh sb="5" eb="7">
      <t>ジギョウ</t>
    </rPh>
    <phoneticPr fontId="5"/>
  </si>
  <si>
    <t>当町の農山村地域では過疎化、高齢化による人口減少が小売業の衰退、公共交通の路線廃止にまで及んでおり、買い物弱者問題が顕著な地域である。そのため、地域に役立つ「感じの良い暮らし」を目指している（株）良品計画と連携協定を結び、地域に直接出向き、地域のコミュニティを一緒に活性化することを目的に移動販売を実践している。</t>
    <rPh sb="0" eb="2">
      <t>トウチョウ</t>
    </rPh>
    <rPh sb="3" eb="8">
      <t>ノウサンソンチイキ</t>
    </rPh>
    <rPh sb="10" eb="13">
      <t>カソカ</t>
    </rPh>
    <rPh sb="14" eb="17">
      <t>コウレイカ</t>
    </rPh>
    <rPh sb="20" eb="22">
      <t>ジンコウ</t>
    </rPh>
    <rPh sb="22" eb="24">
      <t>ゲンショウ</t>
    </rPh>
    <rPh sb="25" eb="28">
      <t>コウリギョウ</t>
    </rPh>
    <rPh sb="29" eb="31">
      <t>スイタイ</t>
    </rPh>
    <rPh sb="32" eb="34">
      <t>コウキョウ</t>
    </rPh>
    <rPh sb="34" eb="36">
      <t>コウツウ</t>
    </rPh>
    <rPh sb="37" eb="39">
      <t>ロセン</t>
    </rPh>
    <rPh sb="39" eb="41">
      <t>ハイシ</t>
    </rPh>
    <rPh sb="44" eb="45">
      <t>オヨ</t>
    </rPh>
    <rPh sb="50" eb="51">
      <t>カ</t>
    </rPh>
    <rPh sb="52" eb="53">
      <t>モノ</t>
    </rPh>
    <rPh sb="53" eb="55">
      <t>ジャクシャ</t>
    </rPh>
    <rPh sb="55" eb="57">
      <t>モンダイ</t>
    </rPh>
    <rPh sb="58" eb="60">
      <t>ケンチョ</t>
    </rPh>
    <rPh sb="61" eb="63">
      <t>チイキ</t>
    </rPh>
    <rPh sb="72" eb="74">
      <t>チイキ</t>
    </rPh>
    <rPh sb="75" eb="77">
      <t>ヤクダ</t>
    </rPh>
    <rPh sb="79" eb="80">
      <t>カン</t>
    </rPh>
    <rPh sb="82" eb="83">
      <t>ヨ</t>
    </rPh>
    <rPh sb="84" eb="85">
      <t>ク</t>
    </rPh>
    <rPh sb="89" eb="91">
      <t>メザ</t>
    </rPh>
    <rPh sb="95" eb="98">
      <t>カブ</t>
    </rPh>
    <rPh sb="98" eb="100">
      <t>リョウヒン</t>
    </rPh>
    <rPh sb="100" eb="102">
      <t>ケイカク</t>
    </rPh>
    <rPh sb="103" eb="105">
      <t>レンケイ</t>
    </rPh>
    <rPh sb="105" eb="107">
      <t>キョウテイ</t>
    </rPh>
    <rPh sb="108" eb="109">
      <t>ムス</t>
    </rPh>
    <rPh sb="111" eb="113">
      <t>チイキ</t>
    </rPh>
    <rPh sb="114" eb="116">
      <t>チョクセツ</t>
    </rPh>
    <rPh sb="116" eb="118">
      <t>デム</t>
    </rPh>
    <rPh sb="120" eb="122">
      <t>チイキ</t>
    </rPh>
    <rPh sb="130" eb="132">
      <t>イッショ</t>
    </rPh>
    <rPh sb="133" eb="136">
      <t>カッセイカ</t>
    </rPh>
    <rPh sb="141" eb="143">
      <t>モクテキ</t>
    </rPh>
    <rPh sb="144" eb="146">
      <t>イドウ</t>
    </rPh>
    <rPh sb="146" eb="148">
      <t>ハンバイ</t>
    </rPh>
    <rPh sb="149" eb="151">
      <t>ジッセン</t>
    </rPh>
    <phoneticPr fontId="5"/>
  </si>
  <si>
    <t>（株）良品計画、森町</t>
    <rPh sb="0" eb="3">
      <t>カブ</t>
    </rPh>
    <rPh sb="3" eb="5">
      <t>リョウヒン</t>
    </rPh>
    <rPh sb="5" eb="7">
      <t>ケイカク</t>
    </rPh>
    <rPh sb="8" eb="10">
      <t>モリマチ</t>
    </rPh>
    <phoneticPr fontId="5"/>
  </si>
  <si>
    <t>https://ryohin-keikaku.jp/news/2021_0623.html</t>
  </si>
  <si>
    <t>安平町</t>
    <rPh sb="0" eb="3">
      <t>アビラチョウ</t>
    </rPh>
    <phoneticPr fontId="5"/>
  </si>
  <si>
    <t>買物弱者の支援と位置付けた事業ではないが、公共交通の利用に不便を感じている地域に対する移動支援策として地域の一般住民混乗を実施。</t>
    <rPh sb="0" eb="1">
      <t>カ</t>
    </rPh>
    <rPh sb="1" eb="4">
      <t>モノジャクシャ</t>
    </rPh>
    <rPh sb="5" eb="7">
      <t>シエン</t>
    </rPh>
    <rPh sb="8" eb="11">
      <t>イチヅ</t>
    </rPh>
    <rPh sb="13" eb="15">
      <t>ジギョウ</t>
    </rPh>
    <rPh sb="21" eb="25">
      <t>コウキョウコウツウ</t>
    </rPh>
    <rPh sb="26" eb="28">
      <t>リヨウ</t>
    </rPh>
    <rPh sb="29" eb="31">
      <t>フベン</t>
    </rPh>
    <rPh sb="32" eb="33">
      <t>カン</t>
    </rPh>
    <rPh sb="37" eb="39">
      <t>チイキ</t>
    </rPh>
    <rPh sb="40" eb="41">
      <t>タイ</t>
    </rPh>
    <rPh sb="43" eb="48">
      <t>イドウシエンサク</t>
    </rPh>
    <rPh sb="51" eb="53">
      <t>チイキ</t>
    </rPh>
    <rPh sb="54" eb="58">
      <t>イッパンジュウミン</t>
    </rPh>
    <rPh sb="58" eb="60">
      <t>コンジョウ</t>
    </rPh>
    <rPh sb="61" eb="63">
      <t>ジッシ</t>
    </rPh>
    <phoneticPr fontId="5"/>
  </si>
  <si>
    <t>政策推進課政策推進グループ（0145-29-2751）</t>
    <rPh sb="0" eb="5">
      <t>セイサクスイシンカ</t>
    </rPh>
    <rPh sb="5" eb="9">
      <t>セイサクスイシン</t>
    </rPh>
    <phoneticPr fontId="5"/>
  </si>
  <si>
    <t>石狩市</t>
    <rPh sb="0" eb="2">
      <t>イシカリ</t>
    </rPh>
    <rPh sb="2" eb="3">
      <t>シ</t>
    </rPh>
    <phoneticPr fontId="5"/>
  </si>
  <si>
    <t>福祉利用割引券交付事業</t>
    <rPh sb="0" eb="2">
      <t>フクシ</t>
    </rPh>
    <rPh sb="2" eb="4">
      <t>リヨウ</t>
    </rPh>
    <rPh sb="4" eb="6">
      <t>ワリビキ</t>
    </rPh>
    <rPh sb="6" eb="7">
      <t>ケン</t>
    </rPh>
    <rPh sb="7" eb="9">
      <t>コウフ</t>
    </rPh>
    <rPh sb="9" eb="11">
      <t>ジギョウ</t>
    </rPh>
    <phoneticPr fontId="5"/>
  </si>
  <si>
    <t>買物弱者の支援と位置付けたものではないが、市内に半年以上居住している７０歳以上の高齢者等に、年間２,０００円分の市内施設で利用出来る割引券または、初乗り運賃相当分のタクシー券３枚を交付
令和３年度より移動販売車でも福祉利用割引券の使用は可能</t>
  </si>
  <si>
    <t>石狩市</t>
    <rPh sb="0" eb="3">
      <t>イシカリシ</t>
    </rPh>
    <phoneticPr fontId="5"/>
  </si>
  <si>
    <t>保健福祉部高齢者支援課
0133-72-7014</t>
  </si>
  <si>
    <t>石狩市
福祉タクシー助成事業</t>
    <rPh sb="0" eb="2">
      <t>イシカリ</t>
    </rPh>
    <rPh sb="2" eb="3">
      <t>シ</t>
    </rPh>
    <rPh sb="4" eb="6">
      <t>フクシ</t>
    </rPh>
    <rPh sb="10" eb="12">
      <t>ジョセイ</t>
    </rPh>
    <rPh sb="12" eb="14">
      <t>ジギョウ</t>
    </rPh>
    <phoneticPr fontId="5"/>
  </si>
  <si>
    <t>市内に居住する、公共輸送機関の利用が不可能な重度障がい者に対タクシー料金のうち基本料金（６７０円/１枚）を、1年度あたり２４枚を上限に助成</t>
    <rPh sb="50" eb="51">
      <t>マイ</t>
    </rPh>
    <rPh sb="62" eb="63">
      <t>マイ</t>
    </rPh>
    <phoneticPr fontId="5"/>
  </si>
  <si>
    <t>保健福祉部障がい福祉課
0133-72-3194</t>
  </si>
  <si>
    <t>中頓別町</t>
    <rPh sb="0" eb="4">
      <t>ナカトンベツチョウ</t>
    </rPh>
    <phoneticPr fontId="17"/>
  </si>
  <si>
    <t>地域生活サポート事業</t>
    <rPh sb="0" eb="4">
      <t>チイキセイカツ</t>
    </rPh>
    <rPh sb="8" eb="10">
      <t>ジギョウ</t>
    </rPh>
    <phoneticPr fontId="17"/>
  </si>
  <si>
    <t>有償ボランティアが高齢者等買い物弱者に対して、買い物代行やスーパーなどに同行し荷物運びや店内での移動が安全にできるよう見守る等、支援を行っている。
利用料の半額を町が負担している。</t>
    <rPh sb="0" eb="2">
      <t>ユウショウ</t>
    </rPh>
    <rPh sb="9" eb="12">
      <t>コウレイシャ</t>
    </rPh>
    <rPh sb="12" eb="13">
      <t>トウ</t>
    </rPh>
    <rPh sb="13" eb="14">
      <t>カ</t>
    </rPh>
    <rPh sb="15" eb="16">
      <t>モノ</t>
    </rPh>
    <rPh sb="16" eb="18">
      <t>ジャクシャ</t>
    </rPh>
    <rPh sb="19" eb="20">
      <t>タイ</t>
    </rPh>
    <rPh sb="23" eb="24">
      <t>カ</t>
    </rPh>
    <rPh sb="25" eb="26">
      <t>モノ</t>
    </rPh>
    <rPh sb="26" eb="28">
      <t>ダイコウ</t>
    </rPh>
    <rPh sb="36" eb="38">
      <t>ドウコウ</t>
    </rPh>
    <rPh sb="39" eb="41">
      <t>ニモツ</t>
    </rPh>
    <rPh sb="41" eb="42">
      <t>ハコ</t>
    </rPh>
    <rPh sb="44" eb="46">
      <t>テンナイ</t>
    </rPh>
    <rPh sb="48" eb="50">
      <t>イドウ</t>
    </rPh>
    <rPh sb="51" eb="53">
      <t>アンゼン</t>
    </rPh>
    <rPh sb="59" eb="61">
      <t>ミマモ</t>
    </rPh>
    <rPh sb="62" eb="63">
      <t>トウ</t>
    </rPh>
    <rPh sb="64" eb="66">
      <t>シエン</t>
    </rPh>
    <rPh sb="67" eb="68">
      <t>オコナ</t>
    </rPh>
    <rPh sb="74" eb="77">
      <t>リヨウリョウ</t>
    </rPh>
    <rPh sb="78" eb="80">
      <t>ハンガク</t>
    </rPh>
    <rPh sb="81" eb="82">
      <t>チョウ</t>
    </rPh>
    <rPh sb="83" eb="85">
      <t>フタン</t>
    </rPh>
    <phoneticPr fontId="17"/>
  </si>
  <si>
    <t>日高町</t>
    <rPh sb="0" eb="3">
      <t>ヒダカチョウ</t>
    </rPh>
    <phoneticPr fontId="5"/>
  </si>
  <si>
    <t>高齢者バス乗車証交付事業</t>
    <rPh sb="0" eb="3">
      <t>コウレイシャ</t>
    </rPh>
    <rPh sb="5" eb="8">
      <t>ジョウシャショウ</t>
    </rPh>
    <rPh sb="8" eb="10">
      <t>コウフ</t>
    </rPh>
    <rPh sb="10" eb="12">
      <t>ジギョウ</t>
    </rPh>
    <phoneticPr fontId="5"/>
  </si>
  <si>
    <t>高齢者福祉課
01456-2-6561</t>
    <rPh sb="0" eb="3">
      <t>コウレイシャ</t>
    </rPh>
    <rPh sb="3" eb="6">
      <t>フクシカ</t>
    </rPh>
    <phoneticPr fontId="5"/>
  </si>
  <si>
    <t>委託料</t>
    <rPh sb="0" eb="1">
      <t>イタクリョウ</t>
    </rPh>
    <phoneticPr fontId="5"/>
  </si>
  <si>
    <t>https://www.town.hidaka.hokkaido.jp/soshiki/kourei/haisyokusa-bisu.html</t>
  </si>
  <si>
    <t>白老町</t>
    <rPh sb="0" eb="3">
      <t>シラオイチョウ</t>
    </rPh>
    <phoneticPr fontId="5"/>
  </si>
  <si>
    <t>交流促進バス運行事業</t>
    <rPh sb="0" eb="2">
      <t>コウリュウ</t>
    </rPh>
    <rPh sb="2" eb="4">
      <t>ソクシン</t>
    </rPh>
    <rPh sb="6" eb="8">
      <t>ウンコウ</t>
    </rPh>
    <rPh sb="8" eb="10">
      <t>ジギョウ</t>
    </rPh>
    <phoneticPr fontId="5"/>
  </si>
  <si>
    <t>高齢化に伴う免許返納で車両の利用が困難になっている方に向け、地域交流促進バスを運行し利便性の向上に努めている。
【財源】アイヌ政策推進交付金</t>
    <rPh sb="0" eb="3">
      <t>コウレイカ</t>
    </rPh>
    <rPh sb="4" eb="5">
      <t>トモナ</t>
    </rPh>
    <rPh sb="6" eb="8">
      <t>メンキョ</t>
    </rPh>
    <rPh sb="8" eb="10">
      <t>ヘンノウ</t>
    </rPh>
    <rPh sb="11" eb="13">
      <t>シャリョウ</t>
    </rPh>
    <rPh sb="14" eb="16">
      <t>リヨウ</t>
    </rPh>
    <rPh sb="17" eb="19">
      <t>コンナン</t>
    </rPh>
    <rPh sb="25" eb="26">
      <t>カタ</t>
    </rPh>
    <rPh sb="27" eb="28">
      <t>ム</t>
    </rPh>
    <rPh sb="30" eb="32">
      <t>チイキ</t>
    </rPh>
    <rPh sb="32" eb="34">
      <t>コウリュウ</t>
    </rPh>
    <rPh sb="34" eb="36">
      <t>ソクシン</t>
    </rPh>
    <rPh sb="39" eb="41">
      <t>ウンコウ</t>
    </rPh>
    <rPh sb="42" eb="45">
      <t>リベンセイ</t>
    </rPh>
    <rPh sb="46" eb="48">
      <t>コウジョウ</t>
    </rPh>
    <rPh sb="49" eb="50">
      <t>ツト</t>
    </rPh>
    <rPh sb="58" eb="60">
      <t>ザイゲン</t>
    </rPh>
    <rPh sb="64" eb="66">
      <t>セイサク</t>
    </rPh>
    <rPh sb="66" eb="68">
      <t>スイシン</t>
    </rPh>
    <rPh sb="68" eb="71">
      <t>コウフキン</t>
    </rPh>
    <phoneticPr fontId="5"/>
  </si>
  <si>
    <t>地域観光バス会社</t>
    <rPh sb="0" eb="2">
      <t>チイキ</t>
    </rPh>
    <rPh sb="2" eb="4">
      <t>カンコウ</t>
    </rPh>
    <rPh sb="6" eb="8">
      <t>ガイシャ</t>
    </rPh>
    <phoneticPr fontId="5"/>
  </si>
  <si>
    <t>地域循環バス運行事業</t>
    <rPh sb="0" eb="2">
      <t>チイキ</t>
    </rPh>
    <rPh sb="2" eb="4">
      <t>ジュンカン</t>
    </rPh>
    <rPh sb="6" eb="8">
      <t>ウンコウ</t>
    </rPh>
    <rPh sb="8" eb="10">
      <t>ジギョウ</t>
    </rPh>
    <phoneticPr fontId="5"/>
  </si>
  <si>
    <t xml:space="preserve">買物弱者の支援と位置付けた事業ではないが、公共交通の利用に不便を感じている地域に対する移動支援策として実施
</t>
    <rPh sb="0" eb="1">
      <t>カ</t>
    </rPh>
    <rPh sb="1" eb="2">
      <t>モノ</t>
    </rPh>
    <rPh sb="2" eb="4">
      <t>ジャクシャ</t>
    </rPh>
    <rPh sb="5" eb="7">
      <t>シエン</t>
    </rPh>
    <rPh sb="8" eb="11">
      <t>イチヅ</t>
    </rPh>
    <rPh sb="13" eb="15">
      <t>ジギョウ</t>
    </rPh>
    <rPh sb="21" eb="23">
      <t>コウキョウ</t>
    </rPh>
    <rPh sb="23" eb="25">
      <t>コウツウ</t>
    </rPh>
    <rPh sb="26" eb="28">
      <t>リヨウ</t>
    </rPh>
    <rPh sb="29" eb="31">
      <t>フベン</t>
    </rPh>
    <rPh sb="32" eb="33">
      <t>カン</t>
    </rPh>
    <rPh sb="37" eb="39">
      <t>チイキ</t>
    </rPh>
    <rPh sb="40" eb="41">
      <t>タイ</t>
    </rPh>
    <rPh sb="43" eb="45">
      <t>イドウ</t>
    </rPh>
    <rPh sb="45" eb="47">
      <t>シエン</t>
    </rPh>
    <rPh sb="47" eb="48">
      <t>サク</t>
    </rPh>
    <rPh sb="51" eb="53">
      <t>ジッシ</t>
    </rPh>
    <phoneticPr fontId="5"/>
  </si>
  <si>
    <t>地域路線バス会社</t>
    <rPh sb="0" eb="2">
      <t>チイキ</t>
    </rPh>
    <rPh sb="2" eb="4">
      <t>ロセン</t>
    </rPh>
    <rPh sb="6" eb="8">
      <t>ガイシャ</t>
    </rPh>
    <phoneticPr fontId="5"/>
  </si>
  <si>
    <t>www.town.shiraoi.hokkaido.jp/docs/2013012100055/</t>
  </si>
  <si>
    <t>買物弱者の支援と位置付けた事業ではないが、公共交通の利用に不便を感じている地域に対する移動支援策として実施
【財源】アイヌ政策推進交付金</t>
    <rPh sb="0" eb="1">
      <t>カ</t>
    </rPh>
    <rPh sb="1" eb="2">
      <t>モノ</t>
    </rPh>
    <rPh sb="2" eb="4">
      <t>ジャクシャ</t>
    </rPh>
    <rPh sb="5" eb="7">
      <t>シエン</t>
    </rPh>
    <rPh sb="8" eb="11">
      <t>イチヅ</t>
    </rPh>
    <rPh sb="13" eb="15">
      <t>ジギョウ</t>
    </rPh>
    <rPh sb="21" eb="23">
      <t>コウキョウ</t>
    </rPh>
    <rPh sb="23" eb="25">
      <t>コウツウ</t>
    </rPh>
    <rPh sb="26" eb="28">
      <t>リヨウ</t>
    </rPh>
    <rPh sb="29" eb="31">
      <t>フベン</t>
    </rPh>
    <rPh sb="32" eb="33">
      <t>カン</t>
    </rPh>
    <rPh sb="37" eb="39">
      <t>チイキ</t>
    </rPh>
    <rPh sb="40" eb="41">
      <t>タイ</t>
    </rPh>
    <rPh sb="43" eb="45">
      <t>イドウ</t>
    </rPh>
    <rPh sb="45" eb="47">
      <t>シエン</t>
    </rPh>
    <rPh sb="47" eb="48">
      <t>サク</t>
    </rPh>
    <rPh sb="51" eb="53">
      <t>ジッシ</t>
    </rPh>
    <rPh sb="56" eb="58">
      <t>ザイゲン</t>
    </rPh>
    <rPh sb="62" eb="64">
      <t>セイサク</t>
    </rPh>
    <rPh sb="64" eb="66">
      <t>スイシン</t>
    </rPh>
    <rPh sb="66" eb="69">
      <t>コウフキン</t>
    </rPh>
    <phoneticPr fontId="5"/>
  </si>
  <si>
    <t>地域タクシー会社</t>
    <rPh sb="0" eb="2">
      <t>チイキ</t>
    </rPh>
    <rPh sb="6" eb="8">
      <t>ガイシャ</t>
    </rPh>
    <phoneticPr fontId="5"/>
  </si>
  <si>
    <t>www.town.shiraoi.hokkaido.jp/docs/2020041000010/</t>
  </si>
  <si>
    <t>湧別町</t>
    <rPh sb="0" eb="3">
      <t>ユウベツチョウ</t>
    </rPh>
    <phoneticPr fontId="5"/>
  </si>
  <si>
    <t>高齢者外出支援
ハイヤー料金助成事業</t>
    <rPh sb="0" eb="3">
      <t>コウレイシャ</t>
    </rPh>
    <rPh sb="3" eb="5">
      <t>ガイシュツ</t>
    </rPh>
    <rPh sb="5" eb="7">
      <t>シエン</t>
    </rPh>
    <rPh sb="12" eb="14">
      <t>リョウキン</t>
    </rPh>
    <rPh sb="14" eb="16">
      <t>ジョセイ</t>
    </rPh>
    <rPh sb="16" eb="18">
      <t>ジギョウ</t>
    </rPh>
    <phoneticPr fontId="5"/>
  </si>
  <si>
    <t>福祉課福祉グループ
01586-5-3761</t>
    <rPh sb="0" eb="3">
      <t>フクシカ</t>
    </rPh>
    <rPh sb="3" eb="5">
      <t>フクシ</t>
    </rPh>
    <phoneticPr fontId="5"/>
  </si>
  <si>
    <t>せたな町</t>
    <rPh sb="3" eb="4">
      <t>チョウ</t>
    </rPh>
    <phoneticPr fontId="17"/>
  </si>
  <si>
    <t>重度身体障害者タクシー料金助成事業</t>
    <rPh sb="0" eb="2">
      <t>ジュウド</t>
    </rPh>
    <rPh sb="2" eb="4">
      <t>シンタイ</t>
    </rPh>
    <rPh sb="4" eb="7">
      <t>ショウガイシャ</t>
    </rPh>
    <rPh sb="11" eb="13">
      <t>リョウキン</t>
    </rPh>
    <rPh sb="13" eb="15">
      <t>ジョセイ</t>
    </rPh>
    <rPh sb="15" eb="17">
      <t>ジギョウ</t>
    </rPh>
    <phoneticPr fontId="17"/>
  </si>
  <si>
    <t>ハイヤー会社</t>
    <rPh sb="4" eb="6">
      <t>カイシャ</t>
    </rPh>
    <phoneticPr fontId="17"/>
  </si>
  <si>
    <t>デマンドバス運行事業</t>
    <rPh sb="6" eb="8">
      <t>ウンコウ</t>
    </rPh>
    <rPh sb="8" eb="10">
      <t>ジギョウ</t>
    </rPh>
    <phoneticPr fontId="17"/>
  </si>
  <si>
    <t>まちづくり推進課
まちづくり推進係
0137-84-5111</t>
    <rPh sb="5" eb="8">
      <t>スイシンカ</t>
    </rPh>
    <rPh sb="14" eb="16">
      <t>スイシン</t>
    </rPh>
    <rPh sb="16" eb="17">
      <t>カカリ</t>
    </rPh>
    <phoneticPr fontId="17"/>
  </si>
  <si>
    <t>旭川市</t>
    <rPh sb="0" eb="3">
      <t>アサヒカワシ</t>
    </rPh>
    <phoneticPr fontId="5"/>
  </si>
  <si>
    <t>旭川商店街
サポートセンター補助金</t>
    <rPh sb="0" eb="2">
      <t>アサヒカワ</t>
    </rPh>
    <rPh sb="2" eb="5">
      <t>ショウテンガイ</t>
    </rPh>
    <rPh sb="14" eb="17">
      <t>ホジョキン</t>
    </rPh>
    <phoneticPr fontId="5"/>
  </si>
  <si>
    <t>商店街の活性化を図るため，商店街が取り組む事業に対し、旭川商店街サポートセンターを通じた支援を行う。
【支援対象となりうる買物弱者に対応する取組事例】
宅配サービス，買物代行サービス、共同受注配送事業など</t>
    <rPh sb="0" eb="3">
      <t>ショウテンガイ</t>
    </rPh>
    <rPh sb="4" eb="7">
      <t>カッセイカ</t>
    </rPh>
    <rPh sb="8" eb="9">
      <t>ハカ</t>
    </rPh>
    <rPh sb="13" eb="16">
      <t>ショウテンガイ</t>
    </rPh>
    <rPh sb="17" eb="18">
      <t>ト</t>
    </rPh>
    <rPh sb="19" eb="20">
      <t>ク</t>
    </rPh>
    <rPh sb="21" eb="23">
      <t>ジギョウ</t>
    </rPh>
    <rPh sb="24" eb="25">
      <t>タイ</t>
    </rPh>
    <rPh sb="27" eb="29">
      <t>アサヒカワ</t>
    </rPh>
    <rPh sb="29" eb="32">
      <t>ショウテンガイ</t>
    </rPh>
    <rPh sb="41" eb="42">
      <t>ツウ</t>
    </rPh>
    <rPh sb="44" eb="46">
      <t>シエン</t>
    </rPh>
    <rPh sb="47" eb="48">
      <t>オコナ</t>
    </rPh>
    <rPh sb="53" eb="55">
      <t>シエン</t>
    </rPh>
    <rPh sb="55" eb="57">
      <t>タイショウ</t>
    </rPh>
    <rPh sb="62" eb="63">
      <t>カ</t>
    </rPh>
    <rPh sb="63" eb="64">
      <t>モノ</t>
    </rPh>
    <rPh sb="64" eb="66">
      <t>ジャクシャ</t>
    </rPh>
    <rPh sb="67" eb="69">
      <t>タイオウ</t>
    </rPh>
    <rPh sb="71" eb="73">
      <t>トリクミ</t>
    </rPh>
    <rPh sb="73" eb="75">
      <t>ジレイ</t>
    </rPh>
    <rPh sb="77" eb="79">
      <t>タクハイ</t>
    </rPh>
    <rPh sb="84" eb="85">
      <t>カ</t>
    </rPh>
    <rPh sb="85" eb="86">
      <t>モノ</t>
    </rPh>
    <rPh sb="86" eb="88">
      <t>ダイコウ</t>
    </rPh>
    <rPh sb="93" eb="95">
      <t>キョウドウ</t>
    </rPh>
    <rPh sb="95" eb="97">
      <t>ジュチュウ</t>
    </rPh>
    <rPh sb="97" eb="99">
      <t>ハイソウ</t>
    </rPh>
    <rPh sb="99" eb="101">
      <t>ジギョウ</t>
    </rPh>
    <phoneticPr fontId="5"/>
  </si>
  <si>
    <t>商店会</t>
    <rPh sb="0" eb="3">
      <t>ショウテンカイ</t>
    </rPh>
    <phoneticPr fontId="5"/>
  </si>
  <si>
    <t>経済部経済交流課
0166-73-9850</t>
    <rPh sb="0" eb="3">
      <t>ケイザイブ</t>
    </rPh>
    <rPh sb="3" eb="5">
      <t>ケイザイ</t>
    </rPh>
    <rPh sb="5" eb="8">
      <t>コウリュウカ</t>
    </rPh>
    <phoneticPr fontId="5"/>
  </si>
  <si>
    <t>北海道</t>
    <rPh sb="0" eb="3">
      <t>ホッカイドウ</t>
    </rPh>
    <phoneticPr fontId="9"/>
  </si>
  <si>
    <t>遠軽町</t>
    <rPh sb="0" eb="3">
      <t>エンガルチョウ</t>
    </rPh>
    <phoneticPr fontId="9"/>
  </si>
  <si>
    <t>デマンドタクシー運行事業</t>
    <rPh sb="8" eb="10">
      <t>ウンコウ</t>
    </rPh>
    <rPh sb="10" eb="12">
      <t>ジギョウ</t>
    </rPh>
    <phoneticPr fontId="9"/>
  </si>
  <si>
    <t>その他</t>
    <phoneticPr fontId="5"/>
  </si>
  <si>
    <t>直営</t>
    <rPh sb="0" eb="2">
      <t>チョクエイ</t>
    </rPh>
    <phoneticPr fontId="9"/>
  </si>
  <si>
    <t>https://engaru.jp/life/page.php?id=113</t>
    <phoneticPr fontId="5"/>
  </si>
  <si>
    <t>生田原総合支所
0158-45-2011</t>
    <rPh sb="0" eb="7">
      <t>イクタハラソウゴウシショ</t>
    </rPh>
    <phoneticPr fontId="9"/>
  </si>
  <si>
    <t>高齢者交通費助成事業</t>
    <rPh sb="0" eb="3">
      <t>コウレイシャ</t>
    </rPh>
    <rPh sb="3" eb="6">
      <t>コウツウヒ</t>
    </rPh>
    <rPh sb="6" eb="8">
      <t>ジョセイ</t>
    </rPh>
    <rPh sb="8" eb="10">
      <t>ジギョウ</t>
    </rPh>
    <phoneticPr fontId="9"/>
  </si>
  <si>
    <t>助成金</t>
    <rPh sb="0" eb="2">
      <t>ジョセイ</t>
    </rPh>
    <rPh sb="2" eb="3">
      <t>キン</t>
    </rPh>
    <phoneticPr fontId="9"/>
  </si>
  <si>
    <t>買い物弱者の支援と位置づけた事業ではないが、満７０歳以上の町内在住の高齢者に向け、バス及びハイヤー料金の一部を助成する事業である。
助成額は乗車一回につき100円とし、対象者一人につき年間72枚の、のりもの乗車助成券を交付している。</t>
    <rPh sb="0" eb="1">
      <t>カ</t>
    </rPh>
    <rPh sb="2" eb="3">
      <t>モノ</t>
    </rPh>
    <rPh sb="3" eb="5">
      <t>ジャクシャ</t>
    </rPh>
    <rPh sb="6" eb="8">
      <t>シエン</t>
    </rPh>
    <rPh sb="14" eb="16">
      <t>ジギョウ</t>
    </rPh>
    <rPh sb="22" eb="23">
      <t>マン</t>
    </rPh>
    <rPh sb="25" eb="28">
      <t>サイイジョウ</t>
    </rPh>
    <rPh sb="29" eb="31">
      <t>チョウナイ</t>
    </rPh>
    <rPh sb="31" eb="33">
      <t>ザイジュウ</t>
    </rPh>
    <rPh sb="34" eb="37">
      <t>コウレイシャ</t>
    </rPh>
    <rPh sb="38" eb="39">
      <t>ム</t>
    </rPh>
    <rPh sb="43" eb="44">
      <t>オヨ</t>
    </rPh>
    <rPh sb="49" eb="51">
      <t>リョウキン</t>
    </rPh>
    <rPh sb="52" eb="54">
      <t>イチブ</t>
    </rPh>
    <rPh sb="55" eb="57">
      <t>ジョセイ</t>
    </rPh>
    <rPh sb="59" eb="61">
      <t>ジギョウ</t>
    </rPh>
    <phoneticPr fontId="9"/>
  </si>
  <si>
    <t>https://engaru.jp/health/page.php?id=199</t>
    <phoneticPr fontId="5"/>
  </si>
  <si>
    <t>民生部保健福祉課
0158-42-4813</t>
    <rPh sb="0" eb="2">
      <t>ミンセイ</t>
    </rPh>
    <rPh sb="2" eb="3">
      <t>ブ</t>
    </rPh>
    <rPh sb="3" eb="5">
      <t>ホケン</t>
    </rPh>
    <rPh sb="5" eb="8">
      <t>フクシカ</t>
    </rPh>
    <phoneticPr fontId="9"/>
  </si>
  <si>
    <t>白滝丸瀬布間福祉バス運行事業</t>
    <rPh sb="0" eb="2">
      <t>シラタキ</t>
    </rPh>
    <rPh sb="2" eb="5">
      <t>マルセップ</t>
    </rPh>
    <rPh sb="5" eb="6">
      <t>カン</t>
    </rPh>
    <rPh sb="6" eb="8">
      <t>フクシ</t>
    </rPh>
    <rPh sb="10" eb="12">
      <t>ウンコウ</t>
    </rPh>
    <rPh sb="12" eb="14">
      <t>ジギョウ</t>
    </rPh>
    <phoneticPr fontId="9"/>
  </si>
  <si>
    <t>委託料</t>
    <rPh sb="0" eb="3">
      <t>イタクリョウ</t>
    </rPh>
    <phoneticPr fontId="9"/>
  </si>
  <si>
    <t>買物弱者の支援と位置付けた事業ではないが、公共交通の利用に不便を感じている地域に対する移動支援策として、だれでも無料で利用できる福祉バスを町の委託事業で実施。
※月、水、金のみ運行
※１日往復２便</t>
    <rPh sb="56" eb="58">
      <t>ムリョウ</t>
    </rPh>
    <rPh sb="59" eb="61">
      <t>リヨウ</t>
    </rPh>
    <rPh sb="64" eb="66">
      <t>フクシ</t>
    </rPh>
    <rPh sb="69" eb="70">
      <t>マチ</t>
    </rPh>
    <rPh sb="82" eb="83">
      <t>ゲツ</t>
    </rPh>
    <rPh sb="84" eb="85">
      <t>スイ</t>
    </rPh>
    <rPh sb="86" eb="87">
      <t>キン</t>
    </rPh>
    <rPh sb="89" eb="91">
      <t>ウンコウ</t>
    </rPh>
    <rPh sb="94" eb="95">
      <t>ニチ</t>
    </rPh>
    <rPh sb="95" eb="97">
      <t>オウフク</t>
    </rPh>
    <rPh sb="98" eb="99">
      <t>ビン</t>
    </rPh>
    <phoneticPr fontId="9"/>
  </si>
  <si>
    <t>https://engaru.jp/life/page.php?id=105</t>
    <phoneticPr fontId="5"/>
  </si>
  <si>
    <t>白滝総合支所
0158-48-2211</t>
    <rPh sb="0" eb="2">
      <t>シラタキ</t>
    </rPh>
    <rPh sb="2" eb="4">
      <t>ソウゴウ</t>
    </rPh>
    <rPh sb="4" eb="6">
      <t>シショ</t>
    </rPh>
    <phoneticPr fontId="9"/>
  </si>
  <si>
    <t>白滝地区高齢者交通費助成事業</t>
  </si>
  <si>
    <t>高齢者の生活圏の拡大と福祉の向上を図ることを目的として、白滝地区において通院や買物などで白滝地域内ボランティア輸送を利用する高齢者に対して、利用料金等の一部を助成。
※７５歳以上の単身世帯及び夫婦とも７５歳以上の世帯でいずれも住民税非課税世帯で利用判断基準により必要と認められた者
※対象者１人に対し割引券を月６枚交付
※割引券１枚につきボランティア輸送維持経費の一部５２０円を助成（利用料が５２０円を超えた場合は本人負担）</t>
    <rPh sb="87" eb="88">
      <t>サイ</t>
    </rPh>
    <rPh sb="88" eb="90">
      <t>イジョウ</t>
    </rPh>
    <rPh sb="91" eb="93">
      <t>タンシン</t>
    </rPh>
    <rPh sb="93" eb="95">
      <t>セタイ</t>
    </rPh>
    <rPh sb="95" eb="96">
      <t>オヨ</t>
    </rPh>
    <rPh sb="97" eb="99">
      <t>フウフ</t>
    </rPh>
    <rPh sb="103" eb="104">
      <t>サイ</t>
    </rPh>
    <rPh sb="104" eb="106">
      <t>イジョウ</t>
    </rPh>
    <rPh sb="107" eb="109">
      <t>セタイ</t>
    </rPh>
    <rPh sb="114" eb="117">
      <t>ジュウミンゼイ</t>
    </rPh>
    <rPh sb="117" eb="120">
      <t>ヒカゼイ</t>
    </rPh>
    <rPh sb="120" eb="122">
      <t>セタイ</t>
    </rPh>
    <rPh sb="123" eb="125">
      <t>リヨウ</t>
    </rPh>
    <rPh sb="125" eb="127">
      <t>ハンダン</t>
    </rPh>
    <rPh sb="127" eb="129">
      <t>キジュン</t>
    </rPh>
    <rPh sb="132" eb="134">
      <t>ヒツヨウ</t>
    </rPh>
    <rPh sb="135" eb="136">
      <t>ミト</t>
    </rPh>
    <rPh sb="140" eb="141">
      <t>モノ</t>
    </rPh>
    <rPh sb="143" eb="146">
      <t>タイショウシャ</t>
    </rPh>
    <rPh sb="149" eb="150">
      <t>タイ</t>
    </rPh>
    <rPh sb="151" eb="154">
      <t>ワリビキケン</t>
    </rPh>
    <rPh sb="155" eb="156">
      <t>ツキ</t>
    </rPh>
    <rPh sb="157" eb="158">
      <t>マイ</t>
    </rPh>
    <rPh sb="158" eb="160">
      <t>コウフ</t>
    </rPh>
    <rPh sb="162" eb="165">
      <t>ワリビキケン</t>
    </rPh>
    <rPh sb="166" eb="167">
      <t>マイ</t>
    </rPh>
    <rPh sb="176" eb="178">
      <t>ユソウ</t>
    </rPh>
    <rPh sb="178" eb="180">
      <t>イジ</t>
    </rPh>
    <rPh sb="180" eb="182">
      <t>ケイヒ</t>
    </rPh>
    <rPh sb="183" eb="185">
      <t>イチブ</t>
    </rPh>
    <rPh sb="188" eb="189">
      <t>エン</t>
    </rPh>
    <rPh sb="190" eb="192">
      <t>ジョセイ</t>
    </rPh>
    <rPh sb="193" eb="196">
      <t>リヨウリョウ</t>
    </rPh>
    <rPh sb="200" eb="201">
      <t>エン</t>
    </rPh>
    <rPh sb="202" eb="203">
      <t>コ</t>
    </rPh>
    <rPh sb="205" eb="207">
      <t>バアイ</t>
    </rPh>
    <rPh sb="208" eb="210">
      <t>ホンニン</t>
    </rPh>
    <rPh sb="210" eb="212">
      <t>フタン</t>
    </rPh>
    <phoneticPr fontId="9"/>
  </si>
  <si>
    <t>歌志内市</t>
    <rPh sb="0" eb="4">
      <t>ウタシナイシ</t>
    </rPh>
    <phoneticPr fontId="5"/>
  </si>
  <si>
    <t>歌志内市高齢者外出支援交通機関利用助成事業</t>
    <rPh sb="0" eb="4">
      <t>ウタシナイシ</t>
    </rPh>
    <rPh sb="4" eb="6">
      <t>コウレイ</t>
    </rPh>
    <rPh sb="7" eb="9">
      <t>ガイシュツ</t>
    </rPh>
    <rPh sb="9" eb="11">
      <t>シエン</t>
    </rPh>
    <rPh sb="11" eb="13">
      <t>コウツウ</t>
    </rPh>
    <rPh sb="13" eb="15">
      <t>キカン</t>
    </rPh>
    <rPh sb="15" eb="17">
      <t>リヨウ</t>
    </rPh>
    <rPh sb="17" eb="19">
      <t>ジョセイ</t>
    </rPh>
    <rPh sb="19" eb="21">
      <t>ジギョウ</t>
    </rPh>
    <phoneticPr fontId="5"/>
  </si>
  <si>
    <t>タクシー・バス会社等</t>
    <rPh sb="7" eb="9">
      <t>ガイシャ</t>
    </rPh>
    <rPh sb="9" eb="10">
      <t>トウ</t>
    </rPh>
    <phoneticPr fontId="5"/>
  </si>
  <si>
    <t>https://www.city.utashinai.hokkaido.jp/hotnews/detail/00003809.html</t>
    <phoneticPr fontId="5"/>
  </si>
  <si>
    <t>外出支援サービス（障害）</t>
    <rPh sb="0" eb="2">
      <t>ガイシュツ</t>
    </rPh>
    <rPh sb="2" eb="4">
      <t>シエン</t>
    </rPh>
    <rPh sb="9" eb="11">
      <t>ショウガイ</t>
    </rPh>
    <phoneticPr fontId="5"/>
  </si>
  <si>
    <t>外出支援サービス（高齢者）</t>
    <rPh sb="0" eb="2">
      <t>ガイシュツ</t>
    </rPh>
    <rPh sb="2" eb="4">
      <t>シエン</t>
    </rPh>
    <rPh sb="9" eb="12">
      <t>コウレイシャ</t>
    </rPh>
    <phoneticPr fontId="5"/>
  </si>
  <si>
    <t>高齢者市内移動支援事業</t>
    <rPh sb="0" eb="3">
      <t>コウレイシャ</t>
    </rPh>
    <rPh sb="3" eb="5">
      <t>シナイ</t>
    </rPh>
    <rPh sb="5" eb="7">
      <t>イドウ</t>
    </rPh>
    <rPh sb="7" eb="9">
      <t>シエン</t>
    </rPh>
    <rPh sb="9" eb="11">
      <t>ジギョウ</t>
    </rPh>
    <phoneticPr fontId="5"/>
  </si>
  <si>
    <t>給食宅配サービス</t>
    <rPh sb="0" eb="2">
      <t>キュウショク</t>
    </rPh>
    <rPh sb="2" eb="4">
      <t>タクハイ</t>
    </rPh>
    <phoneticPr fontId="5"/>
  </si>
  <si>
    <t>人的支援</t>
    <rPh sb="0" eb="1">
      <t>ジンテキ</t>
    </rPh>
    <rPh sb="1" eb="3">
      <t>シエン</t>
    </rPh>
    <phoneticPr fontId="5"/>
  </si>
  <si>
    <t>社会福祉協議会等</t>
    <rPh sb="0" eb="2">
      <t>シャカイ</t>
    </rPh>
    <rPh sb="2" eb="4">
      <t>フクシ</t>
    </rPh>
    <rPh sb="4" eb="7">
      <t>キョウギカイ</t>
    </rPh>
    <rPh sb="7" eb="8">
      <t>トウ</t>
    </rPh>
    <phoneticPr fontId="5"/>
  </si>
  <si>
    <t>釧路市</t>
    <rPh sb="0" eb="3">
      <t>クシロシ</t>
    </rPh>
    <phoneticPr fontId="5"/>
  </si>
  <si>
    <t>釧路市音別地区コミュニティバス運行事業</t>
    <rPh sb="0" eb="3">
      <t>クシロシ</t>
    </rPh>
    <rPh sb="3" eb="5">
      <t>オンベツ</t>
    </rPh>
    <rPh sb="5" eb="7">
      <t>チク</t>
    </rPh>
    <rPh sb="15" eb="17">
      <t>ウンコウ</t>
    </rPh>
    <rPh sb="17" eb="19">
      <t>ジギョウ</t>
    </rPh>
    <phoneticPr fontId="5"/>
  </si>
  <si>
    <t>買物弱者の支援と位置付けた事業でないが、音別地区内の路線バスの廃止に伴う地域住民の通院や買い物など日常生活の交通手段として、コミュニティバスを運行。
決まった運行時間での、予約制にて運行している。</t>
    <rPh sb="0" eb="2">
      <t>カイモノ</t>
    </rPh>
    <rPh sb="2" eb="4">
      <t>ジャクシャ</t>
    </rPh>
    <rPh sb="5" eb="7">
      <t>シエン</t>
    </rPh>
    <rPh sb="8" eb="11">
      <t>イチヅ</t>
    </rPh>
    <rPh sb="13" eb="15">
      <t>ジギョウ</t>
    </rPh>
    <rPh sb="20" eb="22">
      <t>オンベツ</t>
    </rPh>
    <rPh sb="22" eb="24">
      <t>チク</t>
    </rPh>
    <rPh sb="24" eb="25">
      <t>ナイ</t>
    </rPh>
    <rPh sb="34" eb="35">
      <t>トモナ</t>
    </rPh>
    <rPh sb="41" eb="43">
      <t>ツウイン</t>
    </rPh>
    <rPh sb="44" eb="45">
      <t>カ</t>
    </rPh>
    <rPh sb="46" eb="47">
      <t>モノ</t>
    </rPh>
    <rPh sb="49" eb="51">
      <t>ニチジョウ</t>
    </rPh>
    <rPh sb="51" eb="53">
      <t>セイカツ</t>
    </rPh>
    <rPh sb="75" eb="76">
      <t>キ</t>
    </rPh>
    <rPh sb="79" eb="81">
      <t>ウンコウ</t>
    </rPh>
    <rPh sb="81" eb="83">
      <t>ジカン</t>
    </rPh>
    <rPh sb="86" eb="89">
      <t>ヨヤクセイ</t>
    </rPh>
    <rPh sb="91" eb="93">
      <t>ウンコウ</t>
    </rPh>
    <phoneticPr fontId="5"/>
  </si>
  <si>
    <t>音別町行政センター
地域振興課
01547-6-2231</t>
    <rPh sb="0" eb="3">
      <t>オンベツチョウ</t>
    </rPh>
    <rPh sb="3" eb="5">
      <t>ギョウセイセ</t>
    </rPh>
    <rPh sb="10" eb="12">
      <t>チイキ</t>
    </rPh>
    <rPh sb="12" eb="14">
      <t>シンコウ</t>
    </rPh>
    <rPh sb="14" eb="15">
      <t>カ</t>
    </rPh>
    <phoneticPr fontId="5"/>
  </si>
  <si>
    <t>乗合タクシー運行費補助金</t>
  </si>
  <si>
    <t>地域住民の生活に必要なバス路線の維持が困難であることから、乗合タクシーを運行させ、事業者に対し運行経費の一部を補助している。</t>
  </si>
  <si>
    <t>タクシー事業者</t>
  </si>
  <si>
    <t>https://www.city.kushiro.lg.jp/machi/tkeiei/1006034/1011960.html</t>
    <phoneticPr fontId="5"/>
  </si>
  <si>
    <t>総合政策部都市経営課
企画担当
0154-31-4502</t>
    <rPh sb="0" eb="5">
      <t>ソウゴウセイサクブ</t>
    </rPh>
    <rPh sb="5" eb="10">
      <t>トシケイエイカ</t>
    </rPh>
    <rPh sb="11" eb="15">
      <t>キカクタントウ</t>
    </rPh>
    <phoneticPr fontId="5"/>
  </si>
  <si>
    <t>高齢者外出促進バス事業</t>
    <rPh sb="0" eb="3">
      <t>コウレイシャ</t>
    </rPh>
    <rPh sb="3" eb="5">
      <t>ガイシュツ</t>
    </rPh>
    <rPh sb="5" eb="7">
      <t>ソクシン</t>
    </rPh>
    <rPh sb="9" eb="11">
      <t>ジギョウ</t>
    </rPh>
    <phoneticPr fontId="5"/>
  </si>
  <si>
    <t>釧路市に住民登録のある満７０歳以上の方を対象に、市内の路線バス及び乗合タクシー等の運賃を助成する。
①乗車証「おでかけパスポート７０」による助成
②バス会社が販売する高齢者向け定期券の購入助成</t>
    <rPh sb="0" eb="3">
      <t>クシロシ</t>
    </rPh>
    <rPh sb="4" eb="6">
      <t>ジュウミン</t>
    </rPh>
    <rPh sb="6" eb="8">
      <t>トウロク</t>
    </rPh>
    <rPh sb="11" eb="12">
      <t>マン</t>
    </rPh>
    <rPh sb="14" eb="17">
      <t>サイイジョウ</t>
    </rPh>
    <rPh sb="18" eb="19">
      <t>カタ</t>
    </rPh>
    <rPh sb="20" eb="22">
      <t>タイショウ</t>
    </rPh>
    <rPh sb="24" eb="26">
      <t>シナイ</t>
    </rPh>
    <rPh sb="27" eb="29">
      <t>ロセン</t>
    </rPh>
    <rPh sb="31" eb="32">
      <t>オヨ</t>
    </rPh>
    <rPh sb="33" eb="35">
      <t>ノリアイ</t>
    </rPh>
    <rPh sb="39" eb="40">
      <t>トウ</t>
    </rPh>
    <rPh sb="41" eb="43">
      <t>ウンチン</t>
    </rPh>
    <rPh sb="44" eb="46">
      <t>ジョセイ</t>
    </rPh>
    <rPh sb="51" eb="54">
      <t>ジョウシャショウ</t>
    </rPh>
    <rPh sb="92" eb="94">
      <t>コウニュウ</t>
    </rPh>
    <rPh sb="94" eb="96">
      <t>ジョセイ</t>
    </rPh>
    <phoneticPr fontId="5"/>
  </si>
  <si>
    <t>https://www.city.kushiro.lg.jp/kenfuku/fukushi/1004905/1004906/1004909.html</t>
    <phoneticPr fontId="5"/>
  </si>
  <si>
    <t>福祉部介護高齢課
高齢福祉担当
0154-31-4539</t>
    <rPh sb="0" eb="2">
      <t>フクシ</t>
    </rPh>
    <rPh sb="2" eb="3">
      <t>ブ</t>
    </rPh>
    <rPh sb="3" eb="5">
      <t>カイゴ</t>
    </rPh>
    <rPh sb="5" eb="7">
      <t>コウレイ</t>
    </rPh>
    <rPh sb="7" eb="8">
      <t>カ</t>
    </rPh>
    <rPh sb="9" eb="11">
      <t>コウレイ</t>
    </rPh>
    <rPh sb="11" eb="13">
      <t>フクシ</t>
    </rPh>
    <rPh sb="13" eb="15">
      <t>タントウ</t>
    </rPh>
    <phoneticPr fontId="5"/>
  </si>
  <si>
    <t>北海道</t>
    <rPh sb="0" eb="2">
      <t>ホッカイ</t>
    </rPh>
    <rPh sb="2" eb="3">
      <t>ドウ</t>
    </rPh>
    <phoneticPr fontId="5"/>
  </si>
  <si>
    <t>重度障がい児・者等交通費助成</t>
    <rPh sb="0" eb="2">
      <t>ジュウド</t>
    </rPh>
    <rPh sb="2" eb="3">
      <t>ショウ</t>
    </rPh>
    <rPh sb="5" eb="6">
      <t>ジ</t>
    </rPh>
    <rPh sb="7" eb="8">
      <t>シャ</t>
    </rPh>
    <rPh sb="8" eb="9">
      <t>トウ</t>
    </rPh>
    <rPh sb="9" eb="12">
      <t>コウツウヒ</t>
    </rPh>
    <rPh sb="12" eb="14">
      <t>ジョセイ</t>
    </rPh>
    <phoneticPr fontId="5"/>
  </si>
  <si>
    <t>毎年4月1日現在において、釧路市に住民票がある方で、障がい要件及び所得要件のいずれにも該当する方に対して、タクシー料金又は自動車燃料費として、年額12千円の補助券の交付を実施。（施設入所、長期入院、学校の寄宿舎に入居している者は除く。）</t>
  </si>
  <si>
    <t>タクシー会社、
給油所等</t>
    <rPh sb="4" eb="6">
      <t>ガイシャ</t>
    </rPh>
    <rPh sb="8" eb="11">
      <t>キュウユジョ</t>
    </rPh>
    <rPh sb="11" eb="12">
      <t>トウ</t>
    </rPh>
    <phoneticPr fontId="5"/>
  </si>
  <si>
    <t>福祉部障がい福祉課
障がい福祉担当
0154-23-5201</t>
  </si>
  <si>
    <t>新冠町</t>
    <rPh sb="0" eb="2">
      <t>ニイカップ</t>
    </rPh>
    <rPh sb="2" eb="3">
      <t>マチ</t>
    </rPh>
    <phoneticPr fontId="5"/>
  </si>
  <si>
    <t>新冠町高齢者等買い物支援事業</t>
    <rPh sb="0" eb="2">
      <t>ニイカップ</t>
    </rPh>
    <rPh sb="2" eb="3">
      <t>マチ</t>
    </rPh>
    <rPh sb="3" eb="4">
      <t>タカ</t>
    </rPh>
    <rPh sb="4" eb="5">
      <t>ヨワイ</t>
    </rPh>
    <rPh sb="5" eb="7">
      <t>シャナド</t>
    </rPh>
    <rPh sb="7" eb="8">
      <t>カ</t>
    </rPh>
    <rPh sb="9" eb="10">
      <t>モノ</t>
    </rPh>
    <rPh sb="10" eb="12">
      <t>シエン</t>
    </rPh>
    <rPh sb="12" eb="14">
      <t>ジギョウ</t>
    </rPh>
    <phoneticPr fontId="5"/>
  </si>
  <si>
    <t>高齢による体力の低下や地域の商店の廃業等により、日常生活を維持するために必要な買い物が困難となっている高齢者等に対し、新冠町商工会が行う移動販売車による宅配・移動販売事業に要する費用について、町が補助するもの。</t>
    <rPh sb="0" eb="2">
      <t>コウレイ</t>
    </rPh>
    <rPh sb="5" eb="7">
      <t>タイリョク</t>
    </rPh>
    <rPh sb="8" eb="10">
      <t>テイカ</t>
    </rPh>
    <rPh sb="11" eb="13">
      <t>チイキ</t>
    </rPh>
    <rPh sb="14" eb="16">
      <t>ショウテン</t>
    </rPh>
    <rPh sb="17" eb="19">
      <t>ハイギョウ</t>
    </rPh>
    <rPh sb="19" eb="20">
      <t>トウ</t>
    </rPh>
    <rPh sb="24" eb="26">
      <t>ニチジョウ</t>
    </rPh>
    <rPh sb="26" eb="28">
      <t>セイカツ</t>
    </rPh>
    <rPh sb="29" eb="31">
      <t>イジ</t>
    </rPh>
    <rPh sb="36" eb="38">
      <t>ヒツヨウ</t>
    </rPh>
    <rPh sb="39" eb="40">
      <t>カ</t>
    </rPh>
    <rPh sb="41" eb="42">
      <t>モノ</t>
    </rPh>
    <rPh sb="43" eb="45">
      <t>コンナン</t>
    </rPh>
    <rPh sb="51" eb="54">
      <t>コウレイシャ</t>
    </rPh>
    <rPh sb="54" eb="55">
      <t>トウ</t>
    </rPh>
    <rPh sb="56" eb="57">
      <t>タイ</t>
    </rPh>
    <rPh sb="59" eb="61">
      <t>ニイカップ</t>
    </rPh>
    <rPh sb="61" eb="62">
      <t>マチ</t>
    </rPh>
    <rPh sb="62" eb="65">
      <t>ショウコウカイ</t>
    </rPh>
    <rPh sb="66" eb="67">
      <t>オコナ</t>
    </rPh>
    <rPh sb="68" eb="70">
      <t>イドウ</t>
    </rPh>
    <rPh sb="70" eb="72">
      <t>ハンバイ</t>
    </rPh>
    <rPh sb="72" eb="73">
      <t>シャ</t>
    </rPh>
    <rPh sb="76" eb="78">
      <t>タクハイ</t>
    </rPh>
    <rPh sb="79" eb="81">
      <t>イドウ</t>
    </rPh>
    <rPh sb="81" eb="83">
      <t>ハンバイ</t>
    </rPh>
    <rPh sb="83" eb="85">
      <t>ジギョウ</t>
    </rPh>
    <rPh sb="86" eb="87">
      <t>ヨウ</t>
    </rPh>
    <rPh sb="89" eb="90">
      <t>ヒ</t>
    </rPh>
    <rPh sb="90" eb="91">
      <t>ヨウ</t>
    </rPh>
    <rPh sb="96" eb="97">
      <t>マチ</t>
    </rPh>
    <rPh sb="98" eb="100">
      <t>ホジョ</t>
    </rPh>
    <phoneticPr fontId="5"/>
  </si>
  <si>
    <t>新冠町商工会</t>
    <rPh sb="0" eb="2">
      <t>ニイカップ</t>
    </rPh>
    <rPh sb="2" eb="3">
      <t>マチ</t>
    </rPh>
    <rPh sb="3" eb="6">
      <t>ショウコウカイ</t>
    </rPh>
    <phoneticPr fontId="5"/>
  </si>
  <si>
    <t>赤平市</t>
    <rPh sb="0" eb="3">
      <t>アカビラシ</t>
    </rPh>
    <phoneticPr fontId="5"/>
  </si>
  <si>
    <t>赤平市地域公共交通活性化協議会補助金（乗合タクシー実証運行事業）</t>
    <rPh sb="0" eb="3">
      <t>アカビラシ</t>
    </rPh>
    <rPh sb="3" eb="9">
      <t>チイキコウキョウコウツウ</t>
    </rPh>
    <rPh sb="9" eb="12">
      <t>カッセイカ</t>
    </rPh>
    <rPh sb="12" eb="15">
      <t>キョウギカイ</t>
    </rPh>
    <rPh sb="15" eb="18">
      <t>ホジョキン</t>
    </rPh>
    <rPh sb="19" eb="20">
      <t>ノ</t>
    </rPh>
    <rPh sb="20" eb="21">
      <t>アイ</t>
    </rPh>
    <rPh sb="25" eb="31">
      <t>ジッショウウンコウジギョウ</t>
    </rPh>
    <phoneticPr fontId="5"/>
  </si>
  <si>
    <t>赤平市地域公共交通活性化協議会において自宅から指定する連絡施設までを行き来する乗合タクシー長期実証運行を実施している。
対象　公共交通空白区域の方、70歳以上又は要介護認定者の方
料金　1回　大人400円、子ども200円</t>
    <rPh sb="0" eb="3">
      <t>アカビラシ</t>
    </rPh>
    <rPh sb="3" eb="9">
      <t>チイキコウキョウコウツウ</t>
    </rPh>
    <rPh sb="9" eb="15">
      <t>カッセイカキョウギカイ</t>
    </rPh>
    <rPh sb="19" eb="21">
      <t>ジタク</t>
    </rPh>
    <rPh sb="23" eb="25">
      <t>シテイ</t>
    </rPh>
    <rPh sb="27" eb="31">
      <t>レンラクシセツ</t>
    </rPh>
    <rPh sb="34" eb="37">
      <t>イキキ</t>
    </rPh>
    <rPh sb="39" eb="40">
      <t>ノ</t>
    </rPh>
    <rPh sb="40" eb="41">
      <t>アイ</t>
    </rPh>
    <rPh sb="45" eb="51">
      <t>チョウキジッショウウンコウ</t>
    </rPh>
    <rPh sb="52" eb="54">
      <t>ジッシ</t>
    </rPh>
    <rPh sb="60" eb="62">
      <t>タイショウ</t>
    </rPh>
    <rPh sb="63" eb="65">
      <t>コウキョウ</t>
    </rPh>
    <rPh sb="65" eb="67">
      <t>コウツウ</t>
    </rPh>
    <rPh sb="67" eb="69">
      <t>クウハク</t>
    </rPh>
    <rPh sb="69" eb="71">
      <t>クイキ</t>
    </rPh>
    <rPh sb="72" eb="73">
      <t>カタ</t>
    </rPh>
    <rPh sb="76" eb="79">
      <t>サイイジョウ</t>
    </rPh>
    <rPh sb="79" eb="80">
      <t>マタ</t>
    </rPh>
    <rPh sb="81" eb="84">
      <t>ヨウカイゴ</t>
    </rPh>
    <rPh sb="84" eb="87">
      <t>ニンテイシャ</t>
    </rPh>
    <rPh sb="88" eb="89">
      <t>カタ</t>
    </rPh>
    <rPh sb="90" eb="92">
      <t>リョウキン</t>
    </rPh>
    <rPh sb="94" eb="95">
      <t>カイ</t>
    </rPh>
    <rPh sb="96" eb="98">
      <t>オトナ</t>
    </rPh>
    <rPh sb="101" eb="102">
      <t>エン</t>
    </rPh>
    <rPh sb="103" eb="104">
      <t>コ</t>
    </rPh>
    <rPh sb="109" eb="110">
      <t>エン</t>
    </rPh>
    <phoneticPr fontId="5"/>
  </si>
  <si>
    <t>市内ハイヤー事業者</t>
    <rPh sb="0" eb="2">
      <t>シナイ</t>
    </rPh>
    <rPh sb="6" eb="9">
      <t>ジギョウシャ</t>
    </rPh>
    <phoneticPr fontId="5"/>
  </si>
  <si>
    <t>企画課企画調整係
0125-32-1834</t>
    <rPh sb="0" eb="3">
      <t>キカクカ</t>
    </rPh>
    <rPh sb="3" eb="8">
      <t>キカクチョウセイカカリ</t>
    </rPh>
    <phoneticPr fontId="5"/>
  </si>
  <si>
    <t>重度身体障害者福祉タクシー料金助成事業</t>
    <rPh sb="0" eb="4">
      <t>ジュウドシンタイ</t>
    </rPh>
    <rPh sb="4" eb="7">
      <t>ショウガイシャ</t>
    </rPh>
    <rPh sb="7" eb="9">
      <t>フクシ</t>
    </rPh>
    <rPh sb="13" eb="15">
      <t>リョウキン</t>
    </rPh>
    <rPh sb="15" eb="19">
      <t>ジョセイジギョウ</t>
    </rPh>
    <phoneticPr fontId="5"/>
  </si>
  <si>
    <t>生活圏の拡大及び経済的負担の軽減と福祉の増進を図るため、市内に居住する在宅者で下肢、体幹、運動機能（移動機能）、視覚障害、心臓機能障害、呼吸器機能障害、腎臓機能障害及び肝臓機能障害に該当する方のうち1級又は2級に該当する身体障害者手帳の交付を受けている者に対し、福祉タクシー利用助成券を月2枚交付する。
助成金額／1枚 4月1日現在の営業用タクシーの基本料金分</t>
    <rPh sb="0" eb="3">
      <t>セイカツケン</t>
    </rPh>
    <rPh sb="4" eb="6">
      <t>カクダイ</t>
    </rPh>
    <rPh sb="6" eb="7">
      <t>オヨ</t>
    </rPh>
    <rPh sb="8" eb="11">
      <t>ケイザイテキ</t>
    </rPh>
    <rPh sb="11" eb="13">
      <t>フタン</t>
    </rPh>
    <rPh sb="14" eb="16">
      <t>ケイゲン</t>
    </rPh>
    <rPh sb="17" eb="19">
      <t>フクシ</t>
    </rPh>
    <rPh sb="20" eb="22">
      <t>ゾウシン</t>
    </rPh>
    <rPh sb="23" eb="24">
      <t>ハカ</t>
    </rPh>
    <rPh sb="28" eb="30">
      <t>シナイ</t>
    </rPh>
    <rPh sb="31" eb="33">
      <t>キョジュウ</t>
    </rPh>
    <rPh sb="35" eb="38">
      <t>ザイタクシャ</t>
    </rPh>
    <rPh sb="39" eb="41">
      <t>カシ</t>
    </rPh>
    <rPh sb="42" eb="44">
      <t>タイカン</t>
    </rPh>
    <rPh sb="45" eb="49">
      <t>ウンドウキノウ</t>
    </rPh>
    <rPh sb="50" eb="54">
      <t>イドウキノウ</t>
    </rPh>
    <rPh sb="56" eb="60">
      <t>シカクショウガイ</t>
    </rPh>
    <rPh sb="61" eb="67">
      <t>シンゾウキノウショウガイ</t>
    </rPh>
    <rPh sb="68" eb="75">
      <t>コキュウキキノウショウガイ</t>
    </rPh>
    <rPh sb="76" eb="82">
      <t>ジンゾウキノウショウガイ</t>
    </rPh>
    <rPh sb="82" eb="83">
      <t>オヨ</t>
    </rPh>
    <rPh sb="84" eb="90">
      <t>カンゾウキノウショウガイ</t>
    </rPh>
    <rPh sb="91" eb="93">
      <t>ガイトウ</t>
    </rPh>
    <rPh sb="95" eb="96">
      <t>カタ</t>
    </rPh>
    <rPh sb="100" eb="101">
      <t>キュウ</t>
    </rPh>
    <rPh sb="101" eb="102">
      <t>マタ</t>
    </rPh>
    <rPh sb="104" eb="105">
      <t>キュウ</t>
    </rPh>
    <rPh sb="106" eb="108">
      <t>ガイトウ</t>
    </rPh>
    <rPh sb="110" eb="117">
      <t>シンタイショウガイシャテチョウ</t>
    </rPh>
    <rPh sb="118" eb="120">
      <t>コウフ</t>
    </rPh>
    <rPh sb="121" eb="122">
      <t>ウ</t>
    </rPh>
    <rPh sb="126" eb="127">
      <t>モノ</t>
    </rPh>
    <rPh sb="128" eb="129">
      <t>タイ</t>
    </rPh>
    <rPh sb="131" eb="133">
      <t>フクシ</t>
    </rPh>
    <rPh sb="137" eb="139">
      <t>リヨウ</t>
    </rPh>
    <rPh sb="139" eb="141">
      <t>ジョセイ</t>
    </rPh>
    <rPh sb="141" eb="142">
      <t>ケン</t>
    </rPh>
    <rPh sb="143" eb="144">
      <t>ツキ</t>
    </rPh>
    <rPh sb="145" eb="146">
      <t>マイ</t>
    </rPh>
    <rPh sb="146" eb="148">
      <t>コウフ</t>
    </rPh>
    <rPh sb="152" eb="156">
      <t>ジョセイキンガク</t>
    </rPh>
    <rPh sb="158" eb="159">
      <t>マイ</t>
    </rPh>
    <rPh sb="161" eb="162">
      <t>ガツ</t>
    </rPh>
    <rPh sb="163" eb="164">
      <t>ニチ</t>
    </rPh>
    <rPh sb="164" eb="166">
      <t>ゲンザイ</t>
    </rPh>
    <rPh sb="167" eb="169">
      <t>エイギョウ</t>
    </rPh>
    <rPh sb="169" eb="170">
      <t>ヨウ</t>
    </rPh>
    <rPh sb="175" eb="180">
      <t>キホンリョウキンブン</t>
    </rPh>
    <phoneticPr fontId="5"/>
  </si>
  <si>
    <t>社会福祉課地域福祉係
0125-32-2216</t>
    <rPh sb="0" eb="4">
      <t>シャカイフクシ</t>
    </rPh>
    <rPh sb="4" eb="5">
      <t>カ</t>
    </rPh>
    <rPh sb="5" eb="7">
      <t>チイキ</t>
    </rPh>
    <rPh sb="7" eb="9">
      <t>フクシ</t>
    </rPh>
    <rPh sb="9" eb="10">
      <t>カカリ</t>
    </rPh>
    <phoneticPr fontId="5"/>
  </si>
  <si>
    <t>ひとり暮らしの高齢者等で、下記のいずれかに該当し、かつ、自分で食事の調理ができない者又は困難である場合に、配色サービスを行う。
1)65歳以上でひとり暮らし又は65歳以上のみの世帯
2)ねたきり又は痴呆性の高齢者
3)(1)に準ずる世帯に属する高齢者ならびに身体障害者
1食400円　月曜～金曜で利用可能</t>
    <rPh sb="3" eb="4">
      <t>ク</t>
    </rPh>
    <rPh sb="7" eb="11">
      <t>コウレイシャトウ</t>
    </rPh>
    <rPh sb="13" eb="15">
      <t>カキ</t>
    </rPh>
    <rPh sb="21" eb="23">
      <t>ガイトウ</t>
    </rPh>
    <rPh sb="28" eb="30">
      <t>ジブン</t>
    </rPh>
    <rPh sb="31" eb="33">
      <t>ショクジ</t>
    </rPh>
    <rPh sb="34" eb="36">
      <t>チョウリ</t>
    </rPh>
    <rPh sb="41" eb="42">
      <t>モノ</t>
    </rPh>
    <rPh sb="42" eb="43">
      <t>マタ</t>
    </rPh>
    <rPh sb="44" eb="46">
      <t>コンナン</t>
    </rPh>
    <rPh sb="49" eb="51">
      <t>バアイ</t>
    </rPh>
    <rPh sb="53" eb="55">
      <t>ハイショク</t>
    </rPh>
    <rPh sb="60" eb="61">
      <t>オコナ</t>
    </rPh>
    <rPh sb="68" eb="71">
      <t>サイイジョウ</t>
    </rPh>
    <rPh sb="75" eb="76">
      <t>ク</t>
    </rPh>
    <rPh sb="78" eb="79">
      <t>マタ</t>
    </rPh>
    <rPh sb="82" eb="85">
      <t>サイイジョウ</t>
    </rPh>
    <rPh sb="88" eb="90">
      <t>セタイ</t>
    </rPh>
    <rPh sb="97" eb="98">
      <t>マタ</t>
    </rPh>
    <rPh sb="99" eb="102">
      <t>チホウセイ</t>
    </rPh>
    <rPh sb="103" eb="106">
      <t>コウレイシャ</t>
    </rPh>
    <rPh sb="113" eb="114">
      <t>ジュン</t>
    </rPh>
    <rPh sb="116" eb="118">
      <t>セタイ</t>
    </rPh>
    <rPh sb="119" eb="120">
      <t>ゾク</t>
    </rPh>
    <rPh sb="122" eb="125">
      <t>コウレイシャ</t>
    </rPh>
    <phoneticPr fontId="5"/>
  </si>
  <si>
    <t>北斗市</t>
    <rPh sb="0" eb="3">
      <t>ホクトシ</t>
    </rPh>
    <phoneticPr fontId="5"/>
  </si>
  <si>
    <t>タクシー利用券の交付</t>
    <rPh sb="3" eb="5">
      <t>リヨウ</t>
    </rPh>
    <rPh sb="5" eb="6">
      <t>ケン</t>
    </rPh>
    <rPh sb="8" eb="10">
      <t>コウフ</t>
    </rPh>
    <phoneticPr fontId="5"/>
  </si>
  <si>
    <t>買い物弱者対策の位置付けではないが、70歳以上の高齢者で運転免許証を自主的に返納した方に対し、100円相当のタクシー利用券を150枚交付。</t>
    <rPh sb="0" eb="1">
      <t>カ</t>
    </rPh>
    <rPh sb="2" eb="3">
      <t>モノ</t>
    </rPh>
    <rPh sb="3" eb="5">
      <t>ジャクシャ</t>
    </rPh>
    <rPh sb="5" eb="7">
      <t>タイサク</t>
    </rPh>
    <rPh sb="8" eb="10">
      <t>イチ</t>
    </rPh>
    <rPh sb="10" eb="11">
      <t>ツ</t>
    </rPh>
    <rPh sb="66" eb="68">
      <t>コウフ</t>
    </rPh>
    <phoneticPr fontId="5"/>
  </si>
  <si>
    <t>https://www.city.hokuto.hokkaido.jp/docs/3250.html</t>
  </si>
  <si>
    <t>保健福祉課　高齢者・介護保険係
0138-73-3111</t>
    <rPh sb="0" eb="2">
      <t>ホケン</t>
    </rPh>
    <rPh sb="2" eb="4">
      <t>フクシ</t>
    </rPh>
    <rPh sb="4" eb="5">
      <t>カ</t>
    </rPh>
    <phoneticPr fontId="5"/>
  </si>
  <si>
    <t>巡回ワゴン運行事業</t>
    <rPh sb="5" eb="7">
      <t>ウンコウ</t>
    </rPh>
    <rPh sb="7" eb="9">
      <t>ジギョウ</t>
    </rPh>
    <phoneticPr fontId="5"/>
  </si>
  <si>
    <t>鉄道やバスを利用しにくい地域について、買い物や通院といった日常生活に必要な移動を確保するために運行。</t>
    <rPh sb="47" eb="49">
      <t>ウンコウ</t>
    </rPh>
    <phoneticPr fontId="5"/>
  </si>
  <si>
    <t>https://www.city.hokuto.hokkaido.jp/docs/11098.html</t>
  </si>
  <si>
    <t>企画課　企画係
0138-73-3111</t>
    <rPh sb="0" eb="2">
      <t>キカク</t>
    </rPh>
    <rPh sb="2" eb="3">
      <t>カ</t>
    </rPh>
    <rPh sb="4" eb="6">
      <t>キカク</t>
    </rPh>
    <rPh sb="6" eb="7">
      <t>ガカリ</t>
    </rPh>
    <phoneticPr fontId="5"/>
  </si>
  <si>
    <t>留萌市</t>
    <rPh sb="0" eb="3">
      <t>ルモイシ</t>
    </rPh>
    <phoneticPr fontId="5"/>
  </si>
  <si>
    <t>商店街振興組合振興対策事業費補助金</t>
    <rPh sb="0" eb="3">
      <t>ショウテンガイ</t>
    </rPh>
    <rPh sb="3" eb="5">
      <t>シンコウ</t>
    </rPh>
    <rPh sb="5" eb="7">
      <t>クミアイ</t>
    </rPh>
    <rPh sb="7" eb="9">
      <t>シンコウ</t>
    </rPh>
    <rPh sb="9" eb="11">
      <t>タイサク</t>
    </rPh>
    <rPh sb="11" eb="14">
      <t>ジギョウヒ</t>
    </rPh>
    <rPh sb="14" eb="17">
      <t>ホジョキン</t>
    </rPh>
    <phoneticPr fontId="5"/>
  </si>
  <si>
    <t>冬期間における歩行環境整備のため、商店街振興組合連合会が管理するロードヒーティング設備の稼働に係る経費の一部を助成するなど、市内の商店街振興組合を統括する組織の運営体制強化及び商店街の活性化を推進する事業に対して補助を行う。</t>
    <rPh sb="0" eb="3">
      <t>トウキカン</t>
    </rPh>
    <rPh sb="7" eb="11">
      <t>ホコウカンキョウ</t>
    </rPh>
    <rPh sb="11" eb="13">
      <t>セイビ</t>
    </rPh>
    <rPh sb="17" eb="20">
      <t>ショウテンガイ</t>
    </rPh>
    <rPh sb="20" eb="22">
      <t>シンコウ</t>
    </rPh>
    <rPh sb="22" eb="24">
      <t>クミアイ</t>
    </rPh>
    <rPh sb="24" eb="27">
      <t>レンゴウカイ</t>
    </rPh>
    <rPh sb="28" eb="30">
      <t>カンリ</t>
    </rPh>
    <rPh sb="41" eb="43">
      <t>セツビ</t>
    </rPh>
    <rPh sb="44" eb="46">
      <t>カドウ</t>
    </rPh>
    <rPh sb="47" eb="48">
      <t>カカ</t>
    </rPh>
    <rPh sb="49" eb="51">
      <t>ケイヒ</t>
    </rPh>
    <rPh sb="52" eb="54">
      <t>イチブ</t>
    </rPh>
    <rPh sb="55" eb="57">
      <t>ジョセイ</t>
    </rPh>
    <rPh sb="62" eb="64">
      <t>シナイ</t>
    </rPh>
    <rPh sb="65" eb="68">
      <t>ショウテンガイ</t>
    </rPh>
    <rPh sb="68" eb="70">
      <t>シンコウ</t>
    </rPh>
    <rPh sb="70" eb="72">
      <t>クミアイ</t>
    </rPh>
    <rPh sb="73" eb="75">
      <t>トウカツ</t>
    </rPh>
    <rPh sb="77" eb="79">
      <t>ソシキ</t>
    </rPh>
    <rPh sb="80" eb="82">
      <t>ウンエイ</t>
    </rPh>
    <rPh sb="82" eb="84">
      <t>タイセイ</t>
    </rPh>
    <rPh sb="84" eb="86">
      <t>キョウカ</t>
    </rPh>
    <rPh sb="86" eb="87">
      <t>オヨ</t>
    </rPh>
    <rPh sb="88" eb="91">
      <t>ショウテンガイ</t>
    </rPh>
    <rPh sb="92" eb="95">
      <t>カッセイカ</t>
    </rPh>
    <rPh sb="96" eb="98">
      <t>スイシン</t>
    </rPh>
    <rPh sb="100" eb="102">
      <t>ジギョウ</t>
    </rPh>
    <rPh sb="103" eb="104">
      <t>タイ</t>
    </rPh>
    <rPh sb="106" eb="108">
      <t>ホジョ</t>
    </rPh>
    <rPh sb="109" eb="110">
      <t>オコナ</t>
    </rPh>
    <phoneticPr fontId="5"/>
  </si>
  <si>
    <t>商店街振興組合連合会</t>
    <rPh sb="0" eb="3">
      <t>ショウテンガイ</t>
    </rPh>
    <rPh sb="3" eb="5">
      <t>シンコウ</t>
    </rPh>
    <rPh sb="5" eb="7">
      <t>クミアイ</t>
    </rPh>
    <rPh sb="7" eb="10">
      <t>レンゴウカイ</t>
    </rPh>
    <phoneticPr fontId="5"/>
  </si>
  <si>
    <t>留萌市地域振興部経済港湾課経済振興係
0164-42-1840</t>
    <rPh sb="0" eb="3">
      <t>ルモイシ</t>
    </rPh>
    <rPh sb="3" eb="5">
      <t>チイキ</t>
    </rPh>
    <rPh sb="5" eb="8">
      <t>シンコウブ</t>
    </rPh>
    <rPh sb="8" eb="10">
      <t>ケイザイ</t>
    </rPh>
    <rPh sb="10" eb="13">
      <t>コウワンカ</t>
    </rPh>
    <rPh sb="13" eb="15">
      <t>ケイザイ</t>
    </rPh>
    <rPh sb="15" eb="17">
      <t>シンコウ</t>
    </rPh>
    <rPh sb="17" eb="18">
      <t>カカリ</t>
    </rPh>
    <phoneticPr fontId="5"/>
  </si>
  <si>
    <t>高齢者市内バス利用促進事業</t>
    <rPh sb="0" eb="3">
      <t>コウレイシャ</t>
    </rPh>
    <rPh sb="3" eb="5">
      <t>シナイ</t>
    </rPh>
    <rPh sb="7" eb="9">
      <t>リヨウ</t>
    </rPh>
    <rPh sb="9" eb="11">
      <t>ソクシン</t>
    </rPh>
    <rPh sb="11" eb="13">
      <t>ジギョウ</t>
    </rPh>
    <phoneticPr fontId="5"/>
  </si>
  <si>
    <t>買物弱者の支援と位置付けた事業ではないが、75歳以上の高齢者を対象として、市内バス乗車運賃の半額（全額）助成を実施。
※実証実験のため次年度以降の運用は未定</t>
    <rPh sb="0" eb="1">
      <t>カ</t>
    </rPh>
    <rPh sb="1" eb="2">
      <t>モノ</t>
    </rPh>
    <rPh sb="2" eb="4">
      <t>ジャクシャ</t>
    </rPh>
    <rPh sb="5" eb="7">
      <t>シエン</t>
    </rPh>
    <rPh sb="8" eb="11">
      <t>イチヅ</t>
    </rPh>
    <rPh sb="13" eb="15">
      <t>ジギョウ</t>
    </rPh>
    <rPh sb="23" eb="26">
      <t>サイイジョウ</t>
    </rPh>
    <rPh sb="27" eb="30">
      <t>コウレイシャ</t>
    </rPh>
    <rPh sb="31" eb="33">
      <t>タイショウ</t>
    </rPh>
    <rPh sb="37" eb="39">
      <t>シナイ</t>
    </rPh>
    <rPh sb="41" eb="43">
      <t>ジョウシャ</t>
    </rPh>
    <rPh sb="43" eb="45">
      <t>ウンチン</t>
    </rPh>
    <rPh sb="46" eb="48">
      <t>ハンガク</t>
    </rPh>
    <rPh sb="49" eb="51">
      <t>ゼンガク</t>
    </rPh>
    <rPh sb="52" eb="54">
      <t>ジョセイ</t>
    </rPh>
    <rPh sb="55" eb="57">
      <t>ジッシ</t>
    </rPh>
    <rPh sb="60" eb="62">
      <t>ジッショウ</t>
    </rPh>
    <rPh sb="62" eb="64">
      <t>ジッケン</t>
    </rPh>
    <rPh sb="67" eb="72">
      <t>ジネンドイコウ</t>
    </rPh>
    <rPh sb="73" eb="75">
      <t>ウンヨウ</t>
    </rPh>
    <rPh sb="76" eb="78">
      <t>ミテイ</t>
    </rPh>
    <phoneticPr fontId="5"/>
  </si>
  <si>
    <t>https://www.e-rumoi.ｊｐ/seisaku/page15_00354.html</t>
  </si>
  <si>
    <t>留萌市地域振興部政策調整課政策調整係　
0164-42-1809</t>
    <rPh sb="0" eb="3">
      <t>ルモイシ</t>
    </rPh>
    <rPh sb="3" eb="8">
      <t>チイキシンコウブ</t>
    </rPh>
    <rPh sb="8" eb="10">
      <t>セイサク</t>
    </rPh>
    <rPh sb="10" eb="12">
      <t>チョウセイ</t>
    </rPh>
    <rPh sb="12" eb="13">
      <t>カ</t>
    </rPh>
    <rPh sb="13" eb="15">
      <t>セイサク</t>
    </rPh>
    <rPh sb="15" eb="17">
      <t>チョウセイ</t>
    </rPh>
    <rPh sb="17" eb="18">
      <t>ガカリ</t>
    </rPh>
    <phoneticPr fontId="5"/>
  </si>
  <si>
    <t>月形町</t>
    <rPh sb="0" eb="3">
      <t>ツキガタチョウ</t>
    </rPh>
    <phoneticPr fontId="17"/>
  </si>
  <si>
    <t>ぬくもり福祉券交付事業</t>
    <rPh sb="4" eb="6">
      <t>フクシ</t>
    </rPh>
    <rPh sb="6" eb="7">
      <t>ケン</t>
    </rPh>
    <rPh sb="7" eb="9">
      <t>コウフ</t>
    </rPh>
    <rPh sb="9" eb="11">
      <t>ジギョウ</t>
    </rPh>
    <phoneticPr fontId="17"/>
  </si>
  <si>
    <t>その他</t>
    <rPh sb="2" eb="3">
      <t>タ</t>
    </rPh>
    <phoneticPr fontId="17"/>
  </si>
  <si>
    <t>使用料及び賃借料</t>
    <rPh sb="0" eb="2">
      <t>シヨウ</t>
    </rPh>
    <rPh sb="2" eb="3">
      <t>リョウ</t>
    </rPh>
    <rPh sb="3" eb="4">
      <t>オヨ</t>
    </rPh>
    <rPh sb="5" eb="8">
      <t>チンシャクリョウ</t>
    </rPh>
    <phoneticPr fontId="17"/>
  </si>
  <si>
    <t>買い物支援に位置付けた事業ではないが、７０歳以上の町民に年１万円分の福祉券を交付している。ハイヤー、バス、福祉有償運送の乗車料金の支払いにも使用できるため、買い物等の移動支援となっている。</t>
    <rPh sb="0" eb="1">
      <t>カ</t>
    </rPh>
    <rPh sb="2" eb="3">
      <t>モノ</t>
    </rPh>
    <rPh sb="3" eb="5">
      <t>シエン</t>
    </rPh>
    <rPh sb="6" eb="9">
      <t>イチヅ</t>
    </rPh>
    <rPh sb="11" eb="13">
      <t>ジギョウ</t>
    </rPh>
    <rPh sb="21" eb="24">
      <t>サイイジョウ</t>
    </rPh>
    <rPh sb="25" eb="27">
      <t>チョウミン</t>
    </rPh>
    <rPh sb="28" eb="29">
      <t>ネン</t>
    </rPh>
    <rPh sb="30" eb="33">
      <t>マンエンブン</t>
    </rPh>
    <rPh sb="34" eb="36">
      <t>フクシ</t>
    </rPh>
    <rPh sb="36" eb="37">
      <t>ケン</t>
    </rPh>
    <rPh sb="38" eb="40">
      <t>コウフ</t>
    </rPh>
    <rPh sb="53" eb="55">
      <t>フクシ</t>
    </rPh>
    <rPh sb="55" eb="57">
      <t>ユウショウ</t>
    </rPh>
    <rPh sb="57" eb="59">
      <t>ウンソウ</t>
    </rPh>
    <rPh sb="60" eb="62">
      <t>ジョウシャ</t>
    </rPh>
    <rPh sb="62" eb="64">
      <t>リョウキン</t>
    </rPh>
    <rPh sb="65" eb="67">
      <t>シハラ</t>
    </rPh>
    <rPh sb="70" eb="72">
      <t>シヨウ</t>
    </rPh>
    <rPh sb="78" eb="79">
      <t>カ</t>
    </rPh>
    <rPh sb="80" eb="81">
      <t>モノ</t>
    </rPh>
    <rPh sb="81" eb="82">
      <t>トウ</t>
    </rPh>
    <rPh sb="83" eb="85">
      <t>イドウ</t>
    </rPh>
    <rPh sb="85" eb="87">
      <t>シエン</t>
    </rPh>
    <phoneticPr fontId="17"/>
  </si>
  <si>
    <t>保健福祉課高齢者支援係
0126-53-3155</t>
    <rPh sb="0" eb="2">
      <t>ホケン</t>
    </rPh>
    <rPh sb="2" eb="4">
      <t>フクシ</t>
    </rPh>
    <rPh sb="4" eb="5">
      <t>カ</t>
    </rPh>
    <rPh sb="5" eb="8">
      <t>コウレイシャ</t>
    </rPh>
    <rPh sb="8" eb="10">
      <t>シエン</t>
    </rPh>
    <rPh sb="10" eb="11">
      <t>カカリ</t>
    </rPh>
    <phoneticPr fontId="17"/>
  </si>
  <si>
    <t>在宅高齢者配食サービス</t>
    <rPh sb="0" eb="2">
      <t>ザイタク</t>
    </rPh>
    <rPh sb="2" eb="5">
      <t>コウレイシャ</t>
    </rPh>
    <rPh sb="5" eb="7">
      <t>ハイショク</t>
    </rPh>
    <phoneticPr fontId="17"/>
  </si>
  <si>
    <t>買い物支援に位置付けた事業ではないが、調理が困難な７０歳以上の高齢者世帯に食事を届けることで、食の確保となっている。利用者負担は１食４００円。</t>
    <rPh sb="0" eb="1">
      <t>カ</t>
    </rPh>
    <rPh sb="2" eb="3">
      <t>モノ</t>
    </rPh>
    <rPh sb="3" eb="5">
      <t>シエン</t>
    </rPh>
    <rPh sb="6" eb="9">
      <t>イチヅ</t>
    </rPh>
    <rPh sb="11" eb="13">
      <t>ジギョウ</t>
    </rPh>
    <rPh sb="19" eb="21">
      <t>チョウリ</t>
    </rPh>
    <rPh sb="22" eb="24">
      <t>コンナン</t>
    </rPh>
    <rPh sb="27" eb="30">
      <t>サイイジョウ</t>
    </rPh>
    <rPh sb="31" eb="34">
      <t>コウレイシャ</t>
    </rPh>
    <rPh sb="34" eb="36">
      <t>セタイ</t>
    </rPh>
    <rPh sb="37" eb="39">
      <t>ショクジ</t>
    </rPh>
    <rPh sb="40" eb="41">
      <t>トド</t>
    </rPh>
    <rPh sb="47" eb="48">
      <t>ショク</t>
    </rPh>
    <rPh sb="49" eb="51">
      <t>カクホ</t>
    </rPh>
    <rPh sb="58" eb="61">
      <t>リヨウシャ</t>
    </rPh>
    <rPh sb="61" eb="63">
      <t>フタン</t>
    </rPh>
    <rPh sb="65" eb="66">
      <t>ショク</t>
    </rPh>
    <rPh sb="69" eb="70">
      <t>エン</t>
    </rPh>
    <phoneticPr fontId="17"/>
  </si>
  <si>
    <t>月形町社会福祉協議会</t>
    <rPh sb="0" eb="3">
      <t>ツキガタチョウ</t>
    </rPh>
    <rPh sb="3" eb="5">
      <t>シャカイ</t>
    </rPh>
    <rPh sb="5" eb="7">
      <t>フクシ</t>
    </rPh>
    <rPh sb="7" eb="10">
      <t>キョウギカイ</t>
    </rPh>
    <phoneticPr fontId="17"/>
  </si>
  <si>
    <t>月形町</t>
    <rPh sb="0" eb="2">
      <t>ツキガタ</t>
    </rPh>
    <rPh sb="2" eb="3">
      <t>マチ</t>
    </rPh>
    <phoneticPr fontId="17"/>
  </si>
  <si>
    <t>おでかけハイヤー事業</t>
    <rPh sb="8" eb="10">
      <t>ジギョウ</t>
    </rPh>
    <phoneticPr fontId="17"/>
  </si>
  <si>
    <t>75歳以上の町民、7０歳以上で免許を持たない町民、障がいを持つ町民を対象に町内の生活移動について、一定額で利用するハイヤーの乗車費用を助成し、利便性が高く持続可能な交通手段の確保を目的として実施。</t>
    <rPh sb="2" eb="5">
      <t>サイイジョウ</t>
    </rPh>
    <rPh sb="6" eb="8">
      <t>チョウミン</t>
    </rPh>
    <rPh sb="11" eb="14">
      <t>サイイジョウ</t>
    </rPh>
    <rPh sb="15" eb="17">
      <t>メンキョ</t>
    </rPh>
    <rPh sb="18" eb="19">
      <t>モ</t>
    </rPh>
    <rPh sb="29" eb="30">
      <t>モ</t>
    </rPh>
    <rPh sb="31" eb="33">
      <t>チョウミン</t>
    </rPh>
    <rPh sb="34" eb="36">
      <t>タイショウ</t>
    </rPh>
    <rPh sb="95" eb="97">
      <t>ジッシ</t>
    </rPh>
    <phoneticPr fontId="17"/>
  </si>
  <si>
    <t>町内のハイヤー事業者</t>
    <rPh sb="0" eb="2">
      <t>チョウナイ</t>
    </rPh>
    <rPh sb="7" eb="10">
      <t>ジギョウシャ</t>
    </rPh>
    <phoneticPr fontId="17"/>
  </si>
  <si>
    <t>http://www.town.tsukigata.hokkaido.jp/7234.htm</t>
  </si>
  <si>
    <t>室蘭市</t>
    <rPh sb="0" eb="3">
      <t>ムロランシ</t>
    </rPh>
    <phoneticPr fontId="17"/>
  </si>
  <si>
    <t>高齢者外出支援事業</t>
    <rPh sb="0" eb="2">
      <t>コウレイ</t>
    </rPh>
    <rPh sb="2" eb="3">
      <t>シャ</t>
    </rPh>
    <rPh sb="3" eb="5">
      <t>ガイシュツ</t>
    </rPh>
    <rPh sb="5" eb="7">
      <t>シエン</t>
    </rPh>
    <rPh sb="7" eb="9">
      <t>ジギョウ</t>
    </rPh>
    <phoneticPr fontId="17"/>
  </si>
  <si>
    <t>買物弱者の支援と位置付けた事業ではないが、公共交通の利用に不便を感じている地域に対する移動支援策として、満70歳以上を対象に公共交通事業者が販売している室蘭市内及び近隣市内の路線バスが1ヶ月乗り放題となる「ふれあいパス」のパス代金の一部を助成している。また、同事業者が発行する「ワンコインパス」を購入することで、市内間の路線バスが１乗車区間が運賃100円で乗車できるよう運賃差額を助成している。更に運転免許を自主返納した方は、初回購入分のふれあいパス又はワンコインパスのパス購入費用を全額助成している。</t>
  </si>
  <si>
    <t>https://www.city.muroran.lg.jp/main/org4200/koreikaigokeikaku.html</t>
    <phoneticPr fontId="17"/>
  </si>
  <si>
    <t>高齢福祉課
0143-25-2872</t>
    <rPh sb="0" eb="2">
      <t>コウレイ</t>
    </rPh>
    <rPh sb="2" eb="5">
      <t>フクシカ</t>
    </rPh>
    <phoneticPr fontId="17"/>
  </si>
  <si>
    <t>室蘭市</t>
  </si>
  <si>
    <t>地域コミュニティ交通事業</t>
  </si>
  <si>
    <t>買物弱者の支援と位置付けた事業ではないが、公共交通の利用に不便を感じている地域に対する移動支援策として、市の委託事業で運行しているスクールバスに、地域の一般住民混乗を実施。
※混乗に係る委託料増額分の２分の１は町会負担</t>
  </si>
  <si>
    <t>町内会、室蘭市</t>
  </si>
  <si>
    <t>清里町</t>
    <rPh sb="0" eb="2">
      <t>キヨサト</t>
    </rPh>
    <rPh sb="2" eb="3">
      <t>マチ</t>
    </rPh>
    <phoneticPr fontId="5"/>
  </si>
  <si>
    <t>清里町ハイヤー利用助成券交付事業</t>
    <rPh sb="0" eb="3">
      <t>キヨサトマチ</t>
    </rPh>
    <rPh sb="7" eb="9">
      <t>リヨウ</t>
    </rPh>
    <rPh sb="9" eb="11">
      <t>ジョセイ</t>
    </rPh>
    <rPh sb="11" eb="12">
      <t>ケン</t>
    </rPh>
    <rPh sb="12" eb="14">
      <t>コウフ</t>
    </rPh>
    <rPh sb="14" eb="16">
      <t>ジギョウ</t>
    </rPh>
    <phoneticPr fontId="5"/>
  </si>
  <si>
    <t>高齢者などの日常生活に必要な交通手段の確保や、外出機会を促し福祉の増進や町の活性化を図ることを目的として、町内の高齢者などに対しハイヤー利用助成券を交付する。</t>
    <rPh sb="0" eb="3">
      <t>コウレイシャ</t>
    </rPh>
    <rPh sb="6" eb="8">
      <t>ニチジョウ</t>
    </rPh>
    <rPh sb="8" eb="10">
      <t>セイカツ</t>
    </rPh>
    <rPh sb="11" eb="13">
      <t>ヒツヨウ</t>
    </rPh>
    <rPh sb="14" eb="16">
      <t>コウツウ</t>
    </rPh>
    <rPh sb="16" eb="18">
      <t>シュダン</t>
    </rPh>
    <rPh sb="19" eb="21">
      <t>カクホ</t>
    </rPh>
    <rPh sb="23" eb="25">
      <t>ガイシュツ</t>
    </rPh>
    <rPh sb="25" eb="27">
      <t>キカイ</t>
    </rPh>
    <rPh sb="28" eb="29">
      <t>ウナガ</t>
    </rPh>
    <rPh sb="30" eb="32">
      <t>フクシ</t>
    </rPh>
    <rPh sb="33" eb="35">
      <t>ゾウシン</t>
    </rPh>
    <rPh sb="36" eb="37">
      <t>マチ</t>
    </rPh>
    <rPh sb="38" eb="41">
      <t>カッセイカ</t>
    </rPh>
    <rPh sb="42" eb="43">
      <t>ハカ</t>
    </rPh>
    <rPh sb="47" eb="49">
      <t>モクテキ</t>
    </rPh>
    <rPh sb="53" eb="55">
      <t>チョウナイ</t>
    </rPh>
    <rPh sb="56" eb="59">
      <t>コウレイシャ</t>
    </rPh>
    <rPh sb="62" eb="63">
      <t>タイ</t>
    </rPh>
    <rPh sb="74" eb="76">
      <t>コウフ</t>
    </rPh>
    <phoneticPr fontId="5"/>
  </si>
  <si>
    <t>一般乗用旅客自動車運送事業</t>
    <rPh sb="0" eb="2">
      <t>イッパン</t>
    </rPh>
    <rPh sb="2" eb="4">
      <t>ジョウヨウ</t>
    </rPh>
    <rPh sb="4" eb="9">
      <t>リョカクジドウシャ</t>
    </rPh>
    <rPh sb="9" eb="11">
      <t>ウンソウ</t>
    </rPh>
    <rPh sb="11" eb="12">
      <t>ジ</t>
    </rPh>
    <rPh sb="12" eb="13">
      <t>ギョウ</t>
    </rPh>
    <phoneticPr fontId="5"/>
  </si>
  <si>
    <t>https://www.town.kiyosato.hokkaido.jp/gyousei/soshiki_shigoto/kikakuseisaku/machidukuri/haiyajoseiken.html</t>
  </si>
  <si>
    <t>企画政策課まちづくりグループ
0152-25-2135</t>
    <rPh sb="0" eb="2">
      <t>キカク</t>
    </rPh>
    <rPh sb="2" eb="4">
      <t>セイサク</t>
    </rPh>
    <rPh sb="4" eb="5">
      <t>カ</t>
    </rPh>
    <phoneticPr fontId="5"/>
  </si>
  <si>
    <t>天塩町</t>
    <rPh sb="0" eb="3">
      <t>テシオチョウ</t>
    </rPh>
    <phoneticPr fontId="5"/>
  </si>
  <si>
    <t>物価高騰支援対策商品券発行事業</t>
    <rPh sb="0" eb="4">
      <t>ブッカコウトウ</t>
    </rPh>
    <rPh sb="4" eb="8">
      <t>シエンタイサク</t>
    </rPh>
    <rPh sb="8" eb="11">
      <t>ショウヒンケン</t>
    </rPh>
    <rPh sb="11" eb="13">
      <t>ハッコウ</t>
    </rPh>
    <rPh sb="13" eb="15">
      <t>ジギョウ</t>
    </rPh>
    <phoneticPr fontId="5"/>
  </si>
  <si>
    <t>コロナ禍においてエネルギー・食料品価格等の物価高騰の影響を受ける生活者に対する家計支援として、町民1人に対し10,000円の町内商店で利用可能な商品券を配布する。</t>
    <rPh sb="3" eb="4">
      <t>カ</t>
    </rPh>
    <rPh sb="14" eb="17">
      <t>ショクリョウヒン</t>
    </rPh>
    <rPh sb="17" eb="19">
      <t>カカク</t>
    </rPh>
    <rPh sb="19" eb="20">
      <t>トウ</t>
    </rPh>
    <rPh sb="21" eb="25">
      <t>ブッカコウトウ</t>
    </rPh>
    <rPh sb="26" eb="28">
      <t>エイキョウ</t>
    </rPh>
    <rPh sb="29" eb="30">
      <t>ウ</t>
    </rPh>
    <rPh sb="32" eb="35">
      <t>セイカツシャ</t>
    </rPh>
    <rPh sb="36" eb="37">
      <t>タイ</t>
    </rPh>
    <rPh sb="39" eb="41">
      <t>カケイ</t>
    </rPh>
    <rPh sb="41" eb="43">
      <t>シエン</t>
    </rPh>
    <rPh sb="47" eb="49">
      <t>チョウミン</t>
    </rPh>
    <rPh sb="50" eb="51">
      <t>ニン</t>
    </rPh>
    <rPh sb="52" eb="53">
      <t>タイ</t>
    </rPh>
    <rPh sb="60" eb="61">
      <t>エン</t>
    </rPh>
    <rPh sb="62" eb="64">
      <t>チョウナイ</t>
    </rPh>
    <rPh sb="64" eb="66">
      <t>ショウテン</t>
    </rPh>
    <rPh sb="67" eb="71">
      <t>リヨウカノウ</t>
    </rPh>
    <rPh sb="72" eb="75">
      <t>ショウヒンケン</t>
    </rPh>
    <rPh sb="76" eb="78">
      <t>ハイフ</t>
    </rPh>
    <phoneticPr fontId="5"/>
  </si>
  <si>
    <t>企画商工課　商工観光係
01632-2-1729</t>
    <rPh sb="0" eb="2">
      <t>キカク</t>
    </rPh>
    <rPh sb="2" eb="5">
      <t>ショウコウカ</t>
    </rPh>
    <rPh sb="6" eb="8">
      <t>ショウコウ</t>
    </rPh>
    <rPh sb="8" eb="10">
      <t>カンコウ</t>
    </rPh>
    <rPh sb="10" eb="11">
      <t>ガカリ</t>
    </rPh>
    <phoneticPr fontId="5"/>
  </si>
  <si>
    <t>登別市</t>
    <rPh sb="0" eb="3">
      <t>ノボリベツシ</t>
    </rPh>
    <phoneticPr fontId="5"/>
  </si>
  <si>
    <t>重度障害者（児）福祉タクシー事業</t>
    <rPh sb="0" eb="2">
      <t>ジュウド</t>
    </rPh>
    <rPh sb="2" eb="5">
      <t>ショウガイシャ</t>
    </rPh>
    <rPh sb="6" eb="7">
      <t>ジ</t>
    </rPh>
    <rPh sb="8" eb="10">
      <t>フクシ</t>
    </rPh>
    <rPh sb="14" eb="16">
      <t>ジギョウ</t>
    </rPh>
    <phoneticPr fontId="5"/>
  </si>
  <si>
    <t>　重度心身障害者、重度知的障害または精神障害のある在宅の方で、一般の交通機関を利用することが困難な方に対し、タクシーを利用する時の費用の一部を助成する。具体的な助成内容は、小型タクシー基本料金相当分、月３回、年間３６回分のタクシー利用券を交付する。</t>
    <rPh sb="1" eb="5">
      <t>ジュウ</t>
    </rPh>
    <rPh sb="5" eb="7">
      <t>ショウガイ</t>
    </rPh>
    <rPh sb="7" eb="8">
      <t>シャ</t>
    </rPh>
    <rPh sb="9" eb="15">
      <t>ジュウド</t>
    </rPh>
    <rPh sb="18" eb="22">
      <t>セイシン</t>
    </rPh>
    <rPh sb="25" eb="27">
      <t>ザイタク</t>
    </rPh>
    <rPh sb="28" eb="29">
      <t>カタ</t>
    </rPh>
    <rPh sb="31" eb="33">
      <t>イッパン</t>
    </rPh>
    <rPh sb="34" eb="38">
      <t>コウツウ</t>
    </rPh>
    <rPh sb="39" eb="41">
      <t>リヨウ</t>
    </rPh>
    <rPh sb="46" eb="48">
      <t>コンナン</t>
    </rPh>
    <rPh sb="49" eb="50">
      <t>カタ</t>
    </rPh>
    <rPh sb="51" eb="52">
      <t>タイ</t>
    </rPh>
    <rPh sb="59" eb="61">
      <t>リヨウ</t>
    </rPh>
    <rPh sb="63" eb="64">
      <t>トキ</t>
    </rPh>
    <rPh sb="65" eb="67">
      <t>ヒヨウ</t>
    </rPh>
    <rPh sb="68" eb="70">
      <t>イチブ</t>
    </rPh>
    <rPh sb="71" eb="73">
      <t>ジョセイ</t>
    </rPh>
    <rPh sb="76" eb="79">
      <t>グタイテキ</t>
    </rPh>
    <rPh sb="80" eb="85">
      <t>ジョセイ</t>
    </rPh>
    <rPh sb="86" eb="88">
      <t>コガタ</t>
    </rPh>
    <rPh sb="92" eb="96">
      <t>キホンリョウキン</t>
    </rPh>
    <rPh sb="96" eb="99">
      <t>ソウトウブン</t>
    </rPh>
    <rPh sb="100" eb="101">
      <t>ツキ</t>
    </rPh>
    <rPh sb="102" eb="103">
      <t>カイ</t>
    </rPh>
    <rPh sb="104" eb="106">
      <t>ネンカン</t>
    </rPh>
    <rPh sb="108" eb="109">
      <t>カイ</t>
    </rPh>
    <rPh sb="109" eb="110">
      <t>ブン</t>
    </rPh>
    <rPh sb="115" eb="119">
      <t>リヨウケ</t>
    </rPh>
    <rPh sb="119" eb="121">
      <t>コウフ</t>
    </rPh>
    <phoneticPr fontId="5"/>
  </si>
  <si>
    <t>登別市
タクシー会社</t>
    <rPh sb="0" eb="3">
      <t>ノボリベツシ</t>
    </rPh>
    <rPh sb="8" eb="10">
      <t>カイシャ</t>
    </rPh>
    <phoneticPr fontId="5"/>
  </si>
  <si>
    <t>由仁町</t>
    <rPh sb="0" eb="3">
      <t>ユニチョウ</t>
    </rPh>
    <phoneticPr fontId="5"/>
  </si>
  <si>
    <t>デマンドタクシー事業</t>
    <rPh sb="8" eb="10">
      <t>ジギョウ</t>
    </rPh>
    <phoneticPr fontId="5"/>
  </si>
  <si>
    <t>買物弱者の支援のみを目的とした事業ではないが、公共交通の利用に不便を感じている住民（高齢者・障がい者）で事前登録した人を対象としてタクシーの混乗を利用することができる。</t>
    <rPh sb="0" eb="1">
      <t>カ</t>
    </rPh>
    <rPh sb="1" eb="2">
      <t>モノ</t>
    </rPh>
    <rPh sb="2" eb="4">
      <t>ジャクシャ</t>
    </rPh>
    <rPh sb="5" eb="7">
      <t>シエン</t>
    </rPh>
    <rPh sb="15" eb="17">
      <t>ジギョウ</t>
    </rPh>
    <rPh sb="23" eb="25">
      <t>コウキョウ</t>
    </rPh>
    <rPh sb="25" eb="27">
      <t>コウツウ</t>
    </rPh>
    <rPh sb="28" eb="30">
      <t>リヨウ</t>
    </rPh>
    <rPh sb="31" eb="33">
      <t>フベン</t>
    </rPh>
    <rPh sb="34" eb="35">
      <t>カン</t>
    </rPh>
    <rPh sb="39" eb="41">
      <t>ジュウミン</t>
    </rPh>
    <rPh sb="42" eb="45">
      <t>コウレイシャ</t>
    </rPh>
    <rPh sb="46" eb="47">
      <t>ショウ</t>
    </rPh>
    <rPh sb="49" eb="50">
      <t>シャ</t>
    </rPh>
    <rPh sb="52" eb="56">
      <t>ジゼントウロク</t>
    </rPh>
    <rPh sb="58" eb="59">
      <t>ヒト</t>
    </rPh>
    <rPh sb="60" eb="62">
      <t>タイショウ</t>
    </rPh>
    <rPh sb="70" eb="72">
      <t>コンジョウ</t>
    </rPh>
    <rPh sb="73" eb="75">
      <t>リヨウ</t>
    </rPh>
    <phoneticPr fontId="5"/>
  </si>
  <si>
    <t>https://www.town.yuni.lg.jp/kurashi/fukushi-korei/demand-taxi</t>
    <phoneticPr fontId="5"/>
  </si>
  <si>
    <t>住民課環境・交通担当
0123-83-3903</t>
    <rPh sb="0" eb="3">
      <t>ジュウミンカ</t>
    </rPh>
    <rPh sb="3" eb="5">
      <t>カンキョウ</t>
    </rPh>
    <rPh sb="6" eb="10">
      <t>コウツウタントウ</t>
    </rPh>
    <phoneticPr fontId="5"/>
  </si>
  <si>
    <t>稚内市</t>
    <rPh sb="0" eb="3">
      <t>ワッカナイシ</t>
    </rPh>
    <phoneticPr fontId="5"/>
  </si>
  <si>
    <t>稚内市地域公共交通活性化協議会補助事業</t>
    <rPh sb="0" eb="15">
      <t>ワッカナイシチイキコウキョウコウツウカッセイカキョウギカイ</t>
    </rPh>
    <rPh sb="15" eb="17">
      <t>ホジョ</t>
    </rPh>
    <rPh sb="17" eb="19">
      <t>ジギョウ</t>
    </rPh>
    <phoneticPr fontId="5"/>
  </si>
  <si>
    <t>公共交通空白地域におけるデマンド型乗合タクシーを運行する稚内市地域公共交通活性化協議会に対し補助金を交付する。</t>
    <rPh sb="50" eb="52">
      <t>コウフ</t>
    </rPh>
    <phoneticPr fontId="5"/>
  </si>
  <si>
    <t>市及び稚内市地域公共交通活性化協議会</t>
    <rPh sb="0" eb="1">
      <t>シ</t>
    </rPh>
    <rPh sb="1" eb="2">
      <t>オヨ</t>
    </rPh>
    <rPh sb="3" eb="6">
      <t>ワッカナイシ</t>
    </rPh>
    <rPh sb="6" eb="12">
      <t>チイキコウキョウコウツウ</t>
    </rPh>
    <rPh sb="12" eb="18">
      <t>カッセイカキョウギカイ</t>
    </rPh>
    <phoneticPr fontId="5"/>
  </si>
  <si>
    <t>https://www.city.wakkanai.hokkaido.jp/kurashi/kotsu/noritaku.html</t>
  </si>
  <si>
    <t>スクールバス住民混乗</t>
    <rPh sb="6" eb="8">
      <t>ジュウミン</t>
    </rPh>
    <rPh sb="8" eb="10">
      <t>コンジョウ</t>
    </rPh>
    <phoneticPr fontId="5"/>
  </si>
  <si>
    <t>その他（自由記載）</t>
    <rPh sb="2" eb="3">
      <t>タ</t>
    </rPh>
    <rPh sb="4" eb="6">
      <t>ジユウ</t>
    </rPh>
    <rPh sb="6" eb="8">
      <t>キサイ</t>
    </rPh>
    <phoneticPr fontId="10"/>
  </si>
  <si>
    <t>交通不便地域等において住民の市街地への移動手段を確保するため、教育委員会で運行しているスクールバスに、地域の一般住民の混乗を行っている。
※混乗に係る経費負担はなし</t>
    <rPh sb="0" eb="2">
      <t>コウツウ</t>
    </rPh>
    <rPh sb="11" eb="13">
      <t>ジュウミン</t>
    </rPh>
    <rPh sb="62" eb="63">
      <t>オコナ</t>
    </rPh>
    <phoneticPr fontId="5"/>
  </si>
  <si>
    <t>市及び市教育委員会</t>
    <rPh sb="0" eb="1">
      <t>シ</t>
    </rPh>
    <rPh sb="1" eb="2">
      <t>オヨ</t>
    </rPh>
    <rPh sb="3" eb="4">
      <t>シ</t>
    </rPh>
    <rPh sb="4" eb="6">
      <t>キョウイク</t>
    </rPh>
    <rPh sb="6" eb="9">
      <t>イインカイ</t>
    </rPh>
    <phoneticPr fontId="5"/>
  </si>
  <si>
    <t>様似町</t>
    <rPh sb="0" eb="3">
      <t>サマニチョウ</t>
    </rPh>
    <phoneticPr fontId="5"/>
  </si>
  <si>
    <t>さまにシルバー券交付事業</t>
    <rPh sb="7" eb="8">
      <t>ケン</t>
    </rPh>
    <rPh sb="8" eb="10">
      <t>コウフ</t>
    </rPh>
    <rPh sb="10" eb="12">
      <t>ジギョウ</t>
    </rPh>
    <phoneticPr fontId="5"/>
  </si>
  <si>
    <t>買物弱者の支援と位置付けた事業ではないが、様似町に住所を有する満70歳以上もしくは身体障害者手帳、療育手帳、精神障害者保健福祉手帳のいずれかを所持する方に、ハイヤー利用に使える1枚500円のシルバー券を交付する。（1人年間48枚まで利用可能）
※アポイ山荘浴場利用券としての使用も可能）</t>
    <rPh sb="0" eb="2">
      <t>カイモノ</t>
    </rPh>
    <rPh sb="2" eb="4">
      <t>ジャクシャ</t>
    </rPh>
    <rPh sb="5" eb="7">
      <t>シエン</t>
    </rPh>
    <rPh sb="8" eb="11">
      <t>イチヅ</t>
    </rPh>
    <rPh sb="13" eb="15">
      <t>ジギョウ</t>
    </rPh>
    <rPh sb="21" eb="24">
      <t>サマニチョウ</t>
    </rPh>
    <rPh sb="25" eb="27">
      <t>ジュウショ</t>
    </rPh>
    <rPh sb="28" eb="29">
      <t>ユウ</t>
    </rPh>
    <rPh sb="31" eb="32">
      <t>マン</t>
    </rPh>
    <rPh sb="34" eb="37">
      <t>サイイジョウ</t>
    </rPh>
    <rPh sb="75" eb="76">
      <t>カタ</t>
    </rPh>
    <rPh sb="82" eb="84">
      <t>リヨウ</t>
    </rPh>
    <rPh sb="85" eb="86">
      <t>ツカ</t>
    </rPh>
    <rPh sb="89" eb="90">
      <t>マイ</t>
    </rPh>
    <rPh sb="93" eb="94">
      <t>エン</t>
    </rPh>
    <rPh sb="99" eb="100">
      <t>ケン</t>
    </rPh>
    <rPh sb="101" eb="103">
      <t>コウフ</t>
    </rPh>
    <rPh sb="108" eb="109">
      <t>ニン</t>
    </rPh>
    <rPh sb="109" eb="111">
      <t>ネンカン</t>
    </rPh>
    <rPh sb="113" eb="114">
      <t>マイ</t>
    </rPh>
    <rPh sb="116" eb="118">
      <t>リヨウ</t>
    </rPh>
    <rPh sb="118" eb="120">
      <t>カノウ</t>
    </rPh>
    <rPh sb="126" eb="128">
      <t>サンソウ</t>
    </rPh>
    <rPh sb="128" eb="130">
      <t>ヨクジョウ</t>
    </rPh>
    <rPh sb="130" eb="133">
      <t>リヨウケン</t>
    </rPh>
    <rPh sb="137" eb="139">
      <t>シヨウ</t>
    </rPh>
    <rPh sb="140" eb="142">
      <t>カノウ</t>
    </rPh>
    <phoneticPr fontId="5"/>
  </si>
  <si>
    <t>町内ハイヤー会社
町内入浴施設</t>
    <rPh sb="0" eb="2">
      <t>チョウナイ</t>
    </rPh>
    <rPh sb="6" eb="8">
      <t>カイシャ</t>
    </rPh>
    <rPh sb="9" eb="11">
      <t>チョウナイ</t>
    </rPh>
    <rPh sb="11" eb="13">
      <t>ニュウヨク</t>
    </rPh>
    <rPh sb="13" eb="15">
      <t>シセツ</t>
    </rPh>
    <phoneticPr fontId="5"/>
  </si>
  <si>
    <t>知内町</t>
    <rPh sb="0" eb="3">
      <t>シリウチチョウ</t>
    </rPh>
    <phoneticPr fontId="5"/>
  </si>
  <si>
    <t>買い物利便性向上対策事業交付金</t>
    <rPh sb="0" eb="1">
      <t>カ</t>
    </rPh>
    <rPh sb="2" eb="3">
      <t>モノ</t>
    </rPh>
    <rPh sb="3" eb="6">
      <t>リベンセイ</t>
    </rPh>
    <rPh sb="6" eb="8">
      <t>コウジョウ</t>
    </rPh>
    <rPh sb="8" eb="10">
      <t>タイサク</t>
    </rPh>
    <rPh sb="10" eb="12">
      <t>ジギョウ</t>
    </rPh>
    <rPh sb="12" eb="15">
      <t>コウフキン</t>
    </rPh>
    <phoneticPr fontId="5"/>
  </si>
  <si>
    <t>平成29年3月に町内唯一の食品スーパーが撤退したことから、コープさっぽろの進出等に係る費用の一部を支援することにより、住民の買い物利便性が確保されるとともに、地域経済の活性化や移住促進の取組、雇用の創出などにつなげるもの。</t>
    <rPh sb="0" eb="2">
      <t>ヘイセイ</t>
    </rPh>
    <rPh sb="4" eb="5">
      <t>ネン</t>
    </rPh>
    <rPh sb="6" eb="7">
      <t>ガツ</t>
    </rPh>
    <rPh sb="8" eb="10">
      <t>チョウナイ</t>
    </rPh>
    <rPh sb="10" eb="12">
      <t>ユイイツ</t>
    </rPh>
    <rPh sb="13" eb="15">
      <t>ショクヒン</t>
    </rPh>
    <rPh sb="20" eb="22">
      <t>テッタイ</t>
    </rPh>
    <rPh sb="37" eb="39">
      <t>シンシュツ</t>
    </rPh>
    <rPh sb="39" eb="40">
      <t>トウ</t>
    </rPh>
    <rPh sb="41" eb="42">
      <t>カカ</t>
    </rPh>
    <rPh sb="43" eb="45">
      <t>ヒヨウ</t>
    </rPh>
    <rPh sb="46" eb="48">
      <t>イチブ</t>
    </rPh>
    <rPh sb="49" eb="51">
      <t>シエン</t>
    </rPh>
    <rPh sb="59" eb="61">
      <t>ジュウミン</t>
    </rPh>
    <rPh sb="62" eb="63">
      <t>カ</t>
    </rPh>
    <rPh sb="64" eb="65">
      <t>モノ</t>
    </rPh>
    <rPh sb="65" eb="68">
      <t>リベンセイ</t>
    </rPh>
    <rPh sb="69" eb="71">
      <t>カクホ</t>
    </rPh>
    <rPh sb="79" eb="81">
      <t>チイキ</t>
    </rPh>
    <rPh sb="81" eb="83">
      <t>ケイザイ</t>
    </rPh>
    <rPh sb="84" eb="86">
      <t>カッセイ</t>
    </rPh>
    <rPh sb="86" eb="87">
      <t>カ</t>
    </rPh>
    <rPh sb="88" eb="92">
      <t>イジュウソクシン</t>
    </rPh>
    <rPh sb="93" eb="94">
      <t>ト</t>
    </rPh>
    <rPh sb="94" eb="95">
      <t>ク</t>
    </rPh>
    <rPh sb="96" eb="98">
      <t>コヨウ</t>
    </rPh>
    <rPh sb="99" eb="101">
      <t>ソウシュツ</t>
    </rPh>
    <phoneticPr fontId="5"/>
  </si>
  <si>
    <t>知内町版地域公共交通運行事業</t>
    <rPh sb="0" eb="3">
      <t>シリウチチョウ</t>
    </rPh>
    <rPh sb="3" eb="4">
      <t>バン</t>
    </rPh>
    <rPh sb="4" eb="6">
      <t>チイキ</t>
    </rPh>
    <rPh sb="6" eb="8">
      <t>コウキョウ</t>
    </rPh>
    <rPh sb="8" eb="10">
      <t>コウツウ</t>
    </rPh>
    <rPh sb="10" eb="12">
      <t>ウンコウ</t>
    </rPh>
    <rPh sb="12" eb="14">
      <t>ジギョウ</t>
    </rPh>
    <phoneticPr fontId="5"/>
  </si>
  <si>
    <t>町内全域において、予約運行型（デマンドバス）を運行するもの</t>
    <rPh sb="0" eb="4">
      <t>チョウナイゼンイキ</t>
    </rPh>
    <rPh sb="9" eb="14">
      <t>ヨヤクウンコウガタ</t>
    </rPh>
    <rPh sb="23" eb="25">
      <t>ウンコウ</t>
    </rPh>
    <phoneticPr fontId="5"/>
  </si>
  <si>
    <t>http://www.town.shiriuchi.hokkaido.jp/kurashi/demando/demandobus1.html</t>
    <phoneticPr fontId="5"/>
  </si>
  <si>
    <t>広尾町</t>
    <rPh sb="0" eb="3">
      <t>ヒロオチョウ</t>
    </rPh>
    <phoneticPr fontId="5"/>
  </si>
  <si>
    <t>高齢者外出支援交通費助成事業</t>
    <rPh sb="0" eb="3">
      <t>コウレイシャ</t>
    </rPh>
    <rPh sb="3" eb="5">
      <t>ガイシュツ</t>
    </rPh>
    <rPh sb="5" eb="7">
      <t>シエン</t>
    </rPh>
    <rPh sb="7" eb="10">
      <t>コウツウヒ</t>
    </rPh>
    <rPh sb="10" eb="12">
      <t>ジョセイ</t>
    </rPh>
    <rPh sb="12" eb="14">
      <t>ジギョウ</t>
    </rPh>
    <phoneticPr fontId="5"/>
  </si>
  <si>
    <t>扶助費</t>
    <rPh sb="0" eb="1">
      <t>フジョ</t>
    </rPh>
    <rPh sb="1" eb="2">
      <t>ヒ</t>
    </rPh>
    <phoneticPr fontId="5"/>
  </si>
  <si>
    <t>７５歳以上の高齢者に対し、買物や通院、社会参加等の支援を目的に町内バス・タクシー会社で使用できる助成券を配布。
※国の重層的支援体制整備事業交付金を活用</t>
    <rPh sb="2" eb="5">
      <t>サイイジョウ</t>
    </rPh>
    <rPh sb="6" eb="9">
      <t>コウレイシャ</t>
    </rPh>
    <rPh sb="10" eb="11">
      <t>タイ</t>
    </rPh>
    <rPh sb="13" eb="15">
      <t>カイモノ</t>
    </rPh>
    <rPh sb="16" eb="18">
      <t>ツウイン</t>
    </rPh>
    <rPh sb="19" eb="21">
      <t>シャカイ</t>
    </rPh>
    <rPh sb="21" eb="23">
      <t>サンカ</t>
    </rPh>
    <rPh sb="23" eb="24">
      <t>トウ</t>
    </rPh>
    <rPh sb="25" eb="27">
      <t>シエン</t>
    </rPh>
    <rPh sb="28" eb="30">
      <t>モクテキ</t>
    </rPh>
    <rPh sb="31" eb="33">
      <t>チョウナイ</t>
    </rPh>
    <rPh sb="40" eb="42">
      <t>カイシャ</t>
    </rPh>
    <rPh sb="43" eb="45">
      <t>シヨウ</t>
    </rPh>
    <rPh sb="48" eb="50">
      <t>ジョセイ</t>
    </rPh>
    <rPh sb="50" eb="51">
      <t>ケン</t>
    </rPh>
    <rPh sb="52" eb="54">
      <t>ハイフ</t>
    </rPh>
    <rPh sb="57" eb="58">
      <t>クニ</t>
    </rPh>
    <rPh sb="59" eb="62">
      <t>ジュウソウテキ</t>
    </rPh>
    <rPh sb="62" eb="64">
      <t>シエン</t>
    </rPh>
    <rPh sb="64" eb="66">
      <t>タイセイ</t>
    </rPh>
    <rPh sb="66" eb="68">
      <t>セイビ</t>
    </rPh>
    <rPh sb="68" eb="70">
      <t>ジギョウ</t>
    </rPh>
    <rPh sb="70" eb="73">
      <t>コウフキン</t>
    </rPh>
    <rPh sb="74" eb="76">
      <t>カツヨウ</t>
    </rPh>
    <phoneticPr fontId="5"/>
  </si>
  <si>
    <t>町内を運行するバス会社、タクシー会社</t>
    <rPh sb="0" eb="2">
      <t>チョウナイ</t>
    </rPh>
    <rPh sb="3" eb="5">
      <t>ウンコウ</t>
    </rPh>
    <rPh sb="9" eb="11">
      <t>カイシャ</t>
    </rPh>
    <rPh sb="16" eb="18">
      <t>ガイシャ</t>
    </rPh>
    <phoneticPr fontId="5"/>
  </si>
  <si>
    <t>保健福祉課福祉係
01558-2-0172</t>
    <rPh sb="0" eb="2">
      <t>ホケン</t>
    </rPh>
    <rPh sb="2" eb="5">
      <t>フクシカ</t>
    </rPh>
    <rPh sb="5" eb="7">
      <t>フクシ</t>
    </rPh>
    <rPh sb="7" eb="8">
      <t>カカリ</t>
    </rPh>
    <phoneticPr fontId="5"/>
  </si>
  <si>
    <t>別海町</t>
    <rPh sb="0" eb="2">
      <t>ベッカイ</t>
    </rPh>
    <rPh sb="2" eb="3">
      <t>マチ</t>
    </rPh>
    <phoneticPr fontId="5"/>
  </si>
  <si>
    <t>別海町高齢者及び障がい者
（児）バス・ハイヤー共通利用
券交付事業</t>
    <rPh sb="31" eb="33">
      <t>ジギョウ</t>
    </rPh>
    <phoneticPr fontId="17"/>
  </si>
  <si>
    <t>交付金</t>
    <rPh sb="0" eb="3">
      <t>コウフキン</t>
    </rPh>
    <phoneticPr fontId="5"/>
  </si>
  <si>
    <t>満７０歳以上の高齢者、身体障害者手帳及び療育手帳、精神障害者保
健福祉手帳のいずれかの所持者に年間２０，０００円のバス・ハイヤー
共通利用券を交付。（本人及び世帯に属する者の、それぞれの当該年
度住民税課税標準額が町で定める額を超えない者）</t>
    <rPh sb="16" eb="18">
      <t>テチョウ</t>
    </rPh>
    <rPh sb="65" eb="67">
      <t>キョウツウ</t>
    </rPh>
    <rPh sb="67" eb="69">
      <t>リヨウ</t>
    </rPh>
    <rPh sb="107" eb="108">
      <t>チョウ</t>
    </rPh>
    <rPh sb="109" eb="110">
      <t>サダ</t>
    </rPh>
    <rPh sb="112" eb="113">
      <t>ガク</t>
    </rPh>
    <rPh sb="114" eb="115">
      <t>コ</t>
    </rPh>
    <rPh sb="118" eb="119">
      <t>モノ</t>
    </rPh>
    <phoneticPr fontId="17"/>
  </si>
  <si>
    <t>https://betsukai.jp/kurashi/fukushi/syakai_fukushi/f_kbshiy/</t>
    <phoneticPr fontId="5"/>
  </si>
  <si>
    <t>福祉部福祉課
社会・障がい福祉担当
0153-74-9641（福祉課直通）</t>
    <rPh sb="0" eb="2">
      <t>フクシ</t>
    </rPh>
    <rPh sb="2" eb="3">
      <t>ブ</t>
    </rPh>
    <rPh sb="3" eb="6">
      <t>フクシカ</t>
    </rPh>
    <rPh sb="7" eb="9">
      <t>シャカイ</t>
    </rPh>
    <rPh sb="10" eb="11">
      <t>ショウ</t>
    </rPh>
    <rPh sb="13" eb="15">
      <t>フクシ</t>
    </rPh>
    <rPh sb="15" eb="17">
      <t>タントウ</t>
    </rPh>
    <rPh sb="31" eb="34">
      <t>フクシカ</t>
    </rPh>
    <rPh sb="34" eb="36">
      <t>チョクツウ</t>
    </rPh>
    <phoneticPr fontId="17"/>
  </si>
  <si>
    <t>奈井江町</t>
    <rPh sb="0" eb="4">
      <t>ナイエチョウ</t>
    </rPh>
    <phoneticPr fontId="5"/>
  </si>
  <si>
    <t>生活交通確保対策事業</t>
    <rPh sb="0" eb="2">
      <t>セイカツ</t>
    </rPh>
    <rPh sb="2" eb="4">
      <t>コウツウ</t>
    </rPh>
    <rPh sb="4" eb="6">
      <t>カクホ</t>
    </rPh>
    <rPh sb="6" eb="8">
      <t>タイサク</t>
    </rPh>
    <rPh sb="8" eb="10">
      <t>ジギョウ</t>
    </rPh>
    <phoneticPr fontId="5"/>
  </si>
  <si>
    <t>委託料等</t>
    <rPh sb="0" eb="1">
      <t>イタク</t>
    </rPh>
    <rPh sb="1" eb="2">
      <t>リョウ</t>
    </rPh>
    <rPh sb="2" eb="3">
      <t>トウ</t>
    </rPh>
    <phoneticPr fontId="5"/>
  </si>
  <si>
    <t>委託費の他、車両管理費や各路線負担金を計上</t>
    <rPh sb="0" eb="1">
      <t>イタク</t>
    </rPh>
    <rPh sb="1" eb="2">
      <t>ヒ</t>
    </rPh>
    <rPh sb="3" eb="4">
      <t>ホカ</t>
    </rPh>
    <rPh sb="5" eb="7">
      <t>シャリョウ</t>
    </rPh>
    <rPh sb="7" eb="9">
      <t>カンリ</t>
    </rPh>
    <rPh sb="9" eb="10">
      <t>ヒ</t>
    </rPh>
    <rPh sb="11" eb="12">
      <t>カク</t>
    </rPh>
    <rPh sb="12" eb="14">
      <t>ロセン</t>
    </rPh>
    <rPh sb="14" eb="17">
      <t>フタンキン</t>
    </rPh>
    <rPh sb="18" eb="20">
      <t>ケイジョウ</t>
    </rPh>
    <phoneticPr fontId="5"/>
  </si>
  <si>
    <t>買物弱者の支援と位置付けた事業ではないが、買物や通院、町外への移動のためにJRや中央バスの接続に配慮した循環バスの運行による生活交通の確保。</t>
    <rPh sb="0" eb="1">
      <t>カ</t>
    </rPh>
    <rPh sb="1" eb="2">
      <t>モノ</t>
    </rPh>
    <rPh sb="2" eb="4">
      <t>ジャクシャ</t>
    </rPh>
    <rPh sb="5" eb="7">
      <t>シエン</t>
    </rPh>
    <rPh sb="8" eb="11">
      <t>イチヅ</t>
    </rPh>
    <rPh sb="13" eb="15">
      <t>ジギョウ</t>
    </rPh>
    <rPh sb="21" eb="23">
      <t>カイモノ</t>
    </rPh>
    <rPh sb="24" eb="26">
      <t>ツウイン</t>
    </rPh>
    <rPh sb="27" eb="29">
      <t>チョウガイ</t>
    </rPh>
    <rPh sb="31" eb="33">
      <t>イドウ</t>
    </rPh>
    <rPh sb="40" eb="42">
      <t>チュウオウ</t>
    </rPh>
    <rPh sb="45" eb="47">
      <t>セツゾク</t>
    </rPh>
    <rPh sb="48" eb="50">
      <t>ハイリョ</t>
    </rPh>
    <rPh sb="52" eb="54">
      <t>ジュンカン</t>
    </rPh>
    <rPh sb="57" eb="59">
      <t>ウンコウ</t>
    </rPh>
    <rPh sb="62" eb="64">
      <t>セイカツ</t>
    </rPh>
    <rPh sb="64" eb="66">
      <t>コウツウ</t>
    </rPh>
    <rPh sb="67" eb="69">
      <t>カクホ</t>
    </rPh>
    <phoneticPr fontId="5"/>
  </si>
  <si>
    <t>http://www.town.naie.hokkaido.jp/kurashi/koukyoukoutu/</t>
    <phoneticPr fontId="5"/>
  </si>
  <si>
    <t>総務課防災交通係
0125-65-2111</t>
    <rPh sb="0" eb="3">
      <t>ソウムカ</t>
    </rPh>
    <rPh sb="3" eb="5">
      <t>ボウサイ</t>
    </rPh>
    <rPh sb="5" eb="7">
      <t>コウツウ</t>
    </rPh>
    <rPh sb="7" eb="8">
      <t>カカリ</t>
    </rPh>
    <phoneticPr fontId="5"/>
  </si>
  <si>
    <t>宮城県</t>
    <rPh sb="0" eb="3">
      <t>ミヤギケン</t>
    </rPh>
    <phoneticPr fontId="5"/>
  </si>
  <si>
    <t>買い物機能強化支援事業</t>
    <rPh sb="0" eb="1">
      <t>カ</t>
    </rPh>
    <rPh sb="2" eb="11">
      <t>モノキノウキョウカシエンジギョウ</t>
    </rPh>
    <phoneticPr fontId="5"/>
  </si>
  <si>
    <t>地域商業を取り巻く環境の変化を捉え、消費者の多様なニーズに対応した新たな販売手法に取り組む商店街組織や商業事業者等を支援することで、地域の買い物機能の強化及び商業の持続的発展を図る。</t>
    <rPh sb="0" eb="2">
      <t>チイキ</t>
    </rPh>
    <rPh sb="2" eb="4">
      <t>ショウギョウ</t>
    </rPh>
    <rPh sb="5" eb="6">
      <t>ト</t>
    </rPh>
    <rPh sb="7" eb="8">
      <t>マ</t>
    </rPh>
    <rPh sb="9" eb="11">
      <t>カンキョウ</t>
    </rPh>
    <rPh sb="12" eb="14">
      <t>ヘンカ</t>
    </rPh>
    <rPh sb="15" eb="16">
      <t>トラ</t>
    </rPh>
    <rPh sb="18" eb="21">
      <t>ショウヒシャ</t>
    </rPh>
    <rPh sb="22" eb="24">
      <t>タヨウ</t>
    </rPh>
    <rPh sb="29" eb="31">
      <t>タイオウ</t>
    </rPh>
    <rPh sb="33" eb="34">
      <t>アラ</t>
    </rPh>
    <rPh sb="36" eb="40">
      <t>ハンバイシュホウ</t>
    </rPh>
    <rPh sb="41" eb="42">
      <t>ト</t>
    </rPh>
    <rPh sb="43" eb="44">
      <t>ク</t>
    </rPh>
    <rPh sb="45" eb="48">
      <t>ショウテンガイ</t>
    </rPh>
    <rPh sb="48" eb="50">
      <t>ソシキ</t>
    </rPh>
    <rPh sb="51" eb="55">
      <t>ショウギョウジギョウ</t>
    </rPh>
    <rPh sb="55" eb="56">
      <t>シャ</t>
    </rPh>
    <rPh sb="56" eb="57">
      <t>トウ</t>
    </rPh>
    <rPh sb="58" eb="60">
      <t>シエン</t>
    </rPh>
    <rPh sb="66" eb="68">
      <t>チイキ</t>
    </rPh>
    <rPh sb="69" eb="70">
      <t>カ</t>
    </rPh>
    <rPh sb="71" eb="72">
      <t>モノ</t>
    </rPh>
    <rPh sb="72" eb="74">
      <t>キノウ</t>
    </rPh>
    <rPh sb="75" eb="77">
      <t>キョウカ</t>
    </rPh>
    <rPh sb="77" eb="78">
      <t>オヨ</t>
    </rPh>
    <rPh sb="79" eb="81">
      <t>ショウギョウ</t>
    </rPh>
    <rPh sb="82" eb="85">
      <t>ジゾクテキ</t>
    </rPh>
    <rPh sb="85" eb="87">
      <t>ハッテン</t>
    </rPh>
    <rPh sb="88" eb="89">
      <t>ハカ</t>
    </rPh>
    <phoneticPr fontId="5"/>
  </si>
  <si>
    <t>商店街組織や商業事業者等</t>
    <rPh sb="0" eb="3">
      <t>ショウテンガイ</t>
    </rPh>
    <rPh sb="3" eb="5">
      <t>ソシキ</t>
    </rPh>
    <rPh sb="6" eb="8">
      <t>ショウギョウ</t>
    </rPh>
    <rPh sb="8" eb="11">
      <t>ジギョウシャ</t>
    </rPh>
    <rPh sb="11" eb="12">
      <t>トウ</t>
    </rPh>
    <phoneticPr fontId="5"/>
  </si>
  <si>
    <t>https://www.pref.miyagi.jp/soshiki/syokokin/kaimono.html</t>
  </si>
  <si>
    <t>経済商工観光部商工金融課
022-211-2746</t>
    <rPh sb="0" eb="2">
      <t>ケイザイ</t>
    </rPh>
    <rPh sb="2" eb="4">
      <t>ショウコウ</t>
    </rPh>
    <rPh sb="4" eb="6">
      <t>カンコウ</t>
    </rPh>
    <rPh sb="6" eb="7">
      <t>ブ</t>
    </rPh>
    <rPh sb="7" eb="9">
      <t>ショウコウ</t>
    </rPh>
    <rPh sb="9" eb="12">
      <t>キンユウカ</t>
    </rPh>
    <phoneticPr fontId="5"/>
  </si>
  <si>
    <t>みやぎＵＩＪターン起業支援事業</t>
  </si>
  <si>
    <t>補助金</t>
    <rPh sb="0" eb="3">
      <t>ホジョキン</t>
    </rPh>
    <phoneticPr fontId="13"/>
  </si>
  <si>
    <t>買物弱者対策を含む社会的課題解決のため、東京圏（埼玉、千葉、東京、神奈川）からＵＩＪターンにより県内で起業する者に対して、スタートアップに要する経費を補助する。</t>
  </si>
  <si>
    <t>県内中小企業等</t>
    <rPh sb="0" eb="2">
      <t>ケンナイ</t>
    </rPh>
    <rPh sb="2" eb="4">
      <t>チュウショウ</t>
    </rPh>
    <rPh sb="4" eb="6">
      <t>キギョウ</t>
    </rPh>
    <rPh sb="6" eb="7">
      <t>トウ</t>
    </rPh>
    <phoneticPr fontId="5"/>
  </si>
  <si>
    <t>https://www.miyagi-sogyo.jp/grant</t>
  </si>
  <si>
    <t>経済商工観光部中小企業支援室
022-211-2745</t>
    <rPh sb="0" eb="2">
      <t>ケイザイ</t>
    </rPh>
    <rPh sb="2" eb="4">
      <t>ショウコウ</t>
    </rPh>
    <rPh sb="4" eb="6">
      <t>カンコウ</t>
    </rPh>
    <rPh sb="6" eb="7">
      <t>ブ</t>
    </rPh>
    <rPh sb="7" eb="11">
      <t>チュウショウキギョウ</t>
    </rPh>
    <rPh sb="11" eb="14">
      <t>シエンシツ</t>
    </rPh>
    <phoneticPr fontId="5"/>
  </si>
  <si>
    <t>宮城県スタートアップ加速化支援事業</t>
  </si>
  <si>
    <t>買物弱者対策を含む社会的課題解決のため、県内で起業する者に対して、スタートアップに要する経費を補助する。</t>
    <rPh sb="0" eb="2">
      <t>カイモノ</t>
    </rPh>
    <rPh sb="2" eb="4">
      <t>ジャクシャ</t>
    </rPh>
    <rPh sb="4" eb="6">
      <t>タイサク</t>
    </rPh>
    <rPh sb="7" eb="8">
      <t>フク</t>
    </rPh>
    <rPh sb="9" eb="11">
      <t>シャカイ</t>
    </rPh>
    <rPh sb="11" eb="12">
      <t>テキ</t>
    </rPh>
    <rPh sb="12" eb="14">
      <t>カダイ</t>
    </rPh>
    <rPh sb="14" eb="16">
      <t>カイケツ</t>
    </rPh>
    <rPh sb="20" eb="22">
      <t>ケンナイ</t>
    </rPh>
    <rPh sb="23" eb="25">
      <t>キギョウ</t>
    </rPh>
    <rPh sb="27" eb="28">
      <t>モノ</t>
    </rPh>
    <rPh sb="29" eb="30">
      <t>タイ</t>
    </rPh>
    <rPh sb="41" eb="42">
      <t>ヨウ</t>
    </rPh>
    <rPh sb="44" eb="46">
      <t>ケイヒ</t>
    </rPh>
    <rPh sb="47" eb="49">
      <t>ホジョ</t>
    </rPh>
    <phoneticPr fontId="5"/>
  </si>
  <si>
    <t>https://www.joho-miyagi.or.jp/startup</t>
  </si>
  <si>
    <t>仙台市</t>
    <rPh sb="0" eb="3">
      <t>センダイシ</t>
    </rPh>
    <phoneticPr fontId="5"/>
  </si>
  <si>
    <t>食の自立支援サービス</t>
    <rPh sb="0" eb="1">
      <t>ショク</t>
    </rPh>
    <rPh sb="2" eb="4">
      <t>ジリツ</t>
    </rPh>
    <rPh sb="4" eb="6">
      <t>シエン</t>
    </rPh>
    <phoneticPr fontId="5"/>
  </si>
  <si>
    <t>在宅の一人暮らし高齢者等で、虚弱等のため食事の用意をすることが困難な者に対し、1日1食を限度に配食サービスを提供するとともに、利用者の安否確認を行うもの。
自己負担1食：522円</t>
    <rPh sb="0" eb="2">
      <t>ザイタク</t>
    </rPh>
    <rPh sb="3" eb="5">
      <t>ヒトリ</t>
    </rPh>
    <rPh sb="5" eb="6">
      <t>グ</t>
    </rPh>
    <rPh sb="8" eb="11">
      <t>コウレイシャ</t>
    </rPh>
    <rPh sb="11" eb="12">
      <t>ナド</t>
    </rPh>
    <rPh sb="14" eb="16">
      <t>キョジャク</t>
    </rPh>
    <rPh sb="16" eb="17">
      <t>ナド</t>
    </rPh>
    <rPh sb="20" eb="22">
      <t>ショクジ</t>
    </rPh>
    <rPh sb="23" eb="25">
      <t>ヨウイ</t>
    </rPh>
    <rPh sb="31" eb="33">
      <t>コンナン</t>
    </rPh>
    <rPh sb="34" eb="35">
      <t>モノ</t>
    </rPh>
    <rPh sb="36" eb="37">
      <t>タイ</t>
    </rPh>
    <rPh sb="40" eb="41">
      <t>ニチ</t>
    </rPh>
    <rPh sb="42" eb="43">
      <t>ショク</t>
    </rPh>
    <rPh sb="44" eb="46">
      <t>ゲンド</t>
    </rPh>
    <rPh sb="47" eb="49">
      <t>ハイショク</t>
    </rPh>
    <rPh sb="54" eb="56">
      <t>テイキョウ</t>
    </rPh>
    <rPh sb="63" eb="66">
      <t>リヨウシャ</t>
    </rPh>
    <rPh sb="67" eb="69">
      <t>アンピ</t>
    </rPh>
    <rPh sb="69" eb="71">
      <t>カクニン</t>
    </rPh>
    <rPh sb="72" eb="73">
      <t>オコナ</t>
    </rPh>
    <rPh sb="78" eb="80">
      <t>ジコ</t>
    </rPh>
    <rPh sb="80" eb="82">
      <t>フタン</t>
    </rPh>
    <rPh sb="83" eb="84">
      <t>ショク</t>
    </rPh>
    <rPh sb="88" eb="89">
      <t>エン</t>
    </rPh>
    <phoneticPr fontId="5"/>
  </si>
  <si>
    <t>民間事業者</t>
    <rPh sb="0" eb="2">
      <t>ミンカン</t>
    </rPh>
    <rPh sb="2" eb="5">
      <t>ジギョウシャ</t>
    </rPh>
    <phoneticPr fontId="5"/>
  </si>
  <si>
    <t>https://www.city.sendai.jp/hokatsushien/kurashi/kenkotofukushi/korenokata/hitorigurashi/jiritsushien.html</t>
  </si>
  <si>
    <t>高齢企画課在宅支援係
022-214-8168</t>
    <rPh sb="0" eb="5">
      <t>コウレイキカクカ</t>
    </rPh>
    <rPh sb="5" eb="10">
      <t>ザイタクシエンカカリ</t>
    </rPh>
    <phoneticPr fontId="5"/>
  </si>
  <si>
    <t>ボランティア団体による給食サービス</t>
    <rPh sb="6" eb="8">
      <t>ダンタイ</t>
    </rPh>
    <rPh sb="11" eb="13">
      <t>キュウショク</t>
    </rPh>
    <phoneticPr fontId="5"/>
  </si>
  <si>
    <t>在宅の一人暮らし高齢者等で虚弱等のため食事の用意をすることが困難な者を対象に給食サービスを提供するボランティア団体に対し、実施に係る経費を助成するもの。</t>
    <rPh sb="33" eb="34">
      <t>モノ</t>
    </rPh>
    <rPh sb="35" eb="37">
      <t>タイショウ</t>
    </rPh>
    <rPh sb="38" eb="40">
      <t>キュウショク</t>
    </rPh>
    <rPh sb="45" eb="47">
      <t>テイキョウ</t>
    </rPh>
    <rPh sb="55" eb="57">
      <t>ダンタイ</t>
    </rPh>
    <rPh sb="58" eb="59">
      <t>タイ</t>
    </rPh>
    <rPh sb="61" eb="63">
      <t>ジッシ</t>
    </rPh>
    <rPh sb="64" eb="65">
      <t>カカ</t>
    </rPh>
    <rPh sb="66" eb="68">
      <t>ケイヒ</t>
    </rPh>
    <rPh sb="69" eb="71">
      <t>ジョセイ</t>
    </rPh>
    <phoneticPr fontId="5"/>
  </si>
  <si>
    <t>ボランティア団体</t>
    <rPh sb="6" eb="8">
      <t>ダンタイ</t>
    </rPh>
    <phoneticPr fontId="5"/>
  </si>
  <si>
    <t>障害者配食サービス</t>
    <rPh sb="0" eb="3">
      <t>ショウガイシャ</t>
    </rPh>
    <rPh sb="3" eb="5">
      <t>ハイショク</t>
    </rPh>
    <phoneticPr fontId="5"/>
  </si>
  <si>
    <t>心身の障害により食事を用意することが困難な一人暮らしの方などに対し、1日1食を限度に配食サービスを提供するとともに、利用者の健康状態を確認するもの。
自己負担1食：522円</t>
    <rPh sb="31" eb="32">
      <t>タイ</t>
    </rPh>
    <rPh sb="35" eb="36">
      <t>ニチ</t>
    </rPh>
    <rPh sb="37" eb="38">
      <t>ショク</t>
    </rPh>
    <rPh sb="39" eb="41">
      <t>ゲンド</t>
    </rPh>
    <rPh sb="42" eb="44">
      <t>ハイショク</t>
    </rPh>
    <rPh sb="49" eb="51">
      <t>テイキョウ</t>
    </rPh>
    <rPh sb="58" eb="61">
      <t>リヨウシャ</t>
    </rPh>
    <rPh sb="62" eb="64">
      <t>ケンコウ</t>
    </rPh>
    <rPh sb="64" eb="66">
      <t>ジョウタイ</t>
    </rPh>
    <rPh sb="67" eb="69">
      <t>カクニン</t>
    </rPh>
    <rPh sb="75" eb="77">
      <t>ジコ</t>
    </rPh>
    <rPh sb="77" eb="79">
      <t>フタン</t>
    </rPh>
    <rPh sb="80" eb="81">
      <t>ショク</t>
    </rPh>
    <rPh sb="85" eb="86">
      <t>エン</t>
    </rPh>
    <phoneticPr fontId="5"/>
  </si>
  <si>
    <t xml:space="preserve">障害者支援課地域生活支援係
022-214-8164
</t>
    <rPh sb="0" eb="3">
      <t>ショウガイシャ</t>
    </rPh>
    <rPh sb="3" eb="5">
      <t>シエン</t>
    </rPh>
    <rPh sb="5" eb="6">
      <t>カ</t>
    </rPh>
    <rPh sb="6" eb="13">
      <t>チイキセイカツシエンカカリ</t>
    </rPh>
    <phoneticPr fontId="5"/>
  </si>
  <si>
    <t>宮城県</t>
  </si>
  <si>
    <t>石巻市</t>
    <rPh sb="0" eb="3">
      <t>イシノマキシ</t>
    </rPh>
    <phoneticPr fontId="5"/>
  </si>
  <si>
    <t>住民バス運行費補助事業</t>
  </si>
  <si>
    <t>買物弱者の支援と位置付けた事業ではないが、公共交通空白地域の解消と買い物や通院などの日常生活の足を確保するため、各地区の運行協議会が運行する住民バスや乗合タクシー等の運行に係る経費の一部を補助している。</t>
    <rPh sb="47" eb="48">
      <t>アシ</t>
    </rPh>
    <rPh sb="56" eb="59">
      <t>カクチク</t>
    </rPh>
    <rPh sb="60" eb="65">
      <t>ウンコウキョウギカイ</t>
    </rPh>
    <rPh sb="66" eb="68">
      <t>ウンコウ</t>
    </rPh>
    <rPh sb="70" eb="72">
      <t>ジュウミン</t>
    </rPh>
    <rPh sb="75" eb="77">
      <t>ノリアイ</t>
    </rPh>
    <rPh sb="81" eb="82">
      <t>トウ</t>
    </rPh>
    <rPh sb="83" eb="85">
      <t>ウンコウ</t>
    </rPh>
    <rPh sb="86" eb="87">
      <t>カカワ</t>
    </rPh>
    <rPh sb="88" eb="90">
      <t>ケイヒ</t>
    </rPh>
    <rPh sb="91" eb="93">
      <t>イチブ</t>
    </rPh>
    <rPh sb="94" eb="96">
      <t>ホジョ</t>
    </rPh>
    <phoneticPr fontId="5"/>
  </si>
  <si>
    <t>運行協議会（９地区）</t>
    <rPh sb="0" eb="5">
      <t>ウンコウキョウギカイ</t>
    </rPh>
    <rPh sb="7" eb="9">
      <t>チク</t>
    </rPh>
    <phoneticPr fontId="5"/>
  </si>
  <si>
    <t xml:space="preserve">復興企画部地域振興課
0225-95-1111
</t>
    <rPh sb="0" eb="2">
      <t>フッコウ</t>
    </rPh>
    <rPh sb="2" eb="4">
      <t>キカク</t>
    </rPh>
    <rPh sb="4" eb="5">
      <t>ブ</t>
    </rPh>
    <rPh sb="5" eb="7">
      <t>チイキ</t>
    </rPh>
    <rPh sb="7" eb="9">
      <t>シンコウ</t>
    </rPh>
    <rPh sb="9" eb="10">
      <t>カ</t>
    </rPh>
    <phoneticPr fontId="5"/>
  </si>
  <si>
    <t>牡鹿地区市民バス運行事業</t>
  </si>
  <si>
    <t>買物弱者の支援と位置付けた事業ではないが、公共交通空白地域の解消と買い物や通院などの日常生活の足を確保するため、市が主体となり、市民バスを運行している。</t>
    <rPh sb="56" eb="57">
      <t>シ</t>
    </rPh>
    <rPh sb="58" eb="60">
      <t>シュタイ</t>
    </rPh>
    <rPh sb="64" eb="66">
      <t>シミン</t>
    </rPh>
    <rPh sb="69" eb="71">
      <t>ウンコウ</t>
    </rPh>
    <phoneticPr fontId="5"/>
  </si>
  <si>
    <t>石巻市</t>
    <rPh sb="0" eb="2">
      <t>イシノマキ</t>
    </rPh>
    <rPh sb="2" eb="3">
      <t>シ</t>
    </rPh>
    <phoneticPr fontId="5"/>
  </si>
  <si>
    <t>石巻市在宅障害者等社会参加促進助成券交付事業</t>
  </si>
  <si>
    <t>助成券</t>
    <rPh sb="0" eb="2">
      <t>ジョセイケン</t>
    </rPh>
    <phoneticPr fontId="5"/>
  </si>
  <si>
    <t>重度の障害者又は障害児が、移動のために利用するタクシーの料金又は自動車の運行に必要な燃料費の一部を助成することにより、在宅の障害者の社会参加の促進及び在宅の障害者又は障害児の移動の支援を行うことで、福祉の向上を図る。</t>
  </si>
  <si>
    <t>保健福祉部障害福祉課
0225-95-1111</t>
    <rPh sb="0" eb="10">
      <t>ホケンフクシブショウガイフクシカ</t>
    </rPh>
    <phoneticPr fontId="5"/>
  </si>
  <si>
    <t>宮城県</t>
    <rPh sb="0" eb="2">
      <t>ミヤギ</t>
    </rPh>
    <rPh sb="2" eb="3">
      <t>ケン</t>
    </rPh>
    <phoneticPr fontId="5"/>
  </si>
  <si>
    <t>角田市</t>
    <rPh sb="0" eb="3">
      <t>カクダシ</t>
    </rPh>
    <phoneticPr fontId="5"/>
  </si>
  <si>
    <t>デマンド交通システム事業</t>
  </si>
  <si>
    <t>タクシー事業者の保有するジャンボタクシー等を活用し、乗車要望（予約）に合わせ利用者を迎えに行き、乗合により乗車させ、街なかの医療機関や商店などの目的地までの移動を支援</t>
  </si>
  <si>
    <t>受託事業者</t>
  </si>
  <si>
    <t>総務部まちづくり推進課
0224-63-2112</t>
  </si>
  <si>
    <t>名取市</t>
    <rPh sb="0" eb="3">
      <t>ナトリシ</t>
    </rPh>
    <phoneticPr fontId="5"/>
  </si>
  <si>
    <t>買い物機能強化等支援事業</t>
    <rPh sb="0" eb="1">
      <t>カ</t>
    </rPh>
    <rPh sb="2" eb="12">
      <t>モノキノウキョウカトウシエンジギョウ</t>
    </rPh>
    <phoneticPr fontId="5"/>
  </si>
  <si>
    <t>スーパー等の撤退や高齢化により、日常生活に必要な食料品等の買い物が困難な状況に置かれた地区・高齢者を対象とし、地域の買い物機能の強化及び拡充を図る民間事業者等が行う地域の買い物機能強化の取り組み（移動販売や店舗建設等）に対し、補助するもの。
【新規事業への補助】
補助率1/2　上限1500千円
【本事業に採択された事業に対する継続補助】
補助率1/2　上限500千円　採択された翌年から2か年</t>
    <rPh sb="98" eb="102">
      <t>イドウハンバイ</t>
    </rPh>
    <rPh sb="103" eb="105">
      <t>テンポ</t>
    </rPh>
    <rPh sb="105" eb="107">
      <t>ケンセツ</t>
    </rPh>
    <rPh sb="107" eb="108">
      <t>トウ</t>
    </rPh>
    <rPh sb="113" eb="115">
      <t>ホジョ</t>
    </rPh>
    <rPh sb="123" eb="127">
      <t>シンキジギョウ</t>
    </rPh>
    <rPh sb="129" eb="131">
      <t>ホジョ</t>
    </rPh>
    <rPh sb="133" eb="135">
      <t>ホジョ</t>
    </rPh>
    <rPh sb="135" eb="136">
      <t>リツ</t>
    </rPh>
    <rPh sb="140" eb="142">
      <t>ジョウゲン</t>
    </rPh>
    <rPh sb="146" eb="148">
      <t>センエン</t>
    </rPh>
    <rPh sb="151" eb="154">
      <t>ホンジギョウ</t>
    </rPh>
    <rPh sb="155" eb="157">
      <t>サイタク</t>
    </rPh>
    <rPh sb="160" eb="162">
      <t>ジギョウ</t>
    </rPh>
    <rPh sb="163" eb="164">
      <t>タイ</t>
    </rPh>
    <rPh sb="166" eb="168">
      <t>ケイゾク</t>
    </rPh>
    <rPh sb="168" eb="170">
      <t>ホジョ</t>
    </rPh>
    <rPh sb="172" eb="175">
      <t>ホジョリツ</t>
    </rPh>
    <rPh sb="179" eb="181">
      <t>ジョウゲン</t>
    </rPh>
    <rPh sb="184" eb="186">
      <t>センエン</t>
    </rPh>
    <rPh sb="187" eb="189">
      <t>サイタク</t>
    </rPh>
    <rPh sb="192" eb="194">
      <t>ヨクトシ</t>
    </rPh>
    <rPh sb="198" eb="199">
      <t>ネン</t>
    </rPh>
    <phoneticPr fontId="5"/>
  </si>
  <si>
    <t>民間事業者等</t>
    <rPh sb="0" eb="5">
      <t>ミンカンジギョウシャ</t>
    </rPh>
    <rPh sb="5" eb="6">
      <t>トウ</t>
    </rPh>
    <phoneticPr fontId="5"/>
  </si>
  <si>
    <t>https://www.city.natori.miyagi.jp/bunya/business/node_87583</t>
  </si>
  <si>
    <t>企画部政策企画課
022-724-7144</t>
    <rPh sb="0" eb="2">
      <t>キカク</t>
    </rPh>
    <rPh sb="2" eb="3">
      <t>ブ</t>
    </rPh>
    <rPh sb="3" eb="8">
      <t>セイサクキカクカ</t>
    </rPh>
    <phoneticPr fontId="5"/>
  </si>
  <si>
    <t>多賀城市</t>
    <rPh sb="0" eb="4">
      <t>タガジョウシ</t>
    </rPh>
    <phoneticPr fontId="5"/>
  </si>
  <si>
    <t>福祉タクシー利用助成制度</t>
    <rPh sb="0" eb="2">
      <t>フクシ</t>
    </rPh>
    <rPh sb="6" eb="8">
      <t>リヨウ</t>
    </rPh>
    <rPh sb="8" eb="10">
      <t>ジョセイ</t>
    </rPh>
    <rPh sb="10" eb="12">
      <t>セイド</t>
    </rPh>
    <phoneticPr fontId="5"/>
  </si>
  <si>
    <t>重度の障害がある方にタクシー利用料の一部を助成することにより、社会参加を促進し、福祉の向上を図る。</t>
    <rPh sb="0" eb="2">
      <t>ジュウド</t>
    </rPh>
    <rPh sb="3" eb="5">
      <t>ショウガイ</t>
    </rPh>
    <rPh sb="8" eb="9">
      <t>カタ</t>
    </rPh>
    <rPh sb="14" eb="16">
      <t>リヨウ</t>
    </rPh>
    <rPh sb="16" eb="17">
      <t>リョウ</t>
    </rPh>
    <rPh sb="18" eb="20">
      <t>イチブ</t>
    </rPh>
    <rPh sb="21" eb="23">
      <t>ジョセイ</t>
    </rPh>
    <rPh sb="31" eb="33">
      <t>シャカイ</t>
    </rPh>
    <rPh sb="33" eb="35">
      <t>サンカ</t>
    </rPh>
    <rPh sb="36" eb="38">
      <t>ソクシン</t>
    </rPh>
    <rPh sb="40" eb="42">
      <t>フクシ</t>
    </rPh>
    <rPh sb="43" eb="45">
      <t>コウジョウ</t>
    </rPh>
    <rPh sb="46" eb="47">
      <t>ハカ</t>
    </rPh>
    <phoneticPr fontId="5"/>
  </si>
  <si>
    <t>https://www.city.tagajo.miyagi.jp/shogai/kenko/shogaisha/kakusyuteate/shakai.html</t>
  </si>
  <si>
    <t>介護・障害福祉課障害福祉係
022-368-1141（内線667）</t>
    <rPh sb="0" eb="2">
      <t>カイゴ</t>
    </rPh>
    <rPh sb="3" eb="5">
      <t>ショウガイ</t>
    </rPh>
    <rPh sb="5" eb="7">
      <t>フクシ</t>
    </rPh>
    <rPh sb="7" eb="8">
      <t>カ</t>
    </rPh>
    <rPh sb="8" eb="10">
      <t>ショウガイ</t>
    </rPh>
    <rPh sb="10" eb="12">
      <t>フクシ</t>
    </rPh>
    <rPh sb="12" eb="13">
      <t>カカリ</t>
    </rPh>
    <rPh sb="27" eb="29">
      <t>ナイセン</t>
    </rPh>
    <phoneticPr fontId="5"/>
  </si>
  <si>
    <t>障害者等自動車等燃料費助成事業</t>
    <rPh sb="0" eb="3">
      <t>ショウガイシャ</t>
    </rPh>
    <rPh sb="3" eb="4">
      <t>トウ</t>
    </rPh>
    <rPh sb="4" eb="7">
      <t>ジドウシャ</t>
    </rPh>
    <rPh sb="7" eb="8">
      <t>トウ</t>
    </rPh>
    <rPh sb="8" eb="11">
      <t>ネンリョウヒ</t>
    </rPh>
    <rPh sb="11" eb="13">
      <t>ジョセイ</t>
    </rPh>
    <rPh sb="13" eb="15">
      <t>ジギョウ</t>
    </rPh>
    <phoneticPr fontId="5"/>
  </si>
  <si>
    <t>重度の障害がある方に燃料費の一部を助成することにより、社会参加を促進し、福祉の向上を図る。</t>
    <rPh sb="0" eb="2">
      <t>ジュウド</t>
    </rPh>
    <rPh sb="3" eb="5">
      <t>ショウガイ</t>
    </rPh>
    <rPh sb="8" eb="9">
      <t>カタ</t>
    </rPh>
    <rPh sb="10" eb="13">
      <t>ネンリョウヒ</t>
    </rPh>
    <rPh sb="14" eb="16">
      <t>イチブ</t>
    </rPh>
    <rPh sb="17" eb="19">
      <t>ジョセイ</t>
    </rPh>
    <rPh sb="27" eb="29">
      <t>シャカイ</t>
    </rPh>
    <rPh sb="29" eb="31">
      <t>サンカ</t>
    </rPh>
    <rPh sb="32" eb="34">
      <t>ソクシン</t>
    </rPh>
    <rPh sb="36" eb="38">
      <t>フクシ</t>
    </rPh>
    <rPh sb="39" eb="41">
      <t>コウジョウ</t>
    </rPh>
    <rPh sb="42" eb="43">
      <t>ハカ</t>
    </rPh>
    <phoneticPr fontId="5"/>
  </si>
  <si>
    <t>給油所</t>
    <rPh sb="0" eb="2">
      <t>キュウユ</t>
    </rPh>
    <rPh sb="2" eb="3">
      <t>ジョ</t>
    </rPh>
    <phoneticPr fontId="5"/>
  </si>
  <si>
    <t>多賀城市高齢者等配食サービス事業</t>
  </si>
  <si>
    <t>買物弱者支援の位置付けではないが、在宅のひとり暮らし高齢者等で、調理が困難な者に対し、週に2食を限度に配食サービスを提供するとともに、当該利用者の安否を確認する。
自己負担額は３００円程度（メニューによって金額に差があり）</t>
  </si>
  <si>
    <t>宅配弁当業者</t>
    <rPh sb="0" eb="2">
      <t>タクハイ</t>
    </rPh>
    <rPh sb="2" eb="4">
      <t>ベントウ</t>
    </rPh>
    <rPh sb="4" eb="6">
      <t>ギョウシャ</t>
    </rPh>
    <phoneticPr fontId="5"/>
  </si>
  <si>
    <t>https://www.city.tagajo.miyagi.jp/kaigoyobo/kenko/koresha/shien/hitori.html</t>
  </si>
  <si>
    <t>介護・障害福祉課介護支援係
022-368-1141（内線664）</t>
    <rPh sb="0" eb="2">
      <t>カイゴ</t>
    </rPh>
    <rPh sb="3" eb="5">
      <t>ショウガイ</t>
    </rPh>
    <rPh sb="5" eb="7">
      <t>フクシ</t>
    </rPh>
    <rPh sb="7" eb="8">
      <t>カ</t>
    </rPh>
    <rPh sb="8" eb="10">
      <t>カイゴ</t>
    </rPh>
    <rPh sb="10" eb="12">
      <t>シエン</t>
    </rPh>
    <rPh sb="12" eb="13">
      <t>カカリ</t>
    </rPh>
    <rPh sb="27" eb="29">
      <t>ナイセン</t>
    </rPh>
    <phoneticPr fontId="5"/>
  </si>
  <si>
    <t>岩沼市</t>
    <rPh sb="0" eb="3">
      <t>イワヌマシ</t>
    </rPh>
    <phoneticPr fontId="17"/>
  </si>
  <si>
    <t>岩沼市自動車等燃料費助成事業</t>
  </si>
  <si>
    <t>岩沼市</t>
  </si>
  <si>
    <t>社会福祉課　障害福祉係
0223-23-0509</t>
  </si>
  <si>
    <t>岩沼市福祉タクシー利用助成事業</t>
  </si>
  <si>
    <t>心身に重度の障害がある方等に対して、社会参加の促進と福祉の向上を図るため、タクシー利用料金の一部を助成するもの。
※助成券1枚（500円相当）を月4枚。申請月分からその年度の年度末分までを一括交付。</t>
  </si>
  <si>
    <t>岩沼市自動車運転免許取得費補助金</t>
  </si>
  <si>
    <t>免許取得により、就労等の社会参加が見込まれる身体障害者または知的障害者の方が、就職・通勤等のために自動車を運転しようとする場合、運転免許を取得するための費用の一部を助成するもの。
※助成額は免許所得に直接要した費用の3分の2以内であり、10万円を限度とする。</t>
  </si>
  <si>
    <t>岩沼市身体障害者用自動車改造費補助金</t>
  </si>
  <si>
    <t>就労等に伴い自らが運転する自動車の改造が必要であり、一定の所得制限限度額を超えない重度の身体障害者の方が、就職やその他の社会活動に参加するために自動車を運転する場合、自動車を改造するための費用の一部を助成する。</t>
  </si>
  <si>
    <t>岩沼市民バス運行事業</t>
  </si>
  <si>
    <t>買い物や通院など地域住民の生活に必要な交通手段を確保するため、バス事業者に委託し、市内７路線を運行。</t>
    <phoneticPr fontId="11"/>
  </si>
  <si>
    <t>ミヤコーバス</t>
  </si>
  <si>
    <t>https://www.city.iwanuma.miyagi.jp/kurashi/kotsu/shimin-bus/index.html</t>
  </si>
  <si>
    <t>政策部まちづくり政策課
創生推進係
0223-23-0386</t>
  </si>
  <si>
    <t>デマンドタクシー運行事業</t>
  </si>
  <si>
    <t xml:space="preserve">
委託料</t>
  </si>
  <si>
    <t>交通不便地域の解消や交通弱者の移動手段の確保を目的に、市内東部および西部の２地区と公共施設、病院、商業施設等がある中心市街地とを結ぶ相互運行を予約型乗合タクシーで運行している。運行事業者は、地元タクシー業者２社へ委託。</t>
  </si>
  <si>
    <t>(有)きくやタクシー
稲荷タクシー(有)</t>
  </si>
  <si>
    <t>https://www.city.iwanuma.miyagi.jp/kurashi/kotsu/iwanumaaiunkoubus.html</t>
  </si>
  <si>
    <t>AIバス運行業務</t>
  </si>
  <si>
    <t>使用料及び賃借料
（9,058千円）
委託料
（1,251千円）</t>
  </si>
  <si>
    <t>買物や通院など地域住民に必要な交通手段を確保するため、スマートフォン等から利用できるアプリケーション及び電話で配車を可能なAI（人工知能）システムを利用した乗り合い運行タクシーを導入する予定。令和6年3月より運行開始予定。</t>
  </si>
  <si>
    <t>未定（2社）</t>
  </si>
  <si>
    <t>登米市</t>
  </si>
  <si>
    <t>登米市買い物機能強化支援事業費補助金</t>
    <rPh sb="0" eb="2">
      <t>トメシ</t>
    </rPh>
    <rPh sb="2" eb="3">
      <t>カ</t>
    </rPh>
    <rPh sb="4" eb="5">
      <t>モノ</t>
    </rPh>
    <rPh sb="5" eb="7">
      <t>キノウ</t>
    </rPh>
    <rPh sb="7" eb="9">
      <t>キョウカ</t>
    </rPh>
    <rPh sb="9" eb="11">
      <t>シエン</t>
    </rPh>
    <rPh sb="11" eb="14">
      <t>ジギョウヒ</t>
    </rPh>
    <rPh sb="15" eb="18">
      <t>ホジョキン</t>
    </rPh>
    <phoneticPr fontId="5"/>
  </si>
  <si>
    <t>非公表</t>
    <rPh sb="0" eb="3">
      <t>ヒコウヒョウ</t>
    </rPh>
    <phoneticPr fontId="5"/>
  </si>
  <si>
    <r>
      <rPr>
        <sz val="10"/>
        <color theme="1"/>
        <rFont val="ＭＳ Ｐゴシック"/>
        <family val="3"/>
        <charset val="128"/>
        <scheme val="minor"/>
      </rPr>
      <t>産業経済部
地域ビジネス支援課
0220-34-2706</t>
    </r>
    <rPh sb="0" eb="2">
      <t>サンギョウ</t>
    </rPh>
    <rPh sb="2" eb="4">
      <t>ケイザイ</t>
    </rPh>
    <rPh sb="4" eb="5">
      <t>ブ</t>
    </rPh>
    <rPh sb="6" eb="8">
      <t>チイキ</t>
    </rPh>
    <rPh sb="12" eb="15">
      <t>シエンカ</t>
    </rPh>
    <phoneticPr fontId="5"/>
  </si>
  <si>
    <t>福祉タクシー利用助成事業</t>
  </si>
  <si>
    <t>福祉事務所生活福祉課</t>
  </si>
  <si>
    <t>https://www.city.tome.miyagi.jp/seikatufukusi/kurashi/fukushi/shogaisha/syogaisiori.html</t>
  </si>
  <si>
    <t>福祉事務所生活福祉課
0220-58-5552</t>
  </si>
  <si>
    <t>障がい者自動車燃料費助成事業</t>
  </si>
  <si>
    <t>　障がい者の社会参加を促進し、福祉の向上を図るため、障がい者（身体・知的・精神）手帳保持者のうち、一定等級以上の方へ１月当たり２千円（１千円券を２枚交付）の自動車燃料費助成券（ガソリン券）を交付する。取得条件として世帯全員が非課税。</t>
    <rPh sb="92" eb="93">
      <t>ケン</t>
    </rPh>
    <rPh sb="108" eb="110">
      <t>ゼンイン</t>
    </rPh>
    <phoneticPr fontId="13"/>
  </si>
  <si>
    <t>登米市</t>
    <rPh sb="0" eb="3">
      <t>トメシ</t>
    </rPh>
    <phoneticPr fontId="5"/>
  </si>
  <si>
    <t>軽度生活援助サービス事業</t>
    <rPh sb="10" eb="12">
      <t>ジギョウ</t>
    </rPh>
    <phoneticPr fontId="5"/>
  </si>
  <si>
    <t>　ひとり暮らし高齢者等の自立した生活の継続を支援するため、有資格ヘルパーが外出時の援助や食事、食材の確保等、軽易な日常生活上の援助を行う。</t>
    <rPh sb="4" eb="5">
      <t>グ</t>
    </rPh>
    <rPh sb="7" eb="10">
      <t>コウレイシャ</t>
    </rPh>
    <rPh sb="10" eb="11">
      <t>トウ</t>
    </rPh>
    <rPh sb="12" eb="14">
      <t>ジリツ</t>
    </rPh>
    <rPh sb="16" eb="18">
      <t>セイカツ</t>
    </rPh>
    <rPh sb="19" eb="21">
      <t>ケイゾク</t>
    </rPh>
    <rPh sb="22" eb="24">
      <t>シエン</t>
    </rPh>
    <rPh sb="29" eb="30">
      <t>ユウ</t>
    </rPh>
    <rPh sb="30" eb="32">
      <t>シカク</t>
    </rPh>
    <rPh sb="37" eb="39">
      <t>ガイシュツ</t>
    </rPh>
    <rPh sb="39" eb="40">
      <t>ジ</t>
    </rPh>
    <rPh sb="41" eb="43">
      <t>エンジョ</t>
    </rPh>
    <rPh sb="44" eb="46">
      <t>ショクジ</t>
    </rPh>
    <rPh sb="47" eb="49">
      <t>ショクザイ</t>
    </rPh>
    <rPh sb="50" eb="52">
      <t>カクホ</t>
    </rPh>
    <rPh sb="52" eb="53">
      <t>トウ</t>
    </rPh>
    <rPh sb="54" eb="56">
      <t>ケイイ</t>
    </rPh>
    <rPh sb="57" eb="59">
      <t>ニチジョウ</t>
    </rPh>
    <rPh sb="59" eb="61">
      <t>セイカツ</t>
    </rPh>
    <rPh sb="61" eb="62">
      <t>ジョウ</t>
    </rPh>
    <rPh sb="63" eb="65">
      <t>エンジョ</t>
    </rPh>
    <rPh sb="66" eb="67">
      <t>オコナ</t>
    </rPh>
    <phoneticPr fontId="5"/>
  </si>
  <si>
    <t>登米市社会福祉協議会</t>
    <rPh sb="0" eb="3">
      <t>トメシ</t>
    </rPh>
    <rPh sb="3" eb="5">
      <t>シャカイ</t>
    </rPh>
    <rPh sb="5" eb="7">
      <t>フクシ</t>
    </rPh>
    <rPh sb="7" eb="10">
      <t>キョウギカイ</t>
    </rPh>
    <phoneticPr fontId="5"/>
  </si>
  <si>
    <t>https://www.city.tome.miyagi.jp/chojyukaigo/kurashi/fukushi/koresha/kaigoshien/kajisien.html</t>
  </si>
  <si>
    <t>福祉事務所長寿介護課
0220-58-5551</t>
    <rPh sb="0" eb="2">
      <t>フクシ</t>
    </rPh>
    <rPh sb="2" eb="4">
      <t>ジム</t>
    </rPh>
    <rPh sb="4" eb="5">
      <t>ショ</t>
    </rPh>
    <rPh sb="5" eb="7">
      <t>チョウジュ</t>
    </rPh>
    <rPh sb="7" eb="9">
      <t>カイゴ</t>
    </rPh>
    <rPh sb="9" eb="10">
      <t>カ</t>
    </rPh>
    <phoneticPr fontId="5"/>
  </si>
  <si>
    <t>　食事の調理が困難な高齢者などに対し、栄養バランスのとれた食事（お弁当）を自宅へ提供するもの。
　1日1食で週3回を限度とし、お弁当の宅配と同時に安否確認を行う。（1食あたり350円）</t>
    <rPh sb="40" eb="42">
      <t>テイキョウ</t>
    </rPh>
    <phoneticPr fontId="5"/>
  </si>
  <si>
    <t>https://www.city.tome.miyagi.jp/chojyukaigo/kurashi/fukushi/koresha/kaigoshien/haisyoku.html</t>
  </si>
  <si>
    <t>福祉事務所長寿介護課
0220-58-5551</t>
  </si>
  <si>
    <t>栗原市</t>
    <rPh sb="0" eb="3">
      <t>クリハラシ</t>
    </rPh>
    <phoneticPr fontId="5"/>
  </si>
  <si>
    <t>買い物機能強化支援事業</t>
    <rPh sb="0" eb="1">
      <t>カ</t>
    </rPh>
    <rPh sb="2" eb="3">
      <t>モノ</t>
    </rPh>
    <rPh sb="3" eb="5">
      <t>キノウ</t>
    </rPh>
    <rPh sb="5" eb="7">
      <t>キョウカ</t>
    </rPh>
    <rPh sb="7" eb="9">
      <t>シエン</t>
    </rPh>
    <rPh sb="9" eb="11">
      <t>ジギョウ</t>
    </rPh>
    <phoneticPr fontId="5"/>
  </si>
  <si>
    <t>買い物環境が困難な地域において、移動販売車による買い物支援を行うため、その初期費用に対し、補助するもの。</t>
    <rPh sb="16" eb="21">
      <t>イドウハンバイシャ</t>
    </rPh>
    <rPh sb="30" eb="31">
      <t>オコナ</t>
    </rPh>
    <rPh sb="39" eb="41">
      <t>ヒヨウ</t>
    </rPh>
    <rPh sb="42" eb="43">
      <t>タイ</t>
    </rPh>
    <rPh sb="45" eb="47">
      <t>ホジョ</t>
    </rPh>
    <phoneticPr fontId="5"/>
  </si>
  <si>
    <t>特定非営利活動法人
栗原市障害者就労支援センター</t>
  </si>
  <si>
    <t>栗原市商工観光部
産業戦略課商工振興係
0228-22-1220</t>
    <rPh sb="0" eb="3">
      <t>クリハラシ</t>
    </rPh>
    <rPh sb="3" eb="8">
      <t>ショウコウカンコウブ</t>
    </rPh>
    <rPh sb="9" eb="14">
      <t>サンギョウセンリャクカ</t>
    </rPh>
    <rPh sb="14" eb="18">
      <t>ショウコウシンコウ</t>
    </rPh>
    <rPh sb="18" eb="19">
      <t>カカリ</t>
    </rPh>
    <phoneticPr fontId="5"/>
  </si>
  <si>
    <t>乗合デマンド交通運行事業</t>
    <rPh sb="0" eb="2">
      <t>ノリアイ</t>
    </rPh>
    <rPh sb="6" eb="8">
      <t>コウツウ</t>
    </rPh>
    <rPh sb="8" eb="10">
      <t>ウンコウ</t>
    </rPh>
    <rPh sb="10" eb="12">
      <t>ジギョウ</t>
    </rPh>
    <phoneticPr fontId="5"/>
  </si>
  <si>
    <t>地域住民の通院・買い物等の移動手段を確保するため、ドア・ツー・ドアで移動できる乗合デマンド交通を実施。
・市内各地区のタクシー事業者等へ運行を委託。
・自宅から居住地区内の拠点（病院・買物施設等）までの利用が可能。
対象：市内在住で利用者登録をした方
内容：事前予約制で運賃は1回300円</t>
    <rPh sb="13" eb="15">
      <t>イドウ</t>
    </rPh>
    <rPh sb="15" eb="17">
      <t>シュダン</t>
    </rPh>
    <rPh sb="34" eb="36">
      <t>イドウ</t>
    </rPh>
    <rPh sb="45" eb="47">
      <t>コウツウ</t>
    </rPh>
    <rPh sb="48" eb="50">
      <t>ジッシ</t>
    </rPh>
    <rPh sb="56" eb="58">
      <t>チク</t>
    </rPh>
    <rPh sb="68" eb="70">
      <t>ウンコウ</t>
    </rPh>
    <rPh sb="80" eb="82">
      <t>キョジュウ</t>
    </rPh>
    <rPh sb="82" eb="84">
      <t>チク</t>
    </rPh>
    <rPh sb="84" eb="85">
      <t>ナイ</t>
    </rPh>
    <rPh sb="86" eb="88">
      <t>キョテン</t>
    </rPh>
    <rPh sb="89" eb="91">
      <t>ビョウイン</t>
    </rPh>
    <rPh sb="92" eb="94">
      <t>カイモノ</t>
    </rPh>
    <rPh sb="94" eb="96">
      <t>シセツ</t>
    </rPh>
    <rPh sb="96" eb="97">
      <t>トウ</t>
    </rPh>
    <rPh sb="112" eb="114">
      <t>シナイ</t>
    </rPh>
    <rPh sb="130" eb="132">
      <t>ジゼン</t>
    </rPh>
    <rPh sb="136" eb="138">
      <t>ウンチン</t>
    </rPh>
    <rPh sb="140" eb="141">
      <t>カイ</t>
    </rPh>
    <phoneticPr fontId="5"/>
  </si>
  <si>
    <t>受託事業者
（タクシー事業者、一般社団法人）</t>
    <rPh sb="0" eb="2">
      <t>ジュタク</t>
    </rPh>
    <rPh sb="2" eb="4">
      <t>ジギョウ</t>
    </rPh>
    <rPh sb="4" eb="5">
      <t>シャ</t>
    </rPh>
    <rPh sb="11" eb="14">
      <t>ジギョウシャ</t>
    </rPh>
    <rPh sb="15" eb="17">
      <t>イッパン</t>
    </rPh>
    <rPh sb="17" eb="19">
      <t>シャダン</t>
    </rPh>
    <rPh sb="19" eb="21">
      <t>ホウジン</t>
    </rPh>
    <phoneticPr fontId="5"/>
  </si>
  <si>
    <t>https://www.kuriharacity.jp/w010/010/010/020/001/PAGE000000000000005567.html</t>
  </si>
  <si>
    <t>栗原市企画部
市民協働課地域振興係
0228-22-1164</t>
    <rPh sb="0" eb="3">
      <t>クリハラシ</t>
    </rPh>
    <rPh sb="3" eb="5">
      <t>キカク</t>
    </rPh>
    <rPh sb="5" eb="6">
      <t>ブ</t>
    </rPh>
    <rPh sb="7" eb="9">
      <t>シミン</t>
    </rPh>
    <rPh sb="9" eb="11">
      <t>キョウドウ</t>
    </rPh>
    <rPh sb="11" eb="12">
      <t>カ</t>
    </rPh>
    <rPh sb="12" eb="14">
      <t>チイキ</t>
    </rPh>
    <rPh sb="14" eb="16">
      <t>シンコウ</t>
    </rPh>
    <rPh sb="16" eb="17">
      <t>カカリ</t>
    </rPh>
    <phoneticPr fontId="5"/>
  </si>
  <si>
    <t>蔵王町</t>
  </si>
  <si>
    <t>ざおうデマンド交通</t>
  </si>
  <si>
    <t>買物弱者の支援と位置付けた事業ではないが、高齢化の進展に伴い、交通不便の解消と、安心して暮らし続けられる生活環境の実現を目指し、予約制で自宅前から乗り降りできるデマンド型乗合タクシーを運行している。</t>
  </si>
  <si>
    <t>バス会社等</t>
  </si>
  <si>
    <t>https://www.town.zao.miyagi.jp/kurashi_guide/seikatsu_kankyo/koutuu/demandkoutuu.html</t>
  </si>
  <si>
    <t>まちづくり推進課
0224-33-2212</t>
    <phoneticPr fontId="11"/>
  </si>
  <si>
    <t>七ヶ宿町</t>
    <rPh sb="0" eb="4">
      <t>シチカシュクマチ</t>
    </rPh>
    <phoneticPr fontId="5"/>
  </si>
  <si>
    <t>便利屋商店事業</t>
    <rPh sb="0" eb="3">
      <t>ベンリヤ</t>
    </rPh>
    <rPh sb="3" eb="5">
      <t>ショウテン</t>
    </rPh>
    <rPh sb="5" eb="7">
      <t>ジギョウ</t>
    </rPh>
    <phoneticPr fontId="5"/>
  </si>
  <si>
    <t>商店や行商の減少によって、食料品や生活用品などを手に入れることができない高齢者などのために、事業者に移動販売車事業を委託し、買い物弱者を支援する。</t>
    <rPh sb="0" eb="2">
      <t>ショウテン</t>
    </rPh>
    <rPh sb="3" eb="5">
      <t>ギョウショウ</t>
    </rPh>
    <rPh sb="6" eb="8">
      <t>ゲンショウ</t>
    </rPh>
    <rPh sb="13" eb="16">
      <t>ショクリョウヒン</t>
    </rPh>
    <rPh sb="17" eb="19">
      <t>セイカツ</t>
    </rPh>
    <rPh sb="19" eb="21">
      <t>ヨウヒン</t>
    </rPh>
    <rPh sb="24" eb="25">
      <t>テ</t>
    </rPh>
    <rPh sb="26" eb="27">
      <t>イ</t>
    </rPh>
    <rPh sb="36" eb="39">
      <t>コウレイシャ</t>
    </rPh>
    <rPh sb="46" eb="49">
      <t>ジギョウシャ</t>
    </rPh>
    <rPh sb="50" eb="52">
      <t>イドウ</t>
    </rPh>
    <rPh sb="52" eb="54">
      <t>ハンバイ</t>
    </rPh>
    <rPh sb="54" eb="55">
      <t>シャ</t>
    </rPh>
    <rPh sb="55" eb="57">
      <t>ジギョウ</t>
    </rPh>
    <rPh sb="58" eb="60">
      <t>イタク</t>
    </rPh>
    <rPh sb="62" eb="63">
      <t>カ</t>
    </rPh>
    <rPh sb="64" eb="65">
      <t>モノ</t>
    </rPh>
    <rPh sb="65" eb="67">
      <t>ジャクシャ</t>
    </rPh>
    <rPh sb="68" eb="70">
      <t>シエン</t>
    </rPh>
    <phoneticPr fontId="5"/>
  </si>
  <si>
    <t>第三セクター（まちづくり株式会社）</t>
    <rPh sb="0" eb="2">
      <t>ダイサン</t>
    </rPh>
    <rPh sb="12" eb="16">
      <t>カブシキガイシャ</t>
    </rPh>
    <phoneticPr fontId="5"/>
  </si>
  <si>
    <t>https://7kashuku.jp/</t>
  </si>
  <si>
    <t>ふるさと振興課商工観光係
0224-37-2177</t>
    <rPh sb="4" eb="6">
      <t>シンコウ</t>
    </rPh>
    <rPh sb="6" eb="7">
      <t>カ</t>
    </rPh>
    <rPh sb="7" eb="9">
      <t>ショウコウ</t>
    </rPh>
    <rPh sb="9" eb="11">
      <t>カンコウ</t>
    </rPh>
    <rPh sb="11" eb="12">
      <t>カカリ</t>
    </rPh>
    <phoneticPr fontId="5"/>
  </si>
  <si>
    <t>乗り合いタクシー運行事業</t>
    <rPh sb="0" eb="1">
      <t>ノ</t>
    </rPh>
    <rPh sb="2" eb="3">
      <t>ア</t>
    </rPh>
    <rPh sb="8" eb="10">
      <t>ウンコウ</t>
    </rPh>
    <rPh sb="10" eb="12">
      <t>ジギョウ</t>
    </rPh>
    <phoneticPr fontId="5"/>
  </si>
  <si>
    <t>車両借上料</t>
    <rPh sb="0" eb="1">
      <t>シャリョウ</t>
    </rPh>
    <rPh sb="1" eb="3">
      <t>カリア</t>
    </rPh>
    <rPh sb="3" eb="4">
      <t>リョウ</t>
    </rPh>
    <phoneticPr fontId="5"/>
  </si>
  <si>
    <t>買い物や通院に伴う移動手段を確保するため、タクシー事業者に乗り合いタクシーの運行を委託し、高齢者などの生活を支援する。</t>
    <rPh sb="0" eb="1">
      <t>カ</t>
    </rPh>
    <rPh sb="2" eb="3">
      <t>モノ</t>
    </rPh>
    <rPh sb="4" eb="6">
      <t>ツウイン</t>
    </rPh>
    <rPh sb="7" eb="8">
      <t>トモナ</t>
    </rPh>
    <rPh sb="9" eb="11">
      <t>イドウ</t>
    </rPh>
    <rPh sb="11" eb="13">
      <t>シュダン</t>
    </rPh>
    <rPh sb="14" eb="16">
      <t>カクホ</t>
    </rPh>
    <rPh sb="25" eb="28">
      <t>ジギョウシャ</t>
    </rPh>
    <rPh sb="29" eb="30">
      <t>ノ</t>
    </rPh>
    <rPh sb="31" eb="32">
      <t>ア</t>
    </rPh>
    <rPh sb="38" eb="40">
      <t>ウンコウ</t>
    </rPh>
    <rPh sb="41" eb="43">
      <t>イタク</t>
    </rPh>
    <rPh sb="45" eb="48">
      <t>コウレイシャ</t>
    </rPh>
    <rPh sb="51" eb="53">
      <t>セイカツ</t>
    </rPh>
    <rPh sb="54" eb="56">
      <t>シエン</t>
    </rPh>
    <phoneticPr fontId="5"/>
  </si>
  <si>
    <t>ふるさと振興課企画係
0224-37-2194</t>
    <rPh sb="4" eb="6">
      <t>シンコウ</t>
    </rPh>
    <rPh sb="6" eb="7">
      <t>カ</t>
    </rPh>
    <rPh sb="7" eb="9">
      <t>キカク</t>
    </rPh>
    <rPh sb="9" eb="10">
      <t>カカリ</t>
    </rPh>
    <phoneticPr fontId="5"/>
  </si>
  <si>
    <t>村田町</t>
    <rPh sb="0" eb="3">
      <t>ムラタマチ</t>
    </rPh>
    <phoneticPr fontId="5"/>
  </si>
  <si>
    <t>介護予防・生活支援サービス事業</t>
    <rPh sb="0" eb="4">
      <t>カイゴヨボウ</t>
    </rPh>
    <rPh sb="5" eb="7">
      <t>セイカツ</t>
    </rPh>
    <rPh sb="7" eb="9">
      <t>シエン</t>
    </rPh>
    <rPh sb="13" eb="15">
      <t>ジギョウ</t>
    </rPh>
    <phoneticPr fontId="5"/>
  </si>
  <si>
    <t>370　（介護保険特別会計　地域支援事業）</t>
    <rPh sb="5" eb="7">
      <t>カイゴ</t>
    </rPh>
    <rPh sb="7" eb="9">
      <t>ホケン</t>
    </rPh>
    <rPh sb="9" eb="11">
      <t>トクベツ</t>
    </rPh>
    <rPh sb="11" eb="13">
      <t>カイケイ</t>
    </rPh>
    <rPh sb="14" eb="16">
      <t>チイキ</t>
    </rPh>
    <rPh sb="16" eb="18">
      <t>シエン</t>
    </rPh>
    <rPh sb="18" eb="20">
      <t>ジギョウ</t>
    </rPh>
    <phoneticPr fontId="5"/>
  </si>
  <si>
    <t>対象：要支援認定を受けている方など一定の条件を満たす６５歳以上の高齢者　
内容：有償ボランティア（生活支援サポーター「地域お助け隊」）による買い物やゴミ出しなど簡単な生活支援を実施。</t>
    <rPh sb="0" eb="2">
      <t>タイショウ</t>
    </rPh>
    <rPh sb="3" eb="6">
      <t>ヨウシエン</t>
    </rPh>
    <rPh sb="6" eb="8">
      <t>ニンテイ</t>
    </rPh>
    <rPh sb="9" eb="10">
      <t>ウ</t>
    </rPh>
    <rPh sb="14" eb="15">
      <t>カタ</t>
    </rPh>
    <rPh sb="17" eb="19">
      <t>イッテイ</t>
    </rPh>
    <rPh sb="20" eb="22">
      <t>ジョウケン</t>
    </rPh>
    <rPh sb="23" eb="24">
      <t>ミ</t>
    </rPh>
    <rPh sb="28" eb="31">
      <t>サイイジョウ</t>
    </rPh>
    <rPh sb="32" eb="35">
      <t>コウレイシャ</t>
    </rPh>
    <rPh sb="37" eb="39">
      <t>ナイヨウ</t>
    </rPh>
    <rPh sb="49" eb="53">
      <t>セイカツシエン</t>
    </rPh>
    <rPh sb="59" eb="61">
      <t>チイキ</t>
    </rPh>
    <rPh sb="62" eb="63">
      <t>タス</t>
    </rPh>
    <rPh sb="64" eb="65">
      <t>タイ</t>
    </rPh>
    <rPh sb="70" eb="71">
      <t>カ</t>
    </rPh>
    <rPh sb="72" eb="73">
      <t>モノ</t>
    </rPh>
    <rPh sb="76" eb="77">
      <t>ダ</t>
    </rPh>
    <rPh sb="80" eb="82">
      <t>カンタン</t>
    </rPh>
    <rPh sb="83" eb="85">
      <t>セイカツ</t>
    </rPh>
    <rPh sb="85" eb="87">
      <t>シエン</t>
    </rPh>
    <rPh sb="88" eb="90">
      <t>ジッシ</t>
    </rPh>
    <phoneticPr fontId="5"/>
  </si>
  <si>
    <t>対象：65歳以上の高齢者のみ世帯のうち、買い物や調理が困難な世帯内容：配食サービスボランティアによる見守りを兼ねた夕食配達を週３日実施。</t>
    <rPh sb="0" eb="2">
      <t>タイショウ</t>
    </rPh>
    <rPh sb="5" eb="8">
      <t>サイイジョウ</t>
    </rPh>
    <rPh sb="9" eb="12">
      <t>コウレイシャ</t>
    </rPh>
    <rPh sb="14" eb="16">
      <t>セタイ</t>
    </rPh>
    <rPh sb="20" eb="21">
      <t>カ</t>
    </rPh>
    <rPh sb="22" eb="23">
      <t>モノ</t>
    </rPh>
    <rPh sb="24" eb="26">
      <t>チョウリ</t>
    </rPh>
    <rPh sb="27" eb="29">
      <t>コンナン</t>
    </rPh>
    <rPh sb="30" eb="32">
      <t>セタイ</t>
    </rPh>
    <rPh sb="32" eb="34">
      <t>ナイヨウ</t>
    </rPh>
    <rPh sb="35" eb="37">
      <t>ハイショク</t>
    </rPh>
    <rPh sb="50" eb="52">
      <t>ミマモ</t>
    </rPh>
    <rPh sb="54" eb="55">
      <t>カ</t>
    </rPh>
    <rPh sb="57" eb="58">
      <t>ユウ</t>
    </rPh>
    <rPh sb="59" eb="61">
      <t>ハイタツ</t>
    </rPh>
    <rPh sb="62" eb="63">
      <t>シュウ</t>
    </rPh>
    <rPh sb="64" eb="65">
      <t>ニチ</t>
    </rPh>
    <rPh sb="65" eb="67">
      <t>ジッシ</t>
    </rPh>
    <phoneticPr fontId="5"/>
  </si>
  <si>
    <t>村田町デマンド型乗合タクシー</t>
    <rPh sb="0" eb="3">
      <t>ムラタマチ</t>
    </rPh>
    <rPh sb="7" eb="8">
      <t>ガタ</t>
    </rPh>
    <rPh sb="8" eb="10">
      <t>ノリアイ</t>
    </rPh>
    <phoneticPr fontId="5"/>
  </si>
  <si>
    <t>高齢者支援等として「交通弱者の足」を確保するため、村田町デマンド型乗合タクシーの運行を実施。
対象：村田町在住で利用者登録をした方
内容：予約制で運行料金は150～300円</t>
    <rPh sb="0" eb="3">
      <t>コウレイシャ</t>
    </rPh>
    <rPh sb="3" eb="6">
      <t>シエンナド</t>
    </rPh>
    <rPh sb="10" eb="12">
      <t>コウツウ</t>
    </rPh>
    <rPh sb="12" eb="14">
      <t>ジャクシャ</t>
    </rPh>
    <rPh sb="15" eb="16">
      <t>アシ</t>
    </rPh>
    <rPh sb="18" eb="20">
      <t>カクホ</t>
    </rPh>
    <rPh sb="25" eb="28">
      <t>ムラタマチ</t>
    </rPh>
    <rPh sb="32" eb="33">
      <t>ガタ</t>
    </rPh>
    <rPh sb="33" eb="35">
      <t>ノリアイ</t>
    </rPh>
    <rPh sb="40" eb="42">
      <t>ウンコウ</t>
    </rPh>
    <rPh sb="43" eb="45">
      <t>ジッシ</t>
    </rPh>
    <rPh sb="47" eb="49">
      <t>タイショウ</t>
    </rPh>
    <rPh sb="50" eb="53">
      <t>ムラタマチ</t>
    </rPh>
    <rPh sb="53" eb="55">
      <t>ザイジュウ</t>
    </rPh>
    <rPh sb="56" eb="59">
      <t>リヨウシャ</t>
    </rPh>
    <rPh sb="59" eb="61">
      <t>トウロク</t>
    </rPh>
    <rPh sb="64" eb="65">
      <t>カタ</t>
    </rPh>
    <rPh sb="66" eb="68">
      <t>ナイヨウ</t>
    </rPh>
    <rPh sb="69" eb="72">
      <t>ヨヤクセイ</t>
    </rPh>
    <rPh sb="73" eb="75">
      <t>ウンコウ</t>
    </rPh>
    <rPh sb="75" eb="77">
      <t>リョウキン</t>
    </rPh>
    <rPh sb="85" eb="86">
      <t>エン</t>
    </rPh>
    <phoneticPr fontId="5"/>
  </si>
  <si>
    <t>まちづくり振興課政策推進班　0224-83-2113</t>
    <rPh sb="5" eb="8">
      <t>シンコウカ</t>
    </rPh>
    <rPh sb="8" eb="10">
      <t>セイサク</t>
    </rPh>
    <rPh sb="10" eb="12">
      <t>スイシン</t>
    </rPh>
    <rPh sb="12" eb="13">
      <t>ハン</t>
    </rPh>
    <phoneticPr fontId="5"/>
  </si>
  <si>
    <t>川崎町</t>
    <rPh sb="0" eb="3">
      <t>カワサキマチ</t>
    </rPh>
    <phoneticPr fontId="5"/>
  </si>
  <si>
    <t>川崎町移送サービス事業</t>
    <rPh sb="0" eb="3">
      <t>カワサキマチ</t>
    </rPh>
    <rPh sb="3" eb="5">
      <t>イソウ</t>
    </rPh>
    <rPh sb="9" eb="11">
      <t>ジギョウ</t>
    </rPh>
    <phoneticPr fontId="5"/>
  </si>
  <si>
    <t>高齢者、障害者等の買い物弱者に対し、生活に必要な移動を支援する。</t>
    <rPh sb="0" eb="3">
      <t>コウレイシャ</t>
    </rPh>
    <rPh sb="4" eb="7">
      <t>ショウガイシャ</t>
    </rPh>
    <rPh sb="7" eb="8">
      <t>トウ</t>
    </rPh>
    <rPh sb="9" eb="10">
      <t>カ</t>
    </rPh>
    <rPh sb="11" eb="12">
      <t>モノ</t>
    </rPh>
    <rPh sb="12" eb="14">
      <t>ジャクシャ</t>
    </rPh>
    <rPh sb="15" eb="16">
      <t>タイ</t>
    </rPh>
    <rPh sb="18" eb="20">
      <t>セイカツ</t>
    </rPh>
    <rPh sb="21" eb="23">
      <t>ヒツヨウ</t>
    </rPh>
    <rPh sb="24" eb="26">
      <t>イドウ</t>
    </rPh>
    <rPh sb="27" eb="29">
      <t>シエン</t>
    </rPh>
    <phoneticPr fontId="5"/>
  </si>
  <si>
    <t>http://www.town.kawasaki.miyagi.jp</t>
  </si>
  <si>
    <t>保健福祉課
0224-84-6008</t>
    <rPh sb="0" eb="2">
      <t>ホケン</t>
    </rPh>
    <rPh sb="2" eb="5">
      <t>フクシカ</t>
    </rPh>
    <phoneticPr fontId="5"/>
  </si>
  <si>
    <t>高齢者等の外出を支援するタクシー利用助成券</t>
    <rPh sb="0" eb="3">
      <t>コウレイシャ</t>
    </rPh>
    <rPh sb="3" eb="4">
      <t>トウ</t>
    </rPh>
    <rPh sb="5" eb="7">
      <t>ガイシュツ</t>
    </rPh>
    <rPh sb="8" eb="10">
      <t>シエン</t>
    </rPh>
    <rPh sb="16" eb="18">
      <t>リヨウ</t>
    </rPh>
    <rPh sb="18" eb="20">
      <t>ジョセイ</t>
    </rPh>
    <rPh sb="20" eb="21">
      <t>ケン</t>
    </rPh>
    <phoneticPr fontId="5"/>
  </si>
  <si>
    <t>高齢者、障害者等及び運転免許自主返納者などの買い物弱者に対し、タクシー利用助成券を助成する。</t>
    <rPh sb="0" eb="3">
      <t>コウレイシャ</t>
    </rPh>
    <rPh sb="4" eb="7">
      <t>ショウガイシャ</t>
    </rPh>
    <rPh sb="7" eb="8">
      <t>トウ</t>
    </rPh>
    <rPh sb="8" eb="9">
      <t>オヨ</t>
    </rPh>
    <rPh sb="10" eb="12">
      <t>ウンテン</t>
    </rPh>
    <rPh sb="12" eb="14">
      <t>メンキョ</t>
    </rPh>
    <rPh sb="14" eb="16">
      <t>ジシュ</t>
    </rPh>
    <rPh sb="16" eb="18">
      <t>ヘンノウ</t>
    </rPh>
    <rPh sb="18" eb="19">
      <t>シャ</t>
    </rPh>
    <rPh sb="22" eb="23">
      <t>カ</t>
    </rPh>
    <rPh sb="24" eb="25">
      <t>モノ</t>
    </rPh>
    <rPh sb="25" eb="27">
      <t>ジャクシャ</t>
    </rPh>
    <rPh sb="28" eb="29">
      <t>タイ</t>
    </rPh>
    <rPh sb="35" eb="37">
      <t>リヨウ</t>
    </rPh>
    <rPh sb="37" eb="39">
      <t>ジョセイ</t>
    </rPh>
    <rPh sb="39" eb="40">
      <t>ケン</t>
    </rPh>
    <rPh sb="41" eb="43">
      <t>ジョセイ</t>
    </rPh>
    <phoneticPr fontId="5"/>
  </si>
  <si>
    <t>丸森町</t>
    <rPh sb="0" eb="3">
      <t>マルモリマチ</t>
    </rPh>
    <phoneticPr fontId="5"/>
  </si>
  <si>
    <t>丸森町デマンド型乗合タクシー運行事業</t>
    <rPh sb="0" eb="3">
      <t>マルモリマチ</t>
    </rPh>
    <rPh sb="7" eb="8">
      <t>ガタ</t>
    </rPh>
    <rPh sb="8" eb="10">
      <t>ノリアイ</t>
    </rPh>
    <rPh sb="14" eb="16">
      <t>ウンコウ</t>
    </rPh>
    <rPh sb="16" eb="18">
      <t>ジギョウ</t>
    </rPh>
    <phoneticPr fontId="5"/>
  </si>
  <si>
    <t>地域住民の交通手段を確保し、公共交通空白地域を解消するため、丸森町商工会へ補助金を交付して、町内全域でデマンド型乗合タクシーを運行し、高齢者等を中心とした買物や通院などの交通弱者対策を実施している。</t>
    <rPh sb="0" eb="2">
      <t>チイキ</t>
    </rPh>
    <rPh sb="2" eb="4">
      <t>ジュウミン</t>
    </rPh>
    <rPh sb="5" eb="7">
      <t>コウツウ</t>
    </rPh>
    <rPh sb="7" eb="9">
      <t>シュダン</t>
    </rPh>
    <rPh sb="10" eb="12">
      <t>カクホ</t>
    </rPh>
    <rPh sb="14" eb="16">
      <t>コウキョウ</t>
    </rPh>
    <rPh sb="16" eb="18">
      <t>コウツウ</t>
    </rPh>
    <rPh sb="18" eb="20">
      <t>クウハク</t>
    </rPh>
    <rPh sb="20" eb="22">
      <t>チイキ</t>
    </rPh>
    <rPh sb="23" eb="25">
      <t>カイショウ</t>
    </rPh>
    <rPh sb="30" eb="33">
      <t>マルモリマチ</t>
    </rPh>
    <rPh sb="33" eb="36">
      <t>ショウコウカイ</t>
    </rPh>
    <rPh sb="37" eb="40">
      <t>ホジョキン</t>
    </rPh>
    <rPh sb="41" eb="43">
      <t>コウフ</t>
    </rPh>
    <rPh sb="46" eb="47">
      <t>マチ</t>
    </rPh>
    <rPh sb="47" eb="48">
      <t>ナイ</t>
    </rPh>
    <rPh sb="48" eb="50">
      <t>ゼンイキ</t>
    </rPh>
    <rPh sb="55" eb="56">
      <t>ガタ</t>
    </rPh>
    <rPh sb="56" eb="58">
      <t>ノリアイ</t>
    </rPh>
    <rPh sb="63" eb="65">
      <t>ウンコウ</t>
    </rPh>
    <rPh sb="67" eb="70">
      <t>コウレイシャ</t>
    </rPh>
    <rPh sb="70" eb="71">
      <t>トウ</t>
    </rPh>
    <rPh sb="72" eb="74">
      <t>チュウシン</t>
    </rPh>
    <rPh sb="77" eb="79">
      <t>カイモノ</t>
    </rPh>
    <rPh sb="80" eb="82">
      <t>ツウイン</t>
    </rPh>
    <rPh sb="85" eb="87">
      <t>コウツウ</t>
    </rPh>
    <rPh sb="87" eb="89">
      <t>ジャクシャ</t>
    </rPh>
    <rPh sb="89" eb="91">
      <t>タイサク</t>
    </rPh>
    <rPh sb="92" eb="94">
      <t>ジッシ</t>
    </rPh>
    <phoneticPr fontId="5"/>
  </si>
  <si>
    <t>丸森町商工会</t>
    <rPh sb="0" eb="3">
      <t>マルモリマチ</t>
    </rPh>
    <rPh sb="3" eb="6">
      <t>ショウコウカイ</t>
    </rPh>
    <phoneticPr fontId="5"/>
  </si>
  <si>
    <t>https://www.town.marumori.miyagi.jp/life/detail.php?content=645</t>
  </si>
  <si>
    <t>企画財政課　企画班
0224-72-3024</t>
  </si>
  <si>
    <t>亘理町</t>
    <rPh sb="0" eb="3">
      <t>ワタリチョウ</t>
    </rPh>
    <phoneticPr fontId="5"/>
  </si>
  <si>
    <t>高齢者買物支援協力店事業</t>
    <rPh sb="0" eb="3">
      <t>コウレイシャ</t>
    </rPh>
    <rPh sb="3" eb="5">
      <t>カイモノ</t>
    </rPh>
    <rPh sb="5" eb="7">
      <t>シエン</t>
    </rPh>
    <rPh sb="7" eb="9">
      <t>キョウリョク</t>
    </rPh>
    <rPh sb="9" eb="10">
      <t>テン</t>
    </rPh>
    <rPh sb="10" eb="12">
      <t>ジギョウ</t>
    </rPh>
    <phoneticPr fontId="5"/>
  </si>
  <si>
    <t>町が、買物困難な高齢者宅へ食料品や日用雑貨類を配達する店舗を募り登録、町広報誌や介護ケアマネジャー等を経て必要な方へ周知を図り、電話にて注文を受けた店舗が宅配販売、見守りを行う。</t>
    <rPh sb="0" eb="1">
      <t>マチ</t>
    </rPh>
    <rPh sb="3" eb="5">
      <t>カイモノ</t>
    </rPh>
    <rPh sb="5" eb="7">
      <t>コンナン</t>
    </rPh>
    <rPh sb="8" eb="11">
      <t>コウレイシャ</t>
    </rPh>
    <rPh sb="11" eb="12">
      <t>タク</t>
    </rPh>
    <rPh sb="13" eb="16">
      <t>ショクリョウヒン</t>
    </rPh>
    <rPh sb="17" eb="19">
      <t>ニチヨウ</t>
    </rPh>
    <rPh sb="19" eb="21">
      <t>ザッカ</t>
    </rPh>
    <rPh sb="21" eb="22">
      <t>ルイ</t>
    </rPh>
    <rPh sb="23" eb="25">
      <t>ハイタツ</t>
    </rPh>
    <rPh sb="27" eb="29">
      <t>テンポ</t>
    </rPh>
    <rPh sb="30" eb="31">
      <t>ツノ</t>
    </rPh>
    <rPh sb="32" eb="34">
      <t>トウロク</t>
    </rPh>
    <rPh sb="35" eb="36">
      <t>マチ</t>
    </rPh>
    <rPh sb="36" eb="39">
      <t>コウホウシ</t>
    </rPh>
    <rPh sb="40" eb="42">
      <t>カイゴ</t>
    </rPh>
    <rPh sb="49" eb="50">
      <t>トウ</t>
    </rPh>
    <rPh sb="51" eb="52">
      <t>ヘ</t>
    </rPh>
    <rPh sb="53" eb="55">
      <t>ヒツヨウ</t>
    </rPh>
    <rPh sb="56" eb="57">
      <t>カタ</t>
    </rPh>
    <rPh sb="58" eb="60">
      <t>シュウチ</t>
    </rPh>
    <rPh sb="61" eb="62">
      <t>ハカ</t>
    </rPh>
    <rPh sb="64" eb="66">
      <t>デンワ</t>
    </rPh>
    <rPh sb="68" eb="70">
      <t>チュウモン</t>
    </rPh>
    <rPh sb="71" eb="72">
      <t>ウ</t>
    </rPh>
    <rPh sb="74" eb="76">
      <t>テンポ</t>
    </rPh>
    <rPh sb="77" eb="79">
      <t>タクハイ</t>
    </rPh>
    <rPh sb="79" eb="81">
      <t>ハンバイ</t>
    </rPh>
    <rPh sb="82" eb="84">
      <t>ミマモ</t>
    </rPh>
    <rPh sb="86" eb="87">
      <t>オコナ</t>
    </rPh>
    <phoneticPr fontId="5"/>
  </si>
  <si>
    <t>長寿介護課　高齢者支援班
0223-34-1331</t>
    <rPh sb="0" eb="4">
      <t>チョウジュカイゴ</t>
    </rPh>
    <rPh sb="4" eb="5">
      <t>カ</t>
    </rPh>
    <rPh sb="6" eb="9">
      <t>コウレイシャ</t>
    </rPh>
    <rPh sb="9" eb="11">
      <t>シエン</t>
    </rPh>
    <rPh sb="11" eb="12">
      <t>ハン</t>
    </rPh>
    <phoneticPr fontId="5"/>
  </si>
  <si>
    <t>在宅で移動が困難な障がい者手帳の所持者（身体1・2級、療育A、精神1・2・3級）の社会参加促進を目的に、町がタクシー会社と契約のうえ、初乗り料金相当の助成券（最大年36回分）を交付する。</t>
    <rPh sb="0" eb="2">
      <t>ザイタク</t>
    </rPh>
    <rPh sb="3" eb="5">
      <t>イドウ</t>
    </rPh>
    <rPh sb="6" eb="8">
      <t>コンナン</t>
    </rPh>
    <rPh sb="9" eb="10">
      <t>ショウ</t>
    </rPh>
    <rPh sb="12" eb="13">
      <t>シャ</t>
    </rPh>
    <rPh sb="13" eb="15">
      <t>テチョウ</t>
    </rPh>
    <rPh sb="16" eb="19">
      <t>ショジシャ</t>
    </rPh>
    <rPh sb="20" eb="22">
      <t>シンタイ</t>
    </rPh>
    <rPh sb="25" eb="26">
      <t>キュウ</t>
    </rPh>
    <rPh sb="27" eb="29">
      <t>リョウイク</t>
    </rPh>
    <rPh sb="31" eb="33">
      <t>セイシン</t>
    </rPh>
    <rPh sb="38" eb="39">
      <t>キュウ</t>
    </rPh>
    <rPh sb="41" eb="43">
      <t>シャカイ</t>
    </rPh>
    <rPh sb="43" eb="45">
      <t>サンカ</t>
    </rPh>
    <rPh sb="45" eb="47">
      <t>ソクシン</t>
    </rPh>
    <rPh sb="48" eb="50">
      <t>モクテキ</t>
    </rPh>
    <rPh sb="52" eb="53">
      <t>マチ</t>
    </rPh>
    <rPh sb="58" eb="60">
      <t>カイシャ</t>
    </rPh>
    <rPh sb="61" eb="63">
      <t>ケイヤク</t>
    </rPh>
    <rPh sb="67" eb="69">
      <t>ハツノ</t>
    </rPh>
    <rPh sb="70" eb="72">
      <t>リョウキン</t>
    </rPh>
    <rPh sb="72" eb="74">
      <t>ソウトウ</t>
    </rPh>
    <rPh sb="75" eb="77">
      <t>ジョセイ</t>
    </rPh>
    <rPh sb="77" eb="78">
      <t>ケン</t>
    </rPh>
    <rPh sb="79" eb="81">
      <t>サイダイ</t>
    </rPh>
    <rPh sb="81" eb="82">
      <t>ネン</t>
    </rPh>
    <rPh sb="84" eb="86">
      <t>カイブン</t>
    </rPh>
    <rPh sb="88" eb="90">
      <t>コウフ</t>
    </rPh>
    <phoneticPr fontId="5"/>
  </si>
  <si>
    <t>亘理町</t>
    <rPh sb="0" eb="2">
      <t>ワタリ</t>
    </rPh>
    <rPh sb="2" eb="3">
      <t>チョウ</t>
    </rPh>
    <phoneticPr fontId="5"/>
  </si>
  <si>
    <t>福祉課　障害福祉班
0223-34-1114</t>
    <rPh sb="0" eb="2">
      <t>フクシ</t>
    </rPh>
    <rPh sb="2" eb="3">
      <t>カ</t>
    </rPh>
    <rPh sb="4" eb="6">
      <t>ショウガイ</t>
    </rPh>
    <rPh sb="6" eb="8">
      <t>フクシ</t>
    </rPh>
    <rPh sb="8" eb="9">
      <t>ハン</t>
    </rPh>
    <phoneticPr fontId="5"/>
  </si>
  <si>
    <t>デマンド型乗合タクシー事業</t>
    <rPh sb="4" eb="5">
      <t>ガタ</t>
    </rPh>
    <rPh sb="5" eb="6">
      <t>ノ</t>
    </rPh>
    <rPh sb="6" eb="7">
      <t>ア</t>
    </rPh>
    <rPh sb="11" eb="13">
      <t>ジギョウ</t>
    </rPh>
    <phoneticPr fontId="5"/>
  </si>
  <si>
    <t>公共交通が通っていない交通空白地域の解消や交通弱者の移動手段を確保するため、亘理町デマンド型乗合タクシーを運行することで、町民の利便性の向上及び地域の活性化を図る。</t>
    <rPh sb="0" eb="2">
      <t>コウキョウ</t>
    </rPh>
    <rPh sb="2" eb="4">
      <t>コウツウ</t>
    </rPh>
    <rPh sb="5" eb="6">
      <t>トオ</t>
    </rPh>
    <rPh sb="11" eb="13">
      <t>コウツウ</t>
    </rPh>
    <rPh sb="13" eb="15">
      <t>クウハク</t>
    </rPh>
    <rPh sb="15" eb="17">
      <t>チイキ</t>
    </rPh>
    <rPh sb="18" eb="20">
      <t>カイショウ</t>
    </rPh>
    <rPh sb="21" eb="23">
      <t>コウツウ</t>
    </rPh>
    <rPh sb="23" eb="25">
      <t>ジャクシャ</t>
    </rPh>
    <rPh sb="26" eb="28">
      <t>イドウ</t>
    </rPh>
    <rPh sb="28" eb="30">
      <t>シュダン</t>
    </rPh>
    <rPh sb="31" eb="33">
      <t>カクホ</t>
    </rPh>
    <rPh sb="38" eb="40">
      <t>ワタリ</t>
    </rPh>
    <rPh sb="40" eb="41">
      <t>チョウ</t>
    </rPh>
    <rPh sb="45" eb="46">
      <t>ガタ</t>
    </rPh>
    <rPh sb="46" eb="47">
      <t>ノ</t>
    </rPh>
    <rPh sb="47" eb="48">
      <t>ア</t>
    </rPh>
    <rPh sb="53" eb="55">
      <t>ウンコウ</t>
    </rPh>
    <rPh sb="61" eb="63">
      <t>チョウミン</t>
    </rPh>
    <rPh sb="64" eb="67">
      <t>リベンセイ</t>
    </rPh>
    <rPh sb="68" eb="70">
      <t>コウジョウ</t>
    </rPh>
    <rPh sb="70" eb="71">
      <t>オヨ</t>
    </rPh>
    <rPh sb="72" eb="74">
      <t>チイキ</t>
    </rPh>
    <rPh sb="75" eb="78">
      <t>カッセイカ</t>
    </rPh>
    <rPh sb="79" eb="80">
      <t>ハカ</t>
    </rPh>
    <phoneticPr fontId="5"/>
  </si>
  <si>
    <t>企画課　企画班
0223-34-0505</t>
    <rPh sb="0" eb="2">
      <t>キカク</t>
    </rPh>
    <rPh sb="2" eb="3">
      <t>カ</t>
    </rPh>
    <rPh sb="4" eb="6">
      <t>キカク</t>
    </rPh>
    <rPh sb="6" eb="7">
      <t>ハン</t>
    </rPh>
    <phoneticPr fontId="5"/>
  </si>
  <si>
    <t>山元町</t>
    <rPh sb="0" eb="3">
      <t>ヤマモトチョウ</t>
    </rPh>
    <phoneticPr fontId="5"/>
  </si>
  <si>
    <t>福祉タクシー利用及び自動車燃料費助成事業</t>
  </si>
  <si>
    <t>心身に重度の障害のある方に対し、タクシー料金の一部及び自動車燃料費購入費の一部を助成することにより、積極的な社会参加を促進し福祉の向上を図る。</t>
  </si>
  <si>
    <t>タクシー会社または給油販売所等</t>
  </si>
  <si>
    <t>保健福祉課
0223-37-1113</t>
  </si>
  <si>
    <t>デマンド型合タクシー運行事業</t>
  </si>
  <si>
    <t>地域住民の交通手段を確保するため、町の委託事業により、町内全域でデマンド型乗合タクシーを運行し、商店への買い物や高齢者等の病院への通院などの移動支援を実施。 ※自宅⇔指定乗降場所、指定乗降場所⇔指定乗降場所において利用可能。</t>
  </si>
  <si>
    <t>タクシー会社等</t>
  </si>
  <si>
    <t>町民生活課
0223-37-1112</t>
  </si>
  <si>
    <t>七ヶ浜町</t>
    <rPh sb="0" eb="3">
      <t>シチガハマ</t>
    </rPh>
    <rPh sb="3" eb="4">
      <t>マチ</t>
    </rPh>
    <phoneticPr fontId="5"/>
  </si>
  <si>
    <t>心身に重度の障害のある方に対しタクシー利用料金の一部を助成することにより、社会参加を促進し、福祉の向上を図ることを目的とする。</t>
  </si>
  <si>
    <t>七ヶ浜町</t>
  </si>
  <si>
    <t>https://www.shichigahama.com/benricho/otoiawase/kenko2-040-6612.html</t>
  </si>
  <si>
    <t>健康福祉課障がい福祉係
022-357-7449</t>
  </si>
  <si>
    <t>心身障害者自動車等燃料費助成事業</t>
  </si>
  <si>
    <t>心身に重度の障害がある方に対し自動車等の運行に必要な燃料費用の一部を助成することにより、社会参加を促進し、福祉の向上を図ることを目的とする。</t>
  </si>
  <si>
    <t>柴田町</t>
    <rPh sb="0" eb="3">
      <t>シバタマチ</t>
    </rPh>
    <phoneticPr fontId="5"/>
  </si>
  <si>
    <t>デマンド型乗合タクシー運行事業</t>
    <rPh sb="4" eb="5">
      <t>カタ</t>
    </rPh>
    <rPh sb="5" eb="7">
      <t>ノリアイ</t>
    </rPh>
    <rPh sb="11" eb="13">
      <t>ウンコウ</t>
    </rPh>
    <rPh sb="13" eb="15">
      <t>ジギョウ</t>
    </rPh>
    <phoneticPr fontId="5"/>
  </si>
  <si>
    <t>地域住民の交通手段を確保するため、町内全域でデマンド型乗合タクシーを運行し、高齢者等の交通弱者を中心とした方々の商店への買い物、病院への通院などへの移動支援を行う。</t>
  </si>
  <si>
    <t>柴田町商工会</t>
    <rPh sb="0" eb="3">
      <t>シバタマチ</t>
    </rPh>
    <rPh sb="3" eb="6">
      <t>ショウコウカイ</t>
    </rPh>
    <phoneticPr fontId="5"/>
  </si>
  <si>
    <t>https://www.town.shibata.miyagi.jp/index.cfm/75,26735,134,271,html</t>
  </si>
  <si>
    <t>まちづくり政策課企画班
0224-54-2111</t>
    <rPh sb="8" eb="10">
      <t>キカク</t>
    </rPh>
    <rPh sb="10" eb="11">
      <t>ハン</t>
    </rPh>
    <phoneticPr fontId="5"/>
  </si>
  <si>
    <t>利府町</t>
    <rPh sb="0" eb="3">
      <t>リフチョウ</t>
    </rPh>
    <phoneticPr fontId="5"/>
  </si>
  <si>
    <t>シルバーパス事業</t>
    <rPh sb="6" eb="8">
      <t>ジギョウ</t>
    </rPh>
    <phoneticPr fontId="5"/>
  </si>
  <si>
    <t>70歳以上の高齢者等交通弱者に対し、町民バス減免証や民間バスチケットを交付することで、外出機会を創出するとともに、日常生活を支援することを目的とした事業。</t>
    <rPh sb="2" eb="5">
      <t>サイイジョウ</t>
    </rPh>
    <rPh sb="6" eb="9">
      <t>コウレイシャ</t>
    </rPh>
    <rPh sb="9" eb="10">
      <t>トウ</t>
    </rPh>
    <rPh sb="10" eb="12">
      <t>コウツウ</t>
    </rPh>
    <rPh sb="12" eb="14">
      <t>ジャクシャ</t>
    </rPh>
    <rPh sb="15" eb="16">
      <t>タイ</t>
    </rPh>
    <rPh sb="18" eb="20">
      <t>チョウミン</t>
    </rPh>
    <rPh sb="22" eb="24">
      <t>ゲンメン</t>
    </rPh>
    <rPh sb="24" eb="25">
      <t>ショウ</t>
    </rPh>
    <rPh sb="26" eb="28">
      <t>ミンカン</t>
    </rPh>
    <rPh sb="35" eb="37">
      <t>コウフ</t>
    </rPh>
    <rPh sb="43" eb="45">
      <t>ガイシュツ</t>
    </rPh>
    <rPh sb="45" eb="47">
      <t>キカイ</t>
    </rPh>
    <rPh sb="48" eb="50">
      <t>ソウシュツ</t>
    </rPh>
    <rPh sb="57" eb="59">
      <t>ニチジョウ</t>
    </rPh>
    <rPh sb="59" eb="61">
      <t>セイカツ</t>
    </rPh>
    <rPh sb="62" eb="64">
      <t>シエン</t>
    </rPh>
    <rPh sb="69" eb="71">
      <t>モクテキ</t>
    </rPh>
    <rPh sb="74" eb="76">
      <t>ジギョウ</t>
    </rPh>
    <phoneticPr fontId="5"/>
  </si>
  <si>
    <t>https://www.town.rifu.miyagi.jp/gyosei/soshikikarasagasu/seikatu/koukyoukoutu/1/985.html</t>
  </si>
  <si>
    <t>町民生活部　生活環境課　公共交通係                                                                                                                                                                                                      022-767-2147</t>
    <rPh sb="0" eb="2">
      <t>チョウミン</t>
    </rPh>
    <rPh sb="2" eb="4">
      <t>セイカツ</t>
    </rPh>
    <rPh sb="4" eb="5">
      <t>ブ</t>
    </rPh>
    <rPh sb="6" eb="8">
      <t>セイカツ</t>
    </rPh>
    <rPh sb="8" eb="10">
      <t>カンキョウ</t>
    </rPh>
    <phoneticPr fontId="5"/>
  </si>
  <si>
    <t>障害者タクシー・ガソリン費助成事業</t>
    <rPh sb="0" eb="3">
      <t>ショウガイシャ</t>
    </rPh>
    <rPh sb="12" eb="13">
      <t>ヒ</t>
    </rPh>
    <rPh sb="13" eb="15">
      <t>ジョセイ</t>
    </rPh>
    <rPh sb="15" eb="17">
      <t>ジギョウ</t>
    </rPh>
    <phoneticPr fontId="5"/>
  </si>
  <si>
    <t>在宅の身体障害者手帳・精神障害者保健福祉手帳の１、２級、療育手帳Ａ所持者に対して、社会参加を促進し、福祉の向上を図るため、タクシー利用料助成や自動車ガソリン等費用補助を実施。</t>
    <rPh sb="37" eb="38">
      <t>タイ</t>
    </rPh>
    <rPh sb="84" eb="86">
      <t>ジッシ</t>
    </rPh>
    <phoneticPr fontId="5"/>
  </si>
  <si>
    <t>地域福祉課障がい福祉係
022-767-2148</t>
    <rPh sb="0" eb="2">
      <t>チイキ</t>
    </rPh>
    <rPh sb="2" eb="4">
      <t>フクシ</t>
    </rPh>
    <rPh sb="4" eb="5">
      <t>カ</t>
    </rPh>
    <rPh sb="5" eb="6">
      <t>ショウ</t>
    </rPh>
    <rPh sb="8" eb="10">
      <t>フクシ</t>
    </rPh>
    <rPh sb="10" eb="11">
      <t>カカリ</t>
    </rPh>
    <phoneticPr fontId="5"/>
  </si>
  <si>
    <t>大和町</t>
  </si>
  <si>
    <t>大和町福祉タクシー利用助成事業</t>
  </si>
  <si>
    <t>買物弱者の支援と位置付けた事業ではないが、心身に重度の障害がある者に対し、タクシー料金の一部を助成することにより、社会参加を促進し、福祉の増進を図ることを目的としている。
条件として、大和町に1年以上住所を有する方で、障害者の要件に該当する方に対し、最大12ヶ月分で合計6,000円分の利用助成券を交付する。</t>
    <phoneticPr fontId="11"/>
  </si>
  <si>
    <t>福祉課　障がい福祉係
022-345-7221</t>
  </si>
  <si>
    <t>大和町高齢者配食サービス事業</t>
  </si>
  <si>
    <t>在宅のひとり暮らし高齢者等に対し配食サービスを提供することにより、食生活の改善及び健康増進を図るとともに、利用者の安否確認を行う。
利用者負担額：1食300円</t>
  </si>
  <si>
    <t>大和町社会福祉協議会</t>
  </si>
  <si>
    <t>福祉課
022-345-7221</t>
  </si>
  <si>
    <t>大和町高齢者外出支援事業</t>
  </si>
  <si>
    <t>高齢者が住み慣れた地域で生活することを支援するため、①タクシーを利用する場合の費用の一部を助成するチケットか、②交通用ICカードを交付し、毎年助成額をチャージする事業の選択制としている。
対象者：75歳以上の方または65歳以上の運転免許証を返納した方で、大和町に1年以上住所を有する方
助成額：年間6,000円分</t>
  </si>
  <si>
    <t>大和町
①町内指定タクシー事業者
②指定公共交通機関</t>
  </si>
  <si>
    <t>委託料
利用料</t>
    <rPh sb="0" eb="2">
      <t>イタクリョウ</t>
    </rPh>
    <rPh sb="3" eb="6">
      <t>リヨウリョウ</t>
    </rPh>
    <phoneticPr fontId="5"/>
  </si>
  <si>
    <t>交通不便地域の解消や交通弱者の移動手段の確保を目的に、公共施設、病院、商業施設等がある中心市街地と町内地域５地区を結ぶ相互運行を予約型乗合タクシーで運行している。運行事業者は、地元タクシー業者2社へ委託。</t>
    <rPh sb="0" eb="2">
      <t>コウツウ</t>
    </rPh>
    <rPh sb="2" eb="4">
      <t>フベン</t>
    </rPh>
    <rPh sb="4" eb="6">
      <t>チイキ</t>
    </rPh>
    <rPh sb="7" eb="9">
      <t>カイショウ</t>
    </rPh>
    <rPh sb="10" eb="12">
      <t>コウツウ</t>
    </rPh>
    <rPh sb="12" eb="14">
      <t>ジャクシャ</t>
    </rPh>
    <rPh sb="15" eb="17">
      <t>イドウ</t>
    </rPh>
    <rPh sb="17" eb="19">
      <t>シュダン</t>
    </rPh>
    <rPh sb="20" eb="22">
      <t>カクホ</t>
    </rPh>
    <rPh sb="23" eb="25">
      <t>モクテキ</t>
    </rPh>
    <rPh sb="27" eb="29">
      <t>コウキョウ</t>
    </rPh>
    <rPh sb="29" eb="31">
      <t>シセツ</t>
    </rPh>
    <rPh sb="32" eb="34">
      <t>ビョウイン</t>
    </rPh>
    <rPh sb="35" eb="37">
      <t>ショウギョウ</t>
    </rPh>
    <rPh sb="37" eb="39">
      <t>シセツ</t>
    </rPh>
    <rPh sb="39" eb="40">
      <t>ナド</t>
    </rPh>
    <rPh sb="43" eb="45">
      <t>チュウシン</t>
    </rPh>
    <rPh sb="45" eb="48">
      <t>シガイチ</t>
    </rPh>
    <rPh sb="49" eb="51">
      <t>チョウナイ</t>
    </rPh>
    <rPh sb="51" eb="53">
      <t>チイキ</t>
    </rPh>
    <rPh sb="54" eb="56">
      <t>チク</t>
    </rPh>
    <rPh sb="57" eb="58">
      <t>ムス</t>
    </rPh>
    <rPh sb="59" eb="61">
      <t>ソウゴ</t>
    </rPh>
    <phoneticPr fontId="5"/>
  </si>
  <si>
    <t>まちづくり政策課
022-345-1115</t>
    <rPh sb="5" eb="8">
      <t>セイサクカ</t>
    </rPh>
    <phoneticPr fontId="5"/>
  </si>
  <si>
    <t>大郷町</t>
    <rPh sb="0" eb="3">
      <t>オオサトチョウ</t>
    </rPh>
    <phoneticPr fontId="5"/>
  </si>
  <si>
    <t>軽度生活援助事業</t>
    <rPh sb="0" eb="2">
      <t>ケイド</t>
    </rPh>
    <rPh sb="2" eb="6">
      <t>セイカツエンジョ</t>
    </rPh>
    <rPh sb="6" eb="8">
      <t>ジギョウ</t>
    </rPh>
    <phoneticPr fontId="5"/>
  </si>
  <si>
    <t>高齢者65歳以上の単身世帯、高齢者のみ世帯、障害程度区分認定者及び介護認定者（要支援、要介護者）を除く高齢者で、軽易な日常生活上の援助が必要なものが対象。生活必需品や食材の買い物を援助するもの。</t>
    <rPh sb="0" eb="3">
      <t>コウレイシャ</t>
    </rPh>
    <rPh sb="5" eb="6">
      <t>サイ</t>
    </rPh>
    <rPh sb="6" eb="8">
      <t>イジョウ</t>
    </rPh>
    <rPh sb="9" eb="13">
      <t>タンシンセタイ</t>
    </rPh>
    <rPh sb="14" eb="17">
      <t>コウレイシャ</t>
    </rPh>
    <rPh sb="19" eb="21">
      <t>セタイ</t>
    </rPh>
    <rPh sb="22" eb="26">
      <t>ショウガイテイド</t>
    </rPh>
    <rPh sb="26" eb="28">
      <t>クブン</t>
    </rPh>
    <rPh sb="28" eb="31">
      <t>ニンテイシャ</t>
    </rPh>
    <rPh sb="31" eb="32">
      <t>オヨ</t>
    </rPh>
    <rPh sb="33" eb="38">
      <t>カイゴニンテイシャ</t>
    </rPh>
    <rPh sb="39" eb="42">
      <t>ヨウシエン</t>
    </rPh>
    <rPh sb="43" eb="47">
      <t>ヨウカイゴシャ</t>
    </rPh>
    <rPh sb="49" eb="50">
      <t>ノゾ</t>
    </rPh>
    <rPh sb="51" eb="54">
      <t>コウレイシャ</t>
    </rPh>
    <rPh sb="56" eb="58">
      <t>ケイイ</t>
    </rPh>
    <rPh sb="59" eb="64">
      <t>ニチジョウセイカツジョウ</t>
    </rPh>
    <rPh sb="65" eb="67">
      <t>エンジョ</t>
    </rPh>
    <rPh sb="68" eb="70">
      <t>ヒツヨウ</t>
    </rPh>
    <rPh sb="74" eb="76">
      <t>タイショウ</t>
    </rPh>
    <rPh sb="77" eb="79">
      <t>セイカツ</t>
    </rPh>
    <rPh sb="79" eb="82">
      <t>ヒツジュヒン</t>
    </rPh>
    <rPh sb="83" eb="85">
      <t>ショクザイ</t>
    </rPh>
    <rPh sb="86" eb="87">
      <t>カ</t>
    </rPh>
    <rPh sb="88" eb="89">
      <t>モノ</t>
    </rPh>
    <rPh sb="90" eb="92">
      <t>エンジョ</t>
    </rPh>
    <phoneticPr fontId="5"/>
  </si>
  <si>
    <t>保健福祉課
022-359-5507</t>
    <rPh sb="0" eb="2">
      <t>ホケン</t>
    </rPh>
    <rPh sb="2" eb="5">
      <t>フクシカ</t>
    </rPh>
    <phoneticPr fontId="5"/>
  </si>
  <si>
    <t>高齢者外出支援事業</t>
    <rPh sb="0" eb="3">
      <t>コウレイシャ</t>
    </rPh>
    <rPh sb="3" eb="5">
      <t>ガイシュツ</t>
    </rPh>
    <rPh sb="5" eb="9">
      <t>シエンジギョウ</t>
    </rPh>
    <phoneticPr fontId="5"/>
  </si>
  <si>
    <t>70歳以上の高齢者の交通手段を確保することを目的に、町内・近隣市町村等を結ぶ乗り合いバスの運行を実施。</t>
    <rPh sb="2" eb="5">
      <t>サイイジョウ</t>
    </rPh>
    <rPh sb="6" eb="9">
      <t>コウレイシャ</t>
    </rPh>
    <rPh sb="10" eb="14">
      <t>コウツウシュダン</t>
    </rPh>
    <rPh sb="15" eb="17">
      <t>カクホ</t>
    </rPh>
    <rPh sb="22" eb="24">
      <t>モクテキ</t>
    </rPh>
    <rPh sb="26" eb="28">
      <t>チョウナイ</t>
    </rPh>
    <rPh sb="29" eb="31">
      <t>キンリン</t>
    </rPh>
    <rPh sb="31" eb="34">
      <t>シチョウソン</t>
    </rPh>
    <rPh sb="34" eb="35">
      <t>トウ</t>
    </rPh>
    <rPh sb="36" eb="37">
      <t>ムス</t>
    </rPh>
    <rPh sb="38" eb="39">
      <t>ノ</t>
    </rPh>
    <rPh sb="40" eb="41">
      <t>ア</t>
    </rPh>
    <rPh sb="45" eb="47">
      <t>ウンコウ</t>
    </rPh>
    <rPh sb="48" eb="50">
      <t>ジッシ</t>
    </rPh>
    <phoneticPr fontId="5"/>
  </si>
  <si>
    <t>加美町</t>
    <rPh sb="0" eb="3">
      <t>カミマチ</t>
    </rPh>
    <phoneticPr fontId="5"/>
  </si>
  <si>
    <t>地域交通確保対策事業</t>
    <rPh sb="0" eb="2">
      <t>チイキ</t>
    </rPh>
    <rPh sb="2" eb="4">
      <t>コウツウ</t>
    </rPh>
    <rPh sb="4" eb="6">
      <t>カクホ</t>
    </rPh>
    <rPh sb="6" eb="8">
      <t>タイサク</t>
    </rPh>
    <rPh sb="8" eb="10">
      <t>ジギョウ</t>
    </rPh>
    <phoneticPr fontId="5"/>
  </si>
  <si>
    <t>買物弱者支援と位置付けた事業ではないが、民間の路線バス廃止に伴う町内の交通空白地帯における地域住民の生活交通の確保を図るため住民バスを運行している。</t>
    <rPh sb="0" eb="2">
      <t>カイモノ</t>
    </rPh>
    <rPh sb="2" eb="4">
      <t>ジャクシャ</t>
    </rPh>
    <rPh sb="4" eb="6">
      <t>シエン</t>
    </rPh>
    <rPh sb="7" eb="10">
      <t>イチヅ</t>
    </rPh>
    <rPh sb="12" eb="14">
      <t>ジギョウ</t>
    </rPh>
    <rPh sb="20" eb="22">
      <t>ミンカン</t>
    </rPh>
    <rPh sb="23" eb="25">
      <t>ロセン</t>
    </rPh>
    <rPh sb="27" eb="29">
      <t>ハイシ</t>
    </rPh>
    <rPh sb="30" eb="31">
      <t>トモナ</t>
    </rPh>
    <rPh sb="32" eb="34">
      <t>チョウナイ</t>
    </rPh>
    <rPh sb="35" eb="37">
      <t>コウツウ</t>
    </rPh>
    <rPh sb="37" eb="39">
      <t>クウハク</t>
    </rPh>
    <rPh sb="39" eb="41">
      <t>チタイ</t>
    </rPh>
    <rPh sb="45" eb="47">
      <t>チイキ</t>
    </rPh>
    <rPh sb="47" eb="49">
      <t>ジュウミン</t>
    </rPh>
    <rPh sb="50" eb="52">
      <t>セイカツ</t>
    </rPh>
    <rPh sb="52" eb="54">
      <t>コウツウ</t>
    </rPh>
    <rPh sb="55" eb="57">
      <t>カクホ</t>
    </rPh>
    <rPh sb="58" eb="59">
      <t>ハカ</t>
    </rPh>
    <rPh sb="62" eb="64">
      <t>ジュウミン</t>
    </rPh>
    <rPh sb="67" eb="69">
      <t>ウンコウ</t>
    </rPh>
    <phoneticPr fontId="5"/>
  </si>
  <si>
    <t>企画財政課　　　　　　　　　　　0229-63-3115</t>
    <rPh sb="0" eb="2">
      <t>キカク</t>
    </rPh>
    <rPh sb="2" eb="4">
      <t>ザイセイ</t>
    </rPh>
    <rPh sb="4" eb="5">
      <t>カ</t>
    </rPh>
    <phoneticPr fontId="33"/>
  </si>
  <si>
    <t>商店街活性化拠点整備事業</t>
    <rPh sb="0" eb="3">
      <t>ショウテンガイ</t>
    </rPh>
    <rPh sb="3" eb="6">
      <t>カッセイカ</t>
    </rPh>
    <rPh sb="6" eb="8">
      <t>キョテン</t>
    </rPh>
    <rPh sb="8" eb="10">
      <t>セイビ</t>
    </rPh>
    <rPh sb="10" eb="12">
      <t>ジギョウ</t>
    </rPh>
    <phoneticPr fontId="5"/>
  </si>
  <si>
    <t>買物弱者支援と位置付けた事業ではないが、商店街や商店の存続が危ぶまれており、その対策が急務となっていることから野菜等の特産品の販売と食事ができる店舗を整備し、公設民営で運営を行っている。</t>
    <rPh sb="0" eb="2">
      <t>カイモノ</t>
    </rPh>
    <rPh sb="2" eb="4">
      <t>ジャクシャ</t>
    </rPh>
    <rPh sb="4" eb="6">
      <t>シエン</t>
    </rPh>
    <rPh sb="7" eb="10">
      <t>イチヅ</t>
    </rPh>
    <rPh sb="12" eb="14">
      <t>ジギョウ</t>
    </rPh>
    <rPh sb="20" eb="23">
      <t>ショウテンガイ</t>
    </rPh>
    <rPh sb="24" eb="26">
      <t>ショウテン</t>
    </rPh>
    <rPh sb="27" eb="29">
      <t>ソンゾク</t>
    </rPh>
    <rPh sb="30" eb="31">
      <t>アヤ</t>
    </rPh>
    <rPh sb="40" eb="42">
      <t>タイサク</t>
    </rPh>
    <rPh sb="43" eb="45">
      <t>キュウム</t>
    </rPh>
    <rPh sb="55" eb="57">
      <t>ヤサイ</t>
    </rPh>
    <rPh sb="57" eb="58">
      <t>トウ</t>
    </rPh>
    <rPh sb="59" eb="62">
      <t>トクサンヒン</t>
    </rPh>
    <rPh sb="63" eb="65">
      <t>ハンバイ</t>
    </rPh>
    <rPh sb="66" eb="68">
      <t>ショクジ</t>
    </rPh>
    <rPh sb="72" eb="74">
      <t>テンポ</t>
    </rPh>
    <rPh sb="75" eb="77">
      <t>セイビ</t>
    </rPh>
    <rPh sb="79" eb="81">
      <t>コウセツ</t>
    </rPh>
    <rPh sb="81" eb="83">
      <t>ミンエイ</t>
    </rPh>
    <rPh sb="84" eb="86">
      <t>ウンエイ</t>
    </rPh>
    <rPh sb="87" eb="88">
      <t>オコナ</t>
    </rPh>
    <phoneticPr fontId="5"/>
  </si>
  <si>
    <t>涌谷町</t>
  </si>
  <si>
    <t>町民バス運行事業</t>
  </si>
  <si>
    <t>買物弱者の支援と位置付けた事業ではないが、公共交通空白地域の解消と買い物や通院などの日常生活の足を確保するため、町が主体となり、町民バスを運行している。</t>
  </si>
  <si>
    <t xml:space="preserve">企画財政課
0229-43-2112
</t>
  </si>
  <si>
    <t>おらほの支えあい企業</t>
  </si>
  <si>
    <t>社会福祉協議会事業</t>
  </si>
  <si>
    <t>社会福祉協議会が、困りごとを抱えた方と「おらほの支えあい企業」に登録している事業所をつないでいる。
商品の配達、移動販売車の他、訪問理美容や見守り活動を実施している事業所（企業）が登録している。</t>
    <phoneticPr fontId="11"/>
  </si>
  <si>
    <t>涌谷町社会福祉協議会</t>
  </si>
  <si>
    <t>福祉課包括支援班
0229-25-7903</t>
  </si>
  <si>
    <t>暮らしの足確保支援事業
　　「マイ時刻表」の作成</t>
  </si>
  <si>
    <t>町民バスを利用する一人ひとりに必要な情報（自宅近くのバス停・目的地最寄りのバス停・発着時間）のみを記載し、自分専用の時刻表をボランティアの方に作成してもらう。</t>
    <phoneticPr fontId="11"/>
  </si>
  <si>
    <t>女川町福祉タクシー利用助成事業（障害者）</t>
    <rPh sb="0" eb="3">
      <t>オナガワチョウ</t>
    </rPh>
    <rPh sb="3" eb="5">
      <t>フクシ</t>
    </rPh>
    <rPh sb="9" eb="11">
      <t>リヨウ</t>
    </rPh>
    <rPh sb="11" eb="13">
      <t>ジョセイ</t>
    </rPh>
    <rPh sb="13" eb="15">
      <t>ジギョウ</t>
    </rPh>
    <rPh sb="16" eb="19">
      <t>ショウガイシャ</t>
    </rPh>
    <phoneticPr fontId="5"/>
  </si>
  <si>
    <t>心身に重度の障害がある者に対し、タクシーの利用料金等の一部を助成することにより、医療機関への通院等の利便に供するとともに社会参加を促進し、その福祉の向上を図ることを目的とする。</t>
    <rPh sb="0" eb="2">
      <t>シンシン</t>
    </rPh>
    <rPh sb="3" eb="5">
      <t>ジュウド</t>
    </rPh>
    <rPh sb="6" eb="8">
      <t>ショウガイ</t>
    </rPh>
    <rPh sb="11" eb="12">
      <t>モノ</t>
    </rPh>
    <rPh sb="13" eb="14">
      <t>タイ</t>
    </rPh>
    <rPh sb="21" eb="23">
      <t>リヨウ</t>
    </rPh>
    <rPh sb="23" eb="25">
      <t>リョウキン</t>
    </rPh>
    <rPh sb="25" eb="26">
      <t>トウ</t>
    </rPh>
    <rPh sb="27" eb="29">
      <t>イチブ</t>
    </rPh>
    <rPh sb="30" eb="32">
      <t>ジョセイ</t>
    </rPh>
    <rPh sb="40" eb="42">
      <t>イリョウ</t>
    </rPh>
    <rPh sb="42" eb="44">
      <t>キカン</t>
    </rPh>
    <rPh sb="46" eb="48">
      <t>ツウイン</t>
    </rPh>
    <rPh sb="48" eb="49">
      <t>トウ</t>
    </rPh>
    <rPh sb="50" eb="52">
      <t>リベン</t>
    </rPh>
    <rPh sb="53" eb="54">
      <t>キョウ</t>
    </rPh>
    <rPh sb="60" eb="62">
      <t>シャカイ</t>
    </rPh>
    <rPh sb="62" eb="64">
      <t>サンカ</t>
    </rPh>
    <rPh sb="65" eb="67">
      <t>ソクシン</t>
    </rPh>
    <rPh sb="71" eb="73">
      <t>フクシ</t>
    </rPh>
    <rPh sb="74" eb="76">
      <t>コウジョウ</t>
    </rPh>
    <rPh sb="77" eb="78">
      <t>ハカ</t>
    </rPh>
    <rPh sb="82" eb="84">
      <t>モクテキ</t>
    </rPh>
    <phoneticPr fontId="5"/>
  </si>
  <si>
    <t>女川町</t>
    <rPh sb="0" eb="2">
      <t>オナガワ</t>
    </rPh>
    <rPh sb="2" eb="3">
      <t>マチ</t>
    </rPh>
    <phoneticPr fontId="5"/>
  </si>
  <si>
    <t>https://www.town.onagawa.miyagi.jp/05_14hukushi/05_14_03_04.html</t>
  </si>
  <si>
    <t>健康福祉課（福祉係）
0225-54-3131</t>
    <rPh sb="0" eb="2">
      <t>ケンコウ</t>
    </rPh>
    <rPh sb="2" eb="5">
      <t>フクシカ</t>
    </rPh>
    <rPh sb="6" eb="8">
      <t>フクシ</t>
    </rPh>
    <rPh sb="8" eb="9">
      <t>カカリ</t>
    </rPh>
    <phoneticPr fontId="5"/>
  </si>
  <si>
    <t>女川町福祉タクシー利用助成事業（高齢者）</t>
    <rPh sb="0" eb="3">
      <t>オナガワチョウ</t>
    </rPh>
    <rPh sb="3" eb="5">
      <t>フクシ</t>
    </rPh>
    <rPh sb="9" eb="11">
      <t>リヨウ</t>
    </rPh>
    <rPh sb="11" eb="13">
      <t>ジョセイ</t>
    </rPh>
    <rPh sb="13" eb="15">
      <t>ジギョウ</t>
    </rPh>
    <rPh sb="16" eb="19">
      <t>コウレイシャ</t>
    </rPh>
    <phoneticPr fontId="5"/>
  </si>
  <si>
    <t>介護の必要な高齢者等に対し、タクシーの利用料金等の一部を助成することにより、医療機関への通院等の利便に供するとともに社会参加を促進し、その福祉の向上を図ることを目的とする。</t>
    <rPh sb="0" eb="2">
      <t>カイゴ</t>
    </rPh>
    <rPh sb="3" eb="5">
      <t>ヒツヨウ</t>
    </rPh>
    <rPh sb="6" eb="9">
      <t>コウレイシャ</t>
    </rPh>
    <rPh sb="9" eb="10">
      <t>トウ</t>
    </rPh>
    <rPh sb="11" eb="12">
      <t>タイ</t>
    </rPh>
    <rPh sb="19" eb="21">
      <t>リヨウ</t>
    </rPh>
    <rPh sb="21" eb="23">
      <t>リョウキン</t>
    </rPh>
    <rPh sb="23" eb="24">
      <t>トウ</t>
    </rPh>
    <rPh sb="25" eb="27">
      <t>イチブ</t>
    </rPh>
    <rPh sb="28" eb="30">
      <t>ジョセイ</t>
    </rPh>
    <rPh sb="38" eb="40">
      <t>イリョウ</t>
    </rPh>
    <rPh sb="40" eb="42">
      <t>キカン</t>
    </rPh>
    <rPh sb="44" eb="46">
      <t>ツウイン</t>
    </rPh>
    <rPh sb="46" eb="47">
      <t>トウ</t>
    </rPh>
    <rPh sb="48" eb="50">
      <t>リベン</t>
    </rPh>
    <rPh sb="51" eb="52">
      <t>キョウ</t>
    </rPh>
    <rPh sb="58" eb="60">
      <t>シャカイ</t>
    </rPh>
    <rPh sb="60" eb="62">
      <t>サンカ</t>
    </rPh>
    <rPh sb="63" eb="65">
      <t>ソクシン</t>
    </rPh>
    <rPh sb="69" eb="71">
      <t>フクシ</t>
    </rPh>
    <rPh sb="72" eb="74">
      <t>コウジョウ</t>
    </rPh>
    <rPh sb="75" eb="76">
      <t>ハカ</t>
    </rPh>
    <rPh sb="80" eb="82">
      <t>モクテキ</t>
    </rPh>
    <phoneticPr fontId="5"/>
  </si>
  <si>
    <t>https://www.town.onagawa.miyagi.jp/05_14hukushi/05_14_06.html</t>
  </si>
  <si>
    <t>健康福祉課（長寿介護係）
0225-54-3131</t>
    <rPh sb="0" eb="2">
      <t>ケンコウ</t>
    </rPh>
    <rPh sb="2" eb="5">
      <t>フクシカ</t>
    </rPh>
    <rPh sb="6" eb="8">
      <t>チョウジュ</t>
    </rPh>
    <rPh sb="8" eb="10">
      <t>カイゴ</t>
    </rPh>
    <rPh sb="10" eb="11">
      <t>カカリ</t>
    </rPh>
    <phoneticPr fontId="5"/>
  </si>
  <si>
    <t>女川町町民バス運行事業</t>
    <rPh sb="0" eb="3">
      <t>オナガワチョウ</t>
    </rPh>
    <rPh sb="3" eb="5">
      <t>チョウミン</t>
    </rPh>
    <rPh sb="7" eb="9">
      <t>ウンコウ</t>
    </rPh>
    <rPh sb="9" eb="11">
      <t>ジギョウ</t>
    </rPh>
    <phoneticPr fontId="5"/>
  </si>
  <si>
    <t>町民の交通確保を図り、買い物が困難な町民を含め福祉の増進に寄与するため、町民バスを運行。平日及び隔週での土日に１日最大８便運航している。</t>
    <rPh sb="0" eb="2">
      <t>チョウミン</t>
    </rPh>
    <rPh sb="3" eb="5">
      <t>コウツウ</t>
    </rPh>
    <rPh sb="5" eb="7">
      <t>カクホ</t>
    </rPh>
    <rPh sb="8" eb="9">
      <t>ハカ</t>
    </rPh>
    <rPh sb="11" eb="12">
      <t>カ</t>
    </rPh>
    <rPh sb="13" eb="14">
      <t>モノ</t>
    </rPh>
    <rPh sb="15" eb="17">
      <t>コンナン</t>
    </rPh>
    <rPh sb="18" eb="20">
      <t>チョウミン</t>
    </rPh>
    <rPh sb="21" eb="22">
      <t>フク</t>
    </rPh>
    <rPh sb="23" eb="25">
      <t>フクシ</t>
    </rPh>
    <rPh sb="26" eb="28">
      <t>ゾウシン</t>
    </rPh>
    <rPh sb="29" eb="31">
      <t>キヨ</t>
    </rPh>
    <rPh sb="36" eb="38">
      <t>チョウミン</t>
    </rPh>
    <rPh sb="41" eb="43">
      <t>ウンコウ</t>
    </rPh>
    <rPh sb="44" eb="46">
      <t>ヘイジツ</t>
    </rPh>
    <rPh sb="46" eb="47">
      <t>オヨ</t>
    </rPh>
    <rPh sb="48" eb="50">
      <t>カクシュウ</t>
    </rPh>
    <rPh sb="52" eb="54">
      <t>ドニチ</t>
    </rPh>
    <rPh sb="56" eb="57">
      <t>ニチ</t>
    </rPh>
    <rPh sb="57" eb="59">
      <t>サイダイ</t>
    </rPh>
    <rPh sb="60" eb="61">
      <t>ビン</t>
    </rPh>
    <rPh sb="61" eb="63">
      <t>ウンコウ</t>
    </rPh>
    <phoneticPr fontId="5"/>
  </si>
  <si>
    <t>https://www.town.onagawa.miyagi.jp/11_04_01.html</t>
  </si>
  <si>
    <t>企画課（企画調整係）
0225-54-3131</t>
    <rPh sb="0" eb="3">
      <t>キカクカ</t>
    </rPh>
    <rPh sb="2" eb="3">
      <t>カ</t>
    </rPh>
    <rPh sb="4" eb="6">
      <t>キカク</t>
    </rPh>
    <rPh sb="6" eb="8">
      <t>チョウセイ</t>
    </rPh>
    <rPh sb="8" eb="9">
      <t>カカリ</t>
    </rPh>
    <phoneticPr fontId="5"/>
  </si>
  <si>
    <t>南三陸町</t>
    <rPh sb="0" eb="4">
      <t>ミナミサンリクチョウ</t>
    </rPh>
    <phoneticPr fontId="5"/>
  </si>
  <si>
    <t>おらほのまちづくり支援事業</t>
    <rPh sb="9" eb="11">
      <t>シエン</t>
    </rPh>
    <rPh sb="11" eb="13">
      <t>ジギョウ</t>
    </rPh>
    <phoneticPr fontId="5"/>
  </si>
  <si>
    <t>買物弱者の支援と位置付けた事業ではないが、参加と協働が活発なまちづくりを推進するため、地域住民が車を共同で利用することによって、住民同士がお互いに助け合う地域づくりを目的に、買い物ツアー活動や外出支援活動などを実施する団体等へも支援を実施している。</t>
    <rPh sb="0" eb="2">
      <t>カイモノ</t>
    </rPh>
    <rPh sb="2" eb="4">
      <t>ジャクシャ</t>
    </rPh>
    <rPh sb="5" eb="7">
      <t>シエン</t>
    </rPh>
    <rPh sb="8" eb="11">
      <t>イチヅ</t>
    </rPh>
    <rPh sb="13" eb="15">
      <t>ジギョウ</t>
    </rPh>
    <rPh sb="21" eb="23">
      <t>サンカ</t>
    </rPh>
    <rPh sb="24" eb="26">
      <t>キョウドウ</t>
    </rPh>
    <rPh sb="27" eb="29">
      <t>カッパツ</t>
    </rPh>
    <rPh sb="36" eb="38">
      <t>スイシン</t>
    </rPh>
    <rPh sb="43" eb="45">
      <t>チイキ</t>
    </rPh>
    <rPh sb="45" eb="47">
      <t>ジュウミン</t>
    </rPh>
    <rPh sb="48" eb="49">
      <t>クルマ</t>
    </rPh>
    <rPh sb="50" eb="52">
      <t>キョウドウ</t>
    </rPh>
    <rPh sb="53" eb="55">
      <t>リヨウ</t>
    </rPh>
    <rPh sb="64" eb="66">
      <t>ジュウミン</t>
    </rPh>
    <rPh sb="66" eb="68">
      <t>ドウシ</t>
    </rPh>
    <rPh sb="70" eb="71">
      <t>タガ</t>
    </rPh>
    <rPh sb="73" eb="74">
      <t>タス</t>
    </rPh>
    <rPh sb="75" eb="76">
      <t>ア</t>
    </rPh>
    <rPh sb="77" eb="79">
      <t>チイキ</t>
    </rPh>
    <rPh sb="83" eb="85">
      <t>モクテキ</t>
    </rPh>
    <rPh sb="87" eb="88">
      <t>カ</t>
    </rPh>
    <rPh sb="89" eb="90">
      <t>モノ</t>
    </rPh>
    <rPh sb="93" eb="95">
      <t>カツドウ</t>
    </rPh>
    <rPh sb="96" eb="98">
      <t>ガイシュツ</t>
    </rPh>
    <rPh sb="98" eb="100">
      <t>シエン</t>
    </rPh>
    <rPh sb="100" eb="102">
      <t>カツドウ</t>
    </rPh>
    <rPh sb="105" eb="107">
      <t>ジッシ</t>
    </rPh>
    <rPh sb="109" eb="111">
      <t>ダンタイ</t>
    </rPh>
    <rPh sb="111" eb="112">
      <t>トウ</t>
    </rPh>
    <rPh sb="114" eb="116">
      <t>シエン</t>
    </rPh>
    <rPh sb="117" eb="119">
      <t>ジッシ</t>
    </rPh>
    <phoneticPr fontId="5"/>
  </si>
  <si>
    <t>住民有志による団体、ボランティア団体等の非営利団体</t>
    <rPh sb="0" eb="2">
      <t>ジュウミン</t>
    </rPh>
    <rPh sb="2" eb="4">
      <t>ユウシ</t>
    </rPh>
    <rPh sb="7" eb="9">
      <t>ダンタイ</t>
    </rPh>
    <rPh sb="16" eb="18">
      <t>ダンタイ</t>
    </rPh>
    <rPh sb="18" eb="19">
      <t>トウ</t>
    </rPh>
    <rPh sb="20" eb="23">
      <t>ヒエイリ</t>
    </rPh>
    <rPh sb="23" eb="25">
      <t>ダンタイ</t>
    </rPh>
    <phoneticPr fontId="5"/>
  </si>
  <si>
    <t>企画課企画情報第1係
022-46-1371</t>
    <rPh sb="0" eb="3">
      <t>キカクカ</t>
    </rPh>
    <rPh sb="3" eb="7">
      <t>キカクジョウホウ</t>
    </rPh>
    <rPh sb="7" eb="8">
      <t>ダイ</t>
    </rPh>
    <rPh sb="9" eb="10">
      <t>カカリ</t>
    </rPh>
    <phoneticPr fontId="5"/>
  </si>
  <si>
    <t>茨城県</t>
    <rPh sb="0" eb="3">
      <t>イバラキケン</t>
    </rPh>
    <phoneticPr fontId="5"/>
  </si>
  <si>
    <t>地域課題解決型起業支援事業</t>
    <rPh sb="0" eb="4">
      <t>チイキカダイ</t>
    </rPh>
    <rPh sb="4" eb="7">
      <t>カイケツガタ</t>
    </rPh>
    <rPh sb="7" eb="11">
      <t>キギョウシエン</t>
    </rPh>
    <rPh sb="11" eb="13">
      <t>ジギョウ</t>
    </rPh>
    <phoneticPr fontId="5"/>
  </si>
  <si>
    <t>補助
委託</t>
    <rPh sb="0" eb="1">
      <t>ホジョ</t>
    </rPh>
    <rPh sb="2" eb="4">
      <t>イタク</t>
    </rPh>
    <phoneticPr fontId="5"/>
  </si>
  <si>
    <t>買物弱者の支援と位置付けた事業ではないが、買物弱者支援を含む地域の様々な課題の解決を目的とした起業やSociety5.0関連業種における事業承継又は第二創業をする方に対して、起業支援金の支給と伴走支援を行っている。（財源にデジタル田園都市国家構想交付金を充当）
【参考】令和元年度採択企業
コンプラス株式会社（https://www.com-pras.co.jp/index.html）
事業概要…「情報機器を持たない利用者宅に訪問して購入希望商品を聞き取り、代わりに地域のスーパーへ買い物に行く」訪問型買物代行サービスなどを展開。詳細は別紙参照。</t>
    <rPh sb="115" eb="117">
      <t>タエン</t>
    </rPh>
    <rPh sb="117" eb="119">
      <t>トシ</t>
    </rPh>
    <rPh sb="119" eb="121">
      <t>コッカ</t>
    </rPh>
    <rPh sb="121" eb="123">
      <t>コウソウ</t>
    </rPh>
    <rPh sb="123" eb="126">
      <t>コウフキン</t>
    </rPh>
    <rPh sb="133" eb="135">
      <t>サンコウ</t>
    </rPh>
    <rPh sb="136" eb="138">
      <t>レイワ</t>
    </rPh>
    <rPh sb="138" eb="141">
      <t>ガンネンド</t>
    </rPh>
    <rPh sb="141" eb="145">
      <t>サイタクキギョウ</t>
    </rPh>
    <rPh sb="195" eb="199">
      <t>ジギョウガイヨウ</t>
    </rPh>
    <rPh sb="201" eb="205">
      <t>ジョウホウキキ</t>
    </rPh>
    <rPh sb="206" eb="207">
      <t>モ</t>
    </rPh>
    <rPh sb="210" eb="213">
      <t>リヨウシャ</t>
    </rPh>
    <rPh sb="213" eb="214">
      <t>タク</t>
    </rPh>
    <rPh sb="215" eb="217">
      <t>ホウモン</t>
    </rPh>
    <rPh sb="219" eb="225">
      <t>コウニュウキボウショウヒン</t>
    </rPh>
    <rPh sb="226" eb="227">
      <t>キ</t>
    </rPh>
    <rPh sb="228" eb="229">
      <t>ト</t>
    </rPh>
    <rPh sb="231" eb="232">
      <t>カ</t>
    </rPh>
    <rPh sb="235" eb="237">
      <t>チイキ</t>
    </rPh>
    <rPh sb="243" eb="244">
      <t>カ</t>
    </rPh>
    <rPh sb="245" eb="246">
      <t>モノ</t>
    </rPh>
    <rPh sb="247" eb="248">
      <t>イ</t>
    </rPh>
    <rPh sb="250" eb="253">
      <t>ホウモンガタ</t>
    </rPh>
    <rPh sb="253" eb="255">
      <t>カイモノ</t>
    </rPh>
    <rPh sb="255" eb="257">
      <t>ダイコウ</t>
    </rPh>
    <rPh sb="264" eb="266">
      <t>テンカイ</t>
    </rPh>
    <rPh sb="267" eb="269">
      <t>ショウサイ</t>
    </rPh>
    <rPh sb="270" eb="272">
      <t>ベッシ</t>
    </rPh>
    <rPh sb="272" eb="274">
      <t>サンショウ</t>
    </rPh>
    <phoneticPr fontId="5"/>
  </si>
  <si>
    <t>公益財団法人いばらき中小企業グローバル推進機構</t>
    <rPh sb="0" eb="6">
      <t>コウエキザイダンホウジン</t>
    </rPh>
    <rPh sb="10" eb="14">
      <t>チュウショウキギョウ</t>
    </rPh>
    <rPh sb="19" eb="23">
      <t>スイシンキコウ</t>
    </rPh>
    <phoneticPr fontId="5"/>
  </si>
  <si>
    <t>産業戦略部技術振興局技術革新課
029-301-3522</t>
    <rPh sb="0" eb="5">
      <t>サンギョウセンリャクブ</t>
    </rPh>
    <rPh sb="5" eb="10">
      <t>ギジュツシンコウキョク</t>
    </rPh>
    <rPh sb="10" eb="15">
      <t>ギジュツカクシンカ</t>
    </rPh>
    <phoneticPr fontId="5"/>
  </si>
  <si>
    <t>水戸市</t>
    <rPh sb="0" eb="3">
      <t>ミトシ</t>
    </rPh>
    <phoneticPr fontId="5"/>
  </si>
  <si>
    <t>水都タクシー事業</t>
    <rPh sb="0" eb="2">
      <t>スイト</t>
    </rPh>
    <rPh sb="6" eb="8">
      <t>ジギョウ</t>
    </rPh>
    <phoneticPr fontId="5"/>
  </si>
  <si>
    <t>賃借料</t>
    <rPh sb="0" eb="2">
      <t>チンシャクリョウ</t>
    </rPh>
    <phoneticPr fontId="5"/>
  </si>
  <si>
    <t>公共交通を利用しにくい地域住民の通院・買い物等に必要な移動手段を確保するため，タクシーの需要閑散時間帯に市が事業者から車両を借り上げ，自宅等～指定目的地間を片道1,000円（一部目的地は500円）で利用できるようにしている。</t>
    <rPh sb="0" eb="2">
      <t>コウキョウ</t>
    </rPh>
    <rPh sb="2" eb="4">
      <t>コウツウ</t>
    </rPh>
    <rPh sb="5" eb="7">
      <t>リヨウ</t>
    </rPh>
    <rPh sb="11" eb="13">
      <t>チイキ</t>
    </rPh>
    <rPh sb="13" eb="15">
      <t>ジュウミン</t>
    </rPh>
    <rPh sb="16" eb="18">
      <t>ツウイン</t>
    </rPh>
    <rPh sb="19" eb="20">
      <t>カ</t>
    </rPh>
    <rPh sb="21" eb="22">
      <t>モノ</t>
    </rPh>
    <rPh sb="22" eb="23">
      <t>トウ</t>
    </rPh>
    <rPh sb="24" eb="26">
      <t>ヒツヨウ</t>
    </rPh>
    <rPh sb="27" eb="29">
      <t>イドウ</t>
    </rPh>
    <rPh sb="29" eb="31">
      <t>シュダン</t>
    </rPh>
    <rPh sb="32" eb="34">
      <t>カクホ</t>
    </rPh>
    <rPh sb="44" eb="51">
      <t>ジュヨウカンサンジカンタイ</t>
    </rPh>
    <rPh sb="52" eb="53">
      <t>シ</t>
    </rPh>
    <rPh sb="54" eb="57">
      <t>ジギョウシャ</t>
    </rPh>
    <rPh sb="59" eb="61">
      <t>シャリョウ</t>
    </rPh>
    <rPh sb="62" eb="63">
      <t>カ</t>
    </rPh>
    <rPh sb="64" eb="65">
      <t>ア</t>
    </rPh>
    <rPh sb="67" eb="69">
      <t>ジタク</t>
    </rPh>
    <rPh sb="69" eb="70">
      <t>トウ</t>
    </rPh>
    <rPh sb="71" eb="73">
      <t>シテイ</t>
    </rPh>
    <rPh sb="73" eb="76">
      <t>モクテキチ</t>
    </rPh>
    <rPh sb="76" eb="77">
      <t>カン</t>
    </rPh>
    <rPh sb="78" eb="80">
      <t>カタミチ</t>
    </rPh>
    <rPh sb="85" eb="86">
      <t>エン</t>
    </rPh>
    <rPh sb="87" eb="89">
      <t>イチブ</t>
    </rPh>
    <rPh sb="89" eb="92">
      <t>モクテキチ</t>
    </rPh>
    <rPh sb="96" eb="97">
      <t>エン</t>
    </rPh>
    <rPh sb="99" eb="101">
      <t>リヨウ</t>
    </rPh>
    <phoneticPr fontId="5"/>
  </si>
  <si>
    <t>交通政策課
029－291-3804</t>
    <rPh sb="0" eb="2">
      <t>コウツウ</t>
    </rPh>
    <rPh sb="2" eb="4">
      <t>セイサク</t>
    </rPh>
    <rPh sb="4" eb="5">
      <t>カ</t>
    </rPh>
    <phoneticPr fontId="5"/>
  </si>
  <si>
    <t>日立市</t>
    <rPh sb="0" eb="3">
      <t>ヒタチシ</t>
    </rPh>
    <phoneticPr fontId="5"/>
  </si>
  <si>
    <t>移動スーパー事業補助</t>
    <rPh sb="0" eb="2">
      <t>イドウ</t>
    </rPh>
    <rPh sb="6" eb="8">
      <t>ジギョウ</t>
    </rPh>
    <rPh sb="8" eb="10">
      <t>ホジョ</t>
    </rPh>
    <phoneticPr fontId="5"/>
  </si>
  <si>
    <t>買物困難地域における買い物弱者等に対して、移動スーパーを運行するため、事業に必要な車両の経費等を補助する。
【対象経費】
車両購入費、車両修繕費、その他市長が認める経費</t>
    <rPh sb="0" eb="2">
      <t>カイモノ</t>
    </rPh>
    <rPh sb="2" eb="4">
      <t>コンナン</t>
    </rPh>
    <rPh sb="4" eb="6">
      <t>チイキ</t>
    </rPh>
    <rPh sb="10" eb="11">
      <t>カ</t>
    </rPh>
    <rPh sb="12" eb="13">
      <t>モノ</t>
    </rPh>
    <rPh sb="13" eb="15">
      <t>ジャクシャ</t>
    </rPh>
    <rPh sb="15" eb="16">
      <t>ナド</t>
    </rPh>
    <rPh sb="17" eb="18">
      <t>タイ</t>
    </rPh>
    <rPh sb="21" eb="23">
      <t>イドウ</t>
    </rPh>
    <rPh sb="28" eb="30">
      <t>ウンコウ</t>
    </rPh>
    <rPh sb="35" eb="37">
      <t>ジギョウ</t>
    </rPh>
    <rPh sb="38" eb="40">
      <t>ヒツヨウ</t>
    </rPh>
    <rPh sb="41" eb="43">
      <t>シャリョウ</t>
    </rPh>
    <rPh sb="44" eb="46">
      <t>ケイヒ</t>
    </rPh>
    <rPh sb="46" eb="47">
      <t>トウ</t>
    </rPh>
    <rPh sb="48" eb="50">
      <t>ホジョ</t>
    </rPh>
    <rPh sb="55" eb="57">
      <t>タイショウ</t>
    </rPh>
    <rPh sb="57" eb="59">
      <t>ケイヒ</t>
    </rPh>
    <rPh sb="61" eb="63">
      <t>シャリョウ</t>
    </rPh>
    <rPh sb="63" eb="66">
      <t>コウニュウヒ</t>
    </rPh>
    <rPh sb="67" eb="69">
      <t>シャリョウ</t>
    </rPh>
    <rPh sb="69" eb="72">
      <t>シュウゼンヒ</t>
    </rPh>
    <rPh sb="75" eb="76">
      <t>ホカ</t>
    </rPh>
    <rPh sb="76" eb="78">
      <t>シチョウ</t>
    </rPh>
    <rPh sb="79" eb="80">
      <t>ミト</t>
    </rPh>
    <rPh sb="82" eb="84">
      <t>ケイヒ</t>
    </rPh>
    <phoneticPr fontId="5"/>
  </si>
  <si>
    <t>市と連携(覚書締結)した事業者</t>
    <rPh sb="0" eb="1">
      <t>シ</t>
    </rPh>
    <rPh sb="2" eb="4">
      <t>レンケイ</t>
    </rPh>
    <rPh sb="5" eb="7">
      <t>オボエガキ</t>
    </rPh>
    <rPh sb="7" eb="9">
      <t>テイケツ</t>
    </rPh>
    <rPh sb="12" eb="15">
      <t>ジギョウシャ</t>
    </rPh>
    <phoneticPr fontId="5"/>
  </si>
  <si>
    <t>土浦市</t>
    <rPh sb="0" eb="3">
      <t>ツチウラシ</t>
    </rPh>
    <phoneticPr fontId="5"/>
  </si>
  <si>
    <t>土浦市高齢者移送サービス利用助成制度</t>
    <rPh sb="0" eb="3">
      <t>ツチウラシ</t>
    </rPh>
    <rPh sb="3" eb="6">
      <t>コウレイシャ</t>
    </rPh>
    <rPh sb="6" eb="8">
      <t>イソウ</t>
    </rPh>
    <rPh sb="12" eb="14">
      <t>リヨウ</t>
    </rPh>
    <rPh sb="14" eb="16">
      <t>ジョセイ</t>
    </rPh>
    <rPh sb="16" eb="18">
      <t>セイド</t>
    </rPh>
    <phoneticPr fontId="5"/>
  </si>
  <si>
    <t>65歳以上の高齢者及びその介助者の外出支援として「土浦地区タクシー協同組合」が運行するデマンド型タクシー「のりあいタクシー土浦」の利用者に対し、年会費15,000円のうち13,000円を助成する。また、65歳以上で平成27年6月1日以降に運転免許を返納した者について、1回のみ全額助成する。</t>
  </si>
  <si>
    <t>土浦地区タクシー協同組合</t>
    <rPh sb="0" eb="4">
      <t>ツチウラチク</t>
    </rPh>
    <rPh sb="8" eb="12">
      <t>キョ</t>
    </rPh>
    <phoneticPr fontId="5"/>
  </si>
  <si>
    <t>高齢福祉課 高齢福祉係
029-826-1111
（内線2480）</t>
  </si>
  <si>
    <t>土浦市高齢者等在宅生活支援配食サービス事業</t>
    <rPh sb="0" eb="3">
      <t>ツチウラシ</t>
    </rPh>
    <rPh sb="3" eb="6">
      <t>コウレイシャ</t>
    </rPh>
    <rPh sb="6" eb="7">
      <t>トウ</t>
    </rPh>
    <rPh sb="7" eb="9">
      <t>ザイタク</t>
    </rPh>
    <rPh sb="9" eb="11">
      <t>セイカツ</t>
    </rPh>
    <rPh sb="11" eb="13">
      <t>シエン</t>
    </rPh>
    <rPh sb="13" eb="15">
      <t>ハイショク</t>
    </rPh>
    <rPh sb="19" eb="21">
      <t>ジギョウ</t>
    </rPh>
    <phoneticPr fontId="5"/>
  </si>
  <si>
    <t>食事づくりが困難なひとり暮らし高齢者などに、栄養に配慮した食事を配達し、健康保持及び安否確認を行う。
　※介護保険制度による地域支援事業交付金充当</t>
  </si>
  <si>
    <t>市（配食事業者に委託して実施）</t>
    <rPh sb="0" eb="1">
      <t>シ</t>
    </rPh>
    <rPh sb="2" eb="4">
      <t>ハイショク</t>
    </rPh>
    <rPh sb="4" eb="7">
      <t>ジギョウシャ</t>
    </rPh>
    <rPh sb="8" eb="10">
      <t>イタク</t>
    </rPh>
    <rPh sb="12" eb="14">
      <t>ジッシ</t>
    </rPh>
    <phoneticPr fontId="5"/>
  </si>
  <si>
    <t>高齢福祉課 地域支援係
029-826-1111
（内線2500）</t>
  </si>
  <si>
    <t>土浦市</t>
    <rPh sb="0" eb="3">
      <t>ツチウラシ</t>
    </rPh>
    <phoneticPr fontId="11"/>
  </si>
  <si>
    <t>土浦市買物難民支援事業費補助金</t>
  </si>
  <si>
    <t>補助金</t>
    <rPh sb="0" eb="2">
      <t>ホジョキン</t>
    </rPh>
    <phoneticPr fontId="11"/>
  </si>
  <si>
    <t>買物不便地域に住む高齢者や子育て世帯の買物需要へ的確に対応するため、移動販売や移動スーパー等を実施する事業者に対し人件費及び燃料費等その他の移動販売に要する費用車両購入費として、年間上限２００万円の補助金を支給する。</t>
    <rPh sb="60" eb="61">
      <t>オヨ</t>
    </rPh>
    <rPh sb="65" eb="66">
      <t>ナド</t>
    </rPh>
    <phoneticPr fontId="11"/>
  </si>
  <si>
    <t>移動販売事業者</t>
    <rPh sb="0" eb="4">
      <t>イドウハンバイ</t>
    </rPh>
    <rPh sb="4" eb="7">
      <t>ジギョウシャ</t>
    </rPh>
    <phoneticPr fontId="11"/>
  </si>
  <si>
    <t>政策企画課
029-826-1111
（内線2205）</t>
    <rPh sb="0" eb="5">
      <t>セイサクキカクカ</t>
    </rPh>
    <rPh sb="20" eb="22">
      <t>ナイセン</t>
    </rPh>
    <phoneticPr fontId="11"/>
  </si>
  <si>
    <t>石岡市</t>
    <rPh sb="0" eb="3">
      <t>イシオカシ</t>
    </rPh>
    <phoneticPr fontId="5"/>
  </si>
  <si>
    <t>重度心身障害者福祉タクシー利用料金助成</t>
    <rPh sb="0" eb="2">
      <t>ジュウド</t>
    </rPh>
    <rPh sb="2" eb="4">
      <t>シンシン</t>
    </rPh>
    <rPh sb="4" eb="7">
      <t>ショウガイシャ</t>
    </rPh>
    <rPh sb="7" eb="9">
      <t>フクシ</t>
    </rPh>
    <rPh sb="13" eb="15">
      <t>リヨウ</t>
    </rPh>
    <rPh sb="15" eb="17">
      <t>リョウキン</t>
    </rPh>
    <rPh sb="17" eb="19">
      <t>ジョセイ</t>
    </rPh>
    <phoneticPr fontId="5"/>
  </si>
  <si>
    <t>重度心身障がい者（児）が，医療機関，スーパー等への往復に要するタクシー料金について，初乗り料金の助成を行う。</t>
  </si>
  <si>
    <t>社会福祉課
0299-23-5569</t>
    <rPh sb="0" eb="2">
      <t>シャカイ</t>
    </rPh>
    <rPh sb="2" eb="4">
      <t>フクシ</t>
    </rPh>
    <rPh sb="4" eb="5">
      <t>カ</t>
    </rPh>
    <phoneticPr fontId="5"/>
  </si>
  <si>
    <t>高齢者等配食サービス事業</t>
    <rPh sb="0" eb="4">
      <t>コウレイシャトウ</t>
    </rPh>
    <rPh sb="4" eb="6">
      <t>ハイショク</t>
    </rPh>
    <rPh sb="10" eb="12">
      <t>ジギョウ</t>
    </rPh>
    <phoneticPr fontId="5"/>
  </si>
  <si>
    <t>現物支給</t>
    <rPh sb="0" eb="1">
      <t>ゲンブツ</t>
    </rPh>
    <rPh sb="1" eb="3">
      <t>シキュウ</t>
    </rPh>
    <phoneticPr fontId="5"/>
  </si>
  <si>
    <t>心身の障がい等により，自らの調理が困難な独り暮らし高齢者または病弱高齢者のみの世帯に対し，弁当を宅配し，健康保持・安否確認を行う。</t>
    <rPh sb="0" eb="2">
      <t>シンシン</t>
    </rPh>
    <rPh sb="3" eb="4">
      <t>ショウ</t>
    </rPh>
    <rPh sb="6" eb="7">
      <t>トウ</t>
    </rPh>
    <rPh sb="11" eb="12">
      <t>ミズカ</t>
    </rPh>
    <rPh sb="14" eb="16">
      <t>チョウリ</t>
    </rPh>
    <rPh sb="17" eb="19">
      <t>コンナン</t>
    </rPh>
    <rPh sb="20" eb="21">
      <t>ヒト</t>
    </rPh>
    <rPh sb="22" eb="23">
      <t>ク</t>
    </rPh>
    <rPh sb="25" eb="28">
      <t>コウレイシャ</t>
    </rPh>
    <rPh sb="31" eb="33">
      <t>ビョウジャク</t>
    </rPh>
    <rPh sb="33" eb="36">
      <t>コウレイシャ</t>
    </rPh>
    <rPh sb="39" eb="41">
      <t>セタイ</t>
    </rPh>
    <rPh sb="42" eb="43">
      <t>タイ</t>
    </rPh>
    <rPh sb="45" eb="47">
      <t>ベントウ</t>
    </rPh>
    <rPh sb="48" eb="50">
      <t>タクハイ</t>
    </rPh>
    <rPh sb="52" eb="54">
      <t>ケンコウ</t>
    </rPh>
    <rPh sb="54" eb="56">
      <t>ホジ</t>
    </rPh>
    <rPh sb="57" eb="59">
      <t>アンピ</t>
    </rPh>
    <rPh sb="59" eb="61">
      <t>カクニン</t>
    </rPh>
    <rPh sb="62" eb="63">
      <t>オコナ</t>
    </rPh>
    <phoneticPr fontId="5"/>
  </si>
  <si>
    <t>高齢福祉課
0299-23-7326</t>
    <rPh sb="0" eb="2">
      <t>コウレイ</t>
    </rPh>
    <rPh sb="2" eb="5">
      <t>フクシカ</t>
    </rPh>
    <phoneticPr fontId="5"/>
  </si>
  <si>
    <t>生活管理指導業務</t>
    <rPh sb="0" eb="2">
      <t>セイカツ</t>
    </rPh>
    <rPh sb="2" eb="4">
      <t>カンリ</t>
    </rPh>
    <rPh sb="4" eb="6">
      <t>シドウ</t>
    </rPh>
    <rPh sb="6" eb="8">
      <t>ギョウム</t>
    </rPh>
    <phoneticPr fontId="5"/>
  </si>
  <si>
    <t>介護未認定の在宅65歳以上の独り暮らし高齢者または高齢者のみの世帯のうち，非課税世帯で日常生活に支障のある方に対し，ヘルパーを派遣し，外出支援や調理等を行う。</t>
    <rPh sb="0" eb="2">
      <t>カイゴ</t>
    </rPh>
    <rPh sb="2" eb="5">
      <t>ミニンテイ</t>
    </rPh>
    <rPh sb="6" eb="8">
      <t>ザイタク</t>
    </rPh>
    <rPh sb="10" eb="11">
      <t>サイ</t>
    </rPh>
    <rPh sb="11" eb="13">
      <t>イジョウ</t>
    </rPh>
    <rPh sb="14" eb="15">
      <t>ヒト</t>
    </rPh>
    <rPh sb="16" eb="17">
      <t>グ</t>
    </rPh>
    <rPh sb="19" eb="22">
      <t>コウレイシャ</t>
    </rPh>
    <rPh sb="25" eb="28">
      <t>コウレイシャ</t>
    </rPh>
    <rPh sb="31" eb="33">
      <t>セタイ</t>
    </rPh>
    <rPh sb="37" eb="40">
      <t>ヒカゼイ</t>
    </rPh>
    <rPh sb="40" eb="42">
      <t>セタイ</t>
    </rPh>
    <rPh sb="43" eb="45">
      <t>ニチジョウ</t>
    </rPh>
    <rPh sb="45" eb="47">
      <t>セイカツ</t>
    </rPh>
    <rPh sb="48" eb="50">
      <t>シショウ</t>
    </rPh>
    <rPh sb="53" eb="54">
      <t>カタ</t>
    </rPh>
    <rPh sb="55" eb="56">
      <t>タイ</t>
    </rPh>
    <rPh sb="63" eb="65">
      <t>ハケン</t>
    </rPh>
    <rPh sb="67" eb="69">
      <t>ガイシュツ</t>
    </rPh>
    <rPh sb="69" eb="71">
      <t>シエン</t>
    </rPh>
    <rPh sb="72" eb="74">
      <t>チョウリ</t>
    </rPh>
    <rPh sb="74" eb="75">
      <t>トウ</t>
    </rPh>
    <rPh sb="76" eb="77">
      <t>オコナ</t>
    </rPh>
    <phoneticPr fontId="5"/>
  </si>
  <si>
    <t>社会福祉法人等</t>
    <rPh sb="0" eb="6">
      <t>シャカイフクシホウジン</t>
    </rPh>
    <rPh sb="6" eb="7">
      <t>ナド</t>
    </rPh>
    <phoneticPr fontId="5"/>
  </si>
  <si>
    <t>買い物支援実証業務</t>
    <rPh sb="0" eb="1">
      <t>カ</t>
    </rPh>
    <rPh sb="2" eb="3">
      <t>モノ</t>
    </rPh>
    <rPh sb="3" eb="5">
      <t>シエン</t>
    </rPh>
    <rPh sb="5" eb="7">
      <t>ジッショウ</t>
    </rPh>
    <rPh sb="7" eb="9">
      <t>ギョウム</t>
    </rPh>
    <phoneticPr fontId="5"/>
  </si>
  <si>
    <t>移動スーパーによる買い物支援を実施することで、既存の公共交通機関を補完し、地域住民の利便性の向上及びコロナ禍における高齢者等の外出の機会の創出を行う。</t>
    <rPh sb="0" eb="2">
      <t>イドウ</t>
    </rPh>
    <rPh sb="9" eb="10">
      <t>カ</t>
    </rPh>
    <rPh sb="11" eb="14">
      <t>モノシエン</t>
    </rPh>
    <rPh sb="15" eb="17">
      <t>ジッシ</t>
    </rPh>
    <rPh sb="23" eb="25">
      <t>キゾン</t>
    </rPh>
    <rPh sb="26" eb="28">
      <t>コウキョウ</t>
    </rPh>
    <rPh sb="28" eb="30">
      <t>コウツウ</t>
    </rPh>
    <rPh sb="30" eb="32">
      <t>キカン</t>
    </rPh>
    <rPh sb="33" eb="35">
      <t>ホカン</t>
    </rPh>
    <rPh sb="37" eb="41">
      <t>チイキジュウミン</t>
    </rPh>
    <rPh sb="42" eb="45">
      <t>リベンセイ</t>
    </rPh>
    <rPh sb="46" eb="48">
      <t>コウジョウ</t>
    </rPh>
    <rPh sb="48" eb="49">
      <t>オヨ</t>
    </rPh>
    <rPh sb="53" eb="54">
      <t>カ</t>
    </rPh>
    <rPh sb="58" eb="62">
      <t>コウレイシャトウ</t>
    </rPh>
    <rPh sb="63" eb="65">
      <t>ガイシュツ</t>
    </rPh>
    <rPh sb="66" eb="68">
      <t>キカイ</t>
    </rPh>
    <rPh sb="69" eb="71">
      <t>ソウシュツ</t>
    </rPh>
    <rPh sb="72" eb="73">
      <t>オコナ</t>
    </rPh>
    <phoneticPr fontId="5"/>
  </si>
  <si>
    <t>都市計画課
0299-23-5523</t>
    <rPh sb="0" eb="5">
      <t>トシケイカクカ</t>
    </rPh>
    <phoneticPr fontId="5"/>
  </si>
  <si>
    <t>グリーンスローモビリティ実証実験業務</t>
    <rPh sb="12" eb="14">
      <t>ジッショウ</t>
    </rPh>
    <rPh sb="14" eb="16">
      <t>ジッケン</t>
    </rPh>
    <rPh sb="16" eb="18">
      <t>ギョウム</t>
    </rPh>
    <phoneticPr fontId="5"/>
  </si>
  <si>
    <t>小型EV車両（グリーンスローモビリティ）を活用した実証運行を行うことで、中心市街地での回遊性の向上及び地域住民の利便性を高め外出の機会を創出することにより、まちなかでの移動を支援する。</t>
    <rPh sb="0" eb="2">
      <t>コガタ</t>
    </rPh>
    <rPh sb="4" eb="6">
      <t>シャリョウ</t>
    </rPh>
    <rPh sb="21" eb="23">
      <t>カツヨウ</t>
    </rPh>
    <rPh sb="25" eb="27">
      <t>ジッショウ</t>
    </rPh>
    <rPh sb="27" eb="29">
      <t>ウンコウ</t>
    </rPh>
    <rPh sb="30" eb="31">
      <t>オコナ</t>
    </rPh>
    <rPh sb="36" eb="41">
      <t>チュウシンシガイチ</t>
    </rPh>
    <rPh sb="43" eb="45">
      <t>カイユウ</t>
    </rPh>
    <rPh sb="45" eb="46">
      <t>セイ</t>
    </rPh>
    <rPh sb="47" eb="49">
      <t>コウジョウ</t>
    </rPh>
    <rPh sb="49" eb="50">
      <t>オヨ</t>
    </rPh>
    <rPh sb="51" eb="53">
      <t>チイキ</t>
    </rPh>
    <rPh sb="53" eb="55">
      <t>ジュウミン</t>
    </rPh>
    <rPh sb="56" eb="59">
      <t>リベンセイ</t>
    </rPh>
    <rPh sb="60" eb="61">
      <t>タカ</t>
    </rPh>
    <rPh sb="62" eb="64">
      <t>ガイシュツ</t>
    </rPh>
    <rPh sb="65" eb="67">
      <t>キカイ</t>
    </rPh>
    <rPh sb="68" eb="70">
      <t>ソウシュツ</t>
    </rPh>
    <rPh sb="84" eb="86">
      <t>イドウ</t>
    </rPh>
    <rPh sb="87" eb="89">
      <t>シエン</t>
    </rPh>
    <phoneticPr fontId="5"/>
  </si>
  <si>
    <t>結城市</t>
    <rPh sb="0" eb="3">
      <t>ユウキシ</t>
    </rPh>
    <phoneticPr fontId="5"/>
  </si>
  <si>
    <t>市内巡回バス運行事業</t>
    <rPh sb="0" eb="4">
      <t>シナイジュンカイ</t>
    </rPh>
    <rPh sb="6" eb="10">
      <t>ウンコウジギョウ</t>
    </rPh>
    <phoneticPr fontId="5"/>
  </si>
  <si>
    <t>市民の公共的交通手段を確保し、地域住民の日常生活の利便性と住民福祉の向上を図るため、月曜日から土曜日の午前７時30分から午後６時10分まで、市内巡回バスを運賃無料で運行している。</t>
    <rPh sb="0" eb="2">
      <t>シミン</t>
    </rPh>
    <rPh sb="3" eb="10">
      <t>コウキョウテキコウツウシュダン</t>
    </rPh>
    <rPh sb="11" eb="13">
      <t>カクホ</t>
    </rPh>
    <rPh sb="15" eb="19">
      <t>チイキジュウミン</t>
    </rPh>
    <rPh sb="20" eb="24">
      <t>ニチジョウセイカツ</t>
    </rPh>
    <rPh sb="25" eb="28">
      <t>リベンセイ</t>
    </rPh>
    <rPh sb="29" eb="33">
      <t>ジュウミンフクシ</t>
    </rPh>
    <rPh sb="34" eb="36">
      <t>コウジョウ</t>
    </rPh>
    <rPh sb="37" eb="38">
      <t>ハカ</t>
    </rPh>
    <rPh sb="42" eb="45">
      <t>ゲツヨウビ</t>
    </rPh>
    <rPh sb="47" eb="50">
      <t>ドヨウビ</t>
    </rPh>
    <rPh sb="51" eb="53">
      <t>ゴゼン</t>
    </rPh>
    <rPh sb="54" eb="55">
      <t>ジ</t>
    </rPh>
    <rPh sb="57" eb="58">
      <t>フン</t>
    </rPh>
    <rPh sb="60" eb="62">
      <t>ゴゴ</t>
    </rPh>
    <rPh sb="63" eb="64">
      <t>ジ</t>
    </rPh>
    <rPh sb="66" eb="67">
      <t>フン</t>
    </rPh>
    <rPh sb="70" eb="74">
      <t>シナイジュンカイ</t>
    </rPh>
    <rPh sb="77" eb="79">
      <t>ウンチン</t>
    </rPh>
    <rPh sb="79" eb="81">
      <t>ムリョウ</t>
    </rPh>
    <rPh sb="82" eb="84">
      <t>ウンコウ</t>
    </rPh>
    <phoneticPr fontId="5"/>
  </si>
  <si>
    <t>企画財務部 企画政策課 公共交通整備係
0296-34-0437</t>
    <rPh sb="0" eb="4">
      <t>キカクザイム</t>
    </rPh>
    <rPh sb="4" eb="5">
      <t>ブ</t>
    </rPh>
    <rPh sb="6" eb="11">
      <t>キカクセイサクカ</t>
    </rPh>
    <rPh sb="12" eb="19">
      <t>コウキョウコウツウセイビカカリ</t>
    </rPh>
    <phoneticPr fontId="5"/>
  </si>
  <si>
    <t>高齢者移動支援事業</t>
    <rPh sb="0" eb="3">
      <t>コウレイシャ</t>
    </rPh>
    <rPh sb="3" eb="9">
      <t>イドウシエンジギョウ</t>
    </rPh>
    <phoneticPr fontId="5"/>
  </si>
  <si>
    <t>使用料及び賃借料</t>
    <rPh sb="0" eb="3">
      <t>シヨウリョウオヨ</t>
    </rPh>
    <rPh sb="4" eb="7">
      <t>チンシャクリョウ</t>
    </rPh>
    <phoneticPr fontId="5"/>
  </si>
  <si>
    <t>市がタクシーを借上げ、定額で利用できる移動支援サービスを８月まで実証実験を行い、９月から本格運用を計画する。
対象は市内に住む６５歳以上の高齢者で、祝祭日を除く平日の午前９時から午後３時まで、自宅と指定目的地間を片道1,000円で利用できる。</t>
    <rPh sb="29" eb="30">
      <t>ガツ</t>
    </rPh>
    <rPh sb="37" eb="38">
      <t>オコナ</t>
    </rPh>
    <rPh sb="41" eb="42">
      <t>ガツ</t>
    </rPh>
    <rPh sb="44" eb="48">
      <t>ホンカクウンヨウ</t>
    </rPh>
    <rPh sb="49" eb="51">
      <t>ケイカク</t>
    </rPh>
    <rPh sb="55" eb="57">
      <t>タイショウ</t>
    </rPh>
    <rPh sb="58" eb="60">
      <t>シナイ</t>
    </rPh>
    <rPh sb="61" eb="62">
      <t>ス</t>
    </rPh>
    <rPh sb="65" eb="68">
      <t>サイイジョウ</t>
    </rPh>
    <rPh sb="69" eb="72">
      <t>コウレイシャ</t>
    </rPh>
    <rPh sb="83" eb="85">
      <t>ゴゼン</t>
    </rPh>
    <rPh sb="89" eb="91">
      <t>ゴゴ</t>
    </rPh>
    <rPh sb="92" eb="93">
      <t>ジ</t>
    </rPh>
    <rPh sb="96" eb="98">
      <t>ジタク</t>
    </rPh>
    <rPh sb="99" eb="104">
      <t>シテイモクテキチ</t>
    </rPh>
    <rPh sb="104" eb="105">
      <t>カン</t>
    </rPh>
    <rPh sb="106" eb="108">
      <t>カタミチ</t>
    </rPh>
    <rPh sb="109" eb="114">
      <t>000エン</t>
    </rPh>
    <rPh sb="115" eb="117">
      <t>リヨウ</t>
    </rPh>
    <phoneticPr fontId="5"/>
  </si>
  <si>
    <t>保健福祉部　介護福祉課　
長寿支援係
0296-45-6672</t>
    <rPh sb="0" eb="5">
      <t>ホケンフクシブ</t>
    </rPh>
    <rPh sb="6" eb="11">
      <t>カイゴフクシカ</t>
    </rPh>
    <rPh sb="13" eb="18">
      <t>チョウジュシエンガカリ</t>
    </rPh>
    <phoneticPr fontId="5"/>
  </si>
  <si>
    <t>龍ケ崎市</t>
    <rPh sb="0" eb="4">
      <t>リュウガサキシ</t>
    </rPh>
    <phoneticPr fontId="5"/>
  </si>
  <si>
    <t>宅配サービス事業</t>
    <rPh sb="0" eb="2">
      <t>タクハイ</t>
    </rPh>
    <rPh sb="6" eb="8">
      <t>ジギョウ</t>
    </rPh>
    <phoneticPr fontId="5"/>
  </si>
  <si>
    <t>　買物弱者の支援と位置付けた事業ではないが，生活用品や生活関連サービスなどを宅配できる事業所を募集し，日常の買い物でお困りの方に向けて，「市内宅配サービス店リスト」を作成している。また，同リストは市役所内に配架し，市広報紙及び市ホームページに掲載している。</t>
    <rPh sb="110" eb="111">
      <t>カミ</t>
    </rPh>
    <phoneticPr fontId="5"/>
  </si>
  <si>
    <t>近隣の個人店・事業所</t>
    <rPh sb="0" eb="2">
      <t>キンリン</t>
    </rPh>
    <phoneticPr fontId="5"/>
  </si>
  <si>
    <t>食の自立支援事業
（配食サービス）</t>
    <rPh sb="0" eb="1">
      <t>ショク</t>
    </rPh>
    <rPh sb="2" eb="4">
      <t>ジリツ</t>
    </rPh>
    <rPh sb="4" eb="6">
      <t>シエン</t>
    </rPh>
    <rPh sb="6" eb="8">
      <t>ジギョウ</t>
    </rPh>
    <rPh sb="10" eb="12">
      <t>ハイショク</t>
    </rPh>
    <phoneticPr fontId="5"/>
  </si>
  <si>
    <t>配食サービス事業所</t>
    <rPh sb="0" eb="2">
      <t>ハイショク</t>
    </rPh>
    <rPh sb="6" eb="8">
      <t>ジギョウ</t>
    </rPh>
    <rPh sb="8" eb="9">
      <t>ショ</t>
    </rPh>
    <phoneticPr fontId="5"/>
  </si>
  <si>
    <t>高齢者外出支援
利用料助成事業</t>
    <rPh sb="0" eb="3">
      <t>コウレイシャ</t>
    </rPh>
    <rPh sb="3" eb="5">
      <t>ガイシュツ</t>
    </rPh>
    <rPh sb="5" eb="7">
      <t>シエン</t>
    </rPh>
    <rPh sb="8" eb="11">
      <t>リヨウリョウ</t>
    </rPh>
    <rPh sb="11" eb="13">
      <t>ジョセイ</t>
    </rPh>
    <rPh sb="13" eb="15">
      <t>ジギョウ</t>
    </rPh>
    <phoneticPr fontId="5"/>
  </si>
  <si>
    <t>移送サービスを実施
するＮＰＯ法人等</t>
    <rPh sb="0" eb="2">
      <t>イソウ</t>
    </rPh>
    <rPh sb="7" eb="9">
      <t>ジッシ</t>
    </rPh>
    <rPh sb="15" eb="17">
      <t>ホウジン</t>
    </rPh>
    <rPh sb="17" eb="18">
      <t>トウ</t>
    </rPh>
    <phoneticPr fontId="5"/>
  </si>
  <si>
    <t>龍ケ崎市乗合タクシー
「龍タク」</t>
    <rPh sb="0" eb="4">
      <t>リュウガサキシ</t>
    </rPh>
    <rPh sb="4" eb="6">
      <t>ノリアイ</t>
    </rPh>
    <rPh sb="12" eb="13">
      <t>リュウ</t>
    </rPh>
    <phoneticPr fontId="5"/>
  </si>
  <si>
    <t>運行補償金</t>
    <rPh sb="0" eb="1">
      <t>ウンコウ</t>
    </rPh>
    <rPh sb="1" eb="4">
      <t>ホショウキン</t>
    </rPh>
    <phoneticPr fontId="5"/>
  </si>
  <si>
    <t>下妻市</t>
  </si>
  <si>
    <t>下妻市高齢者福祉タクシー利用料金助成事業</t>
  </si>
  <si>
    <t>高齢者の外出を促進し、閉じこもりの防止を図るため、高齢者のタクシーの利用に係る費用の一部を助成するもの。対象者は、市内に住所を有する65歳以上で自動車の運転免許証を保有していない方。
助成額：500円/1枚、１回につき最大4枚（2000円）まで使用可能
年間最大交付枚数：40枚</t>
  </si>
  <si>
    <t>市内タクシー会社等</t>
  </si>
  <si>
    <t>長寿支援課高齢福祉係
0296-45-8123</t>
  </si>
  <si>
    <t>買物支援事業</t>
  </si>
  <si>
    <t>日常生活に必要な食料品及び日用雑貨等の購入が困難な状況におかれた高齢者等を支援するため、移動販売車が市内49箇所を巡行。</t>
  </si>
  <si>
    <t>委託事業者（株式会社カスミ）</t>
  </si>
  <si>
    <t>下妻市障害者福祉タクシー利用料金助成事業</t>
  </si>
  <si>
    <t>障害者の外出を容易にするため、障害者が外出する際に要するタクシーの利用に係る運賃の一部を助成するもの。
対象者は、身体障害者手帳3級以上（視覚、下肢は4級以上）の者、療育手帳AおよびマルAの判定を受けた者、精神障害者保健福祉手帳１級および２級の者で、助成内容は、年間で最大72枚の500円のタクシー利用券を交付するもの。</t>
  </si>
  <si>
    <t>福祉課障害福祉係
0296-43-8352</t>
  </si>
  <si>
    <t>長距離専用タクシー助成券による公共交通実証実験事業</t>
  </si>
  <si>
    <t>買物弱者の支援に特化した事業ではないが、公共交通の利用に不便を感じている地域に対する移動支援策として、高齢者福祉タクシー利用料金助成事業、障害者福祉タクシー利用料金助成事業による助成券の交付対象者に、追加で長距離専用のタクシー助成券を交付するもの。助成額は1枚500円であり、年間交付枚数は高齢最大20枚、障害最大36枚。福祉タクシー助成券の使用限度枚数に追加で2枚使用可能であり、買い物や通院が長距離となる市周辺部の住民をターゲットに支援策を実施。</t>
  </si>
  <si>
    <t>企画課企画調整係
0296-43-2114</t>
  </si>
  <si>
    <t>常総市</t>
    <rPh sb="0" eb="3">
      <t>ジョウソウシ</t>
    </rPh>
    <phoneticPr fontId="5"/>
  </si>
  <si>
    <t>常総市移動スーパー事業</t>
    <rPh sb="0" eb="2">
      <t>ジョウソウ</t>
    </rPh>
    <rPh sb="2" eb="3">
      <t>シ</t>
    </rPh>
    <rPh sb="3" eb="5">
      <t>イドウ</t>
    </rPh>
    <rPh sb="9" eb="11">
      <t>ジギョウ</t>
    </rPh>
    <phoneticPr fontId="5"/>
  </si>
  <si>
    <t>株式会社カスミ</t>
    <rPh sb="0" eb="2">
      <t>カブシキ</t>
    </rPh>
    <rPh sb="2" eb="4">
      <t>カイシャ</t>
    </rPh>
    <phoneticPr fontId="5"/>
  </si>
  <si>
    <t>福祉部
幸せ長寿課　支援係
0297-23-2930</t>
    <rPh sb="0" eb="2">
      <t>フクシ</t>
    </rPh>
    <rPh sb="2" eb="3">
      <t>ブ</t>
    </rPh>
    <rPh sb="4" eb="5">
      <t>シアワ</t>
    </rPh>
    <rPh sb="6" eb="9">
      <t>チョウジュカ</t>
    </rPh>
    <rPh sb="10" eb="12">
      <t>シエン</t>
    </rPh>
    <rPh sb="12" eb="13">
      <t>カカリ</t>
    </rPh>
    <phoneticPr fontId="5"/>
  </si>
  <si>
    <t>常総市</t>
    <rPh sb="0" eb="2">
      <t>ジョウソウ</t>
    </rPh>
    <rPh sb="2" eb="3">
      <t>シ</t>
    </rPh>
    <phoneticPr fontId="5"/>
  </si>
  <si>
    <t>常総市買い物代行事業</t>
    <rPh sb="0" eb="3">
      <t>ジョウソウシ</t>
    </rPh>
    <rPh sb="3" eb="4">
      <t>カ</t>
    </rPh>
    <rPh sb="5" eb="6">
      <t>モノ</t>
    </rPh>
    <rPh sb="6" eb="8">
      <t>ダイコウ</t>
    </rPh>
    <rPh sb="8" eb="10">
      <t>ジギョウ</t>
    </rPh>
    <phoneticPr fontId="5"/>
  </si>
  <si>
    <t>常総市シルバー人材センター</t>
    <rPh sb="0" eb="2">
      <t>ジョウソウ</t>
    </rPh>
    <rPh sb="2" eb="3">
      <t>シ</t>
    </rPh>
    <rPh sb="7" eb="9">
      <t>ジンザイ</t>
    </rPh>
    <phoneticPr fontId="5"/>
  </si>
  <si>
    <t>常総市買い物支援事業</t>
    <phoneticPr fontId="5"/>
  </si>
  <si>
    <t>店舗案内</t>
    <rPh sb="0" eb="1">
      <t>テンポ</t>
    </rPh>
    <rPh sb="1" eb="3">
      <t>アンナイ</t>
    </rPh>
    <phoneticPr fontId="5"/>
  </si>
  <si>
    <t xml:space="preserve"> 日常の買い物が困難な市民に対し，市内の商店において買い物支援を行う商店等（以下「買い物支援協力店」という。）の情報を集約し，その情報を提供することで，市民の在宅での生活を支援するとともに，地域経済の活性化を図ることを目的とする。</t>
    <phoneticPr fontId="5"/>
  </si>
  <si>
    <t>常総市役所</t>
    <rPh sb="0" eb="2">
      <t>ジョウソウ</t>
    </rPh>
    <rPh sb="2" eb="5">
      <t>シヤクショ</t>
    </rPh>
    <phoneticPr fontId="5"/>
  </si>
  <si>
    <t>常陸太田市</t>
    <rPh sb="0" eb="5">
      <t>ヒタチオオタシ</t>
    </rPh>
    <phoneticPr fontId="5"/>
  </si>
  <si>
    <t>高齢者宅配・買い物代行サービス事業</t>
    <rPh sb="0" eb="3">
      <t>コウレイシャ</t>
    </rPh>
    <rPh sb="3" eb="5">
      <t>タクハイ</t>
    </rPh>
    <rPh sb="6" eb="7">
      <t>カ</t>
    </rPh>
    <rPh sb="8" eb="9">
      <t>モノ</t>
    </rPh>
    <rPh sb="9" eb="11">
      <t>ダイコウ</t>
    </rPh>
    <rPh sb="15" eb="17">
      <t>ジギョウ</t>
    </rPh>
    <phoneticPr fontId="5"/>
  </si>
  <si>
    <t>在宅高齢者に対し、買い物代行サービスや商品宅配サービスを実施することにより生活ニーズに対応するとともに、安否の確認を行う。</t>
    <rPh sb="0" eb="2">
      <t>ザイタク</t>
    </rPh>
    <rPh sb="2" eb="5">
      <t>コウレイシャ</t>
    </rPh>
    <rPh sb="6" eb="7">
      <t>タイ</t>
    </rPh>
    <rPh sb="9" eb="10">
      <t>カ</t>
    </rPh>
    <rPh sb="11" eb="12">
      <t>モノ</t>
    </rPh>
    <rPh sb="12" eb="14">
      <t>ダイコウ</t>
    </rPh>
    <rPh sb="19" eb="21">
      <t>ショウヒン</t>
    </rPh>
    <rPh sb="21" eb="23">
      <t>タクハイ</t>
    </rPh>
    <rPh sb="28" eb="30">
      <t>ジッシ</t>
    </rPh>
    <rPh sb="37" eb="39">
      <t>セイカツ</t>
    </rPh>
    <rPh sb="43" eb="45">
      <t>タイオウ</t>
    </rPh>
    <rPh sb="52" eb="54">
      <t>アンピ</t>
    </rPh>
    <rPh sb="55" eb="57">
      <t>カクニン</t>
    </rPh>
    <rPh sb="58" eb="59">
      <t>オコナ</t>
    </rPh>
    <phoneticPr fontId="5"/>
  </si>
  <si>
    <t>市商工会会員事業者</t>
    <rPh sb="0" eb="1">
      <t>シ</t>
    </rPh>
    <rPh sb="1" eb="4">
      <t>ショウコウカイ</t>
    </rPh>
    <rPh sb="4" eb="6">
      <t>カイイン</t>
    </rPh>
    <rPh sb="6" eb="9">
      <t>ジギョウシャ</t>
    </rPh>
    <phoneticPr fontId="5"/>
  </si>
  <si>
    <t>在宅福祉サービスセンター運営事業</t>
  </si>
  <si>
    <t>委託事業により在宅福祉サービスセンター事業の一部</t>
    <rPh sb="0" eb="1">
      <t>イタク</t>
    </rPh>
    <rPh sb="1" eb="3">
      <t>ジギョウ</t>
    </rPh>
    <rPh sb="7" eb="9">
      <t>ザイタク</t>
    </rPh>
    <rPh sb="9" eb="11">
      <t>フクシ</t>
    </rPh>
    <rPh sb="19" eb="21">
      <t>ジギョウ</t>
    </rPh>
    <rPh sb="22" eb="24">
      <t>イチブ</t>
    </rPh>
    <phoneticPr fontId="5"/>
  </si>
  <si>
    <t>在宅福祉サービスセンターが実施する、生活支援ボランティアによる生活支援メニューの一つとして買い物支援や薬の受け取り代行を実施。</t>
    <rPh sb="0" eb="4">
      <t>ザイタクフクシ</t>
    </rPh>
    <rPh sb="13" eb="15">
      <t>ジッシ</t>
    </rPh>
    <rPh sb="18" eb="20">
      <t>セイカツ</t>
    </rPh>
    <rPh sb="20" eb="22">
      <t>シエン</t>
    </rPh>
    <rPh sb="31" eb="33">
      <t>セイカツ</t>
    </rPh>
    <rPh sb="33" eb="35">
      <t>シエン</t>
    </rPh>
    <rPh sb="40" eb="41">
      <t>ヒト</t>
    </rPh>
    <rPh sb="45" eb="46">
      <t>カ</t>
    </rPh>
    <rPh sb="47" eb="48">
      <t>モノ</t>
    </rPh>
    <rPh sb="48" eb="50">
      <t>シエン</t>
    </rPh>
    <rPh sb="51" eb="52">
      <t>クスリ</t>
    </rPh>
    <rPh sb="53" eb="54">
      <t>ウ</t>
    </rPh>
    <rPh sb="55" eb="56">
      <t>ト</t>
    </rPh>
    <rPh sb="57" eb="59">
      <t>ダイコウ</t>
    </rPh>
    <rPh sb="60" eb="62">
      <t>ジッシ</t>
    </rPh>
    <phoneticPr fontId="5"/>
  </si>
  <si>
    <t>常陸太田市社会福祉協議会</t>
    <rPh sb="0" eb="5">
      <t>ヒタチオオタシ</t>
    </rPh>
    <rPh sb="5" eb="7">
      <t>シャカイ</t>
    </rPh>
    <rPh sb="7" eb="9">
      <t>フクシ</t>
    </rPh>
    <rPh sb="9" eb="12">
      <t>キョウギカイ</t>
    </rPh>
    <phoneticPr fontId="5"/>
  </si>
  <si>
    <t>高萩市</t>
    <rPh sb="0" eb="2">
      <t>タカハギ</t>
    </rPh>
    <rPh sb="2" eb="3">
      <t>シ</t>
    </rPh>
    <phoneticPr fontId="5"/>
  </si>
  <si>
    <t>高齢者公共交通利用促進事業</t>
    <rPh sb="0" eb="3">
      <t>コウレイシャ</t>
    </rPh>
    <rPh sb="3" eb="9">
      <t>コウキョウコウツウリヨウ</t>
    </rPh>
    <rPh sb="9" eb="11">
      <t>ソクシン</t>
    </rPh>
    <rPh sb="11" eb="13">
      <t>ジギョウ</t>
    </rPh>
    <phoneticPr fontId="5"/>
  </si>
  <si>
    <t>路線バス会社</t>
    <rPh sb="0" eb="1">
      <t>ロセン</t>
    </rPh>
    <rPh sb="3" eb="5">
      <t>ガイシャ</t>
    </rPh>
    <phoneticPr fontId="5"/>
  </si>
  <si>
    <t>高齢福祉課
0293-22-0080</t>
    <rPh sb="0" eb="2">
      <t>コウレイ</t>
    </rPh>
    <rPh sb="2" eb="4">
      <t>フクシ</t>
    </rPh>
    <rPh sb="4" eb="5">
      <t>カ</t>
    </rPh>
    <phoneticPr fontId="5"/>
  </si>
  <si>
    <t>「食」の自立支援サービス</t>
    <rPh sb="1" eb="2">
      <t>ショク</t>
    </rPh>
    <rPh sb="4" eb="6">
      <t>ジリツ</t>
    </rPh>
    <rPh sb="6" eb="8">
      <t>シエン</t>
    </rPh>
    <phoneticPr fontId="5"/>
  </si>
  <si>
    <t>一人暮らし高齢者や高齢者世帯等の居宅を定期的（月1回、8月を除く）に訪問し、ボランティアの手作りによるお弁当を提供するとともに、利用者の安否確認を行う。
※一部自己負担がある。</t>
    <rPh sb="78" eb="80">
      <t>イチブ</t>
    </rPh>
    <rPh sb="80" eb="82">
      <t>ジコ</t>
    </rPh>
    <rPh sb="82" eb="84">
      <t>フタン</t>
    </rPh>
    <phoneticPr fontId="5"/>
  </si>
  <si>
    <t>呼出型最適経路バス
「MｙRide　のるる」</t>
    <rPh sb="0" eb="2">
      <t>ヨビダシ</t>
    </rPh>
    <rPh sb="2" eb="3">
      <t>ガタ</t>
    </rPh>
    <rPh sb="3" eb="5">
      <t>サイテキ</t>
    </rPh>
    <rPh sb="5" eb="7">
      <t>ケイロ</t>
    </rPh>
    <phoneticPr fontId="5"/>
  </si>
  <si>
    <t>日中の時間において通院や買い物などの日常生活における交通手段として、スマホや電話での予約に応じ運行する乗合デマンドバス。AIが運行経路を計算し、既存のバス停に加えて仮想バス停を設定し、効率的な運行で生活路線を確保する。（事前登録制）
※今年度国の補助金を活用予定</t>
    <rPh sb="0" eb="2">
      <t>ニッチュウ</t>
    </rPh>
    <rPh sb="3" eb="5">
      <t>ジカン</t>
    </rPh>
    <rPh sb="9" eb="11">
      <t>ツウイン</t>
    </rPh>
    <rPh sb="12" eb="13">
      <t>カ</t>
    </rPh>
    <rPh sb="14" eb="15">
      <t>モノ</t>
    </rPh>
    <rPh sb="18" eb="20">
      <t>ニチジョウ</t>
    </rPh>
    <rPh sb="20" eb="22">
      <t>セイカツ</t>
    </rPh>
    <rPh sb="26" eb="28">
      <t>コウツウ</t>
    </rPh>
    <rPh sb="28" eb="30">
      <t>シュダン</t>
    </rPh>
    <rPh sb="38" eb="40">
      <t>デンワ</t>
    </rPh>
    <rPh sb="42" eb="44">
      <t>ヨヤク</t>
    </rPh>
    <rPh sb="45" eb="46">
      <t>オウ</t>
    </rPh>
    <rPh sb="47" eb="49">
      <t>ウンコウ</t>
    </rPh>
    <rPh sb="51" eb="53">
      <t>ノリアイ</t>
    </rPh>
    <rPh sb="63" eb="65">
      <t>ウンコウ</t>
    </rPh>
    <rPh sb="65" eb="67">
      <t>ケイロ</t>
    </rPh>
    <rPh sb="68" eb="70">
      <t>ケイサン</t>
    </rPh>
    <rPh sb="72" eb="74">
      <t>キゾン</t>
    </rPh>
    <rPh sb="77" eb="78">
      <t>テイ</t>
    </rPh>
    <rPh sb="79" eb="80">
      <t>クワ</t>
    </rPh>
    <rPh sb="82" eb="84">
      <t>カソウ</t>
    </rPh>
    <rPh sb="86" eb="87">
      <t>テイ</t>
    </rPh>
    <rPh sb="88" eb="90">
      <t>セッテイ</t>
    </rPh>
    <rPh sb="92" eb="95">
      <t>コウリツテキ</t>
    </rPh>
    <rPh sb="96" eb="98">
      <t>ウンコウ</t>
    </rPh>
    <rPh sb="99" eb="101">
      <t>セイカツ</t>
    </rPh>
    <rPh sb="101" eb="103">
      <t>ロセン</t>
    </rPh>
    <rPh sb="104" eb="106">
      <t>カクホ</t>
    </rPh>
    <rPh sb="110" eb="112">
      <t>ジゼン</t>
    </rPh>
    <rPh sb="112" eb="114">
      <t>トウロク</t>
    </rPh>
    <rPh sb="114" eb="115">
      <t>セイ</t>
    </rPh>
    <rPh sb="118" eb="121">
      <t>コンネンド</t>
    </rPh>
    <rPh sb="121" eb="122">
      <t>クニ</t>
    </rPh>
    <rPh sb="123" eb="126">
      <t>ホジョキン</t>
    </rPh>
    <rPh sb="127" eb="129">
      <t>カツヨウ</t>
    </rPh>
    <rPh sb="129" eb="131">
      <t>ヨテイ</t>
    </rPh>
    <phoneticPr fontId="5"/>
  </si>
  <si>
    <t>企画財政課
0293-23-2118</t>
    <rPh sb="0" eb="2">
      <t>キカク</t>
    </rPh>
    <rPh sb="2" eb="4">
      <t>ザイセイ</t>
    </rPh>
    <rPh sb="4" eb="5">
      <t>カ</t>
    </rPh>
    <phoneticPr fontId="5"/>
  </si>
  <si>
    <t>デマンド型乗合タクシー</t>
    <rPh sb="4" eb="5">
      <t>ガタ</t>
    </rPh>
    <rPh sb="5" eb="7">
      <t>ノリアイ</t>
    </rPh>
    <phoneticPr fontId="5"/>
  </si>
  <si>
    <t>山間部及び公共交通機関が通っていない地区に住む方を対象に、デマンド型乗合タクシーを運行し、市街地への交通手段を確保する。（事前登録制）
※一部国の補助金を活用</t>
    <rPh sb="20" eb="23">
      <t>サンカンブ</t>
    </rPh>
    <rPh sb="23" eb="24">
      <t>オヨ</t>
    </rPh>
    <rPh sb="25" eb="27">
      <t>コウキョウ</t>
    </rPh>
    <rPh sb="27" eb="29">
      <t>コウツウ</t>
    </rPh>
    <rPh sb="29" eb="31">
      <t>キカン</t>
    </rPh>
    <rPh sb="32" eb="33">
      <t>トオ</t>
    </rPh>
    <rPh sb="38" eb="40">
      <t>チク</t>
    </rPh>
    <rPh sb="41" eb="42">
      <t>ス</t>
    </rPh>
    <rPh sb="43" eb="44">
      <t>カタ</t>
    </rPh>
    <rPh sb="45" eb="47">
      <t>タイショウ</t>
    </rPh>
    <rPh sb="53" eb="54">
      <t>ガタ</t>
    </rPh>
    <rPh sb="54" eb="56">
      <t>ノリアイ</t>
    </rPh>
    <rPh sb="61" eb="63">
      <t>ジゼン</t>
    </rPh>
    <rPh sb="63" eb="66">
      <t>トウロクセイウンコウシガイチコウツウシュダンカクホ</t>
    </rPh>
    <rPh sb="69" eb="71">
      <t>イチブ</t>
    </rPh>
    <rPh sb="71" eb="72">
      <t>クニ</t>
    </rPh>
    <rPh sb="73" eb="76">
      <t>ホジョキン</t>
    </rPh>
    <rPh sb="77" eb="79">
      <t>カツヨウ</t>
    </rPh>
    <phoneticPr fontId="5"/>
  </si>
  <si>
    <t>高萩市乗合タクシー協議会</t>
    <rPh sb="0" eb="3">
      <t>タカハギシ</t>
    </rPh>
    <rPh sb="3" eb="5">
      <t>ノリアイ</t>
    </rPh>
    <rPh sb="9" eb="12">
      <t>キョウギカイ</t>
    </rPh>
    <phoneticPr fontId="5"/>
  </si>
  <si>
    <t>運転免許自主返納支援事業</t>
    <rPh sb="0" eb="2">
      <t>ウンテン</t>
    </rPh>
    <rPh sb="2" eb="4">
      <t>メンキョ</t>
    </rPh>
    <rPh sb="4" eb="6">
      <t>ジシュ</t>
    </rPh>
    <rPh sb="6" eb="8">
      <t>ヘンノウ</t>
    </rPh>
    <rPh sb="8" eb="10">
      <t>シエン</t>
    </rPh>
    <rPh sb="10" eb="12">
      <t>ジギョウ</t>
    </rPh>
    <phoneticPr fontId="5"/>
  </si>
  <si>
    <t>高齢者による交通事故を防止するため、運転免許の自主返納を支援する。
運転免許証を自主返納された65歳以上の方に対し、交通利用券（3万円）を交付する。</t>
    <rPh sb="0" eb="3">
      <t>コウレイシャ</t>
    </rPh>
    <rPh sb="6" eb="8">
      <t>コウツウ</t>
    </rPh>
    <rPh sb="8" eb="10">
      <t>ジコ</t>
    </rPh>
    <rPh sb="11" eb="13">
      <t>ボウシ</t>
    </rPh>
    <rPh sb="18" eb="20">
      <t>ウンテン</t>
    </rPh>
    <rPh sb="20" eb="22">
      <t>メンキョ</t>
    </rPh>
    <rPh sb="23" eb="25">
      <t>ジシュ</t>
    </rPh>
    <rPh sb="25" eb="27">
      <t>ヘンノウ</t>
    </rPh>
    <rPh sb="28" eb="30">
      <t>シエン</t>
    </rPh>
    <rPh sb="34" eb="36">
      <t>ウンテン</t>
    </rPh>
    <rPh sb="36" eb="39">
      <t>メンキョショウ</t>
    </rPh>
    <rPh sb="40" eb="42">
      <t>ジシュ</t>
    </rPh>
    <rPh sb="42" eb="44">
      <t>ヘンノウ</t>
    </rPh>
    <rPh sb="49" eb="52">
      <t>サイイジョウ</t>
    </rPh>
    <rPh sb="53" eb="54">
      <t>カタ</t>
    </rPh>
    <rPh sb="55" eb="56">
      <t>タイ</t>
    </rPh>
    <rPh sb="58" eb="60">
      <t>コウツウ</t>
    </rPh>
    <rPh sb="60" eb="63">
      <t>リヨウケン</t>
    </rPh>
    <rPh sb="66" eb="67">
      <t>エン</t>
    </rPh>
    <rPh sb="69" eb="71">
      <t>コウフ</t>
    </rPh>
    <phoneticPr fontId="5"/>
  </si>
  <si>
    <t>路線バス会社
タクシー事業者</t>
    <rPh sb="0" eb="1">
      <t>ロセン</t>
    </rPh>
    <rPh sb="3" eb="5">
      <t>ガイシャ</t>
    </rPh>
    <rPh sb="11" eb="14">
      <t>ジギョウシャ</t>
    </rPh>
    <phoneticPr fontId="5"/>
  </si>
  <si>
    <t>総務課
0293-23-2119</t>
    <rPh sb="0" eb="3">
      <t>ソウムカ</t>
    </rPh>
    <phoneticPr fontId="5"/>
  </si>
  <si>
    <t>北茨城市</t>
    <rPh sb="0" eb="4">
      <t>キタイバラキシ</t>
    </rPh>
    <phoneticPr fontId="5"/>
  </si>
  <si>
    <t>行商サービス事業</t>
    <rPh sb="0" eb="2">
      <t>ギョウショウ</t>
    </rPh>
    <rPh sb="6" eb="8">
      <t>ジギョウ</t>
    </rPh>
    <phoneticPr fontId="5"/>
  </si>
  <si>
    <t>公共交通機関の利用が難しい買物困難者が多く居住する地域を対象とした移動販売を実施する。</t>
    <rPh sb="0" eb="2">
      <t>コウキョウ</t>
    </rPh>
    <rPh sb="2" eb="4">
      <t>コウツウ</t>
    </rPh>
    <rPh sb="4" eb="6">
      <t>キカン</t>
    </rPh>
    <rPh sb="7" eb="9">
      <t>リヨウ</t>
    </rPh>
    <rPh sb="10" eb="11">
      <t>ムズカ</t>
    </rPh>
    <rPh sb="13" eb="15">
      <t>カイモノ</t>
    </rPh>
    <rPh sb="15" eb="17">
      <t>コンナン</t>
    </rPh>
    <rPh sb="17" eb="18">
      <t>シャ</t>
    </rPh>
    <rPh sb="19" eb="20">
      <t>オオ</t>
    </rPh>
    <rPh sb="21" eb="23">
      <t>キョジュウ</t>
    </rPh>
    <rPh sb="25" eb="27">
      <t>チイキ</t>
    </rPh>
    <rPh sb="28" eb="30">
      <t>タイショウ</t>
    </rPh>
    <rPh sb="33" eb="35">
      <t>イドウ</t>
    </rPh>
    <rPh sb="35" eb="37">
      <t>ハンバイ</t>
    </rPh>
    <rPh sb="38" eb="40">
      <t>ジッシ</t>
    </rPh>
    <phoneticPr fontId="5"/>
  </si>
  <si>
    <t>笠間市</t>
    <rPh sb="0" eb="3">
      <t>カサマシ</t>
    </rPh>
    <phoneticPr fontId="5"/>
  </si>
  <si>
    <t>デマンドタクシーかさま運行事業</t>
    <rPh sb="11" eb="13">
      <t>ウンコウ</t>
    </rPh>
    <rPh sb="13" eb="15">
      <t>ジギョウ</t>
    </rPh>
    <phoneticPr fontId="5"/>
  </si>
  <si>
    <t>買物弱者の支援のみとして位置付けた事業ではないが、公共交通空白地域の解消や高齢者を中心として交通弱者の医療・福祉・商業施設等へのアクセス強化、地域の活性化、市民福祉の向上を図るために、乗合タクシーの運行を実施。</t>
    <rPh sb="0" eb="2">
      <t>カイモノ</t>
    </rPh>
    <rPh sb="2" eb="4">
      <t>ジャクシャ</t>
    </rPh>
    <rPh sb="5" eb="7">
      <t>シエン</t>
    </rPh>
    <rPh sb="12" eb="15">
      <t>イチヅ</t>
    </rPh>
    <rPh sb="17" eb="19">
      <t>ジギョウ</t>
    </rPh>
    <rPh sb="25" eb="27">
      <t>コウキョウ</t>
    </rPh>
    <rPh sb="27" eb="29">
      <t>コウツウ</t>
    </rPh>
    <rPh sb="29" eb="31">
      <t>クウハク</t>
    </rPh>
    <rPh sb="31" eb="33">
      <t>チイキ</t>
    </rPh>
    <rPh sb="34" eb="36">
      <t>カイショウ</t>
    </rPh>
    <rPh sb="37" eb="40">
      <t>コウレイシャ</t>
    </rPh>
    <rPh sb="41" eb="43">
      <t>チュウシン</t>
    </rPh>
    <rPh sb="46" eb="48">
      <t>コウツウ</t>
    </rPh>
    <rPh sb="48" eb="50">
      <t>ジャクシャ</t>
    </rPh>
    <rPh sb="51" eb="53">
      <t>イリョウ</t>
    </rPh>
    <rPh sb="54" eb="56">
      <t>フクシ</t>
    </rPh>
    <rPh sb="57" eb="59">
      <t>ショウギョウ</t>
    </rPh>
    <rPh sb="59" eb="61">
      <t>シセツ</t>
    </rPh>
    <rPh sb="61" eb="62">
      <t>トウ</t>
    </rPh>
    <rPh sb="68" eb="70">
      <t>キョウカ</t>
    </rPh>
    <rPh sb="71" eb="73">
      <t>チイキ</t>
    </rPh>
    <rPh sb="74" eb="77">
      <t>カッセイカ</t>
    </rPh>
    <rPh sb="78" eb="80">
      <t>シミン</t>
    </rPh>
    <rPh sb="80" eb="82">
      <t>フクシ</t>
    </rPh>
    <rPh sb="83" eb="85">
      <t>コウジョウ</t>
    </rPh>
    <rPh sb="86" eb="87">
      <t>ハカ</t>
    </rPh>
    <rPh sb="92" eb="93">
      <t>ノ</t>
    </rPh>
    <rPh sb="93" eb="94">
      <t>ア</t>
    </rPh>
    <rPh sb="99" eb="101">
      <t>ウンコウ</t>
    </rPh>
    <rPh sb="102" eb="104">
      <t>ジッシ</t>
    </rPh>
    <phoneticPr fontId="5"/>
  </si>
  <si>
    <t>笠間市商工会</t>
    <rPh sb="0" eb="3">
      <t>カサマシ</t>
    </rPh>
    <rPh sb="3" eb="6">
      <t>ショウコウカイ</t>
    </rPh>
    <phoneticPr fontId="5"/>
  </si>
  <si>
    <t>政策企画部 企画政策課
0296-77-1101</t>
    <rPh sb="0" eb="2">
      <t>セイサク</t>
    </rPh>
    <rPh sb="2" eb="4">
      <t>キカク</t>
    </rPh>
    <rPh sb="4" eb="5">
      <t>ブ</t>
    </rPh>
    <rPh sb="6" eb="8">
      <t>キカク</t>
    </rPh>
    <rPh sb="8" eb="10">
      <t>セイサク</t>
    </rPh>
    <rPh sb="10" eb="11">
      <t>カ</t>
    </rPh>
    <phoneticPr fontId="5"/>
  </si>
  <si>
    <t>取手市</t>
  </si>
  <si>
    <t>買い物が困難な市民に移動販売車にて生鮮三品等の買い物の場を提供する事業者に対し、取手市買い物弱者支援事業補助金交付要綱に基づき人件費の一部を補助する。（上限200万円）</t>
  </si>
  <si>
    <t>牛久市</t>
    <rPh sb="0" eb="2">
      <t>ウシク</t>
    </rPh>
    <rPh sb="2" eb="3">
      <t>シ</t>
    </rPh>
    <phoneticPr fontId="5"/>
  </si>
  <si>
    <t>ボランティア移送サービス支援事業</t>
    <rPh sb="6" eb="8">
      <t>イソウ</t>
    </rPh>
    <rPh sb="12" eb="14">
      <t>シエン</t>
    </rPh>
    <rPh sb="14" eb="16">
      <t>ジギョウ</t>
    </rPh>
    <phoneticPr fontId="5"/>
  </si>
  <si>
    <t>地区社会福祉協議会では、地区内の高齢者を対象に、ボランティア移送サービスの名称で指定商業施設への送迎サービスを行っており、市では、サービスの実施主体である市社会福祉協議会と地区社会福祉協議会に、車両費・自動車保険料などを補助している。</t>
    <rPh sb="0" eb="2">
      <t>チク</t>
    </rPh>
    <rPh sb="2" eb="4">
      <t>シャカイ</t>
    </rPh>
    <rPh sb="4" eb="6">
      <t>フクシ</t>
    </rPh>
    <rPh sb="6" eb="9">
      <t>キョウギカイ</t>
    </rPh>
    <rPh sb="12" eb="14">
      <t>チク</t>
    </rPh>
    <rPh sb="14" eb="15">
      <t>ナイ</t>
    </rPh>
    <rPh sb="16" eb="19">
      <t>コウレイシャ</t>
    </rPh>
    <rPh sb="20" eb="22">
      <t>タイショウ</t>
    </rPh>
    <rPh sb="30" eb="32">
      <t>イソウ</t>
    </rPh>
    <rPh sb="37" eb="39">
      <t>メイショウ</t>
    </rPh>
    <rPh sb="40" eb="42">
      <t>シテイ</t>
    </rPh>
    <rPh sb="42" eb="44">
      <t>ショウギョウ</t>
    </rPh>
    <rPh sb="44" eb="46">
      <t>シセツ</t>
    </rPh>
    <rPh sb="48" eb="50">
      <t>ソウゲイ</t>
    </rPh>
    <rPh sb="55" eb="56">
      <t>オコナ</t>
    </rPh>
    <rPh sb="61" eb="62">
      <t>シ</t>
    </rPh>
    <rPh sb="70" eb="72">
      <t>ジッシ</t>
    </rPh>
    <rPh sb="72" eb="74">
      <t>シュタイ</t>
    </rPh>
    <rPh sb="77" eb="78">
      <t>シ</t>
    </rPh>
    <rPh sb="78" eb="80">
      <t>シャカイ</t>
    </rPh>
    <rPh sb="80" eb="82">
      <t>フクシ</t>
    </rPh>
    <rPh sb="82" eb="85">
      <t>キョウギカイ</t>
    </rPh>
    <rPh sb="86" eb="88">
      <t>チク</t>
    </rPh>
    <rPh sb="88" eb="90">
      <t>シャカイ</t>
    </rPh>
    <rPh sb="90" eb="92">
      <t>フクシ</t>
    </rPh>
    <rPh sb="92" eb="95">
      <t>キョウギカイ</t>
    </rPh>
    <rPh sb="97" eb="99">
      <t>シャリョウ</t>
    </rPh>
    <rPh sb="99" eb="100">
      <t>ヒ</t>
    </rPh>
    <rPh sb="101" eb="104">
      <t>ジドウシャ</t>
    </rPh>
    <rPh sb="104" eb="106">
      <t>ホケン</t>
    </rPh>
    <rPh sb="106" eb="107">
      <t>リョウ</t>
    </rPh>
    <rPh sb="110" eb="112">
      <t>ホジョ</t>
    </rPh>
    <phoneticPr fontId="5"/>
  </si>
  <si>
    <t>牛久市社会福祉協議会</t>
    <rPh sb="0" eb="3">
      <t>ウシクシ</t>
    </rPh>
    <rPh sb="3" eb="5">
      <t>シャカイ</t>
    </rPh>
    <rPh sb="5" eb="7">
      <t>フクシ</t>
    </rPh>
    <rPh sb="7" eb="8">
      <t>キョウ</t>
    </rPh>
    <rPh sb="8" eb="10">
      <t>ギカイ</t>
    </rPh>
    <phoneticPr fontId="5"/>
  </si>
  <si>
    <t>政策企画課公共交通対策室
029-873-2111</t>
    <rPh sb="0" eb="2">
      <t>セイサク</t>
    </rPh>
    <rPh sb="2" eb="4">
      <t>キカク</t>
    </rPh>
    <rPh sb="4" eb="5">
      <t>カ</t>
    </rPh>
    <rPh sb="5" eb="12">
      <t>コウキョウコウツウタイサクシツ</t>
    </rPh>
    <phoneticPr fontId="5"/>
  </si>
  <si>
    <t>牛久市乗合タクシー運行業務委託</t>
  </si>
  <si>
    <t>牛久市に住民登録のある全ての者を対象に乗合タクシー（デマンドタクシー）を運行する。事前予約制で市内全域の任意の場所での乗降が可能（フルデマンド）である。</t>
    <rPh sb="0" eb="3">
      <t>ウシクシ</t>
    </rPh>
    <rPh sb="4" eb="6">
      <t>ジュウミン</t>
    </rPh>
    <rPh sb="6" eb="8">
      <t>トウロク</t>
    </rPh>
    <rPh sb="11" eb="12">
      <t>スベ</t>
    </rPh>
    <rPh sb="14" eb="15">
      <t>モノ</t>
    </rPh>
    <rPh sb="16" eb="18">
      <t>タイショウ</t>
    </rPh>
    <rPh sb="19" eb="21">
      <t>ノリアイ</t>
    </rPh>
    <rPh sb="36" eb="38">
      <t>ウンコウ</t>
    </rPh>
    <rPh sb="41" eb="43">
      <t>ジゼン</t>
    </rPh>
    <rPh sb="43" eb="46">
      <t>ヨヤクセイ</t>
    </rPh>
    <rPh sb="47" eb="49">
      <t>シナイ</t>
    </rPh>
    <rPh sb="49" eb="51">
      <t>ゼンイキ</t>
    </rPh>
    <rPh sb="52" eb="54">
      <t>ニンイ</t>
    </rPh>
    <rPh sb="55" eb="57">
      <t>バショ</t>
    </rPh>
    <rPh sb="59" eb="61">
      <t>ジョウコウ</t>
    </rPh>
    <rPh sb="62" eb="64">
      <t>カノウ</t>
    </rPh>
    <phoneticPr fontId="5"/>
  </si>
  <si>
    <t>牛久市</t>
    <rPh sb="0" eb="3">
      <t>ウシクシ</t>
    </rPh>
    <phoneticPr fontId="5"/>
  </si>
  <si>
    <t>つくば市</t>
  </si>
  <si>
    <t>宅配食事サービス事業</t>
  </si>
  <si>
    <t>安否確認を必要とし、心身の障害等の理由で調理や買い物が困難な65歳以上のひとり暮らしの方又は高齢者だけでお住まいの方を対象に、安否確認や健康保持を図るため、夕食を希望の曜日に配達する。配達は委託業者が手渡しで行う。
利用者負担額：１食400円（生活保護世帯300円）</t>
  </si>
  <si>
    <t>弁当の宅配業者等</t>
  </si>
  <si>
    <t>福祉部高齢福祉課
029-883-1132</t>
  </si>
  <si>
    <t>高齢者タクシー運賃助成事業</t>
  </si>
  <si>
    <t>65歳以上のひとり暮らしの方／70歳以上の高齢者だけでお住まいの方、または70歳以上で市民税非課税世帯の方を対象に、外出（買物を含む）の際に利用するタクシー運賃の一部を助成する。助成券の形で、一人当たり年間500円券×24枚交付する。</t>
  </si>
  <si>
    <t>茨城県内タクシー事業所</t>
    <rPh sb="0" eb="2">
      <t>イバラキ</t>
    </rPh>
    <rPh sb="2" eb="4">
      <t>ケンナイ</t>
    </rPh>
    <rPh sb="8" eb="10">
      <t>ジギョウ</t>
    </rPh>
    <rPh sb="10" eb="11">
      <t>ショ</t>
    </rPh>
    <phoneticPr fontId="5"/>
  </si>
  <si>
    <t>福祉部高齢福祉課
029－883－1131</t>
    <rPh sb="0" eb="3">
      <t>フクシブ</t>
    </rPh>
    <rPh sb="3" eb="5">
      <t>コウレイ</t>
    </rPh>
    <rPh sb="5" eb="8">
      <t>フクシカ</t>
    </rPh>
    <phoneticPr fontId="5"/>
  </si>
  <si>
    <t>特定非営利活動法人等が実施する福祉有償運送への支援。１事業者につき、40万円を上限とする。（運営を維持するための経費（上限額30万円）、運行の安全及び利便を確保するための経費（講習、研修、ボランティア保険料等に係る経費）（上限額10万円））</t>
    <rPh sb="0" eb="2">
      <t>トクテイ</t>
    </rPh>
    <rPh sb="2" eb="5">
      <t>ヒエイリ</t>
    </rPh>
    <rPh sb="5" eb="7">
      <t>カツドウ</t>
    </rPh>
    <rPh sb="7" eb="9">
      <t>ホウジン</t>
    </rPh>
    <rPh sb="9" eb="10">
      <t>ナド</t>
    </rPh>
    <rPh sb="11" eb="13">
      <t>ジッシ</t>
    </rPh>
    <rPh sb="15" eb="17">
      <t>フクシ</t>
    </rPh>
    <rPh sb="17" eb="19">
      <t>ユウショウ</t>
    </rPh>
    <rPh sb="19" eb="21">
      <t>ウンソウ</t>
    </rPh>
    <rPh sb="23" eb="25">
      <t>シエン</t>
    </rPh>
    <rPh sb="27" eb="30">
      <t>ジギョウシャ</t>
    </rPh>
    <rPh sb="36" eb="38">
      <t>マンエン</t>
    </rPh>
    <rPh sb="39" eb="41">
      <t>ジョウゲン</t>
    </rPh>
    <rPh sb="46" eb="48">
      <t>ウンエイ</t>
    </rPh>
    <rPh sb="49" eb="51">
      <t>イジ</t>
    </rPh>
    <rPh sb="56" eb="58">
      <t>ケイヒ</t>
    </rPh>
    <rPh sb="59" eb="62">
      <t>ジョウゲンガク</t>
    </rPh>
    <rPh sb="64" eb="66">
      <t>マンエン</t>
    </rPh>
    <rPh sb="68" eb="70">
      <t>ウンコウ</t>
    </rPh>
    <rPh sb="71" eb="73">
      <t>アンゼン</t>
    </rPh>
    <rPh sb="73" eb="74">
      <t>オヨ</t>
    </rPh>
    <rPh sb="75" eb="77">
      <t>リベン</t>
    </rPh>
    <rPh sb="78" eb="80">
      <t>カクホ</t>
    </rPh>
    <rPh sb="85" eb="87">
      <t>ケイヒ</t>
    </rPh>
    <rPh sb="88" eb="90">
      <t>コウシュウ</t>
    </rPh>
    <rPh sb="91" eb="93">
      <t>ケンシュウ</t>
    </rPh>
    <rPh sb="100" eb="103">
      <t>ホケンリョウ</t>
    </rPh>
    <rPh sb="103" eb="104">
      <t>トウ</t>
    </rPh>
    <rPh sb="105" eb="106">
      <t>カカ</t>
    </rPh>
    <rPh sb="107" eb="109">
      <t>ケイヒ</t>
    </rPh>
    <rPh sb="111" eb="114">
      <t>ジョウゲンガク</t>
    </rPh>
    <rPh sb="116" eb="118">
      <t>マンエン</t>
    </rPh>
    <phoneticPr fontId="5"/>
  </si>
  <si>
    <t>特定非営利活動法人等</t>
    <rPh sb="0" eb="2">
      <t>トクテイ</t>
    </rPh>
    <rPh sb="2" eb="5">
      <t>ヒエイリ</t>
    </rPh>
    <rPh sb="5" eb="7">
      <t>カツドウ</t>
    </rPh>
    <rPh sb="7" eb="9">
      <t>ホウジン</t>
    </rPh>
    <rPh sb="9" eb="10">
      <t>トウ</t>
    </rPh>
    <phoneticPr fontId="5"/>
  </si>
  <si>
    <t>福祉部高齢福祉課
029－883－1132</t>
    <rPh sb="0" eb="3">
      <t>フクシブ</t>
    </rPh>
    <rPh sb="3" eb="5">
      <t>コウレイ</t>
    </rPh>
    <rPh sb="5" eb="8">
      <t>フクシカ</t>
    </rPh>
    <phoneticPr fontId="5"/>
  </si>
  <si>
    <t>つくば市</t>
    <rPh sb="3" eb="4">
      <t>シ</t>
    </rPh>
    <phoneticPr fontId="5"/>
  </si>
  <si>
    <t>高齢者等買物支援事業</t>
    <rPh sb="0" eb="3">
      <t>コウレイシャ</t>
    </rPh>
    <rPh sb="3" eb="4">
      <t>トウ</t>
    </rPh>
    <rPh sb="4" eb="6">
      <t>カイモノ</t>
    </rPh>
    <rPh sb="6" eb="8">
      <t>シエン</t>
    </rPh>
    <rPh sb="8" eb="10">
      <t>ジギョウ</t>
    </rPh>
    <phoneticPr fontId="5"/>
  </si>
  <si>
    <t>身近な商店の減少や高齢化、移動の制約等により、日常生活に必要な食料品及び日用品等の買物が困難な状況に置かれた高齢者等に対し、移動販売事業者への補助を行う。</t>
  </si>
  <si>
    <t>市内に事務所又は事業所を有する法人</t>
    <rPh sb="0" eb="2">
      <t>シナイ</t>
    </rPh>
    <rPh sb="3" eb="5">
      <t>ジム</t>
    </rPh>
    <rPh sb="5" eb="6">
      <t>ショ</t>
    </rPh>
    <rPh sb="6" eb="7">
      <t>マタ</t>
    </rPh>
    <rPh sb="8" eb="11">
      <t>ジギョウショ</t>
    </rPh>
    <rPh sb="12" eb="13">
      <t>ユウ</t>
    </rPh>
    <rPh sb="15" eb="17">
      <t>ホウジン</t>
    </rPh>
    <phoneticPr fontId="5"/>
  </si>
  <si>
    <t xml:space="preserve">福祉部地域包括支援課介護予防係
029-883-1111 </t>
    <rPh sb="0" eb="2">
      <t>フクシ</t>
    </rPh>
    <rPh sb="2" eb="3">
      <t>ブ</t>
    </rPh>
    <rPh sb="3" eb="10">
      <t>チイキホウカツシエンカ</t>
    </rPh>
    <rPh sb="10" eb="12">
      <t>カイゴ</t>
    </rPh>
    <rPh sb="12" eb="14">
      <t>ヨボウ</t>
    </rPh>
    <rPh sb="14" eb="15">
      <t>ケイ</t>
    </rPh>
    <phoneticPr fontId="5"/>
  </si>
  <si>
    <t>ひたちなか市</t>
    <rPh sb="5" eb="6">
      <t>シ</t>
    </rPh>
    <phoneticPr fontId="5"/>
  </si>
  <si>
    <t>買い物支援事業補助</t>
    <rPh sb="0" eb="1">
      <t>カ</t>
    </rPh>
    <rPh sb="2" eb="3">
      <t>モノ</t>
    </rPh>
    <rPh sb="3" eb="5">
      <t>シエン</t>
    </rPh>
    <rPh sb="5" eb="7">
      <t>ジギョウ</t>
    </rPh>
    <rPh sb="7" eb="9">
      <t>ホジョ</t>
    </rPh>
    <phoneticPr fontId="5"/>
  </si>
  <si>
    <t>社会福祉法人がデイサービス等の送迎車を活用して，高齢者をスーパー等まで送迎する等の買い物支援事業に対して，必要経費の一部を助成する。</t>
    <rPh sb="0" eb="6">
      <t>シャカイフクシホウジン</t>
    </rPh>
    <rPh sb="13" eb="14">
      <t>トウ</t>
    </rPh>
    <rPh sb="15" eb="18">
      <t>ソウゲイシャ</t>
    </rPh>
    <rPh sb="19" eb="21">
      <t>カツヨウ</t>
    </rPh>
    <rPh sb="24" eb="27">
      <t>コウレイシャ</t>
    </rPh>
    <rPh sb="32" eb="33">
      <t>トウ</t>
    </rPh>
    <rPh sb="35" eb="37">
      <t>ソウゲイ</t>
    </rPh>
    <rPh sb="39" eb="40">
      <t>トウ</t>
    </rPh>
    <rPh sb="41" eb="42">
      <t>カ</t>
    </rPh>
    <rPh sb="43" eb="46">
      <t>モノシエン</t>
    </rPh>
    <rPh sb="46" eb="48">
      <t>ジギョウ</t>
    </rPh>
    <rPh sb="49" eb="50">
      <t>タイ</t>
    </rPh>
    <rPh sb="53" eb="55">
      <t>ヒツヨウ</t>
    </rPh>
    <rPh sb="55" eb="57">
      <t>ケイヒ</t>
    </rPh>
    <rPh sb="58" eb="60">
      <t>イチブ</t>
    </rPh>
    <rPh sb="61" eb="63">
      <t>ジョセイ</t>
    </rPh>
    <phoneticPr fontId="5"/>
  </si>
  <si>
    <t>社会福祉法人</t>
    <rPh sb="0" eb="6">
      <t>シャカイフクシホウジン</t>
    </rPh>
    <phoneticPr fontId="5"/>
  </si>
  <si>
    <t>保健福祉部福祉事務所
高齢福祉課
029-273-0111</t>
    <rPh sb="0" eb="5">
      <t>ホケンフクシブ</t>
    </rPh>
    <rPh sb="5" eb="7">
      <t>フクシ</t>
    </rPh>
    <rPh sb="7" eb="10">
      <t>ジムショ</t>
    </rPh>
    <rPh sb="11" eb="16">
      <t>コウレイフクシカ</t>
    </rPh>
    <phoneticPr fontId="5"/>
  </si>
  <si>
    <t>協定</t>
    <rPh sb="0" eb="1">
      <t>キョウテイ</t>
    </rPh>
    <phoneticPr fontId="5"/>
  </si>
  <si>
    <t>移動販売事業者</t>
    <rPh sb="0" eb="4">
      <t>イドウハンバイ</t>
    </rPh>
    <rPh sb="4" eb="7">
      <t>ジギョウシャ</t>
    </rPh>
    <phoneticPr fontId="5"/>
  </si>
  <si>
    <t>鹿嶋市</t>
    <rPh sb="0" eb="3">
      <t>カシマシ</t>
    </rPh>
    <phoneticPr fontId="5"/>
  </si>
  <si>
    <t>鹿嶋市デマンド型乗合いタクシー運行管理業務委託</t>
    <rPh sb="0" eb="3">
      <t>カシマシ</t>
    </rPh>
    <rPh sb="7" eb="8">
      <t>ガタ</t>
    </rPh>
    <rPh sb="8" eb="10">
      <t>ノリアイ</t>
    </rPh>
    <rPh sb="15" eb="17">
      <t>ウンコウ</t>
    </rPh>
    <rPh sb="17" eb="19">
      <t>カンリ</t>
    </rPh>
    <rPh sb="19" eb="21">
      <t>ギョウム</t>
    </rPh>
    <rPh sb="21" eb="23">
      <t>イタク</t>
    </rPh>
    <phoneticPr fontId="5"/>
  </si>
  <si>
    <t>買物弱者の支援と位置付けた事業ではないが、公共交通の利用に不便を感じている地域に対する移動支援策として、市の委託事業で運行。</t>
  </si>
  <si>
    <t>政策推進課
0299-82-2911</t>
    <rPh sb="0" eb="2">
      <t>セイサク</t>
    </rPh>
    <rPh sb="2" eb="4">
      <t>スイシン</t>
    </rPh>
    <rPh sb="4" eb="5">
      <t>カ</t>
    </rPh>
    <phoneticPr fontId="5"/>
  </si>
  <si>
    <t>潮来市</t>
    <rPh sb="0" eb="3">
      <t>イタコシ</t>
    </rPh>
    <phoneticPr fontId="5"/>
  </si>
  <si>
    <t>利用助成</t>
    <rPh sb="0" eb="1">
      <t>リヨウ</t>
    </rPh>
    <rPh sb="1" eb="3">
      <t>ジョセイ</t>
    </rPh>
    <phoneticPr fontId="5"/>
  </si>
  <si>
    <t>重度心身障害者（身体１・２級、知的最重度・重度）が通院、会合、買い物等のためにタクシーを利用する場合にその料金の初乗り相当額を助成するもの。申請により年間54枚のチケット（1枚：740円分）を交付。ただし、申請が10月以降は27枚の交付。</t>
    <rPh sb="0" eb="2">
      <t>ジュウド</t>
    </rPh>
    <rPh sb="2" eb="4">
      <t>シンシン</t>
    </rPh>
    <rPh sb="4" eb="6">
      <t>ショウガイ</t>
    </rPh>
    <rPh sb="6" eb="7">
      <t>モノ</t>
    </rPh>
    <rPh sb="8" eb="10">
      <t>シンタイ</t>
    </rPh>
    <rPh sb="13" eb="14">
      <t>キュウ</t>
    </rPh>
    <rPh sb="15" eb="17">
      <t>チテキ</t>
    </rPh>
    <rPh sb="17" eb="18">
      <t>サイ</t>
    </rPh>
    <rPh sb="18" eb="20">
      <t>ジュウド</t>
    </rPh>
    <rPh sb="21" eb="23">
      <t>ジュウド</t>
    </rPh>
    <rPh sb="31" eb="32">
      <t>カ</t>
    </rPh>
    <rPh sb="33" eb="34">
      <t>モノ</t>
    </rPh>
    <rPh sb="56" eb="58">
      <t>ハツノ</t>
    </rPh>
    <rPh sb="59" eb="61">
      <t>ソウトウ</t>
    </rPh>
    <rPh sb="61" eb="62">
      <t>ガク</t>
    </rPh>
    <rPh sb="70" eb="72">
      <t>シンセイ</t>
    </rPh>
    <rPh sb="75" eb="77">
      <t>ネンカン</t>
    </rPh>
    <rPh sb="79" eb="80">
      <t>マイ</t>
    </rPh>
    <rPh sb="87" eb="88">
      <t>マイ</t>
    </rPh>
    <rPh sb="92" eb="93">
      <t>エン</t>
    </rPh>
    <rPh sb="93" eb="94">
      <t>ブン</t>
    </rPh>
    <rPh sb="96" eb="98">
      <t>コウフ</t>
    </rPh>
    <rPh sb="103" eb="105">
      <t>シンセイ</t>
    </rPh>
    <rPh sb="108" eb="109">
      <t>ガツ</t>
    </rPh>
    <rPh sb="109" eb="111">
      <t>イコウ</t>
    </rPh>
    <rPh sb="114" eb="115">
      <t>マイ</t>
    </rPh>
    <rPh sb="116" eb="118">
      <t>コウフ</t>
    </rPh>
    <phoneticPr fontId="5"/>
  </si>
  <si>
    <t>軽度生活援助事業委託</t>
  </si>
  <si>
    <t>要介護ではない６５歳以上の一人暮らしの高齢者または高齢世帯の方に、買物、寝具類の日干し、身の回りの整理整頓等の日常生活を支援する。</t>
    <rPh sb="0" eb="1">
      <t>ヨウ</t>
    </rPh>
    <rPh sb="1" eb="3">
      <t>カイゴ</t>
    </rPh>
    <rPh sb="9" eb="12">
      <t>サイイジョウ</t>
    </rPh>
    <rPh sb="13" eb="15">
      <t>ヒトリ</t>
    </rPh>
    <rPh sb="15" eb="16">
      <t>グ</t>
    </rPh>
    <rPh sb="19" eb="22">
      <t>コウレイシャ</t>
    </rPh>
    <rPh sb="25" eb="27">
      <t>コウレイ</t>
    </rPh>
    <rPh sb="27" eb="29">
      <t>セタイ</t>
    </rPh>
    <rPh sb="30" eb="31">
      <t>カタ</t>
    </rPh>
    <rPh sb="33" eb="34">
      <t>カ</t>
    </rPh>
    <rPh sb="34" eb="35">
      <t>モノ</t>
    </rPh>
    <rPh sb="36" eb="38">
      <t>シング</t>
    </rPh>
    <rPh sb="38" eb="39">
      <t>ルイ</t>
    </rPh>
    <rPh sb="40" eb="42">
      <t>ヒボ</t>
    </rPh>
    <rPh sb="44" eb="45">
      <t>ミ</t>
    </rPh>
    <rPh sb="46" eb="47">
      <t>マワ</t>
    </rPh>
    <rPh sb="49" eb="51">
      <t>セイリ</t>
    </rPh>
    <rPh sb="51" eb="53">
      <t>セイトン</t>
    </rPh>
    <rPh sb="53" eb="54">
      <t>トウ</t>
    </rPh>
    <rPh sb="55" eb="57">
      <t>ニチジョウ</t>
    </rPh>
    <rPh sb="57" eb="59">
      <t>セイカツ</t>
    </rPh>
    <rPh sb="60" eb="62">
      <t>シエン</t>
    </rPh>
    <phoneticPr fontId="5"/>
  </si>
  <si>
    <t>守谷市</t>
    <rPh sb="0" eb="3">
      <t>モリヤシ</t>
    </rPh>
    <phoneticPr fontId="5"/>
  </si>
  <si>
    <t>公共交通（バス・デマンド乗合交通）買い物支援事業・割引制度</t>
    <rPh sb="0" eb="2">
      <t>コウキョウ</t>
    </rPh>
    <rPh sb="2" eb="4">
      <t>コウツウ</t>
    </rPh>
    <rPh sb="12" eb="14">
      <t>ノリアイ</t>
    </rPh>
    <rPh sb="14" eb="16">
      <t>コウツウ</t>
    </rPh>
    <rPh sb="17" eb="18">
      <t>カ</t>
    </rPh>
    <rPh sb="19" eb="20">
      <t>モノ</t>
    </rPh>
    <rPh sb="20" eb="22">
      <t>シエン</t>
    </rPh>
    <rPh sb="22" eb="24">
      <t>ジギョウ</t>
    </rPh>
    <rPh sb="25" eb="27">
      <t>ワリビキ</t>
    </rPh>
    <rPh sb="27" eb="29">
      <t>セイド</t>
    </rPh>
    <phoneticPr fontId="5"/>
  </si>
  <si>
    <t>協力店舗（ショッピングモール内店舗）で一定金額以上の買い物をされた方に、守谷市内の路線バスとコミュニティバスで利用できる100円分の「バス補助券」及びデマンド乗合交通で利用できる100円分の「割引券」を進呈している。</t>
    <rPh sb="0" eb="2">
      <t>キョウリョク</t>
    </rPh>
    <rPh sb="2" eb="4">
      <t>テンポ</t>
    </rPh>
    <rPh sb="14" eb="15">
      <t>ナイ</t>
    </rPh>
    <rPh sb="15" eb="17">
      <t>テンポ</t>
    </rPh>
    <rPh sb="19" eb="21">
      <t>イッテイ</t>
    </rPh>
    <rPh sb="21" eb="23">
      <t>キンガク</t>
    </rPh>
    <rPh sb="23" eb="25">
      <t>イジョウ</t>
    </rPh>
    <rPh sb="26" eb="27">
      <t>カ</t>
    </rPh>
    <rPh sb="28" eb="29">
      <t>モノ</t>
    </rPh>
    <rPh sb="33" eb="34">
      <t>カタ</t>
    </rPh>
    <rPh sb="36" eb="40">
      <t>モリヤシナイ</t>
    </rPh>
    <rPh sb="41" eb="43">
      <t>ロセン</t>
    </rPh>
    <rPh sb="55" eb="57">
      <t>リヨウ</t>
    </rPh>
    <rPh sb="63" eb="64">
      <t>エン</t>
    </rPh>
    <rPh sb="64" eb="65">
      <t>ブン</t>
    </rPh>
    <rPh sb="69" eb="71">
      <t>ホジョ</t>
    </rPh>
    <rPh sb="71" eb="72">
      <t>ケン</t>
    </rPh>
    <rPh sb="73" eb="74">
      <t>オヨ</t>
    </rPh>
    <rPh sb="79" eb="81">
      <t>ノリアイ</t>
    </rPh>
    <rPh sb="81" eb="83">
      <t>コウツウ</t>
    </rPh>
    <rPh sb="84" eb="86">
      <t>リヨウ</t>
    </rPh>
    <rPh sb="92" eb="93">
      <t>エン</t>
    </rPh>
    <rPh sb="93" eb="94">
      <t>ブン</t>
    </rPh>
    <rPh sb="96" eb="99">
      <t>ワリビキケン</t>
    </rPh>
    <rPh sb="101" eb="103">
      <t>シンテイ</t>
    </rPh>
    <phoneticPr fontId="5"/>
  </si>
  <si>
    <t>【バス】路線バス会社等
【デマンド乗合交通】大規模店舗（ホームセンター）</t>
    <rPh sb="4" eb="6">
      <t>ロセン</t>
    </rPh>
    <rPh sb="8" eb="10">
      <t>カイシャ</t>
    </rPh>
    <rPh sb="10" eb="11">
      <t>トウ</t>
    </rPh>
    <rPh sb="17" eb="19">
      <t>ノリアイ</t>
    </rPh>
    <rPh sb="19" eb="21">
      <t>コウツウ</t>
    </rPh>
    <rPh sb="22" eb="25">
      <t>ダイキボ</t>
    </rPh>
    <rPh sb="25" eb="27">
      <t>テンポ</t>
    </rPh>
    <phoneticPr fontId="5"/>
  </si>
  <si>
    <t>都市整備部都市計画課
0297-45-1111
（内線244）</t>
    <rPh sb="0" eb="2">
      <t>トシ</t>
    </rPh>
    <rPh sb="2" eb="4">
      <t>セイビ</t>
    </rPh>
    <rPh sb="4" eb="5">
      <t>ブ</t>
    </rPh>
    <rPh sb="5" eb="7">
      <t>トシ</t>
    </rPh>
    <rPh sb="7" eb="9">
      <t>ケイカク</t>
    </rPh>
    <rPh sb="9" eb="10">
      <t>カ</t>
    </rPh>
    <rPh sb="25" eb="27">
      <t>ナイセン</t>
    </rPh>
    <phoneticPr fontId="5"/>
  </si>
  <si>
    <t>移動販売支援事業</t>
  </si>
  <si>
    <t>市と包括連携協定を締結した事業者が、食料品や日用品を積み込んだ移動販売車を定期的に運行する。高齢者等が身近な場所まで歩いて買い物に行けるよう、販売場所の設定や運営経費の一部を市が負担する。</t>
    <rPh sb="41" eb="43">
      <t>ウンコウ</t>
    </rPh>
    <phoneticPr fontId="5"/>
  </si>
  <si>
    <t>スーパー事業者</t>
  </si>
  <si>
    <t>健幸福祉部健幸長寿課
0297-45-1111
(内線172)</t>
  </si>
  <si>
    <t>常陸大宮市</t>
    <rPh sb="0" eb="5">
      <t>ヒタチオオミヤシ</t>
    </rPh>
    <phoneticPr fontId="5"/>
  </si>
  <si>
    <t>予約制乗合タクシー運営事業</t>
    <rPh sb="0" eb="3">
      <t>ヨヤクセイ</t>
    </rPh>
    <rPh sb="3" eb="5">
      <t>ノリアイ</t>
    </rPh>
    <rPh sb="9" eb="11">
      <t>ウンエイ</t>
    </rPh>
    <rPh sb="11" eb="13">
      <t>ジギョウ</t>
    </rPh>
    <phoneticPr fontId="5"/>
  </si>
  <si>
    <t>路線バスなどでカバー出来ない交通不便地域の改善や、時間・停留所に左右されないなど、交通利便性を高めることを目的として予約制乗合タクシーを運行する。</t>
    <rPh sb="0" eb="2">
      <t>ロセン</t>
    </rPh>
    <rPh sb="10" eb="12">
      <t>デキ</t>
    </rPh>
    <rPh sb="14" eb="16">
      <t>コウツウ</t>
    </rPh>
    <rPh sb="16" eb="18">
      <t>フベン</t>
    </rPh>
    <rPh sb="18" eb="20">
      <t>チイキ</t>
    </rPh>
    <rPh sb="21" eb="23">
      <t>カイゼン</t>
    </rPh>
    <rPh sb="25" eb="27">
      <t>ジカン</t>
    </rPh>
    <rPh sb="28" eb="31">
      <t>テイリュウジョ</t>
    </rPh>
    <rPh sb="32" eb="34">
      <t>サユウ</t>
    </rPh>
    <rPh sb="41" eb="43">
      <t>コウツウ</t>
    </rPh>
    <rPh sb="43" eb="46">
      <t>リベンセイ</t>
    </rPh>
    <rPh sb="47" eb="48">
      <t>タカ</t>
    </rPh>
    <rPh sb="53" eb="55">
      <t>モクテキ</t>
    </rPh>
    <rPh sb="58" eb="60">
      <t>ヨヤク</t>
    </rPh>
    <rPh sb="60" eb="61">
      <t>セイ</t>
    </rPh>
    <rPh sb="61" eb="63">
      <t>ノリアイ</t>
    </rPh>
    <rPh sb="68" eb="70">
      <t>ウンコウ</t>
    </rPh>
    <phoneticPr fontId="5"/>
  </si>
  <si>
    <t>地域創生部
地域創生課
0295-52-1111</t>
    <rPh sb="0" eb="2">
      <t>チイキ</t>
    </rPh>
    <rPh sb="2" eb="4">
      <t>ソウセイ</t>
    </rPh>
    <rPh sb="4" eb="5">
      <t>ブ</t>
    </rPh>
    <rPh sb="6" eb="8">
      <t>チイキ</t>
    </rPh>
    <rPh sb="8" eb="11">
      <t>ソウセイカ</t>
    </rPh>
    <phoneticPr fontId="5"/>
  </si>
  <si>
    <t>高齢者福祉タクシー事業</t>
    <rPh sb="0" eb="3">
      <t>コウレイシャ</t>
    </rPh>
    <rPh sb="3" eb="5">
      <t>フクシ</t>
    </rPh>
    <rPh sb="9" eb="11">
      <t>ジギョウ</t>
    </rPh>
    <phoneticPr fontId="5"/>
  </si>
  <si>
    <t>高齢者等の生活支援・外出支援を促進するため、一般の公共交通機関の利用が困難な満６５歳以上の方や身体に障害のある方などを対象に、タクシー利用料金の一部を助成する。</t>
    <rPh sb="0" eb="3">
      <t>コウレイシャ</t>
    </rPh>
    <rPh sb="3" eb="4">
      <t>トウ</t>
    </rPh>
    <rPh sb="5" eb="7">
      <t>セイカツ</t>
    </rPh>
    <rPh sb="7" eb="9">
      <t>シエン</t>
    </rPh>
    <rPh sb="10" eb="12">
      <t>ガイシュツ</t>
    </rPh>
    <rPh sb="12" eb="14">
      <t>シエン</t>
    </rPh>
    <rPh sb="15" eb="17">
      <t>ソクシン</t>
    </rPh>
    <rPh sb="22" eb="24">
      <t>イッパン</t>
    </rPh>
    <rPh sb="25" eb="27">
      <t>コウキョウ</t>
    </rPh>
    <rPh sb="27" eb="29">
      <t>コウツウ</t>
    </rPh>
    <rPh sb="29" eb="31">
      <t>キカン</t>
    </rPh>
    <rPh sb="32" eb="34">
      <t>リヨウ</t>
    </rPh>
    <rPh sb="35" eb="37">
      <t>コンナン</t>
    </rPh>
    <rPh sb="38" eb="39">
      <t>マン</t>
    </rPh>
    <rPh sb="41" eb="42">
      <t>サイ</t>
    </rPh>
    <rPh sb="42" eb="44">
      <t>イジョウ</t>
    </rPh>
    <rPh sb="45" eb="46">
      <t>カタ</t>
    </rPh>
    <rPh sb="47" eb="49">
      <t>シンタイ</t>
    </rPh>
    <rPh sb="50" eb="52">
      <t>ショウガイ</t>
    </rPh>
    <rPh sb="55" eb="56">
      <t>カタ</t>
    </rPh>
    <rPh sb="59" eb="61">
      <t>タイショウ</t>
    </rPh>
    <rPh sb="67" eb="69">
      <t>リヨウ</t>
    </rPh>
    <rPh sb="69" eb="71">
      <t>リョウキン</t>
    </rPh>
    <rPh sb="72" eb="74">
      <t>イチブ</t>
    </rPh>
    <rPh sb="75" eb="77">
      <t>ジョセイ</t>
    </rPh>
    <phoneticPr fontId="5"/>
  </si>
  <si>
    <t>保健福祉部
長寿福祉課
0295-52-1111</t>
    <rPh sb="0" eb="2">
      <t>ホケン</t>
    </rPh>
    <rPh sb="2" eb="5">
      <t>フクシブ</t>
    </rPh>
    <rPh sb="6" eb="8">
      <t>チョウジュ</t>
    </rPh>
    <rPh sb="8" eb="11">
      <t>フクシカ</t>
    </rPh>
    <phoneticPr fontId="5"/>
  </si>
  <si>
    <t>高齢者運転免許証返納支援事業</t>
    <rPh sb="0" eb="3">
      <t>コウレイシャ</t>
    </rPh>
    <rPh sb="3" eb="5">
      <t>ウンテン</t>
    </rPh>
    <rPh sb="5" eb="7">
      <t>メンキョ</t>
    </rPh>
    <rPh sb="7" eb="8">
      <t>ショウ</t>
    </rPh>
    <rPh sb="8" eb="10">
      <t>ヘンノウ</t>
    </rPh>
    <rPh sb="10" eb="12">
      <t>シエン</t>
    </rPh>
    <rPh sb="12" eb="14">
      <t>ジギョウ</t>
    </rPh>
    <phoneticPr fontId="5"/>
  </si>
  <si>
    <t>報償品</t>
    <rPh sb="0" eb="1">
      <t>ホウショウ</t>
    </rPh>
    <rPh sb="1" eb="2">
      <t>ヒン</t>
    </rPh>
    <phoneticPr fontId="5"/>
  </si>
  <si>
    <t>高齢者の事故防止や生活支援、外出支援として、自主的に運転免許証の全部を返還した６５歳以上の方を対象に、路線バスの乗車券または予約制乗合タクシーの利用券の交付による支援を行う。</t>
    <rPh sb="0" eb="3">
      <t>コウレイシャ</t>
    </rPh>
    <rPh sb="4" eb="6">
      <t>ジコ</t>
    </rPh>
    <rPh sb="6" eb="8">
      <t>ボウシ</t>
    </rPh>
    <rPh sb="9" eb="11">
      <t>セイカツ</t>
    </rPh>
    <rPh sb="11" eb="13">
      <t>シエン</t>
    </rPh>
    <rPh sb="14" eb="16">
      <t>ガイシュツ</t>
    </rPh>
    <rPh sb="16" eb="18">
      <t>シエン</t>
    </rPh>
    <rPh sb="22" eb="25">
      <t>ジシュテキ</t>
    </rPh>
    <rPh sb="26" eb="28">
      <t>ウンテン</t>
    </rPh>
    <rPh sb="28" eb="31">
      <t>メンキョショウ</t>
    </rPh>
    <rPh sb="32" eb="34">
      <t>ゼンブ</t>
    </rPh>
    <rPh sb="35" eb="37">
      <t>ヘンカン</t>
    </rPh>
    <rPh sb="41" eb="42">
      <t>サイ</t>
    </rPh>
    <rPh sb="42" eb="44">
      <t>イジョウ</t>
    </rPh>
    <rPh sb="45" eb="46">
      <t>カタ</t>
    </rPh>
    <rPh sb="47" eb="49">
      <t>タイショウ</t>
    </rPh>
    <rPh sb="51" eb="53">
      <t>ロセン</t>
    </rPh>
    <rPh sb="56" eb="59">
      <t>ジョウシャケン</t>
    </rPh>
    <rPh sb="62" eb="65">
      <t>ヨヤクセイ</t>
    </rPh>
    <rPh sb="65" eb="67">
      <t>ノリアイ</t>
    </rPh>
    <rPh sb="72" eb="75">
      <t>リヨウケン</t>
    </rPh>
    <rPh sb="76" eb="78">
      <t>コウフ</t>
    </rPh>
    <rPh sb="81" eb="83">
      <t>シエン</t>
    </rPh>
    <rPh sb="84" eb="85">
      <t>オコナ</t>
    </rPh>
    <phoneticPr fontId="5"/>
  </si>
  <si>
    <t>市民生活部
生活環境課
0295-52-1111</t>
    <rPh sb="0" eb="2">
      <t>シミン</t>
    </rPh>
    <rPh sb="2" eb="5">
      <t>セイカツブ</t>
    </rPh>
    <rPh sb="6" eb="8">
      <t>セイカツ</t>
    </rPh>
    <rPh sb="8" eb="11">
      <t>カンキョウカ</t>
    </rPh>
    <phoneticPr fontId="5"/>
  </si>
  <si>
    <t>提案型共助社会づくり事業</t>
  </si>
  <si>
    <t>過疎化による公共交通インフラの弱体化や商業施設の一極集中によって、買い物機会を十分得ることが出来ない高齢者世帯等に対し、生活日用品や食料品の移動販売を実施し、購買活動の機会と食の保証を提供するための「移動販売型買い物弱者支援事業」を行う事業者に対し経費の一部を補助するもの（県連携事業）</t>
    <rPh sb="0" eb="3">
      <t>カソカ</t>
    </rPh>
    <rPh sb="6" eb="8">
      <t>コウキョウ</t>
    </rPh>
    <rPh sb="8" eb="10">
      <t>コウツウ</t>
    </rPh>
    <rPh sb="15" eb="18">
      <t>ジャクタイカ</t>
    </rPh>
    <rPh sb="19" eb="21">
      <t>ショウギョウ</t>
    </rPh>
    <rPh sb="21" eb="23">
      <t>シセツ</t>
    </rPh>
    <rPh sb="24" eb="26">
      <t>イッキョク</t>
    </rPh>
    <rPh sb="26" eb="28">
      <t>シュウチュウ</t>
    </rPh>
    <rPh sb="33" eb="34">
      <t>カ</t>
    </rPh>
    <rPh sb="62" eb="64">
      <t>ニチヨウ</t>
    </rPh>
    <rPh sb="87" eb="88">
      <t>ショク</t>
    </rPh>
    <rPh sb="137" eb="138">
      <t>ケン</t>
    </rPh>
    <rPh sb="138" eb="140">
      <t>レンケイ</t>
    </rPh>
    <rPh sb="140" eb="142">
      <t>ジギョウ</t>
    </rPh>
    <phoneticPr fontId="5"/>
  </si>
  <si>
    <t>NPO団体</t>
    <rPh sb="3" eb="5">
      <t>ダンタイ</t>
    </rPh>
    <phoneticPr fontId="5"/>
  </si>
  <si>
    <t>那珂市</t>
    <rPh sb="0" eb="3">
      <t>ナカシ</t>
    </rPh>
    <phoneticPr fontId="5"/>
  </si>
  <si>
    <t>那珂市介護予防・日常生活支援総合事業訪問型サービスＤ事業</t>
    <rPh sb="0" eb="3">
      <t>ナカシ</t>
    </rPh>
    <rPh sb="3" eb="5">
      <t>カイゴ</t>
    </rPh>
    <rPh sb="5" eb="7">
      <t>ヨボウ</t>
    </rPh>
    <rPh sb="8" eb="10">
      <t>ニチジョウ</t>
    </rPh>
    <rPh sb="10" eb="12">
      <t>セイカツ</t>
    </rPh>
    <rPh sb="12" eb="14">
      <t>シエン</t>
    </rPh>
    <rPh sb="14" eb="16">
      <t>ソウゴウ</t>
    </rPh>
    <rPh sb="16" eb="18">
      <t>ジギョウ</t>
    </rPh>
    <rPh sb="18" eb="20">
      <t>ホウモン</t>
    </rPh>
    <rPh sb="20" eb="21">
      <t>ガタ</t>
    </rPh>
    <rPh sb="26" eb="28">
      <t>ジギョウ</t>
    </rPh>
    <phoneticPr fontId="5"/>
  </si>
  <si>
    <t>600
(地域支援事業交付金を財源)</t>
    <rPh sb="5" eb="7">
      <t>チイキ</t>
    </rPh>
    <rPh sb="7" eb="9">
      <t>シエン</t>
    </rPh>
    <rPh sb="9" eb="11">
      <t>ジギョウ</t>
    </rPh>
    <rPh sb="11" eb="14">
      <t>コウフキン</t>
    </rPh>
    <rPh sb="15" eb="17">
      <t>ザイゲン</t>
    </rPh>
    <phoneticPr fontId="5"/>
  </si>
  <si>
    <t>ＮＰＯ法人等</t>
    <rPh sb="3" eb="5">
      <t>ホウジン</t>
    </rPh>
    <rPh sb="5" eb="6">
      <t>トウ</t>
    </rPh>
    <phoneticPr fontId="5"/>
  </si>
  <si>
    <t>保健福祉部介護長寿課
介護保険グループ
029-298-1111
（内線135）</t>
    <rPh sb="0" eb="2">
      <t>ホケン</t>
    </rPh>
    <rPh sb="2" eb="4">
      <t>フクシ</t>
    </rPh>
    <rPh sb="4" eb="5">
      <t>ブ</t>
    </rPh>
    <rPh sb="5" eb="7">
      <t>カイゴ</t>
    </rPh>
    <rPh sb="7" eb="9">
      <t>チョウジュ</t>
    </rPh>
    <rPh sb="9" eb="10">
      <t>カ</t>
    </rPh>
    <rPh sb="11" eb="15">
      <t>カイゴホケン</t>
    </rPh>
    <rPh sb="34" eb="36">
      <t>ナイセン</t>
    </rPh>
    <phoneticPr fontId="5"/>
  </si>
  <si>
    <t>那珂市</t>
  </si>
  <si>
    <t>デマンド交通運行事業</t>
  </si>
  <si>
    <t>運行補償料</t>
  </si>
  <si>
    <t>建設部都市計画課_x000D_
都市計画グループ_x000D_
029-298-1111_x000D_
（内線353）</t>
  </si>
  <si>
    <t>筑西市</t>
    <rPh sb="0" eb="3">
      <t>チクセイシ</t>
    </rPh>
    <phoneticPr fontId="5"/>
  </si>
  <si>
    <t>筑西市高齢者等買い物支援事業</t>
    <rPh sb="0" eb="3">
      <t>チクセイシ</t>
    </rPh>
    <rPh sb="3" eb="6">
      <t>コウレイシャ</t>
    </rPh>
    <rPh sb="6" eb="7">
      <t>トウ</t>
    </rPh>
    <rPh sb="7" eb="8">
      <t>カ</t>
    </rPh>
    <rPh sb="9" eb="10">
      <t>モノ</t>
    </rPh>
    <rPh sb="10" eb="12">
      <t>シエン</t>
    </rPh>
    <rPh sb="12" eb="14">
      <t>ジギョウ</t>
    </rPh>
    <phoneticPr fontId="5"/>
  </si>
  <si>
    <t xml:space="preserve">(株）カスミ </t>
    <rPh sb="1" eb="2">
      <t>カブ</t>
    </rPh>
    <phoneticPr fontId="5"/>
  </si>
  <si>
    <t>保健福祉部高齢福祉課
0296-22-0526</t>
    <rPh sb="0" eb="2">
      <t>ホケン</t>
    </rPh>
    <rPh sb="2" eb="4">
      <t>フクシ</t>
    </rPh>
    <rPh sb="4" eb="5">
      <t>ブ</t>
    </rPh>
    <rPh sb="5" eb="7">
      <t>コウレイ</t>
    </rPh>
    <rPh sb="7" eb="9">
      <t>フクシ</t>
    </rPh>
    <rPh sb="9" eb="10">
      <t>カ</t>
    </rPh>
    <phoneticPr fontId="5"/>
  </si>
  <si>
    <t>（協）日専連しもだて</t>
    <rPh sb="1" eb="2">
      <t>キョウ</t>
    </rPh>
    <rPh sb="3" eb="6">
      <t>ニッセンレン</t>
    </rPh>
    <phoneticPr fontId="5"/>
  </si>
  <si>
    <t>土木部都市整備課
0296-20-1181</t>
  </si>
  <si>
    <t>稲敷市</t>
    <rPh sb="0" eb="3">
      <t>イナシキシ</t>
    </rPh>
    <phoneticPr fontId="5"/>
  </si>
  <si>
    <t>地域交通利用助成事業</t>
    <rPh sb="0" eb="2">
      <t>チイキ</t>
    </rPh>
    <rPh sb="2" eb="4">
      <t>コウツウ</t>
    </rPh>
    <rPh sb="4" eb="6">
      <t>リヨウ</t>
    </rPh>
    <rPh sb="6" eb="8">
      <t>ジョセイ</t>
    </rPh>
    <rPh sb="8" eb="10">
      <t>ジギョウ</t>
    </rPh>
    <phoneticPr fontId="5"/>
  </si>
  <si>
    <t>市内に住所を有し、自動車運転免許証がない等で自動車を利用できない方を対象に、タクシー料金を一部助成している。
年間最大96枚の助成券を交付し、タクシー1回の乗車につき助成券１枚で最高700円を補助、最低300円は自己負担していただく。</t>
  </si>
  <si>
    <t>産業振興課
029-892-2000</t>
    <rPh sb="0" eb="2">
      <t>サンギョウ</t>
    </rPh>
    <rPh sb="2" eb="5">
      <t>シンコウカ</t>
    </rPh>
    <phoneticPr fontId="5"/>
  </si>
  <si>
    <t>高齢者等買物支援事業</t>
    <rPh sb="0" eb="3">
      <t>コウレイシャ</t>
    </rPh>
    <rPh sb="3" eb="4">
      <t>トウ</t>
    </rPh>
    <rPh sb="4" eb="6">
      <t>カイモノ</t>
    </rPh>
    <rPh sb="6" eb="10">
      <t>シエンジギョウ</t>
    </rPh>
    <phoneticPr fontId="5"/>
  </si>
  <si>
    <t>市内スーパーとの「包括連携協定」に基づき、移動スーパーの巡回を実施。軽車両により市内を巡り、地域の皆様の買い物を支援するとともに、移動スーパーまで出向くことで、買い物をすることの楽しさを感じていただき、近隣の方との会話やコミュニティの場としても利用されている。</t>
    <rPh sb="9" eb="11">
      <t>ホウカツ</t>
    </rPh>
    <rPh sb="11" eb="13">
      <t>レンケイ</t>
    </rPh>
    <rPh sb="13" eb="15">
      <t>キョウテイ</t>
    </rPh>
    <rPh sb="17" eb="18">
      <t>モト</t>
    </rPh>
    <rPh sb="21" eb="23">
      <t>イドウ</t>
    </rPh>
    <rPh sb="28" eb="30">
      <t>ジュンカイ</t>
    </rPh>
    <rPh sb="31" eb="33">
      <t>ジッシ</t>
    </rPh>
    <rPh sb="56" eb="58">
      <t>シエン</t>
    </rPh>
    <phoneticPr fontId="5"/>
  </si>
  <si>
    <t>高齢福祉課内
地域包括支援センター
029-892-2000</t>
    <rPh sb="0" eb="2">
      <t>コウレイ</t>
    </rPh>
    <rPh sb="2" eb="5">
      <t>フクシカ</t>
    </rPh>
    <rPh sb="5" eb="6">
      <t>ナイ</t>
    </rPh>
    <rPh sb="7" eb="9">
      <t>チイキ</t>
    </rPh>
    <rPh sb="9" eb="11">
      <t>ホウカツ</t>
    </rPh>
    <rPh sb="11" eb="13">
      <t>シエン</t>
    </rPh>
    <phoneticPr fontId="5"/>
  </si>
  <si>
    <t>かすみがうら市</t>
    <rPh sb="6" eb="7">
      <t>シ</t>
    </rPh>
    <phoneticPr fontId="0"/>
  </si>
  <si>
    <t>公共交通対策事業</t>
    <rPh sb="0" eb="2">
      <t>コウキョウ</t>
    </rPh>
    <rPh sb="2" eb="4">
      <t>コウツウ</t>
    </rPh>
    <rPh sb="4" eb="6">
      <t>タイサク</t>
    </rPh>
    <rPh sb="6" eb="8">
      <t>ジギョウ</t>
    </rPh>
    <phoneticPr fontId="0"/>
  </si>
  <si>
    <t>公共交通会議へ一括して負担金で支払い</t>
    <rPh sb="0" eb="2">
      <t>コウキョウ</t>
    </rPh>
    <rPh sb="2" eb="4">
      <t>コウツウ</t>
    </rPh>
    <rPh sb="4" eb="6">
      <t>カイギ</t>
    </rPh>
    <rPh sb="7" eb="9">
      <t>イッカツ</t>
    </rPh>
    <rPh sb="11" eb="14">
      <t>フタンキン</t>
    </rPh>
    <rPh sb="15" eb="17">
      <t>シハラ</t>
    </rPh>
    <phoneticPr fontId="0"/>
  </si>
  <si>
    <t>移動手段を持たない市民の公共交通の確保による生活圏の拡大、生活利便性の向上を図るため、かすみがうら市地域公共交通会議がデマンド型乗り合いタクシーの運行を委託。
さらに、60歳以上で運転免許証の交付を受けていない市民を対象に、タクシー料金の一部（740円）を助成し、通院や買い物など日常生活で必要な外出の支援を行う。</t>
    <rPh sb="0" eb="2">
      <t>イドウ</t>
    </rPh>
    <rPh sb="2" eb="4">
      <t>シュダン</t>
    </rPh>
    <rPh sb="5" eb="6">
      <t>モ</t>
    </rPh>
    <rPh sb="9" eb="11">
      <t>シミン</t>
    </rPh>
    <rPh sb="12" eb="14">
      <t>コウキョウ</t>
    </rPh>
    <rPh sb="14" eb="16">
      <t>コウツウ</t>
    </rPh>
    <rPh sb="17" eb="19">
      <t>カクホ</t>
    </rPh>
    <rPh sb="22" eb="25">
      <t>セイカツケン</t>
    </rPh>
    <rPh sb="26" eb="28">
      <t>カクダイ</t>
    </rPh>
    <rPh sb="29" eb="31">
      <t>セイカツ</t>
    </rPh>
    <rPh sb="31" eb="34">
      <t>リベンセイ</t>
    </rPh>
    <rPh sb="35" eb="37">
      <t>コウジョウ</t>
    </rPh>
    <rPh sb="38" eb="39">
      <t>ハカ</t>
    </rPh>
    <rPh sb="49" eb="50">
      <t>シ</t>
    </rPh>
    <rPh sb="50" eb="52">
      <t>チイキ</t>
    </rPh>
    <rPh sb="52" eb="54">
      <t>コウキョウ</t>
    </rPh>
    <rPh sb="54" eb="56">
      <t>コウツウ</t>
    </rPh>
    <rPh sb="56" eb="58">
      <t>カイギ</t>
    </rPh>
    <rPh sb="63" eb="64">
      <t>ガタ</t>
    </rPh>
    <rPh sb="64" eb="65">
      <t>ノ</t>
    </rPh>
    <rPh sb="66" eb="67">
      <t>ア</t>
    </rPh>
    <rPh sb="73" eb="75">
      <t>ウンコウ</t>
    </rPh>
    <rPh sb="76" eb="78">
      <t>イタク</t>
    </rPh>
    <rPh sb="86" eb="89">
      <t>サイイジョウ</t>
    </rPh>
    <rPh sb="90" eb="92">
      <t>ウンテン</t>
    </rPh>
    <rPh sb="92" eb="95">
      <t>メンキョショウ</t>
    </rPh>
    <rPh sb="96" eb="98">
      <t>コウフ</t>
    </rPh>
    <rPh sb="99" eb="100">
      <t>ウ</t>
    </rPh>
    <rPh sb="105" eb="107">
      <t>シミン</t>
    </rPh>
    <rPh sb="108" eb="110">
      <t>タイショウ</t>
    </rPh>
    <rPh sb="116" eb="118">
      <t>リョウキン</t>
    </rPh>
    <rPh sb="119" eb="121">
      <t>イチブ</t>
    </rPh>
    <rPh sb="125" eb="126">
      <t>エン</t>
    </rPh>
    <rPh sb="128" eb="130">
      <t>ジョセイ</t>
    </rPh>
    <rPh sb="132" eb="134">
      <t>ツウイン</t>
    </rPh>
    <rPh sb="135" eb="136">
      <t>カ</t>
    </rPh>
    <rPh sb="137" eb="138">
      <t>モノ</t>
    </rPh>
    <rPh sb="140" eb="142">
      <t>ニチジョウ</t>
    </rPh>
    <rPh sb="142" eb="144">
      <t>セイカツ</t>
    </rPh>
    <rPh sb="145" eb="147">
      <t>ヒツヨウ</t>
    </rPh>
    <rPh sb="148" eb="150">
      <t>ガイシュツ</t>
    </rPh>
    <rPh sb="151" eb="153">
      <t>シエン</t>
    </rPh>
    <rPh sb="154" eb="155">
      <t>オコナ</t>
    </rPh>
    <phoneticPr fontId="0"/>
  </si>
  <si>
    <t>かすみがうら市公共交通会議</t>
    <rPh sb="6" eb="7">
      <t>シ</t>
    </rPh>
    <rPh sb="7" eb="9">
      <t>コウキョウ</t>
    </rPh>
    <rPh sb="9" eb="11">
      <t>コウツウ</t>
    </rPh>
    <rPh sb="11" eb="13">
      <t>カイギ</t>
    </rPh>
    <phoneticPr fontId="0"/>
  </si>
  <si>
    <t>都市整備課
029-897-1111</t>
    <rPh sb="0" eb="2">
      <t>トシ</t>
    </rPh>
    <rPh sb="2" eb="4">
      <t>セイビ</t>
    </rPh>
    <rPh sb="4" eb="5">
      <t>カ</t>
    </rPh>
    <phoneticPr fontId="0"/>
  </si>
  <si>
    <t>移送サービス費支給事業</t>
    <rPh sb="0" eb="2">
      <t>イソウ</t>
    </rPh>
    <rPh sb="6" eb="7">
      <t>ヒ</t>
    </rPh>
    <rPh sb="7" eb="9">
      <t>シキュウ</t>
    </rPh>
    <rPh sb="9" eb="11">
      <t>ジギョウ</t>
    </rPh>
    <phoneticPr fontId="0"/>
  </si>
  <si>
    <t>助成金</t>
    <rPh sb="0" eb="1">
      <t>ジョセイ</t>
    </rPh>
    <rPh sb="1" eb="2">
      <t>キン</t>
    </rPh>
    <phoneticPr fontId="0"/>
  </si>
  <si>
    <t>要支援・要介護の認定を受けた方がタクシーを利用した際、１ヶ月１０，０００円を上限とし、費用の５割相当額を給付する。</t>
    <rPh sb="0" eb="3">
      <t>ヨウシエン</t>
    </rPh>
    <rPh sb="4" eb="5">
      <t>ヨウ</t>
    </rPh>
    <rPh sb="5" eb="7">
      <t>カイゴ</t>
    </rPh>
    <rPh sb="8" eb="10">
      <t>ニンテイ</t>
    </rPh>
    <rPh sb="11" eb="12">
      <t>ウ</t>
    </rPh>
    <rPh sb="14" eb="15">
      <t>カタ</t>
    </rPh>
    <rPh sb="21" eb="23">
      <t>リヨウ</t>
    </rPh>
    <rPh sb="25" eb="26">
      <t>サイ</t>
    </rPh>
    <rPh sb="29" eb="30">
      <t>ゲツ</t>
    </rPh>
    <rPh sb="36" eb="37">
      <t>エン</t>
    </rPh>
    <rPh sb="38" eb="40">
      <t>ジョウゲン</t>
    </rPh>
    <rPh sb="43" eb="45">
      <t>ヒヨウ</t>
    </rPh>
    <rPh sb="47" eb="48">
      <t>ワリ</t>
    </rPh>
    <rPh sb="48" eb="50">
      <t>ソウトウ</t>
    </rPh>
    <rPh sb="50" eb="51">
      <t>ガク</t>
    </rPh>
    <rPh sb="52" eb="54">
      <t>キュウフ</t>
    </rPh>
    <phoneticPr fontId="0"/>
  </si>
  <si>
    <t>介護長寿課
0299-59-2111</t>
    <rPh sb="0" eb="2">
      <t>カイゴ</t>
    </rPh>
    <rPh sb="2" eb="4">
      <t>チョウジュ</t>
    </rPh>
    <rPh sb="4" eb="5">
      <t>カ</t>
    </rPh>
    <phoneticPr fontId="0"/>
  </si>
  <si>
    <t>かすみがうら市</t>
  </si>
  <si>
    <t>「食」の自立支援事業</t>
    <rPh sb="1" eb="2">
      <t>ショク</t>
    </rPh>
    <rPh sb="4" eb="6">
      <t>ジリツ</t>
    </rPh>
    <rPh sb="6" eb="8">
      <t>シエン</t>
    </rPh>
    <rPh sb="8" eb="10">
      <t>ジギョウ</t>
    </rPh>
    <phoneticPr fontId="0"/>
  </si>
  <si>
    <t>現物支給</t>
    <rPh sb="0" eb="1">
      <t>ゲンブツ</t>
    </rPh>
    <rPh sb="1" eb="3">
      <t>シキュウ</t>
    </rPh>
    <phoneticPr fontId="0"/>
  </si>
  <si>
    <t>定期的に食事を提供することで、食生活の改善と健康増進を図る。</t>
    <rPh sb="0" eb="3">
      <t>テイキテキ</t>
    </rPh>
    <rPh sb="4" eb="6">
      <t>ショクジ</t>
    </rPh>
    <rPh sb="7" eb="9">
      <t>テイキョウ</t>
    </rPh>
    <rPh sb="15" eb="18">
      <t>ショクセイカツ</t>
    </rPh>
    <rPh sb="19" eb="21">
      <t>カイゼン</t>
    </rPh>
    <rPh sb="22" eb="24">
      <t>ケンコウ</t>
    </rPh>
    <rPh sb="24" eb="26">
      <t>ゾウシン</t>
    </rPh>
    <rPh sb="27" eb="28">
      <t>ハカ</t>
    </rPh>
    <phoneticPr fontId="0"/>
  </si>
  <si>
    <t>介護長寿課　　　　
0299-59-2111</t>
  </si>
  <si>
    <t>桜川市</t>
    <rPh sb="0" eb="3">
      <t>サクラガワシ</t>
    </rPh>
    <phoneticPr fontId="39"/>
  </si>
  <si>
    <t>買い物支援事業</t>
    <rPh sb="0" eb="1">
      <t>カ</t>
    </rPh>
    <rPh sb="2" eb="3">
      <t>モノ</t>
    </rPh>
    <rPh sb="3" eb="5">
      <t>シエン</t>
    </rPh>
    <rPh sb="5" eb="7">
      <t>ジギョウ</t>
    </rPh>
    <phoneticPr fontId="39"/>
  </si>
  <si>
    <t>桜川市　　　　　　　　　　株式会社カスミ</t>
    <rPh sb="0" eb="3">
      <t>サクラガワシ</t>
    </rPh>
    <rPh sb="13" eb="17">
      <t>カブシキガイシャ</t>
    </rPh>
    <phoneticPr fontId="39"/>
  </si>
  <si>
    <t>高齢福祉課高齢福祉G　　0296-73-4511</t>
    <rPh sb="0" eb="5">
      <t>コウレイフクシカ</t>
    </rPh>
    <rPh sb="5" eb="9">
      <t>コウレイフクシ</t>
    </rPh>
    <phoneticPr fontId="39"/>
  </si>
  <si>
    <t>桜川市</t>
    <rPh sb="0" eb="2">
      <t>サクラガワ</t>
    </rPh>
    <rPh sb="2" eb="3">
      <t>シ</t>
    </rPh>
    <phoneticPr fontId="5"/>
  </si>
  <si>
    <t>タクシー運賃助成事業</t>
    <rPh sb="4" eb="6">
      <t>ウンチン</t>
    </rPh>
    <rPh sb="6" eb="8">
      <t>ジョセイ</t>
    </rPh>
    <rPh sb="8" eb="10">
      <t>ジギョウ</t>
    </rPh>
    <phoneticPr fontId="5"/>
  </si>
  <si>
    <t>買物弱者の支援と位置付けた事業ではないが、75歳以上の方と、18～74歳の方で運転免許を持っていない方に対し、タクシー運賃に対して使用できる助成券を配布。令和5年度は500円券24枚/1名。</t>
    <rPh sb="0" eb="1">
      <t>カ</t>
    </rPh>
    <rPh sb="1" eb="2">
      <t>モノ</t>
    </rPh>
    <rPh sb="2" eb="4">
      <t>ジャクシャ</t>
    </rPh>
    <rPh sb="5" eb="7">
      <t>シエン</t>
    </rPh>
    <rPh sb="8" eb="11">
      <t>イチヅ</t>
    </rPh>
    <rPh sb="13" eb="15">
      <t>ジギョウ</t>
    </rPh>
    <rPh sb="23" eb="24">
      <t>サイ</t>
    </rPh>
    <rPh sb="24" eb="26">
      <t>イジョウ</t>
    </rPh>
    <rPh sb="27" eb="28">
      <t>カタ</t>
    </rPh>
    <rPh sb="35" eb="36">
      <t>サイ</t>
    </rPh>
    <rPh sb="37" eb="38">
      <t>カタ</t>
    </rPh>
    <rPh sb="39" eb="41">
      <t>ウンテン</t>
    </rPh>
    <rPh sb="41" eb="43">
      <t>メンキョ</t>
    </rPh>
    <rPh sb="44" eb="45">
      <t>モ</t>
    </rPh>
    <rPh sb="50" eb="51">
      <t>カタ</t>
    </rPh>
    <rPh sb="52" eb="53">
      <t>タイ</t>
    </rPh>
    <rPh sb="59" eb="61">
      <t>ウンチン</t>
    </rPh>
    <rPh sb="62" eb="63">
      <t>タイ</t>
    </rPh>
    <rPh sb="65" eb="67">
      <t>シヨウ</t>
    </rPh>
    <rPh sb="70" eb="72">
      <t>ジョセイ</t>
    </rPh>
    <rPh sb="72" eb="73">
      <t>ケン</t>
    </rPh>
    <rPh sb="74" eb="76">
      <t>ハイフ</t>
    </rPh>
    <rPh sb="77" eb="79">
      <t>レイワ</t>
    </rPh>
    <rPh sb="80" eb="82">
      <t>ネンド</t>
    </rPh>
    <rPh sb="86" eb="88">
      <t>エンケン</t>
    </rPh>
    <rPh sb="90" eb="91">
      <t>マイ</t>
    </rPh>
    <rPh sb="93" eb="94">
      <t>メイ</t>
    </rPh>
    <phoneticPr fontId="5"/>
  </si>
  <si>
    <t>神栖市</t>
    <rPh sb="0" eb="3">
      <t>カミスシ</t>
    </rPh>
    <phoneticPr fontId="9"/>
  </si>
  <si>
    <t>路線バス福祉パス交付事業</t>
    <rPh sb="0" eb="2">
      <t>ロセン</t>
    </rPh>
    <rPh sb="4" eb="6">
      <t>フクシ</t>
    </rPh>
    <rPh sb="8" eb="10">
      <t>コウフ</t>
    </rPh>
    <rPh sb="10" eb="12">
      <t>ジギョウ</t>
    </rPh>
    <phoneticPr fontId="9"/>
  </si>
  <si>
    <t>補助金</t>
    <rPh sb="0" eb="3">
      <t>ホジョキン</t>
    </rPh>
    <phoneticPr fontId="9"/>
  </si>
  <si>
    <t>高齢者等の交通弱者に対し、通院や買い物等の外出支援として「福祉パス」を発行し、市内路線バスを無料で利用できるようにしている。福祉パスを利用した人数の実績値に平均利用額をかけた金額を路線バス会社に交付している。</t>
    <rPh sb="0" eb="3">
      <t>コウレイシャ</t>
    </rPh>
    <rPh sb="3" eb="4">
      <t>トウ</t>
    </rPh>
    <rPh sb="5" eb="7">
      <t>コウツウ</t>
    </rPh>
    <rPh sb="7" eb="9">
      <t>ジャクシャ</t>
    </rPh>
    <rPh sb="10" eb="11">
      <t>タイ</t>
    </rPh>
    <rPh sb="13" eb="15">
      <t>ツウイン</t>
    </rPh>
    <rPh sb="16" eb="17">
      <t>カ</t>
    </rPh>
    <rPh sb="18" eb="19">
      <t>モノ</t>
    </rPh>
    <rPh sb="19" eb="20">
      <t>トウ</t>
    </rPh>
    <rPh sb="21" eb="23">
      <t>ガイシュツ</t>
    </rPh>
    <rPh sb="23" eb="25">
      <t>シエン</t>
    </rPh>
    <rPh sb="29" eb="31">
      <t>フクシ</t>
    </rPh>
    <rPh sb="35" eb="37">
      <t>ハッコウ</t>
    </rPh>
    <rPh sb="39" eb="41">
      <t>シナイ</t>
    </rPh>
    <rPh sb="41" eb="43">
      <t>ロセン</t>
    </rPh>
    <rPh sb="46" eb="48">
      <t>ムリョウ</t>
    </rPh>
    <rPh sb="49" eb="51">
      <t>リヨウ</t>
    </rPh>
    <rPh sb="62" eb="64">
      <t>フクシ</t>
    </rPh>
    <rPh sb="67" eb="69">
      <t>リヨウ</t>
    </rPh>
    <rPh sb="71" eb="73">
      <t>ニンズウ</t>
    </rPh>
    <rPh sb="74" eb="77">
      <t>ジッセキチ</t>
    </rPh>
    <rPh sb="78" eb="80">
      <t>ヘイキン</t>
    </rPh>
    <rPh sb="80" eb="83">
      <t>リヨウガク</t>
    </rPh>
    <rPh sb="87" eb="89">
      <t>キンガク</t>
    </rPh>
    <rPh sb="90" eb="92">
      <t>ロセン</t>
    </rPh>
    <rPh sb="94" eb="96">
      <t>カイシャ</t>
    </rPh>
    <rPh sb="97" eb="99">
      <t>コウフ</t>
    </rPh>
    <phoneticPr fontId="9"/>
  </si>
  <si>
    <t>神栖市デマンドタクシー事業</t>
    <rPh sb="0" eb="3">
      <t>カミスシ</t>
    </rPh>
    <rPh sb="11" eb="13">
      <t>ジギョウ</t>
    </rPh>
    <phoneticPr fontId="9"/>
  </si>
  <si>
    <t>事前予約制の乗合いタクシーで利用者を自宅から目的地まで送迎するドアツードア型の運行形態により，買い物などの日常生活に必要な移動支援を行う。</t>
    <rPh sb="14" eb="17">
      <t>リヨウシャ</t>
    </rPh>
    <rPh sb="18" eb="20">
      <t>ジタク</t>
    </rPh>
    <rPh sb="22" eb="25">
      <t>モクテキチ</t>
    </rPh>
    <rPh sb="27" eb="29">
      <t>ソウゲイ</t>
    </rPh>
    <rPh sb="37" eb="38">
      <t>ガタ</t>
    </rPh>
    <rPh sb="39" eb="41">
      <t>ウンコウ</t>
    </rPh>
    <rPh sb="41" eb="43">
      <t>ケイタイ</t>
    </rPh>
    <rPh sb="47" eb="48">
      <t>カ</t>
    </rPh>
    <rPh sb="49" eb="50">
      <t>モノ</t>
    </rPh>
    <rPh sb="53" eb="55">
      <t>ニチジョウ</t>
    </rPh>
    <rPh sb="55" eb="57">
      <t>セイカツ</t>
    </rPh>
    <rPh sb="58" eb="60">
      <t>ヒツヨウ</t>
    </rPh>
    <rPh sb="61" eb="63">
      <t>イドウ</t>
    </rPh>
    <rPh sb="63" eb="65">
      <t>シエン</t>
    </rPh>
    <rPh sb="66" eb="67">
      <t>オコナ</t>
    </rPh>
    <phoneticPr fontId="9"/>
  </si>
  <si>
    <t>政策企画課
0299-95-9366</t>
    <rPh sb="0" eb="2">
      <t>セイサク</t>
    </rPh>
    <rPh sb="2" eb="5">
      <t>キカクカ</t>
    </rPh>
    <phoneticPr fontId="9"/>
  </si>
  <si>
    <t>軽度生活援助事業</t>
    <rPh sb="0" eb="2">
      <t>ケイド</t>
    </rPh>
    <rPh sb="2" eb="4">
      <t>セイカツ</t>
    </rPh>
    <rPh sb="4" eb="6">
      <t>エンジョ</t>
    </rPh>
    <rPh sb="6" eb="8">
      <t>ジギョウ</t>
    </rPh>
    <phoneticPr fontId="9"/>
  </si>
  <si>
    <t>買物等の日常生活上の支援が必要な介護認定等のない独居高齢者等を対象に、生活必需品等の買物を委託事業者のヘルパーが代行する。</t>
    <rPh sb="0" eb="2">
      <t>カイモノ</t>
    </rPh>
    <rPh sb="2" eb="3">
      <t>トウ</t>
    </rPh>
    <rPh sb="4" eb="6">
      <t>ニチジョウ</t>
    </rPh>
    <rPh sb="6" eb="8">
      <t>セイカツ</t>
    </rPh>
    <rPh sb="8" eb="9">
      <t>ジョウ</t>
    </rPh>
    <rPh sb="10" eb="12">
      <t>シエン</t>
    </rPh>
    <rPh sb="13" eb="15">
      <t>ヒツヨウ</t>
    </rPh>
    <rPh sb="16" eb="18">
      <t>カイゴ</t>
    </rPh>
    <rPh sb="18" eb="20">
      <t>ニンテイ</t>
    </rPh>
    <rPh sb="20" eb="21">
      <t>トウ</t>
    </rPh>
    <rPh sb="24" eb="26">
      <t>ドッキョ</t>
    </rPh>
    <rPh sb="26" eb="29">
      <t>コウレイシャ</t>
    </rPh>
    <rPh sb="29" eb="30">
      <t>トウ</t>
    </rPh>
    <rPh sb="31" eb="33">
      <t>タイショウ</t>
    </rPh>
    <rPh sb="35" eb="37">
      <t>セイカツ</t>
    </rPh>
    <rPh sb="37" eb="40">
      <t>ヒツジュヒン</t>
    </rPh>
    <rPh sb="40" eb="41">
      <t>トウ</t>
    </rPh>
    <rPh sb="42" eb="44">
      <t>カイモノ</t>
    </rPh>
    <rPh sb="45" eb="47">
      <t>イタク</t>
    </rPh>
    <rPh sb="47" eb="50">
      <t>ジギョウシャ</t>
    </rPh>
    <rPh sb="56" eb="58">
      <t>ダイコウ</t>
    </rPh>
    <phoneticPr fontId="9"/>
  </si>
  <si>
    <t>長寿介護課
0299-91-1700</t>
    <rPh sb="0" eb="2">
      <t>チョウジュ</t>
    </rPh>
    <rPh sb="2" eb="5">
      <t>カイゴカ</t>
    </rPh>
    <phoneticPr fontId="9"/>
  </si>
  <si>
    <t>配食サービス事業</t>
    <rPh sb="0" eb="1">
      <t>ハイ</t>
    </rPh>
    <rPh sb="1" eb="2">
      <t>ショク</t>
    </rPh>
    <rPh sb="6" eb="8">
      <t>ジギョウ</t>
    </rPh>
    <phoneticPr fontId="9"/>
  </si>
  <si>
    <t>買物・調理が困難で栄養改善が必要な独居高齢者等を対象に、弁当業者が昼食の弁当を自宅へ手渡しで配達するとともに安否確認を行う。</t>
    <rPh sb="0" eb="2">
      <t>カイモノ</t>
    </rPh>
    <rPh sb="3" eb="5">
      <t>チョウリ</t>
    </rPh>
    <rPh sb="6" eb="8">
      <t>コンナン</t>
    </rPh>
    <rPh sb="9" eb="11">
      <t>エイヨウ</t>
    </rPh>
    <rPh sb="11" eb="13">
      <t>カイゼン</t>
    </rPh>
    <rPh sb="14" eb="16">
      <t>ヒツヨウ</t>
    </rPh>
    <rPh sb="17" eb="19">
      <t>ドッキョ</t>
    </rPh>
    <rPh sb="19" eb="22">
      <t>コウレイシャ</t>
    </rPh>
    <rPh sb="22" eb="23">
      <t>トウ</t>
    </rPh>
    <rPh sb="24" eb="26">
      <t>タイショウ</t>
    </rPh>
    <rPh sb="28" eb="30">
      <t>ベントウ</t>
    </rPh>
    <rPh sb="30" eb="32">
      <t>ギョウシャ</t>
    </rPh>
    <rPh sb="33" eb="35">
      <t>チュウショク</t>
    </rPh>
    <rPh sb="36" eb="38">
      <t>ベントウ</t>
    </rPh>
    <rPh sb="39" eb="41">
      <t>ジタク</t>
    </rPh>
    <rPh sb="42" eb="44">
      <t>テワタ</t>
    </rPh>
    <rPh sb="46" eb="48">
      <t>ハイタツ</t>
    </rPh>
    <rPh sb="54" eb="56">
      <t>アンピ</t>
    </rPh>
    <rPh sb="56" eb="58">
      <t>カクニン</t>
    </rPh>
    <rPh sb="59" eb="60">
      <t>オコナ</t>
    </rPh>
    <phoneticPr fontId="9"/>
  </si>
  <si>
    <t>長寿介護課
0299-91-1701</t>
    <rPh sb="0" eb="2">
      <t>チョウジュ</t>
    </rPh>
    <rPh sb="2" eb="5">
      <t>カイゴカ</t>
    </rPh>
    <phoneticPr fontId="9"/>
  </si>
  <si>
    <t>行方市</t>
    <rPh sb="0" eb="3">
      <t>ナメガタシ</t>
    </rPh>
    <phoneticPr fontId="5"/>
  </si>
  <si>
    <t>在宅の75歳以上の独居もしくは夫婦二人等（同敷地内に子ども世帯等が居住していない）の買い物困難者（世帯）を　　対象に、毎週定期的に訪問し買い物支援を行うとともに、高齢者の安否確認等、地域の見守り活動としても活用　　　　　　　　　　　　　　　　　　　　　　　　　　　　　　　　　　　　　　【助成内容】　いばらきコープの個人宅配シルバー割引き者を対象に、宅配手数料88円/週を月2回まで助成</t>
    <rPh sb="0" eb="2">
      <t>ザイタク</t>
    </rPh>
    <rPh sb="5" eb="8">
      <t>サイイジョウ</t>
    </rPh>
    <rPh sb="9" eb="11">
      <t>ドッキョ</t>
    </rPh>
    <rPh sb="15" eb="17">
      <t>フウフ</t>
    </rPh>
    <rPh sb="17" eb="19">
      <t>フタリ</t>
    </rPh>
    <rPh sb="19" eb="20">
      <t>トウ</t>
    </rPh>
    <rPh sb="21" eb="25">
      <t>ドウシキチナイ</t>
    </rPh>
    <rPh sb="26" eb="27">
      <t>コ</t>
    </rPh>
    <rPh sb="29" eb="32">
      <t>セタイトウ</t>
    </rPh>
    <rPh sb="33" eb="35">
      <t>キョジュウ</t>
    </rPh>
    <rPh sb="42" eb="43">
      <t>カ</t>
    </rPh>
    <rPh sb="44" eb="45">
      <t>モノ</t>
    </rPh>
    <rPh sb="45" eb="48">
      <t>コンナンシャ</t>
    </rPh>
    <rPh sb="49" eb="51">
      <t>セタイ</t>
    </rPh>
    <rPh sb="55" eb="57">
      <t>タイショウ</t>
    </rPh>
    <rPh sb="59" eb="61">
      <t>マイシュウ</t>
    </rPh>
    <rPh sb="61" eb="64">
      <t>テイキテキ</t>
    </rPh>
    <rPh sb="65" eb="67">
      <t>ホウモン</t>
    </rPh>
    <rPh sb="68" eb="69">
      <t>カ</t>
    </rPh>
    <rPh sb="70" eb="73">
      <t>モノシエン</t>
    </rPh>
    <rPh sb="74" eb="75">
      <t>オコナ</t>
    </rPh>
    <rPh sb="81" eb="84">
      <t>コウレイシャ</t>
    </rPh>
    <rPh sb="85" eb="87">
      <t>アンピ</t>
    </rPh>
    <rPh sb="87" eb="89">
      <t>カクニン</t>
    </rPh>
    <rPh sb="89" eb="90">
      <t>トウ</t>
    </rPh>
    <rPh sb="91" eb="93">
      <t>チイキ</t>
    </rPh>
    <rPh sb="94" eb="96">
      <t>ミマモ</t>
    </rPh>
    <rPh sb="97" eb="99">
      <t>カツドウ</t>
    </rPh>
    <rPh sb="103" eb="105">
      <t>カツヨウ</t>
    </rPh>
    <rPh sb="144" eb="148">
      <t>ジョセイナイヨウ</t>
    </rPh>
    <rPh sb="158" eb="162">
      <t>コジンタクハイ</t>
    </rPh>
    <rPh sb="166" eb="168">
      <t>ワリヒ</t>
    </rPh>
    <rPh sb="169" eb="170">
      <t>シャ</t>
    </rPh>
    <rPh sb="171" eb="173">
      <t>タイショウ</t>
    </rPh>
    <rPh sb="175" eb="180">
      <t>タクハイテスウリョウ</t>
    </rPh>
    <rPh sb="182" eb="183">
      <t>エン</t>
    </rPh>
    <rPh sb="184" eb="185">
      <t>シュウ</t>
    </rPh>
    <rPh sb="186" eb="187">
      <t>ツキ</t>
    </rPh>
    <rPh sb="188" eb="189">
      <t>カイ</t>
    </rPh>
    <rPh sb="191" eb="193">
      <t>ジョセイ</t>
    </rPh>
    <phoneticPr fontId="5"/>
  </si>
  <si>
    <t>いばらきコープ生活協同組合</t>
    <rPh sb="7" eb="9">
      <t>セイカツ</t>
    </rPh>
    <rPh sb="9" eb="11">
      <t>キョウドウ</t>
    </rPh>
    <rPh sb="11" eb="13">
      <t>クミアイ</t>
    </rPh>
    <phoneticPr fontId="5"/>
  </si>
  <si>
    <t>市民福祉部介福祉課　　　　　　　　　　　高齢福祉グループ　　　　　　0299-55-0111</t>
    <rPh sb="0" eb="2">
      <t>シミン</t>
    </rPh>
    <rPh sb="2" eb="4">
      <t>フクシ</t>
    </rPh>
    <rPh sb="4" eb="5">
      <t>ブ</t>
    </rPh>
    <rPh sb="5" eb="6">
      <t>スケ</t>
    </rPh>
    <rPh sb="6" eb="8">
      <t>フクシ</t>
    </rPh>
    <rPh sb="8" eb="9">
      <t>カ</t>
    </rPh>
    <rPh sb="20" eb="22">
      <t>コウレイ</t>
    </rPh>
    <rPh sb="22" eb="24">
      <t>フクシ</t>
    </rPh>
    <phoneticPr fontId="5"/>
  </si>
  <si>
    <t>行方市</t>
  </si>
  <si>
    <t>行方市デマンド型コミュニティバス（乗合タクシー）</t>
  </si>
  <si>
    <t xml:space="preserve">  買物弱者の支援と位置付けた事業ではないが、市内を運行範囲とし、買い物等を目的とした移動困難者に対し、ドア・ツー・ドア型の移動支援サービスを実施。
財源：国交付金（再編関連訓練移転等交付金）</t>
  </si>
  <si>
    <t>鉾田市</t>
    <rPh sb="0" eb="3">
      <t>ホコタシ</t>
    </rPh>
    <phoneticPr fontId="5"/>
  </si>
  <si>
    <t>公共交通対策事業</t>
    <rPh sb="0" eb="4">
      <t>コウキョウコウツウ</t>
    </rPh>
    <rPh sb="4" eb="8">
      <t>タイサクジギョウ</t>
    </rPh>
    <phoneticPr fontId="5"/>
  </si>
  <si>
    <t>公共交通会議へ負担金で支払い</t>
  </si>
  <si>
    <t>買物弱者の支援と位置付けた事業ではないが、公共交通空白地域における市民の移動手段を確保し、生活利便性の向上を図るため、鉾田市地域公共交通会議がデマンド型乗合タクシーの運行を委託。</t>
    <rPh sb="41" eb="43">
      <t>カクホ</t>
    </rPh>
    <rPh sb="59" eb="62">
      <t>ホコタシ</t>
    </rPh>
    <phoneticPr fontId="5"/>
  </si>
  <si>
    <t>鉾田市地域公共交通会議</t>
    <rPh sb="0" eb="3">
      <t>ホコタシ</t>
    </rPh>
    <rPh sb="3" eb="11">
      <t>チイキコウキョウコウツウカイギ</t>
    </rPh>
    <phoneticPr fontId="5"/>
  </si>
  <si>
    <t>まちづくり推進課
0291-36-7154</t>
    <rPh sb="5" eb="8">
      <t>スイシンカ</t>
    </rPh>
    <phoneticPr fontId="5"/>
  </si>
  <si>
    <t>つくばみらい市</t>
    <rPh sb="6" eb="7">
      <t>シ</t>
    </rPh>
    <phoneticPr fontId="5"/>
  </si>
  <si>
    <t>買物弱者支援事業</t>
    <rPh sb="0" eb="1">
      <t>カ</t>
    </rPh>
    <rPh sb="1" eb="4">
      <t>モノジャクシャ</t>
    </rPh>
    <rPh sb="4" eb="8">
      <t>シエンジギョウ</t>
    </rPh>
    <phoneticPr fontId="5"/>
  </si>
  <si>
    <t>身近な商店の閉店や移動手段がない等の理由で、買物に不便を感じている高齢者が多い地域へ移動販売車を巡回させることにより、買物弱者等の生活環境の利便性向上を図る。</t>
  </si>
  <si>
    <t>小売事業者</t>
    <rPh sb="0" eb="5">
      <t>コウリジギョウシャ</t>
    </rPh>
    <phoneticPr fontId="5"/>
  </si>
  <si>
    <t>介護福祉課
0297-58-2111
（内線4307）</t>
    <rPh sb="0" eb="5">
      <t>カイゴフクシカ</t>
    </rPh>
    <rPh sb="20" eb="22">
      <t>ナイセン</t>
    </rPh>
    <phoneticPr fontId="5"/>
  </si>
  <si>
    <t>小美玉市</t>
    <rPh sb="0" eb="4">
      <t>オミタマシ</t>
    </rPh>
    <phoneticPr fontId="5"/>
  </si>
  <si>
    <t>小美玉市高齢者等外出支援事業</t>
  </si>
  <si>
    <t>運転免許証を所持していないまたは運転免許証を返納した70歳以上の方、または60歳以上で、下肢または視力障がいによる身体障害者手帳の交付を受けている方にタクシー利用券42枚綴り（1枚500円）を交付。利用券は1回の乗車で3枚まで利用可能。買い物や通院などの移動支援を行う。</t>
    <rPh sb="28" eb="29">
      <t>サイ</t>
    </rPh>
    <rPh sb="29" eb="31">
      <t>イジョウ</t>
    </rPh>
    <rPh sb="32" eb="33">
      <t>カタ</t>
    </rPh>
    <rPh sb="96" eb="98">
      <t>コウフ</t>
    </rPh>
    <rPh sb="122" eb="124">
      <t>ツウイン</t>
    </rPh>
    <phoneticPr fontId="5"/>
  </si>
  <si>
    <t>移動販売事業者による買い物支援事業</t>
  </si>
  <si>
    <t>市と見守り協定を締結した移動販売事業者が、高齢者等へ移動販売と見守り活動を実施。</t>
    <rPh sb="12" eb="14">
      <t>イドウ</t>
    </rPh>
    <rPh sb="14" eb="16">
      <t>ハンバイ</t>
    </rPh>
    <rPh sb="16" eb="19">
      <t>ジギョウシャ</t>
    </rPh>
    <rPh sb="21" eb="24">
      <t>コウレイシャ</t>
    </rPh>
    <rPh sb="24" eb="25">
      <t>トウ</t>
    </rPh>
    <rPh sb="26" eb="28">
      <t>イドウ</t>
    </rPh>
    <rPh sb="28" eb="30">
      <t>ハンバイ</t>
    </rPh>
    <rPh sb="31" eb="33">
      <t>ミマモ</t>
    </rPh>
    <rPh sb="34" eb="36">
      <t>カツドウ</t>
    </rPh>
    <rPh sb="37" eb="39">
      <t>ジッシ</t>
    </rPh>
    <phoneticPr fontId="5"/>
  </si>
  <si>
    <t>とくし丸</t>
    <rPh sb="3" eb="4">
      <t>マル</t>
    </rPh>
    <phoneticPr fontId="5"/>
  </si>
  <si>
    <t>茨城町</t>
    <rPh sb="0" eb="3">
      <t>イバラキマチ</t>
    </rPh>
    <phoneticPr fontId="5"/>
  </si>
  <si>
    <t>茨城町デマンド型乗合タクシー「ひぬま～る」</t>
    <rPh sb="0" eb="3">
      <t>イバラキマチ</t>
    </rPh>
    <rPh sb="7" eb="8">
      <t>ガタ</t>
    </rPh>
    <rPh sb="8" eb="10">
      <t>ノリアイ</t>
    </rPh>
    <phoneticPr fontId="5"/>
  </si>
  <si>
    <t>買物弱者の支援と位置付けた事業ではないが、公共交通空白地域の解消や交通弱者の移動手段の確保及び社会参加を図るため、町社会福祉協議会へ委託して、実施。
対象者は、町の住民基本台帳に記録されている方で、事前に利用者登録をした方（対象要件あり）</t>
  </si>
  <si>
    <t>茨城町（茨城町社会福祉協議会へ委託）</t>
  </si>
  <si>
    <t>地域政策課
029-215-8003</t>
  </si>
  <si>
    <t>大洗町</t>
    <rPh sb="0" eb="3">
      <t>オオアライマチ</t>
    </rPh>
    <phoneticPr fontId="5"/>
  </si>
  <si>
    <t>買物支援対策事業</t>
    <rPh sb="0" eb="2">
      <t>カイモノ</t>
    </rPh>
    <rPh sb="2" eb="4">
      <t>シエン</t>
    </rPh>
    <rPh sb="4" eb="6">
      <t>タイサク</t>
    </rPh>
    <rPh sb="6" eb="8">
      <t>ジギョウ</t>
    </rPh>
    <phoneticPr fontId="5"/>
  </si>
  <si>
    <t>交通手段がない高齢者等の生活必需品の購入を支援するため、送迎を伴うお買い物ツアー事業を実施する。</t>
    <rPh sb="0" eb="2">
      <t>コウツウ</t>
    </rPh>
    <rPh sb="2" eb="4">
      <t>シュダン</t>
    </rPh>
    <rPh sb="7" eb="10">
      <t>コウレイシャ</t>
    </rPh>
    <rPh sb="10" eb="11">
      <t>トウ</t>
    </rPh>
    <rPh sb="12" eb="14">
      <t>セイカツ</t>
    </rPh>
    <rPh sb="14" eb="17">
      <t>ヒツジュヒン</t>
    </rPh>
    <rPh sb="18" eb="20">
      <t>コウニュウ</t>
    </rPh>
    <rPh sb="21" eb="23">
      <t>シエン</t>
    </rPh>
    <rPh sb="28" eb="30">
      <t>ソウゲイ</t>
    </rPh>
    <rPh sb="31" eb="32">
      <t>トモナ</t>
    </rPh>
    <rPh sb="34" eb="35">
      <t>カ</t>
    </rPh>
    <rPh sb="36" eb="37">
      <t>モノ</t>
    </rPh>
    <rPh sb="40" eb="42">
      <t>ジギョウ</t>
    </rPh>
    <rPh sb="43" eb="45">
      <t>ジッシ</t>
    </rPh>
    <phoneticPr fontId="5"/>
  </si>
  <si>
    <t>大洗町社会福祉協議会</t>
    <rPh sb="0" eb="3">
      <t>オオアライマチ</t>
    </rPh>
    <rPh sb="3" eb="5">
      <t>シャカイ</t>
    </rPh>
    <rPh sb="5" eb="7">
      <t>フクシ</t>
    </rPh>
    <rPh sb="7" eb="10">
      <t>キョウギカイ</t>
    </rPh>
    <phoneticPr fontId="5"/>
  </si>
  <si>
    <t>城里町</t>
    <rPh sb="0" eb="3">
      <t>シロサトマチ</t>
    </rPh>
    <phoneticPr fontId="5"/>
  </si>
  <si>
    <t>デマンド交通システム運行補助事業</t>
    <rPh sb="4" eb="6">
      <t>コウツウ</t>
    </rPh>
    <rPh sb="10" eb="12">
      <t>ウンコウ</t>
    </rPh>
    <rPh sb="12" eb="14">
      <t>ホジョ</t>
    </rPh>
    <rPh sb="14" eb="16">
      <t>ジギョウ</t>
    </rPh>
    <phoneticPr fontId="5"/>
  </si>
  <si>
    <t>町社会福祉協議会が主体となり、交通弱者(買い物弱者)対策として、デマンドタクシーを町内全域で運行し、運行経費の一部については町が補助する。</t>
  </si>
  <si>
    <t>城里町社会福祉協議会</t>
    <rPh sb="0" eb="3">
      <t>シロサトマチ</t>
    </rPh>
    <rPh sb="3" eb="5">
      <t>シャカイ</t>
    </rPh>
    <rPh sb="5" eb="7">
      <t>フクシ</t>
    </rPh>
    <rPh sb="7" eb="10">
      <t>キョウギカイ</t>
    </rPh>
    <phoneticPr fontId="5"/>
  </si>
  <si>
    <t>まちづくり戦略課
029-288-3111</t>
    <rPh sb="5" eb="7">
      <t>センリャク</t>
    </rPh>
    <rPh sb="7" eb="8">
      <t>カ</t>
    </rPh>
    <phoneticPr fontId="5"/>
  </si>
  <si>
    <t>東海村</t>
    <rPh sb="0" eb="3">
      <t>トウカイムラ</t>
    </rPh>
    <phoneticPr fontId="5"/>
  </si>
  <si>
    <t>デマンド交通運営事業</t>
    <rPh sb="4" eb="6">
      <t>コウツウ</t>
    </rPh>
    <rPh sb="6" eb="10">
      <t>ウンエイジギョウ</t>
    </rPh>
    <phoneticPr fontId="5"/>
  </si>
  <si>
    <t>デマンドタクシー「あいのりくん」は，運行範囲は村内限定で，住民登録をしている方であれば誰でも，自宅や指定場所から目的地（商業施設等）までドアtoドアで利用できる。</t>
    <rPh sb="18" eb="22">
      <t>ウンコウハンイ</t>
    </rPh>
    <rPh sb="23" eb="25">
      <t>ソンナイ</t>
    </rPh>
    <rPh sb="25" eb="27">
      <t>ゲンテイ</t>
    </rPh>
    <rPh sb="29" eb="31">
      <t>ジュウミン</t>
    </rPh>
    <rPh sb="31" eb="33">
      <t>トウロク</t>
    </rPh>
    <rPh sb="38" eb="39">
      <t>カタ</t>
    </rPh>
    <rPh sb="43" eb="44">
      <t>ダレ</t>
    </rPh>
    <rPh sb="47" eb="49">
      <t>ジタク</t>
    </rPh>
    <rPh sb="50" eb="54">
      <t>シテイバショ</t>
    </rPh>
    <rPh sb="56" eb="59">
      <t>モクテキチ</t>
    </rPh>
    <rPh sb="60" eb="65">
      <t>ショウギョウシセツトウ</t>
    </rPh>
    <rPh sb="75" eb="77">
      <t>リヨウ</t>
    </rPh>
    <phoneticPr fontId="5"/>
  </si>
  <si>
    <t>東海村社会福祉協議会</t>
    <rPh sb="0" eb="3">
      <t>トウカイムラ</t>
    </rPh>
    <rPh sb="3" eb="10">
      <t>シャカイフクシキョウギカイ</t>
    </rPh>
    <phoneticPr fontId="5"/>
  </si>
  <si>
    <t>大子町</t>
    <rPh sb="0" eb="2">
      <t>ダイゴ</t>
    </rPh>
    <rPh sb="2" eb="3">
      <t>マチ</t>
    </rPh>
    <phoneticPr fontId="13"/>
  </si>
  <si>
    <t>大子町タクシー利用助成事業</t>
  </si>
  <si>
    <t>自動車を運転できない65歳以上の高齢者又は障がい者等に対し、タクシー利用料金の4分の3に相当する額を助成し、通院や買い物など日常生活で必要な外出の支援を行う。</t>
    <rPh sb="25" eb="26">
      <t>トウ</t>
    </rPh>
    <rPh sb="40" eb="41">
      <t>ブン</t>
    </rPh>
    <phoneticPr fontId="13"/>
  </si>
  <si>
    <t>町内タクシー事業者</t>
    <rPh sb="0" eb="2">
      <t>チョウナイ</t>
    </rPh>
    <rPh sb="6" eb="9">
      <t>ジギョウシャ</t>
    </rPh>
    <phoneticPr fontId="13"/>
  </si>
  <si>
    <t>まちづくり課
まちづくり担当
0295-72-1131</t>
  </si>
  <si>
    <t>大子町ＡＩ乗合タクシー運行業務</t>
  </si>
  <si>
    <t>ＡＩシステムにより効率的に乗合タクシーを運行をすることで、地域住民の買い物等に係る移動利便性の向上と、町内飲食業等の地域経済の活性化を図る。</t>
    <rPh sb="9" eb="11">
      <t>コウリツ</t>
    </rPh>
    <rPh sb="11" eb="12">
      <t>テキ</t>
    </rPh>
    <rPh sb="13" eb="15">
      <t>ノリアイ</t>
    </rPh>
    <rPh sb="20" eb="22">
      <t>ウンコウ</t>
    </rPh>
    <rPh sb="29" eb="31">
      <t>チイキ</t>
    </rPh>
    <rPh sb="34" eb="35">
      <t>カ</t>
    </rPh>
    <rPh sb="36" eb="37">
      <t>モノ</t>
    </rPh>
    <rPh sb="37" eb="38">
      <t>トウ</t>
    </rPh>
    <rPh sb="39" eb="40">
      <t>カカ</t>
    </rPh>
    <phoneticPr fontId="13"/>
  </si>
  <si>
    <t>町民無料バスみどり号運行業務</t>
    <rPh sb="0" eb="2">
      <t>チョウミン</t>
    </rPh>
    <rPh sb="2" eb="4">
      <t>ムリョウ</t>
    </rPh>
    <rPh sb="9" eb="10">
      <t>ゴウ</t>
    </rPh>
    <rPh sb="10" eb="14">
      <t>ウンコウギョウム</t>
    </rPh>
    <phoneticPr fontId="13"/>
  </si>
  <si>
    <t>交通手段を持たない高齢者や障がい者の、通院・買い物などの外出を支援するため、交通空白地域を無料で運行するもの</t>
    <rPh sb="19" eb="21">
      <t>ツウイン</t>
    </rPh>
    <rPh sb="22" eb="23">
      <t>カ</t>
    </rPh>
    <rPh sb="24" eb="25">
      <t>モノ</t>
    </rPh>
    <phoneticPr fontId="13"/>
  </si>
  <si>
    <t>町内路線バス事業者</t>
    <rPh sb="0" eb="2">
      <t>チョウナイ</t>
    </rPh>
    <rPh sb="2" eb="4">
      <t>ロセン</t>
    </rPh>
    <rPh sb="6" eb="9">
      <t>ジギョウシャ</t>
    </rPh>
    <phoneticPr fontId="13"/>
  </si>
  <si>
    <t>訪問型サービスB事業</t>
    <rPh sb="0" eb="3">
      <t>ホウモンガタ</t>
    </rPh>
    <rPh sb="8" eb="10">
      <t>ジギョウ</t>
    </rPh>
    <phoneticPr fontId="13"/>
  </si>
  <si>
    <t>福祉的な援助を必要とする世帯を対象に、簡単な家事援助を定額料金で提供する。生活必需品等の買い物も支援内容に含まれる。大子町社会福祉協議会へ補助金交付。</t>
    <rPh sb="69" eb="72">
      <t>ホジョキン</t>
    </rPh>
    <rPh sb="72" eb="74">
      <t>コウフ</t>
    </rPh>
    <phoneticPr fontId="13"/>
  </si>
  <si>
    <t>大子町社会福祉協議会</t>
    <rPh sb="0" eb="3">
      <t>ダイゴマチ</t>
    </rPh>
    <rPh sb="3" eb="5">
      <t>シャカイ</t>
    </rPh>
    <rPh sb="5" eb="7">
      <t>フクシ</t>
    </rPh>
    <rPh sb="7" eb="10">
      <t>キョウギカイ</t>
    </rPh>
    <phoneticPr fontId="13"/>
  </si>
  <si>
    <t>福祉課
高齢介護担当
0295-72-1135</t>
    <rPh sb="4" eb="6">
      <t>コウレイ</t>
    </rPh>
    <rPh sb="6" eb="8">
      <t>カイゴ</t>
    </rPh>
    <phoneticPr fontId="13"/>
  </si>
  <si>
    <t>タクシーデリバリー応援事業</t>
    <rPh sb="9" eb="11">
      <t>オウエン</t>
    </rPh>
    <rPh sb="11" eb="13">
      <t>ジギョウ</t>
    </rPh>
    <phoneticPr fontId="5"/>
  </si>
  <si>
    <t>新型コロナウイルス感染症等の影響により、利用者が減少したタクシー事業者や町内飲食店への支援と町内経済の活性化に資するため、タクシーを利用したデリバリー事業を実施する商工会青年部に対して、その配送料の一部を町が補助するもの</t>
    <rPh sb="0" eb="2">
      <t>シンガタ</t>
    </rPh>
    <rPh sb="9" eb="12">
      <t>カンセンショウ</t>
    </rPh>
    <rPh sb="12" eb="13">
      <t>トウ</t>
    </rPh>
    <rPh sb="14" eb="16">
      <t>エイキョウ</t>
    </rPh>
    <rPh sb="20" eb="23">
      <t>リヨウシャ</t>
    </rPh>
    <rPh sb="24" eb="26">
      <t>ゲンショウ</t>
    </rPh>
    <rPh sb="32" eb="34">
      <t>ジギョウ</t>
    </rPh>
    <rPh sb="34" eb="35">
      <t>シャ</t>
    </rPh>
    <rPh sb="36" eb="38">
      <t>チョウナイ</t>
    </rPh>
    <rPh sb="38" eb="41">
      <t>インショクテン</t>
    </rPh>
    <rPh sb="43" eb="45">
      <t>シエン</t>
    </rPh>
    <rPh sb="46" eb="47">
      <t>マチ</t>
    </rPh>
    <rPh sb="47" eb="48">
      <t>ナイ</t>
    </rPh>
    <rPh sb="48" eb="50">
      <t>ケイザイ</t>
    </rPh>
    <rPh sb="51" eb="54">
      <t>カッセイカ</t>
    </rPh>
    <rPh sb="55" eb="56">
      <t>シ</t>
    </rPh>
    <rPh sb="66" eb="68">
      <t>リヨウ</t>
    </rPh>
    <rPh sb="75" eb="77">
      <t>ジギョウ</t>
    </rPh>
    <rPh sb="78" eb="80">
      <t>ジッシ</t>
    </rPh>
    <rPh sb="82" eb="85">
      <t>ショウコウカイ</t>
    </rPh>
    <rPh sb="85" eb="88">
      <t>セイネンブ</t>
    </rPh>
    <rPh sb="89" eb="90">
      <t>タイ</t>
    </rPh>
    <rPh sb="95" eb="98">
      <t>ハイソウリョウ</t>
    </rPh>
    <rPh sb="99" eb="101">
      <t>イチブ</t>
    </rPh>
    <rPh sb="102" eb="103">
      <t>マチ</t>
    </rPh>
    <rPh sb="104" eb="106">
      <t>ホジョ</t>
    </rPh>
    <phoneticPr fontId="5"/>
  </si>
  <si>
    <t>大子町商工会 青年部</t>
    <rPh sb="0" eb="3">
      <t>ダイゴマチ</t>
    </rPh>
    <rPh sb="3" eb="6">
      <t>ショウコウカイ</t>
    </rPh>
    <rPh sb="7" eb="10">
      <t>セイネンブ</t>
    </rPh>
    <phoneticPr fontId="5"/>
  </si>
  <si>
    <t>観光商工課
観光商工担当
0295-72-1138</t>
  </si>
  <si>
    <t>阿見町</t>
    <rPh sb="0" eb="3">
      <t>アミマチ</t>
    </rPh>
    <phoneticPr fontId="5"/>
  </si>
  <si>
    <t>在宅福祉サービスセンター事業</t>
    <rPh sb="0" eb="2">
      <t>ザイタク</t>
    </rPh>
    <rPh sb="2" eb="4">
      <t>フクシ</t>
    </rPh>
    <rPh sb="12" eb="14">
      <t>ジギョウ</t>
    </rPh>
    <phoneticPr fontId="5"/>
  </si>
  <si>
    <t>登録会員方式（利用会員・協力会員）による有料のサービス。簡易な家事援助サービス（食事の支度・世話、買い物、通院の付添など）を行い、身体的・精神的な負担を軽減する。</t>
    <rPh sb="0" eb="2">
      <t>トウロク</t>
    </rPh>
    <rPh sb="2" eb="4">
      <t>カイイン</t>
    </rPh>
    <rPh sb="4" eb="6">
      <t>ホウシキ</t>
    </rPh>
    <rPh sb="7" eb="9">
      <t>リヨウ</t>
    </rPh>
    <rPh sb="9" eb="11">
      <t>カイイン</t>
    </rPh>
    <rPh sb="12" eb="14">
      <t>キョウリョク</t>
    </rPh>
    <rPh sb="14" eb="16">
      <t>カイイン</t>
    </rPh>
    <rPh sb="20" eb="22">
      <t>ユウリョウ</t>
    </rPh>
    <rPh sb="28" eb="30">
      <t>カンイ</t>
    </rPh>
    <rPh sb="31" eb="33">
      <t>カジ</t>
    </rPh>
    <rPh sb="33" eb="35">
      <t>エンジョ</t>
    </rPh>
    <rPh sb="40" eb="42">
      <t>ショクジ</t>
    </rPh>
    <rPh sb="43" eb="45">
      <t>シタク</t>
    </rPh>
    <rPh sb="46" eb="48">
      <t>セワ</t>
    </rPh>
    <rPh sb="49" eb="50">
      <t>カ</t>
    </rPh>
    <rPh sb="51" eb="52">
      <t>モノ</t>
    </rPh>
    <rPh sb="53" eb="55">
      <t>ツウイン</t>
    </rPh>
    <rPh sb="56" eb="57">
      <t>ツ</t>
    </rPh>
    <rPh sb="57" eb="58">
      <t>ソ</t>
    </rPh>
    <rPh sb="62" eb="63">
      <t>オコナ</t>
    </rPh>
    <rPh sb="65" eb="68">
      <t>シンタイテキ</t>
    </rPh>
    <rPh sb="69" eb="71">
      <t>セイシン</t>
    </rPh>
    <rPh sb="71" eb="72">
      <t>テキ</t>
    </rPh>
    <rPh sb="73" eb="75">
      <t>フタン</t>
    </rPh>
    <rPh sb="76" eb="78">
      <t>ケイゲン</t>
    </rPh>
    <phoneticPr fontId="5"/>
  </si>
  <si>
    <t>阿見町社会福祉協議会</t>
    <rPh sb="0" eb="3">
      <t>アミマチ</t>
    </rPh>
    <rPh sb="3" eb="10">
      <t>シャカイフクシキョウギカイ</t>
    </rPh>
    <phoneticPr fontId="5"/>
  </si>
  <si>
    <t>保健福祉部高齢福祉課
029-888-1111</t>
    <rPh sb="0" eb="2">
      <t>ホケン</t>
    </rPh>
    <rPh sb="2" eb="4">
      <t>フクシ</t>
    </rPh>
    <rPh sb="4" eb="5">
      <t>ブ</t>
    </rPh>
    <rPh sb="5" eb="7">
      <t>コウレイ</t>
    </rPh>
    <rPh sb="7" eb="9">
      <t>フクシ</t>
    </rPh>
    <rPh sb="9" eb="10">
      <t>カ</t>
    </rPh>
    <phoneticPr fontId="5"/>
  </si>
  <si>
    <t>高齢者買物支援実証事業</t>
  </si>
  <si>
    <t>歩いていける範囲に食料品等の日常生活必需品を販売する店舗が無く、自家用車等の移動手段が無いことから日常生活必需品の購入が日常的に困難な高齢者に対し、移動販売車による食料品等の販売を行う事業者と連携し買い物の支援を行うことで、福祉の向上を図る。</t>
    <rPh sb="36" eb="37">
      <t>ナド</t>
    </rPh>
    <rPh sb="71" eb="72">
      <t>タイ</t>
    </rPh>
    <phoneticPr fontId="5"/>
  </si>
  <si>
    <t>カスミ株式会社</t>
  </si>
  <si>
    <t>河内町</t>
    <rPh sb="0" eb="3">
      <t>カワチマチ</t>
    </rPh>
    <phoneticPr fontId="5"/>
  </si>
  <si>
    <t>河内町買い物弱者支援事業</t>
    <rPh sb="0" eb="3">
      <t>カワチマチ</t>
    </rPh>
    <rPh sb="3" eb="4">
      <t>カ</t>
    </rPh>
    <rPh sb="5" eb="6">
      <t>モノ</t>
    </rPh>
    <rPh sb="6" eb="8">
      <t>ジャクシャ</t>
    </rPh>
    <rPh sb="8" eb="12">
      <t>シエンジギョウ</t>
    </rPh>
    <phoneticPr fontId="5"/>
  </si>
  <si>
    <t>移動手段がないために日常生活必需品の購入が日常的に困難な方に対し、移動販売車による食料品等の販売を行う事業者と連携し、買い物の支援を行うことにより、福祉の向上を図ることを目的とする。</t>
    <rPh sb="0" eb="4">
      <t>イドウシュダン</t>
    </rPh>
    <rPh sb="10" eb="17">
      <t>ニチジョウセイカツヒツジュヒン</t>
    </rPh>
    <rPh sb="18" eb="20">
      <t>コウニュウ</t>
    </rPh>
    <rPh sb="21" eb="24">
      <t>ニチジョウテキ</t>
    </rPh>
    <rPh sb="25" eb="27">
      <t>コンナン</t>
    </rPh>
    <rPh sb="28" eb="29">
      <t>カタ</t>
    </rPh>
    <rPh sb="30" eb="31">
      <t>タイ</t>
    </rPh>
    <rPh sb="33" eb="38">
      <t>イドウハンバイシャ</t>
    </rPh>
    <rPh sb="41" eb="45">
      <t>ショクリョウヒントウ</t>
    </rPh>
    <rPh sb="46" eb="48">
      <t>ハンバイ</t>
    </rPh>
    <rPh sb="55" eb="57">
      <t>レンケイ</t>
    </rPh>
    <rPh sb="59" eb="60">
      <t>カ</t>
    </rPh>
    <rPh sb="74" eb="76">
      <t>フクシ</t>
    </rPh>
    <phoneticPr fontId="5"/>
  </si>
  <si>
    <t>移動スーパー等の運営会社</t>
    <rPh sb="0" eb="2">
      <t>イドウ</t>
    </rPh>
    <rPh sb="6" eb="7">
      <t>トウ</t>
    </rPh>
    <rPh sb="8" eb="12">
      <t>ウンエイガイシャ</t>
    </rPh>
    <phoneticPr fontId="5"/>
  </si>
  <si>
    <t>河内町福祉課
社会福祉係
0297-84-6981</t>
    <rPh sb="0" eb="3">
      <t>カワチマチ</t>
    </rPh>
    <rPh sb="3" eb="6">
      <t>フクシカ</t>
    </rPh>
    <rPh sb="7" eb="12">
      <t>シャカイフクシカカリ</t>
    </rPh>
    <phoneticPr fontId="5"/>
  </si>
  <si>
    <t>五霞町</t>
    <rPh sb="0" eb="3">
      <t>ゴカマチ</t>
    </rPh>
    <phoneticPr fontId="5"/>
  </si>
  <si>
    <t>(株)カスミによる移動スーパー</t>
    <rPh sb="0" eb="3">
      <t>カブ</t>
    </rPh>
    <rPh sb="9" eb="11">
      <t>イドウ</t>
    </rPh>
    <phoneticPr fontId="5"/>
  </si>
  <si>
    <t>包括連携協定</t>
    <rPh sb="0" eb="1">
      <t>ホウカツ</t>
    </rPh>
    <rPh sb="1" eb="3">
      <t>レンケイ</t>
    </rPh>
    <rPh sb="3" eb="5">
      <t>キョウテイ</t>
    </rPh>
    <phoneticPr fontId="5"/>
  </si>
  <si>
    <t>地域の高齢化が進み、免許返納などにより移動に制限がかかっている方等を対象として、令和４年度より包括連携協定を締結した株式会社カスミによる移動スーパーを運行。町は販売する場所の候補地調整や、町有地の貸出をしている。</t>
    <rPh sb="0" eb="2">
      <t>チイキ</t>
    </rPh>
    <rPh sb="3" eb="6">
      <t>コウレイカ</t>
    </rPh>
    <rPh sb="7" eb="8">
      <t>スス</t>
    </rPh>
    <rPh sb="10" eb="12">
      <t>メンキョ</t>
    </rPh>
    <rPh sb="12" eb="14">
      <t>ヘンノウ</t>
    </rPh>
    <rPh sb="19" eb="21">
      <t>イドウ</t>
    </rPh>
    <rPh sb="22" eb="24">
      <t>セイゲン</t>
    </rPh>
    <rPh sb="31" eb="32">
      <t>カタ</t>
    </rPh>
    <rPh sb="32" eb="33">
      <t>トウ</t>
    </rPh>
    <rPh sb="34" eb="36">
      <t>タイショウ</t>
    </rPh>
    <rPh sb="40" eb="42">
      <t>レイワ</t>
    </rPh>
    <rPh sb="43" eb="45">
      <t>ネンド</t>
    </rPh>
    <rPh sb="47" eb="49">
      <t>ホウカツ</t>
    </rPh>
    <rPh sb="49" eb="51">
      <t>レンケイ</t>
    </rPh>
    <rPh sb="51" eb="53">
      <t>キョウテイ</t>
    </rPh>
    <rPh sb="54" eb="56">
      <t>テイケツ</t>
    </rPh>
    <rPh sb="58" eb="62">
      <t>カブシキガイシャ</t>
    </rPh>
    <rPh sb="68" eb="70">
      <t>イドウ</t>
    </rPh>
    <rPh sb="75" eb="77">
      <t>ウンコウ</t>
    </rPh>
    <rPh sb="78" eb="79">
      <t>マチ</t>
    </rPh>
    <rPh sb="80" eb="82">
      <t>ハンバイ</t>
    </rPh>
    <rPh sb="84" eb="86">
      <t>バショ</t>
    </rPh>
    <rPh sb="87" eb="90">
      <t>コウホチ</t>
    </rPh>
    <rPh sb="90" eb="92">
      <t>チョウセイ</t>
    </rPh>
    <rPh sb="94" eb="97">
      <t>チョウユウチ</t>
    </rPh>
    <rPh sb="98" eb="100">
      <t>カシダシ</t>
    </rPh>
    <phoneticPr fontId="5"/>
  </si>
  <si>
    <t>健康福祉課高齢者支援G
0280-84-0006</t>
    <rPh sb="0" eb="2">
      <t>ケンコウ</t>
    </rPh>
    <rPh sb="2" eb="5">
      <t>フクシカ</t>
    </rPh>
    <rPh sb="5" eb="7">
      <t>コウレイ</t>
    </rPh>
    <rPh sb="7" eb="8">
      <t>シャ</t>
    </rPh>
    <rPh sb="8" eb="10">
      <t>シエン</t>
    </rPh>
    <phoneticPr fontId="5"/>
  </si>
  <si>
    <t>利根町</t>
    <rPh sb="0" eb="3">
      <t>トネマチ</t>
    </rPh>
    <phoneticPr fontId="5"/>
  </si>
  <si>
    <t>高齢者買い物弱者移動販売事業</t>
    <rPh sb="0" eb="3">
      <t>コウレイシャ</t>
    </rPh>
    <rPh sb="3" eb="4">
      <t>カ</t>
    </rPh>
    <rPh sb="5" eb="6">
      <t>モノ</t>
    </rPh>
    <rPh sb="6" eb="8">
      <t>ジャクシャ</t>
    </rPh>
    <rPh sb="8" eb="10">
      <t>イドウ</t>
    </rPh>
    <rPh sb="10" eb="12">
      <t>ハンバイ</t>
    </rPh>
    <rPh sb="12" eb="14">
      <t>ジギョウ</t>
    </rPh>
    <phoneticPr fontId="5"/>
  </si>
  <si>
    <t>移動販売車（商品を販売するための設備及び冷蔵機器を備え付けた車両）を使用し，町内各地域を巡回して日用生活物資の販売を行う事業者に対し補助金の交付を行う。</t>
    <rPh sb="0" eb="2">
      <t>イドウ</t>
    </rPh>
    <rPh sb="2" eb="5">
      <t>ハンバイシャ</t>
    </rPh>
    <rPh sb="6" eb="8">
      <t>ショウヒン</t>
    </rPh>
    <rPh sb="9" eb="11">
      <t>ハンバイ</t>
    </rPh>
    <rPh sb="16" eb="18">
      <t>セツビ</t>
    </rPh>
    <rPh sb="18" eb="19">
      <t>オヨ</t>
    </rPh>
    <rPh sb="20" eb="22">
      <t>レイゾウ</t>
    </rPh>
    <rPh sb="22" eb="24">
      <t>キキ</t>
    </rPh>
    <rPh sb="25" eb="26">
      <t>ソナ</t>
    </rPh>
    <rPh sb="27" eb="28">
      <t>ツ</t>
    </rPh>
    <rPh sb="30" eb="32">
      <t>シャリョウ</t>
    </rPh>
    <rPh sb="34" eb="36">
      <t>シヨウ</t>
    </rPh>
    <rPh sb="38" eb="40">
      <t>チョウナイ</t>
    </rPh>
    <rPh sb="40" eb="43">
      <t>カクチイキ</t>
    </rPh>
    <rPh sb="44" eb="46">
      <t>ジュンカイ</t>
    </rPh>
    <rPh sb="48" eb="52">
      <t>ニチヨウセイカツ</t>
    </rPh>
    <rPh sb="52" eb="54">
      <t>ブッシ</t>
    </rPh>
    <rPh sb="55" eb="57">
      <t>ハンバイ</t>
    </rPh>
    <rPh sb="58" eb="59">
      <t>オコナ</t>
    </rPh>
    <rPh sb="60" eb="63">
      <t>ジギョウシャ</t>
    </rPh>
    <rPh sb="64" eb="65">
      <t>タイ</t>
    </rPh>
    <rPh sb="66" eb="69">
      <t>ホジョキン</t>
    </rPh>
    <rPh sb="70" eb="72">
      <t>コウフ</t>
    </rPh>
    <rPh sb="73" eb="74">
      <t>オコナ</t>
    </rPh>
    <phoneticPr fontId="5"/>
  </si>
  <si>
    <t>株式会社カスミ</t>
    <rPh sb="0" eb="4">
      <t>カブシキガイシャ</t>
    </rPh>
    <phoneticPr fontId="5"/>
  </si>
  <si>
    <t>高齢者買い物支援事業</t>
  </si>
  <si>
    <t>高齢者が住み慣れた地域で生きがいを持ちながら元気に暮らせるまちづくりを推進することを目的として，衣料品，日用雑貨品等の買い物の支援が必要な高齢者に対し，毎月1回以上自宅から店舗までの送迎や買い物の同行，購入品の運搬及び見守りを行う。</t>
    <rPh sb="76" eb="78">
      <t>マイツキ</t>
    </rPh>
    <rPh sb="79" eb="82">
      <t>カイイジョウ</t>
    </rPh>
    <rPh sb="113" eb="114">
      <t>オコナ</t>
    </rPh>
    <phoneticPr fontId="5"/>
  </si>
  <si>
    <t>利根町社会福祉協議会</t>
    <rPh sb="0" eb="3">
      <t>トネマチ</t>
    </rPh>
    <rPh sb="3" eb="10">
      <t>シャカイフクシキョウギカイ</t>
    </rPh>
    <phoneticPr fontId="5"/>
  </si>
  <si>
    <t>青森県</t>
    <rPh sb="0" eb="3">
      <t>アオモリケン</t>
    </rPh>
    <phoneticPr fontId="5"/>
  </si>
  <si>
    <t>持続可能な買い物支援サービス網構築事業</t>
  </si>
  <si>
    <t>食品スーパー等を核とした持続可能な買い物支援対策として、県内２地域にて買い物バスを主体とする実証事業を実施し、その効果・改善点等を検証し、今後の方策を検討する。</t>
  </si>
  <si>
    <t>実証事務局、地域の住民・商業者・交通事業者、支援機関　等</t>
  </si>
  <si>
    <t>商工労働部　商工政策課
団体・商業支援グループ
017-734-9369</t>
  </si>
  <si>
    <t>農山漁村女性が伝え継ぐ青森の食と技魅力創造事業</t>
  </si>
  <si>
    <t>農山漁村女性が取り組んでいる起業活動（加工・農家レストラン等）に加え、食に着目した地域課題解決につながる活動（買物支援や高齢者への配食等）をモデル実証として支援する。</t>
  </si>
  <si>
    <t>農山漁村女性</t>
  </si>
  <si>
    <t>農林水産部 農林水産政策課 農業改良普及グループ
017-734-9473</t>
  </si>
  <si>
    <t>青森県県営住宅等移動販売事業</t>
  </si>
  <si>
    <t>青森県県営住宅及び青森県特定公共賃貸住宅の団地において民間事業者が移動販売事業を実施することで、県営住宅等の入居者の食料品、日常生活用品等の買い物を支援し、入居者の利便性の向上を図る。</t>
  </si>
  <si>
    <t>移動販売の実施を希望する民間事業者</t>
  </si>
  <si>
    <t>県土整備部 建築住宅課
住宅政策グループ
017-734-9692</t>
  </si>
  <si>
    <t>八戸市</t>
    <rPh sb="0" eb="3">
      <t>ハチノヘシ</t>
    </rPh>
    <phoneticPr fontId="5"/>
  </si>
  <si>
    <t>買い物利便性向上ビジネス支援事業補助金</t>
    <rPh sb="0" eb="1">
      <t>カ</t>
    </rPh>
    <rPh sb="2" eb="6">
      <t>モノリベンセイ</t>
    </rPh>
    <rPh sb="6" eb="8">
      <t>コウジョウ</t>
    </rPh>
    <rPh sb="12" eb="16">
      <t>シエンジギョウ</t>
    </rPh>
    <rPh sb="16" eb="19">
      <t>ホジョキン</t>
    </rPh>
    <phoneticPr fontId="5"/>
  </si>
  <si>
    <t>近隣に生活必需品を扱う店舗が不足しており、日常の買い物が不便又は困難である市内でも特に高齢化率の高い地域において、高齢者等の買い物弱者に対して食料品や日用品の買い物機会の提供を行う事業に対し、経費の一部を補助する。</t>
    <rPh sb="0" eb="2">
      <t>キンリン</t>
    </rPh>
    <rPh sb="3" eb="5">
      <t>セイカツ</t>
    </rPh>
    <rPh sb="5" eb="8">
      <t>ヒツジュヒン</t>
    </rPh>
    <rPh sb="9" eb="10">
      <t>アツカ</t>
    </rPh>
    <rPh sb="11" eb="13">
      <t>テンポ</t>
    </rPh>
    <rPh sb="14" eb="16">
      <t>フソク</t>
    </rPh>
    <rPh sb="21" eb="23">
      <t>ニチジョウ</t>
    </rPh>
    <rPh sb="24" eb="25">
      <t>カ</t>
    </rPh>
    <rPh sb="26" eb="27">
      <t>モノ</t>
    </rPh>
    <rPh sb="28" eb="30">
      <t>フベン</t>
    </rPh>
    <rPh sb="30" eb="31">
      <t>マタ</t>
    </rPh>
    <rPh sb="32" eb="34">
      <t>コンナン</t>
    </rPh>
    <rPh sb="37" eb="39">
      <t>シナイ</t>
    </rPh>
    <rPh sb="41" eb="42">
      <t>トク</t>
    </rPh>
    <rPh sb="43" eb="46">
      <t>コウレイカ</t>
    </rPh>
    <rPh sb="46" eb="47">
      <t>リツ</t>
    </rPh>
    <rPh sb="48" eb="49">
      <t>タカ</t>
    </rPh>
    <rPh sb="50" eb="52">
      <t>チイキ</t>
    </rPh>
    <rPh sb="57" eb="61">
      <t>コウレイシャトウ</t>
    </rPh>
    <rPh sb="62" eb="63">
      <t>カ</t>
    </rPh>
    <rPh sb="64" eb="65">
      <t>モノ</t>
    </rPh>
    <rPh sb="65" eb="67">
      <t>ジャクシャ</t>
    </rPh>
    <rPh sb="68" eb="69">
      <t>タイ</t>
    </rPh>
    <rPh sb="71" eb="74">
      <t>ショクリョウヒン</t>
    </rPh>
    <rPh sb="75" eb="78">
      <t>ニチヨウヒン</t>
    </rPh>
    <rPh sb="79" eb="80">
      <t>カ</t>
    </rPh>
    <rPh sb="81" eb="82">
      <t>モノ</t>
    </rPh>
    <rPh sb="82" eb="84">
      <t>キカイ</t>
    </rPh>
    <rPh sb="85" eb="87">
      <t>テイキョウ</t>
    </rPh>
    <rPh sb="88" eb="89">
      <t>オコナ</t>
    </rPh>
    <rPh sb="90" eb="92">
      <t>ジギョウ</t>
    </rPh>
    <rPh sb="93" eb="94">
      <t>タイ</t>
    </rPh>
    <rPh sb="96" eb="98">
      <t>ケイヒ</t>
    </rPh>
    <rPh sb="99" eb="101">
      <t>イチブ</t>
    </rPh>
    <rPh sb="102" eb="104">
      <t>ホジョ</t>
    </rPh>
    <phoneticPr fontId="5"/>
  </si>
  <si>
    <t>小規模事業者等</t>
    <rPh sb="0" eb="3">
      <t>ショウキボ</t>
    </rPh>
    <rPh sb="3" eb="6">
      <t>ジギョウシャ</t>
    </rPh>
    <rPh sb="6" eb="7">
      <t>トウ</t>
    </rPh>
    <phoneticPr fontId="5"/>
  </si>
  <si>
    <t>商工労働まちづくり部　商工課
商工振興グループ
0178-43-9242</t>
    <rPh sb="0" eb="4">
      <t>ショウコウロウドウ</t>
    </rPh>
    <rPh sb="9" eb="10">
      <t>ブ</t>
    </rPh>
    <rPh sb="11" eb="14">
      <t>ショウコウカ</t>
    </rPh>
    <rPh sb="15" eb="19">
      <t>ショウコウシンコウ</t>
    </rPh>
    <phoneticPr fontId="5"/>
  </si>
  <si>
    <t>高齢者特別乗車証交付事業</t>
    <rPh sb="0" eb="8">
      <t>コウレイシャトクベツジョウシャショウ</t>
    </rPh>
    <rPh sb="8" eb="12">
      <t>コウフジギョウ</t>
    </rPh>
    <phoneticPr fontId="5"/>
  </si>
  <si>
    <t>買物弱者の支援と位置付けた事業ではないが、高齢者の社会活動の促進及び生活圏の拡大を図るため、特別乗車証を交付する。</t>
    <rPh sb="0" eb="4">
      <t>カイモノジャクシャ</t>
    </rPh>
    <rPh sb="5" eb="7">
      <t>シエン</t>
    </rPh>
    <rPh sb="8" eb="11">
      <t>イチヅ</t>
    </rPh>
    <rPh sb="13" eb="15">
      <t>ジギョウ</t>
    </rPh>
    <rPh sb="21" eb="24">
      <t>コウレイシャ</t>
    </rPh>
    <rPh sb="25" eb="29">
      <t>シャカイカツドウ</t>
    </rPh>
    <rPh sb="30" eb="32">
      <t>ソクシン</t>
    </rPh>
    <rPh sb="32" eb="33">
      <t>オヨ</t>
    </rPh>
    <rPh sb="34" eb="37">
      <t>セイカツケン</t>
    </rPh>
    <rPh sb="38" eb="40">
      <t>カクダイ</t>
    </rPh>
    <rPh sb="41" eb="42">
      <t>ハカ</t>
    </rPh>
    <rPh sb="46" eb="51">
      <t>トクベツジョウシャショウ</t>
    </rPh>
    <rPh sb="52" eb="54">
      <t>コウフ</t>
    </rPh>
    <phoneticPr fontId="5"/>
  </si>
  <si>
    <t>八戸市
（バス事業者）</t>
    <rPh sb="0" eb="3">
      <t>ハチノヘシ</t>
    </rPh>
    <rPh sb="7" eb="10">
      <t>ジギョウシャ</t>
    </rPh>
    <phoneticPr fontId="5"/>
  </si>
  <si>
    <t>福祉部　高齢福祉課
高齢福祉グループ
0178-43-9104</t>
    <rPh sb="0" eb="3">
      <t>フクシブ</t>
    </rPh>
    <rPh sb="4" eb="9">
      <t>コウレイフクシカ</t>
    </rPh>
    <rPh sb="10" eb="14">
      <t>コウレイフクシ</t>
    </rPh>
    <phoneticPr fontId="5"/>
  </si>
  <si>
    <t>障がい者特別乗車証交付事業</t>
    <rPh sb="0" eb="1">
      <t>ショウ</t>
    </rPh>
    <rPh sb="3" eb="4">
      <t>シャ</t>
    </rPh>
    <rPh sb="4" eb="9">
      <t>トクベツジョウシャショウ</t>
    </rPh>
    <rPh sb="9" eb="13">
      <t>コウフジギョウ</t>
    </rPh>
    <phoneticPr fontId="5"/>
  </si>
  <si>
    <t>障がい者（児）の社会活動の促進及び生活圏の拡大を図るため、特別乗車証を交付する。</t>
    <rPh sb="0" eb="1">
      <t>ショウ</t>
    </rPh>
    <rPh sb="3" eb="4">
      <t>シャ</t>
    </rPh>
    <rPh sb="5" eb="6">
      <t>ジ</t>
    </rPh>
    <rPh sb="8" eb="12">
      <t>シャカイカツドウ</t>
    </rPh>
    <rPh sb="13" eb="15">
      <t>ソクシン</t>
    </rPh>
    <rPh sb="15" eb="16">
      <t>オヨ</t>
    </rPh>
    <rPh sb="17" eb="20">
      <t>セイカツケン</t>
    </rPh>
    <rPh sb="21" eb="23">
      <t>カクダイ</t>
    </rPh>
    <rPh sb="24" eb="25">
      <t>ハカ</t>
    </rPh>
    <rPh sb="29" eb="31">
      <t>トクベツ</t>
    </rPh>
    <rPh sb="31" eb="34">
      <t>ジョウシャショウ</t>
    </rPh>
    <rPh sb="35" eb="37">
      <t>コウフ</t>
    </rPh>
    <phoneticPr fontId="5"/>
  </si>
  <si>
    <t>福祉部　障がい福祉課
障がい福祉グループ
0178-43-9106</t>
    <rPh sb="0" eb="3">
      <t>フクシブ</t>
    </rPh>
    <rPh sb="4" eb="5">
      <t>ショウ</t>
    </rPh>
    <rPh sb="7" eb="10">
      <t>フクシカ</t>
    </rPh>
    <rPh sb="11" eb="12">
      <t>ショウ</t>
    </rPh>
    <rPh sb="14" eb="16">
      <t>フクシ</t>
    </rPh>
    <phoneticPr fontId="5"/>
  </si>
  <si>
    <t>重度障がい者タクシー料金助成事業</t>
    <rPh sb="0" eb="2">
      <t>ジュウド</t>
    </rPh>
    <rPh sb="2" eb="3">
      <t>ショウ</t>
    </rPh>
    <rPh sb="5" eb="6">
      <t>シャ</t>
    </rPh>
    <rPh sb="10" eb="12">
      <t>リョウキン</t>
    </rPh>
    <rPh sb="12" eb="16">
      <t>ジョセイジギョウ</t>
    </rPh>
    <phoneticPr fontId="5"/>
  </si>
  <si>
    <t>八戸市重度心身障がい者タクシー利用券を交付し、利用するタクシーまたは移送サービスの料金の一部を助成する。</t>
    <rPh sb="0" eb="5">
      <t>ハチノヘシジュウド</t>
    </rPh>
    <rPh sb="5" eb="7">
      <t>シンシン</t>
    </rPh>
    <rPh sb="7" eb="8">
      <t>ショウ</t>
    </rPh>
    <rPh sb="10" eb="11">
      <t>シャ</t>
    </rPh>
    <rPh sb="15" eb="17">
      <t>リヨウ</t>
    </rPh>
    <rPh sb="17" eb="18">
      <t>ケン</t>
    </rPh>
    <rPh sb="19" eb="21">
      <t>コウフ</t>
    </rPh>
    <rPh sb="23" eb="25">
      <t>リヨウ</t>
    </rPh>
    <rPh sb="34" eb="36">
      <t>イソウ</t>
    </rPh>
    <rPh sb="41" eb="43">
      <t>リョウキン</t>
    </rPh>
    <rPh sb="44" eb="46">
      <t>イチブ</t>
    </rPh>
    <rPh sb="47" eb="49">
      <t>ジョセイ</t>
    </rPh>
    <phoneticPr fontId="5"/>
  </si>
  <si>
    <t>青森県</t>
    <rPh sb="0" eb="2">
      <t>アオモリ</t>
    </rPh>
    <rPh sb="2" eb="3">
      <t>ケン</t>
    </rPh>
    <phoneticPr fontId="5"/>
  </si>
  <si>
    <t>八戸市</t>
    <rPh sb="0" eb="2">
      <t>ハチノヘ</t>
    </rPh>
    <rPh sb="2" eb="3">
      <t>シ</t>
    </rPh>
    <phoneticPr fontId="5"/>
  </si>
  <si>
    <t>重度障がい者自家用車燃料費助成事業</t>
    <rPh sb="0" eb="3">
      <t>ジュウドショウ</t>
    </rPh>
    <rPh sb="5" eb="6">
      <t>シャ</t>
    </rPh>
    <rPh sb="6" eb="10">
      <t>ジカヨウシャ</t>
    </rPh>
    <rPh sb="10" eb="13">
      <t>ネンリョウヒ</t>
    </rPh>
    <rPh sb="13" eb="15">
      <t>ジョセイ</t>
    </rPh>
    <rPh sb="15" eb="17">
      <t>ジギョウ</t>
    </rPh>
    <phoneticPr fontId="5"/>
  </si>
  <si>
    <t>八戸市重度心身障がい者自家用車燃料券を交付し、燃料費の一部を助成する。</t>
    <rPh sb="0" eb="5">
      <t>ハチノヘシジュウド</t>
    </rPh>
    <rPh sb="5" eb="8">
      <t>シンシンショウ</t>
    </rPh>
    <rPh sb="10" eb="11">
      <t>シャ</t>
    </rPh>
    <rPh sb="11" eb="17">
      <t>ジカヨウシャネンリョウ</t>
    </rPh>
    <rPh sb="17" eb="18">
      <t>ケン</t>
    </rPh>
    <rPh sb="19" eb="21">
      <t>コウフ</t>
    </rPh>
    <rPh sb="23" eb="26">
      <t>ネンリョウヒ</t>
    </rPh>
    <rPh sb="27" eb="29">
      <t>イチブ</t>
    </rPh>
    <rPh sb="30" eb="32">
      <t>ジョセイ</t>
    </rPh>
    <phoneticPr fontId="5"/>
  </si>
  <si>
    <t>黒石市</t>
    <rPh sb="0" eb="3">
      <t>クロイシシ</t>
    </rPh>
    <phoneticPr fontId="5"/>
  </si>
  <si>
    <t>黒石市予約型乗合タクシー実証運行事業</t>
  </si>
  <si>
    <t>高齢者等の通院、買物の移動手段を確保することを目的に、予約型の乗合タクシーの実証運行を実施する。</t>
  </si>
  <si>
    <t>市内に事業所のあるタクシー業者（３社）</t>
  </si>
  <si>
    <t>黒石市回遊バス運行事業</t>
  </si>
  <si>
    <t>高齢者等の交通弱者の福祉対策及び中心商店街の活性化を目的に運行する回遊バス（ぷらっと号）の費用を補助する。</t>
  </si>
  <si>
    <t>弘南バス株式会社</t>
  </si>
  <si>
    <t>http://www.city.kuroishi.aomori.jp/kurashi/pra_main</t>
  </si>
  <si>
    <t>黒石市地域ささえ合い活動支援事業</t>
  </si>
  <si>
    <t>3,650
※総事業費のうち補助金額のみ記載</t>
  </si>
  <si>
    <t>高齢者になっても、住み慣れた地域で、元気に生きがいを持って暮らしていくためには地域での「人と人とのつながり」を深めていくことが重要であるため、身近な地域において住民同士での高齢者の日常生活上の助け合い活動や交流活動に対し、助成金を交付する。
・送迎支援　500,000円（50,000円×10団体）
・買物支援　500,000円（50,000円×10団体）
・交流、助け合い活動　500,000円（50,000円×10団体）
・つどいの場の整備　1,750,000円
　（リフォーム等1,000,000(200,000円×5団体)）
　（運営費750,000円(15,000円×50団体)）
・除雪機等購入費　400,000円（200,000円×2台）
　（1/2補助or上限200,000円）</t>
  </si>
  <si>
    <t>住民主体の生活支援組織
（町内会、地域住民、商店やNPO、民生委員、ボランティア団体など）</t>
  </si>
  <si>
    <t>黒石市地域包括支援センター
0172-52-2111</t>
  </si>
  <si>
    <t>五所川原市</t>
    <rPh sb="0" eb="5">
      <t>ゴ</t>
    </rPh>
    <phoneticPr fontId="17"/>
  </si>
  <si>
    <t>小泊線利用者補助事業</t>
    <rPh sb="0" eb="3">
      <t>コド</t>
    </rPh>
    <rPh sb="3" eb="6">
      <t>リヨウシャ</t>
    </rPh>
    <rPh sb="6" eb="10">
      <t>ホジョ</t>
    </rPh>
    <phoneticPr fontId="17"/>
  </si>
  <si>
    <t>五所川原市建設部都市・交通課公共交通係</t>
    <rPh sb="0" eb="5">
      <t>ゴ</t>
    </rPh>
    <rPh sb="5" eb="8">
      <t>ケンセ</t>
    </rPh>
    <rPh sb="8" eb="14">
      <t>トシ</t>
    </rPh>
    <rPh sb="14" eb="18">
      <t>コウキョ</t>
    </rPh>
    <rPh sb="18" eb="19">
      <t>カカリ</t>
    </rPh>
    <phoneticPr fontId="17"/>
  </si>
  <si>
    <t>https://www.city.goshogawara.lg.jp/kurashi/machi/rosen_bus.html</t>
  </si>
  <si>
    <t>都市・交通課
0173-35-2111(内線2634)</t>
    <rPh sb="0" eb="2">
      <t>トシ</t>
    </rPh>
    <rPh sb="3" eb="6">
      <t>コウツウカ</t>
    </rPh>
    <rPh sb="20" eb="22">
      <t>ナイセン</t>
    </rPh>
    <phoneticPr fontId="17"/>
  </si>
  <si>
    <t>市浦庁舎線利用者補助事業</t>
    <rPh sb="0" eb="2">
      <t>シウラ</t>
    </rPh>
    <rPh sb="2" eb="4">
      <t>チョウシャ</t>
    </rPh>
    <rPh sb="4" eb="5">
      <t>セン</t>
    </rPh>
    <rPh sb="5" eb="12">
      <t>リヨウシャホジョジギョウ</t>
    </rPh>
    <phoneticPr fontId="17"/>
  </si>
  <si>
    <t>予約型乗合タクシー運行費補助事業</t>
    <rPh sb="0" eb="5">
      <t>ヨヤクカタノリアイ</t>
    </rPh>
    <rPh sb="9" eb="12">
      <t>ウンコ</t>
    </rPh>
    <rPh sb="12" eb="16">
      <t>ホジョ</t>
    </rPh>
    <phoneticPr fontId="17"/>
  </si>
  <si>
    <t>五所川原地域：バス路線の再編に伴って生じた交通空白エリアにおいて、自宅から路線バスの乗継拠点に移動可能な予約型乗合タクシーを運行し、高齢者や交通弱者の移動手段を確保する。運賃は300円。
金木地域：タクシー事業者のいない地域に対し、自宅から駅やスーパーなどに移動可能な予約型乗合タクシーを導入し、高齢者や交通弱者の移動手段を確保する。運賃は300円。</t>
    <rPh sb="0" eb="4">
      <t>ゴショガワラ</t>
    </rPh>
    <rPh sb="4" eb="6">
      <t>チイキ</t>
    </rPh>
    <rPh sb="47" eb="49">
      <t>イドウ</t>
    </rPh>
    <rPh sb="49" eb="51">
      <t>カノウ</t>
    </rPh>
    <rPh sb="62" eb="64">
      <t>ウンコウ</t>
    </rPh>
    <rPh sb="66" eb="69">
      <t>コウレイシャ</t>
    </rPh>
    <rPh sb="70" eb="74">
      <t>コウツウ</t>
    </rPh>
    <rPh sb="94" eb="96">
      <t>カナギ</t>
    </rPh>
    <rPh sb="96" eb="98">
      <t>チイキ</t>
    </rPh>
    <rPh sb="103" eb="106">
      <t>ジギョウシャ</t>
    </rPh>
    <rPh sb="110" eb="112">
      <t>チイキ</t>
    </rPh>
    <rPh sb="113" eb="114">
      <t>タイ</t>
    </rPh>
    <rPh sb="116" eb="118">
      <t>ジタク</t>
    </rPh>
    <rPh sb="120" eb="121">
      <t>エキ</t>
    </rPh>
    <rPh sb="129" eb="131">
      <t>イドウ</t>
    </rPh>
    <rPh sb="131" eb="133">
      <t>カノウ</t>
    </rPh>
    <rPh sb="134" eb="139">
      <t>ヨヤクカタノリアイ</t>
    </rPh>
    <rPh sb="144" eb="148">
      <t>ドウニ</t>
    </rPh>
    <rPh sb="148" eb="151">
      <t>コウレイシャ</t>
    </rPh>
    <rPh sb="152" eb="156">
      <t>コウツウジャクシャ</t>
    </rPh>
    <rPh sb="157" eb="159">
      <t>イドウ</t>
    </rPh>
    <rPh sb="159" eb="161">
      <t>シュダン</t>
    </rPh>
    <rPh sb="162" eb="164">
      <t>カクホ</t>
    </rPh>
    <rPh sb="167" eb="169">
      <t>ウンチン</t>
    </rPh>
    <rPh sb="173" eb="174">
      <t>エン</t>
    </rPh>
    <phoneticPr fontId="17"/>
  </si>
  <si>
    <t>https://www.city.goshogawara.lg.jp/kurashi/machi/2020-1002-1614-111.html</t>
  </si>
  <si>
    <t>見守り移動販売支援補助金</t>
    <rPh sb="0" eb="2">
      <t>ミマモ</t>
    </rPh>
    <rPh sb="3" eb="7">
      <t>イドウ</t>
    </rPh>
    <rPh sb="7" eb="12">
      <t>シエンホジ</t>
    </rPh>
    <phoneticPr fontId="17"/>
  </si>
  <si>
    <t>移動販売及び見守り活動をするための移動販売車の購入又はリースによる借受の経費を補助する。
　【補助対象経費】　
①移動販売車の購入に要する経費
②移動販売車のリースに要する経費（ただし、リース料の頭金として支払う経費に限る。）
　【補助金の額】
①補助対象経費に3分の１を乗じて得た額又は100万円のいずれか少ない額
②補助対象経費の全額又は100万円のいずれか少ない額</t>
    <rPh sb="0" eb="4">
      <t>イドウハンバイ</t>
    </rPh>
    <rPh sb="4" eb="5">
      <t>オヨ</t>
    </rPh>
    <rPh sb="6" eb="8">
      <t>ミマモ</t>
    </rPh>
    <rPh sb="9" eb="11">
      <t>カツドウ</t>
    </rPh>
    <rPh sb="17" eb="23">
      <t>イドウハン</t>
    </rPh>
    <rPh sb="23" eb="25">
      <t>コウニュウ</t>
    </rPh>
    <rPh sb="25" eb="26">
      <t>マタ</t>
    </rPh>
    <rPh sb="33" eb="35">
      <t>カリウ</t>
    </rPh>
    <rPh sb="36" eb="38">
      <t>ケイヒ</t>
    </rPh>
    <rPh sb="39" eb="41">
      <t>ホジョ</t>
    </rPh>
    <rPh sb="47" eb="49">
      <t>ホジョ</t>
    </rPh>
    <rPh sb="49" eb="53">
      <t>タイショ</t>
    </rPh>
    <rPh sb="57" eb="63">
      <t>イドウハン</t>
    </rPh>
    <rPh sb="63" eb="65">
      <t>コウニュウ</t>
    </rPh>
    <rPh sb="66" eb="67">
      <t>ヨウ</t>
    </rPh>
    <rPh sb="69" eb="71">
      <t>ケイヒ</t>
    </rPh>
    <rPh sb="73" eb="79">
      <t>イドウハン</t>
    </rPh>
    <rPh sb="83" eb="84">
      <t>ヨウ</t>
    </rPh>
    <rPh sb="86" eb="88">
      <t>ケイヒ</t>
    </rPh>
    <rPh sb="96" eb="98">
      <t>リョ</t>
    </rPh>
    <rPh sb="98" eb="100">
      <t>アタマキン</t>
    </rPh>
    <rPh sb="103" eb="105">
      <t>シハラ</t>
    </rPh>
    <rPh sb="106" eb="108">
      <t>ケイヒ</t>
    </rPh>
    <rPh sb="109" eb="110">
      <t>カギ</t>
    </rPh>
    <rPh sb="116" eb="119">
      <t>ホジョキン</t>
    </rPh>
    <rPh sb="120" eb="121">
      <t>ガク</t>
    </rPh>
    <rPh sb="124" eb="130">
      <t>ホジョタイショウケイヒ</t>
    </rPh>
    <rPh sb="132" eb="133">
      <t>フン</t>
    </rPh>
    <rPh sb="136" eb="137">
      <t>ジョウ</t>
    </rPh>
    <rPh sb="139" eb="140">
      <t>エ</t>
    </rPh>
    <rPh sb="141" eb="142">
      <t>ガク</t>
    </rPh>
    <rPh sb="142" eb="143">
      <t>マタ</t>
    </rPh>
    <rPh sb="147" eb="149">
      <t>マンエン</t>
    </rPh>
    <rPh sb="154" eb="155">
      <t>スク</t>
    </rPh>
    <rPh sb="157" eb="158">
      <t>ガク</t>
    </rPh>
    <rPh sb="160" eb="167">
      <t>ホジョタイシ</t>
    </rPh>
    <rPh sb="167" eb="169">
      <t>ゼンガク</t>
    </rPh>
    <rPh sb="169" eb="170">
      <t>マタ</t>
    </rPh>
    <rPh sb="174" eb="176">
      <t>マンエン</t>
    </rPh>
    <rPh sb="181" eb="182">
      <t>スク</t>
    </rPh>
    <rPh sb="184" eb="185">
      <t>ガク</t>
    </rPh>
    <phoneticPr fontId="17"/>
  </si>
  <si>
    <t>移動販売及び見守り活動をする個人または法人</t>
    <rPh sb="14" eb="16">
      <t>コジン</t>
    </rPh>
    <rPh sb="19" eb="21">
      <t>ホウジン</t>
    </rPh>
    <phoneticPr fontId="17"/>
  </si>
  <si>
    <t>介護福祉課・高齢福祉係
0173-35-2111（内線2444）</t>
  </si>
  <si>
    <t>その他</t>
    <rPh sb="2" eb="3">
      <t>た</t>
    </rPh>
    <phoneticPr fontId="40" type="Hiragana"/>
  </si>
  <si>
    <t>　平成１７年の合併当初から運行していた、金木各地区と温泉（健康増進）施設である「川倉の湯っこ」を結ぶ無料の送迎バスを、令和２年１０月より病院、スーパー等を経由し乗降可能としたもの。</t>
    <rPh sb="1" eb="3">
      <t>へいせい</t>
    </rPh>
    <rPh sb="5" eb="6">
      <t>ねん</t>
    </rPh>
    <rPh sb="7" eb="9">
      <t>がっぺい</t>
    </rPh>
    <rPh sb="9" eb="11">
      <t>とうしょ</t>
    </rPh>
    <rPh sb="13" eb="15">
      <t>うんこう</t>
    </rPh>
    <rPh sb="20" eb="22">
      <t>かなぎ</t>
    </rPh>
    <rPh sb="22" eb="25">
      <t>かくちく</t>
    </rPh>
    <rPh sb="26" eb="28">
      <t>おんせん</t>
    </rPh>
    <rPh sb="29" eb="31">
      <t>けんこう</t>
    </rPh>
    <rPh sb="31" eb="33">
      <t>ぞうしん</t>
    </rPh>
    <rPh sb="34" eb="36">
      <t>しせつ</t>
    </rPh>
    <rPh sb="40" eb="42">
      <t>かわくら</t>
    </rPh>
    <rPh sb="43" eb="44">
      <t>ゆ</t>
    </rPh>
    <rPh sb="48" eb="49">
      <t>むす</t>
    </rPh>
    <rPh sb="50" eb="52">
      <t>むりょう</t>
    </rPh>
    <rPh sb="53" eb="55">
      <t>そうげい</t>
    </rPh>
    <rPh sb="59" eb="61">
      <t>れいわ</t>
    </rPh>
    <rPh sb="62" eb="63">
      <t>とし</t>
    </rPh>
    <rPh sb="65" eb="66">
      <t>がつ</t>
    </rPh>
    <rPh sb="68" eb="70">
      <t>びょういん</t>
    </rPh>
    <rPh sb="75" eb="76">
      <t>とう</t>
    </rPh>
    <rPh sb="77" eb="79">
      <t>けいゆ</t>
    </rPh>
    <rPh sb="80" eb="82">
      <t>じょうこう</t>
    </rPh>
    <rPh sb="82" eb="84">
      <t>かのう</t>
    </rPh>
    <phoneticPr fontId="40" type="Hiragana"/>
  </si>
  <si>
    <t xml:space="preserve">金木総合支所・地域振興係
</t>
    <rPh sb="0" eb="2">
      <t>カナギ</t>
    </rPh>
    <rPh sb="2" eb="4">
      <t>ソウゴウ</t>
    </rPh>
    <rPh sb="4" eb="6">
      <t>シショ</t>
    </rPh>
    <rPh sb="7" eb="9">
      <t>チイキ</t>
    </rPh>
    <rPh sb="9" eb="11">
      <t>シンコウ</t>
    </rPh>
    <rPh sb="11" eb="12">
      <t>ガカリ</t>
    </rPh>
    <phoneticPr fontId="17"/>
  </si>
  <si>
    <t>金木総合支所・地域振興係
0173-35-2111（内線  3121 ）</t>
  </si>
  <si>
    <t>青森県</t>
    <rPh sb="0" eb="3">
      <t>アオモリケン</t>
    </rPh>
    <phoneticPr fontId="17"/>
  </si>
  <si>
    <t>十和田市</t>
    <rPh sb="0" eb="3">
      <t>トワダ</t>
    </rPh>
    <rPh sb="3" eb="4">
      <t>シ</t>
    </rPh>
    <phoneticPr fontId="17"/>
  </si>
  <si>
    <t>予約制乗合タクシー</t>
  </si>
  <si>
    <t>路線バスが廃止となった市郊外４地区の移動支援策。自宅付近の乗車場所から、市街地の商業施設などに直接移動可能。
事前予約制で、運賃は片道500円。</t>
  </si>
  <si>
    <t>市内タクシー事業者
４社</t>
  </si>
  <si>
    <t>https://www.city.towada.lg.jp/kurashi/koutsuu/taxi.html</t>
  </si>
  <si>
    <t>企画財政部政策財政課
0176-51-6710</t>
  </si>
  <si>
    <t>青森県</t>
    <rPh sb="0" eb="2">
      <t>アオモリ</t>
    </rPh>
    <rPh sb="2" eb="3">
      <t>ケン</t>
    </rPh>
    <phoneticPr fontId="17"/>
  </si>
  <si>
    <t>公共交通空白地有償運送</t>
  </si>
  <si>
    <t>NPOが実施する旧十和田湖町地域の移動支援策。自宅付近の乗車場所から、近隣のバス停まで移動可能。市街地へはそこから路線バスに乗り継ぐ。
事前予約制で、運賃は距離に応じ300円～1,000円。</t>
  </si>
  <si>
    <t>NPO法人</t>
  </si>
  <si>
    <t>https://www.city.towada.lg.jp/shisei/gyousei/machidukuri/koutsuumou.html</t>
    <phoneticPr fontId="11"/>
  </si>
  <si>
    <t>三沢市</t>
    <rPh sb="0" eb="3">
      <t>ミサワシ</t>
    </rPh>
    <phoneticPr fontId="5"/>
  </si>
  <si>
    <t>1,100の一部</t>
    <rPh sb="6" eb="8">
      <t>イチブ</t>
    </rPh>
    <phoneticPr fontId="5"/>
  </si>
  <si>
    <t>65歳以上で構成され、一定の基準を満たした世帯を対象に買い物支援等の生活支援を行うもの</t>
    <rPh sb="2" eb="5">
      <t>サイイジョウ</t>
    </rPh>
    <rPh sb="6" eb="8">
      <t>コウセイ</t>
    </rPh>
    <rPh sb="11" eb="13">
      <t>イッテイ</t>
    </rPh>
    <rPh sb="14" eb="16">
      <t>キジュン</t>
    </rPh>
    <rPh sb="17" eb="18">
      <t>ミ</t>
    </rPh>
    <rPh sb="21" eb="23">
      <t>セタイ</t>
    </rPh>
    <rPh sb="24" eb="26">
      <t>タイショウ</t>
    </rPh>
    <rPh sb="27" eb="28">
      <t>カ</t>
    </rPh>
    <rPh sb="29" eb="30">
      <t>モノ</t>
    </rPh>
    <rPh sb="30" eb="32">
      <t>シエン</t>
    </rPh>
    <rPh sb="32" eb="33">
      <t>トウ</t>
    </rPh>
    <rPh sb="34" eb="36">
      <t>セイカツ</t>
    </rPh>
    <rPh sb="36" eb="38">
      <t>シエン</t>
    </rPh>
    <rPh sb="39" eb="40">
      <t>オコナ</t>
    </rPh>
    <phoneticPr fontId="5"/>
  </si>
  <si>
    <t>公益社団法人
三沢市シルバー人材センター</t>
    <rPh sb="0" eb="2">
      <t>コウエキ</t>
    </rPh>
    <rPh sb="2" eb="4">
      <t>シャダン</t>
    </rPh>
    <rPh sb="4" eb="6">
      <t>ホウジン</t>
    </rPh>
    <rPh sb="7" eb="10">
      <t>ミサワシ</t>
    </rPh>
    <rPh sb="14" eb="16">
      <t>ジンザイ</t>
    </rPh>
    <phoneticPr fontId="5"/>
  </si>
  <si>
    <t>https://www.city.misawa.lg.jp/index.cfm/20,1275,110,118,html</t>
  </si>
  <si>
    <t>三沢市</t>
    <rPh sb="0" eb="2">
      <t>ミサワ</t>
    </rPh>
    <rPh sb="2" eb="3">
      <t>シ</t>
    </rPh>
    <phoneticPr fontId="5"/>
  </si>
  <si>
    <t>高齢者いきいきパス発券業務</t>
    <rPh sb="0" eb="3">
      <t>コウレイシャ</t>
    </rPh>
    <rPh sb="9" eb="11">
      <t>ハッケン</t>
    </rPh>
    <rPh sb="11" eb="13">
      <t>ギョウム</t>
    </rPh>
    <phoneticPr fontId="5"/>
  </si>
  <si>
    <t>70歳以上を対象に6,000円のパス券代（バス乗車用）のうち、1/2を助成するもの</t>
    <rPh sb="2" eb="5">
      <t>サイイジョウ</t>
    </rPh>
    <rPh sb="6" eb="8">
      <t>タイショウ</t>
    </rPh>
    <rPh sb="14" eb="15">
      <t>エン</t>
    </rPh>
    <rPh sb="18" eb="19">
      <t>ケン</t>
    </rPh>
    <rPh sb="19" eb="20">
      <t>ダイ</t>
    </rPh>
    <rPh sb="23" eb="26">
      <t>ジョウシャヨウ</t>
    </rPh>
    <rPh sb="35" eb="37">
      <t>ジョセイ</t>
    </rPh>
    <phoneticPr fontId="5"/>
  </si>
  <si>
    <t>社会福祉法人　　　　　三沢市社会福祉協議会</t>
    <rPh sb="0" eb="2">
      <t>シャカイ</t>
    </rPh>
    <rPh sb="2" eb="4">
      <t>フクシ</t>
    </rPh>
    <rPh sb="4" eb="6">
      <t>ホウジン</t>
    </rPh>
    <rPh sb="11" eb="14">
      <t>ミサワシ</t>
    </rPh>
    <rPh sb="14" eb="16">
      <t>シャカイ</t>
    </rPh>
    <rPh sb="16" eb="18">
      <t>フクシ</t>
    </rPh>
    <rPh sb="18" eb="20">
      <t>キョウギ</t>
    </rPh>
    <rPh sb="20" eb="21">
      <t>カイ</t>
    </rPh>
    <phoneticPr fontId="5"/>
  </si>
  <si>
    <t>https://www.city.misawa.lg.jp/index.cfm/20,1278,110,118,html</t>
  </si>
  <si>
    <t>65歳以上の独居高齢者に見守りや生活支援・相談を兼ね配食するもの</t>
    <rPh sb="2" eb="5">
      <t>サイイジョウ</t>
    </rPh>
    <rPh sb="6" eb="8">
      <t>ドッキョ</t>
    </rPh>
    <rPh sb="8" eb="11">
      <t>コウレイシャ</t>
    </rPh>
    <rPh sb="12" eb="14">
      <t>ミマモ</t>
    </rPh>
    <rPh sb="16" eb="18">
      <t>セイカツ</t>
    </rPh>
    <rPh sb="18" eb="20">
      <t>シエン</t>
    </rPh>
    <rPh sb="21" eb="23">
      <t>ソウダン</t>
    </rPh>
    <rPh sb="24" eb="25">
      <t>カ</t>
    </rPh>
    <rPh sb="26" eb="28">
      <t>ハイショク</t>
    </rPh>
    <phoneticPr fontId="5"/>
  </si>
  <si>
    <t>https://misawa-shakyo.jp</t>
  </si>
  <si>
    <t>北浜木崎野線『オトクな２枚きっぷ』事業</t>
  </si>
  <si>
    <t>66,893の一部</t>
    <rPh sb="7" eb="9">
      <t>イチブ</t>
    </rPh>
    <phoneticPr fontId="5"/>
  </si>
  <si>
    <t>片道500円を超える区間を、きっぷ片道１枚（500円分）で乗車することができる。</t>
    <rPh sb="0" eb="2">
      <t>カタミチ</t>
    </rPh>
    <rPh sb="5" eb="6">
      <t>エン</t>
    </rPh>
    <rPh sb="7" eb="8">
      <t>コ</t>
    </rPh>
    <rPh sb="10" eb="12">
      <t>クカン</t>
    </rPh>
    <rPh sb="17" eb="19">
      <t>カタミチ</t>
    </rPh>
    <rPh sb="20" eb="21">
      <t>マイ</t>
    </rPh>
    <rPh sb="25" eb="26">
      <t>エン</t>
    </rPh>
    <rPh sb="26" eb="27">
      <t>ブン</t>
    </rPh>
    <rPh sb="29" eb="31">
      <t>ジョウシャ</t>
    </rPh>
    <phoneticPr fontId="5"/>
  </si>
  <si>
    <t>三沢市地域公共交通会議</t>
    <rPh sb="0" eb="3">
      <t>ミサワシ</t>
    </rPh>
    <rPh sb="3" eb="11">
      <t>チイキコウキョウコウツウカイギ</t>
    </rPh>
    <phoneticPr fontId="5"/>
  </si>
  <si>
    <t>青森県</t>
    <phoneticPr fontId="5"/>
  </si>
  <si>
    <t>つがる市</t>
    <phoneticPr fontId="5"/>
  </si>
  <si>
    <t>つがる市宅配サービス事業</t>
    <rPh sb="3" eb="4">
      <t>シ</t>
    </rPh>
    <rPh sb="4" eb="6">
      <t>タクハイ</t>
    </rPh>
    <rPh sb="10" eb="12">
      <t>ジギョウ</t>
    </rPh>
    <phoneticPr fontId="17"/>
  </si>
  <si>
    <t>高齢者等、交通弱者に対する買い物支援の一環として、宅配サービス、移動スーパーを運営するNPO団体の取組に対して補助。</t>
    <rPh sb="0" eb="3">
      <t>コウレイシャ</t>
    </rPh>
    <rPh sb="3" eb="4">
      <t>ナド</t>
    </rPh>
    <rPh sb="5" eb="13">
      <t>コウツウジャク</t>
    </rPh>
    <rPh sb="13" eb="14">
      <t>カ</t>
    </rPh>
    <rPh sb="15" eb="18">
      <t>モノシエン</t>
    </rPh>
    <rPh sb="19" eb="21">
      <t>イッカン</t>
    </rPh>
    <rPh sb="25" eb="27">
      <t>タクハイ</t>
    </rPh>
    <rPh sb="32" eb="34">
      <t>イドウ</t>
    </rPh>
    <rPh sb="39" eb="41">
      <t>ウンエイ</t>
    </rPh>
    <rPh sb="46" eb="48">
      <t>ダンタイ</t>
    </rPh>
    <rPh sb="49" eb="51">
      <t>トリクミ</t>
    </rPh>
    <rPh sb="52" eb="53">
      <t>タイ</t>
    </rPh>
    <rPh sb="55" eb="57">
      <t>ホジョ</t>
    </rPh>
    <phoneticPr fontId="17"/>
  </si>
  <si>
    <t>NPO法人元気おたすけ隊</t>
    <rPh sb="3" eb="5">
      <t>ホウ</t>
    </rPh>
    <rPh sb="5" eb="7">
      <t>ゲンキ</t>
    </rPh>
    <rPh sb="11" eb="12">
      <t>タイ</t>
    </rPh>
    <phoneticPr fontId="17"/>
  </si>
  <si>
    <t>商工労政課
0173-23-6001</t>
    <rPh sb="0" eb="5">
      <t>ショウコウ</t>
    </rPh>
    <phoneticPr fontId="17"/>
  </si>
  <si>
    <t>つがる市</t>
    <rPh sb="3" eb="4">
      <t>シ</t>
    </rPh>
    <phoneticPr fontId="5"/>
  </si>
  <si>
    <t>地域内交通（予約型乗合タクシー運行）事業</t>
    <rPh sb="0" eb="2">
      <t>チイキ</t>
    </rPh>
    <rPh sb="2" eb="3">
      <t>ナイ</t>
    </rPh>
    <rPh sb="3" eb="5">
      <t>コウツウ</t>
    </rPh>
    <rPh sb="6" eb="8">
      <t>ヨヤク</t>
    </rPh>
    <rPh sb="8" eb="9">
      <t>ガタ</t>
    </rPh>
    <phoneticPr fontId="17"/>
  </si>
  <si>
    <t>路線バスが廃止となった3路線の交通対策。医療機関や商業施設などに移動するための支援事業。
運賃は片道100円～300円。</t>
    <rPh sb="12" eb="14">
      <t>ロセン</t>
    </rPh>
    <rPh sb="15" eb="17">
      <t>コウツウ</t>
    </rPh>
    <rPh sb="17" eb="19">
      <t>タイサク</t>
    </rPh>
    <rPh sb="39" eb="41">
      <t>シエン</t>
    </rPh>
    <rPh sb="41" eb="43">
      <t>ジギョウ</t>
    </rPh>
    <rPh sb="58" eb="59">
      <t>エン</t>
    </rPh>
    <phoneticPr fontId="17"/>
  </si>
  <si>
    <t>つがる市</t>
    <rPh sb="3" eb="4">
      <t>シ</t>
    </rPh>
    <phoneticPr fontId="17"/>
  </si>
  <si>
    <t>https://www.city.tsugaru.aomori.jp/soshiki/somu/tiikisousei/kikakusinnkou/kokyokotu/7587.html</t>
  </si>
  <si>
    <t>地域創生課
0173-42-2111（内線352）</t>
    <rPh sb="0" eb="2">
      <t>チイキ</t>
    </rPh>
    <rPh sb="2" eb="4">
      <t>ソウセイ</t>
    </rPh>
    <rPh sb="4" eb="5">
      <t>カ</t>
    </rPh>
    <rPh sb="19" eb="21">
      <t>ナイセン</t>
    </rPh>
    <phoneticPr fontId="17"/>
  </si>
  <si>
    <t>青森県</t>
  </si>
  <si>
    <t>平内町</t>
  </si>
  <si>
    <t>平内町民バス高齢者等無償化事業</t>
  </si>
  <si>
    <t>買物弱者の支援と位置づけた事業ではないが、高齢者等の生活行動範囲の拡大と社会参加の促進を図るため、平内町に関する居住する高齢者、身体障害者、知的障害者及び精神障害者、運転免許証自主返納者に対し、平内町民バスに無料で乗車できる平内町民バス乗車証を交付している。</t>
  </si>
  <si>
    <t>下北交通株式会社</t>
  </si>
  <si>
    <t>https://www.town.hiranai.aomori.jp/soshiki/fukushi/1/5/1/510.html</t>
  </si>
  <si>
    <t>今別町</t>
  </si>
  <si>
    <t>福祉乗車証発行事業</t>
  </si>
  <si>
    <t xml:space="preserve">
３６９</t>
  </si>
  <si>
    <t>青森市営バス福祉乗車証委託料（障害者分）４６
青森市営バス無料乗車証委託料（高齢者分）323</t>
    <phoneticPr fontId="5"/>
  </si>
  <si>
    <t>買物弱者の支援と位置付けた事業ではないが、今別町に居住
する高齢者等に対して青森市営バス及び今別町巡回バスに無
料で乗車できる福祉乗車証を発行し、高齢者等の生活範囲拡
大を図っている。</t>
  </si>
  <si>
    <t>今別町町民福祉課</t>
  </si>
  <si>
    <t>今別町町民福祉課
0174-35-3004</t>
  </si>
  <si>
    <t>高齢者等移送サービス</t>
  </si>
  <si>
    <t>町社会福祉協議会運営補助金
※他事業も含め一括で委託</t>
  </si>
  <si>
    <t>買い物弱者の支援と位置付けた事業ではないが、高齢者等で公共交通機関への乗車が困難な方が役場や病院に行く際に利用できるサービス。買い物での利用も可能。</t>
  </si>
  <si>
    <t>今別町社会福祉協議会</t>
  </si>
  <si>
    <t>鰺ヶ沢町</t>
    <rPh sb="0" eb="4">
      <t>アジガサワマチ</t>
    </rPh>
    <phoneticPr fontId="5"/>
  </si>
  <si>
    <t>運行委託料の他、バス停点検・修繕料、使用料</t>
    <rPh sb="0" eb="1">
      <t>ウンコウ</t>
    </rPh>
    <rPh sb="1" eb="4">
      <t>イタクリョウ</t>
    </rPh>
    <rPh sb="5" eb="6">
      <t>ホカ</t>
    </rPh>
    <rPh sb="9" eb="10">
      <t>テイ</t>
    </rPh>
    <rPh sb="10" eb="12">
      <t>テンケン</t>
    </rPh>
    <rPh sb="13" eb="15">
      <t>シュウゼン</t>
    </rPh>
    <rPh sb="15" eb="16">
      <t>リョウ</t>
    </rPh>
    <rPh sb="17" eb="20">
      <t>シヨウリョウ</t>
    </rPh>
    <phoneticPr fontId="5"/>
  </si>
  <si>
    <t>買物弱者の支援と位置付けた事業ではないが、日常生活の移動手段確保のため、域内路線バスとスクールバスを一体化した乗合の公共交通機関として運行している。</t>
    <rPh sb="0" eb="1">
      <t>カ</t>
    </rPh>
    <rPh sb="1" eb="2">
      <t>モノ</t>
    </rPh>
    <rPh sb="2" eb="4">
      <t>ジャクシャ</t>
    </rPh>
    <rPh sb="5" eb="7">
      <t>シエン</t>
    </rPh>
    <rPh sb="8" eb="11">
      <t>イチヅ</t>
    </rPh>
    <rPh sb="13" eb="15">
      <t>ジギョウ</t>
    </rPh>
    <rPh sb="21" eb="25">
      <t>ニチジョウセイカツ</t>
    </rPh>
    <rPh sb="26" eb="30">
      <t>イドウシュダン</t>
    </rPh>
    <rPh sb="30" eb="32">
      <t>カクホ</t>
    </rPh>
    <rPh sb="36" eb="40">
      <t>イキナイロセン</t>
    </rPh>
    <rPh sb="50" eb="53">
      <t>イッタイカ</t>
    </rPh>
    <rPh sb="55" eb="57">
      <t>ノリアイ</t>
    </rPh>
    <rPh sb="58" eb="64">
      <t>コウキョウコウツウキカン</t>
    </rPh>
    <rPh sb="67" eb="69">
      <t>ウンコウ</t>
    </rPh>
    <phoneticPr fontId="5"/>
  </si>
  <si>
    <t>鰺ヶ沢町
（運行はバス事業者）</t>
    <rPh sb="0" eb="4">
      <t>アジガサワマチ</t>
    </rPh>
    <rPh sb="6" eb="8">
      <t>ウンコウ</t>
    </rPh>
    <rPh sb="11" eb="14">
      <t>ジギョウシャ</t>
    </rPh>
    <phoneticPr fontId="5"/>
  </si>
  <si>
    <t>https://www.ajigasawa.lg.jp/kurashi/seikatsu/ajibus_shokai.html</t>
  </si>
  <si>
    <t>政策推進課
0173-72-2111</t>
    <rPh sb="0" eb="2">
      <t>セイサク</t>
    </rPh>
    <rPh sb="2" eb="4">
      <t>スイシン</t>
    </rPh>
    <rPh sb="4" eb="5">
      <t>カ</t>
    </rPh>
    <phoneticPr fontId="5"/>
  </si>
  <si>
    <t>買い物支援バス</t>
    <rPh sb="0" eb="1">
      <t>カ</t>
    </rPh>
    <rPh sb="2" eb="5">
      <t>モノシエン</t>
    </rPh>
    <phoneticPr fontId="5"/>
  </si>
  <si>
    <t>町から社協に対しては、福祉バス委託料の一部として支払い</t>
    <rPh sb="2" eb="4">
      <t>シャキョウ</t>
    </rPh>
    <rPh sb="5" eb="6">
      <t>タイ</t>
    </rPh>
    <rPh sb="10" eb="12">
      <t>フクシ</t>
    </rPh>
    <rPh sb="14" eb="15">
      <t>ギョウ</t>
    </rPh>
    <rPh sb="15" eb="18">
      <t>イタクリョウ</t>
    </rPh>
    <rPh sb="18" eb="20">
      <t>イチブ</t>
    </rPh>
    <rPh sb="24" eb="26">
      <t>シハラ</t>
    </rPh>
    <phoneticPr fontId="5"/>
  </si>
  <si>
    <t>買い物の移動に不自由を抱えている高齢者等の困りごとを解消するため、５地区を毎月２回、自宅と町内のスーパーを繋ぐデマンドバスを運行している。</t>
    <rPh sb="0" eb="1">
      <t>カ</t>
    </rPh>
    <rPh sb="2" eb="3">
      <t>モノ</t>
    </rPh>
    <rPh sb="4" eb="6">
      <t>イドウ</t>
    </rPh>
    <rPh sb="7" eb="10">
      <t>フジユウ</t>
    </rPh>
    <rPh sb="11" eb="12">
      <t>カカ</t>
    </rPh>
    <rPh sb="16" eb="19">
      <t>コウレイシャ</t>
    </rPh>
    <rPh sb="19" eb="20">
      <t>トウ</t>
    </rPh>
    <rPh sb="21" eb="22">
      <t>コマ</t>
    </rPh>
    <rPh sb="26" eb="28">
      <t>カイショウ</t>
    </rPh>
    <rPh sb="34" eb="36">
      <t>チク</t>
    </rPh>
    <rPh sb="37" eb="39">
      <t>マイツキ</t>
    </rPh>
    <rPh sb="40" eb="41">
      <t>カイ</t>
    </rPh>
    <rPh sb="42" eb="44">
      <t>ジタク</t>
    </rPh>
    <rPh sb="45" eb="47">
      <t>チョウナイ</t>
    </rPh>
    <rPh sb="53" eb="54">
      <t>ツナ</t>
    </rPh>
    <rPh sb="62" eb="64">
      <t>ウンコウ</t>
    </rPh>
    <phoneticPr fontId="5"/>
  </si>
  <si>
    <t>鯵ヶ沢町社会福祉協議会</t>
    <rPh sb="0" eb="4">
      <t>アジガサワマチ</t>
    </rPh>
    <rPh sb="4" eb="11">
      <t>シャカイフクシキョウギカイ</t>
    </rPh>
    <phoneticPr fontId="5"/>
  </si>
  <si>
    <t>鯵ヶ沢町社会福祉協議会
0173-82-1602</t>
  </si>
  <si>
    <t>藤崎町</t>
    <rPh sb="0" eb="3">
      <t>フジサキマチ</t>
    </rPh>
    <phoneticPr fontId="5"/>
  </si>
  <si>
    <t>藤崎町軽度生活援助事業</t>
    <rPh sb="0" eb="3">
      <t>フジサキマチ</t>
    </rPh>
    <rPh sb="3" eb="5">
      <t>ケイド</t>
    </rPh>
    <rPh sb="5" eb="7">
      <t>セイカツ</t>
    </rPh>
    <rPh sb="7" eb="9">
      <t>エンジョ</t>
    </rPh>
    <rPh sb="9" eb="11">
      <t>ジギョウ</t>
    </rPh>
    <phoneticPr fontId="5"/>
  </si>
  <si>
    <t>町に居住する要援護高齢者及びひとり暮らし高齢者等に対し、軽度の生活援助等（食材等の買い物等）の支援を行う。</t>
    <rPh sb="0" eb="1">
      <t>マチ</t>
    </rPh>
    <rPh sb="2" eb="4">
      <t>キョジュウ</t>
    </rPh>
    <rPh sb="6" eb="7">
      <t>ヨウ</t>
    </rPh>
    <rPh sb="7" eb="9">
      <t>エンゴ</t>
    </rPh>
    <rPh sb="9" eb="12">
      <t>コウレイシャ</t>
    </rPh>
    <rPh sb="12" eb="13">
      <t>オヨ</t>
    </rPh>
    <rPh sb="17" eb="18">
      <t>グ</t>
    </rPh>
    <rPh sb="20" eb="23">
      <t>コウレイシャ</t>
    </rPh>
    <rPh sb="23" eb="24">
      <t>トウ</t>
    </rPh>
    <rPh sb="25" eb="26">
      <t>タイ</t>
    </rPh>
    <rPh sb="28" eb="30">
      <t>ケイド</t>
    </rPh>
    <rPh sb="31" eb="33">
      <t>セイカツ</t>
    </rPh>
    <rPh sb="33" eb="35">
      <t>エンジョ</t>
    </rPh>
    <rPh sb="35" eb="36">
      <t>トウ</t>
    </rPh>
    <rPh sb="37" eb="39">
      <t>ショクザイ</t>
    </rPh>
    <rPh sb="39" eb="40">
      <t>トウ</t>
    </rPh>
    <rPh sb="41" eb="42">
      <t>カ</t>
    </rPh>
    <rPh sb="43" eb="44">
      <t>モノ</t>
    </rPh>
    <rPh sb="44" eb="45">
      <t>トウ</t>
    </rPh>
    <rPh sb="47" eb="49">
      <t>シエン</t>
    </rPh>
    <rPh sb="50" eb="51">
      <t>オコナ</t>
    </rPh>
    <phoneticPr fontId="5"/>
  </si>
  <si>
    <t>藤崎町社会福祉協議会</t>
    <rPh sb="0" eb="3">
      <t>フジサキマチ</t>
    </rPh>
    <rPh sb="3" eb="5">
      <t>シャカイ</t>
    </rPh>
    <rPh sb="5" eb="7">
      <t>フクシ</t>
    </rPh>
    <rPh sb="7" eb="10">
      <t>キョウギカイ</t>
    </rPh>
    <phoneticPr fontId="5"/>
  </si>
  <si>
    <t>福祉課福祉係
0172-88-8195</t>
    <rPh sb="0" eb="3">
      <t>フクシカ</t>
    </rPh>
    <rPh sb="3" eb="6">
      <t>フクシガカリ</t>
    </rPh>
    <phoneticPr fontId="5"/>
  </si>
  <si>
    <t>介護予防・生活支援サービス事業</t>
    <rPh sb="0" eb="2">
      <t>カイゴ</t>
    </rPh>
    <rPh sb="2" eb="4">
      <t>ヨボウ</t>
    </rPh>
    <rPh sb="5" eb="7">
      <t>セイカツ</t>
    </rPh>
    <rPh sb="7" eb="9">
      <t>シエン</t>
    </rPh>
    <rPh sb="13" eb="15">
      <t>ジギョウ</t>
    </rPh>
    <phoneticPr fontId="5"/>
  </si>
  <si>
    <t>人的支援</t>
    <rPh sb="0" eb="2">
      <t>シエン</t>
    </rPh>
    <phoneticPr fontId="5"/>
  </si>
  <si>
    <t>地域の住民主体の団体や個人の有償・無償ボランティアが、高齢者に対して、買い物など日常生活の支援等、介護専門職以外の方も提供できる家事援助サービスの提供を行う。</t>
    <rPh sb="0" eb="2">
      <t>チイキ</t>
    </rPh>
    <rPh sb="3" eb="5">
      <t>ジュウミン</t>
    </rPh>
    <rPh sb="5" eb="7">
      <t>シュタイ</t>
    </rPh>
    <rPh sb="8" eb="10">
      <t>ダンタイ</t>
    </rPh>
    <rPh sb="11" eb="13">
      <t>コジン</t>
    </rPh>
    <rPh sb="14" eb="16">
      <t>ユウショウ</t>
    </rPh>
    <rPh sb="17" eb="19">
      <t>ムショウ</t>
    </rPh>
    <rPh sb="27" eb="30">
      <t>コウレイシャ</t>
    </rPh>
    <rPh sb="31" eb="32">
      <t>タイ</t>
    </rPh>
    <rPh sb="35" eb="36">
      <t>カ</t>
    </rPh>
    <rPh sb="37" eb="38">
      <t>モノ</t>
    </rPh>
    <rPh sb="40" eb="42">
      <t>ニチジョウ</t>
    </rPh>
    <rPh sb="42" eb="44">
      <t>セイカツ</t>
    </rPh>
    <rPh sb="45" eb="47">
      <t>シエン</t>
    </rPh>
    <rPh sb="47" eb="48">
      <t>トウ</t>
    </rPh>
    <rPh sb="49" eb="51">
      <t>カイゴ</t>
    </rPh>
    <rPh sb="51" eb="54">
      <t>センモンショク</t>
    </rPh>
    <rPh sb="54" eb="56">
      <t>イガイ</t>
    </rPh>
    <rPh sb="57" eb="58">
      <t>カタ</t>
    </rPh>
    <rPh sb="59" eb="61">
      <t>テイキョウ</t>
    </rPh>
    <rPh sb="64" eb="66">
      <t>カジ</t>
    </rPh>
    <rPh sb="66" eb="68">
      <t>エンジョ</t>
    </rPh>
    <rPh sb="73" eb="75">
      <t>テイキョウ</t>
    </rPh>
    <rPh sb="76" eb="77">
      <t>オコナ</t>
    </rPh>
    <phoneticPr fontId="5"/>
  </si>
  <si>
    <t>福祉課介護保健係
0172-88-8198</t>
    <rPh sb="0" eb="3">
      <t>フクシカ</t>
    </rPh>
    <rPh sb="3" eb="5">
      <t>カイゴ</t>
    </rPh>
    <rPh sb="5" eb="8">
      <t>ホケンガカリ</t>
    </rPh>
    <phoneticPr fontId="5"/>
  </si>
  <si>
    <t>鶴田町</t>
    <rPh sb="0" eb="3">
      <t>ツルタマチ</t>
    </rPh>
    <phoneticPr fontId="5"/>
  </si>
  <si>
    <t>介護予防送迎者運行事業（スマイル号）</t>
    <rPh sb="0" eb="2">
      <t>カイゴ</t>
    </rPh>
    <rPh sb="2" eb="4">
      <t>ヨボウ</t>
    </rPh>
    <rPh sb="4" eb="7">
      <t>ソウゲイシャ</t>
    </rPh>
    <rPh sb="7" eb="9">
      <t>ウンコウ</t>
    </rPh>
    <rPh sb="9" eb="11">
      <t>ジギョウ</t>
    </rPh>
    <rPh sb="16" eb="17">
      <t>ゴウ</t>
    </rPh>
    <phoneticPr fontId="5"/>
  </si>
  <si>
    <t>介護予防送迎車運行事業（スマイル号）
介護予防事業の一つとして鶴田町社会福祉協議会に委託。自ら移動手段を持たない65歳以上の高齢者の方を対象とした外出支援として、大型ワゴン車で町の健康福祉・介護予防事業の拠点施設「鶴遊館」と各集落との町内巡回送迎を実施。町の中心街も経由し高齢者の買い物弱者支援も併せて実施。利用には事前登録が必要。運行は月～金の1日2便で送迎車2台ずつで無料実施。※一般介護予防事業予算額24,873千円のうち11,307千円が該当予算となります）</t>
    <rPh sb="220" eb="222">
      <t>センエン</t>
    </rPh>
    <rPh sb="223" eb="225">
      <t>ガイトウ</t>
    </rPh>
    <rPh sb="225" eb="227">
      <t>ヨサン</t>
    </rPh>
    <phoneticPr fontId="5"/>
  </si>
  <si>
    <t>鶴田町社会福祉協議会</t>
    <rPh sb="0" eb="2">
      <t>ツルタ</t>
    </rPh>
    <rPh sb="2" eb="3">
      <t>マチ</t>
    </rPh>
    <rPh sb="3" eb="5">
      <t>シャカイ</t>
    </rPh>
    <rPh sb="5" eb="7">
      <t>フクシ</t>
    </rPh>
    <rPh sb="7" eb="10">
      <t>キョウギカイ</t>
    </rPh>
    <phoneticPr fontId="5"/>
  </si>
  <si>
    <t>鶴田町健康保険課
国保介護班
0173-22-2111</t>
  </si>
  <si>
    <t>地域巡回バス運行業務委託</t>
  </si>
  <si>
    <t>地域巡回バス運行業務委託
病院・役場・町中心部への移動において、公共交通に不便を感じている町民に対し、移動支援策として、町がバス会社へ事業を委託し町内バスを運行している。</t>
    <rPh sb="13" eb="15">
      <t>ビョウイン</t>
    </rPh>
    <rPh sb="16" eb="18">
      <t>ヤクバ</t>
    </rPh>
    <rPh sb="19" eb="23">
      <t>マチチュウシンブ</t>
    </rPh>
    <rPh sb="25" eb="27">
      <t>イドウ</t>
    </rPh>
    <rPh sb="37" eb="39">
      <t>フベン</t>
    </rPh>
    <rPh sb="40" eb="41">
      <t>カン</t>
    </rPh>
    <rPh sb="45" eb="47">
      <t>チョウミン</t>
    </rPh>
    <rPh sb="64" eb="66">
      <t>ガイシャ</t>
    </rPh>
    <rPh sb="67" eb="69">
      <t>ジギョウ</t>
    </rPh>
    <rPh sb="70" eb="72">
      <t>イタク</t>
    </rPh>
    <rPh sb="73" eb="75">
      <t>チョウナイ</t>
    </rPh>
    <phoneticPr fontId="5"/>
  </si>
  <si>
    <t>鶴田町企画観光課
まちづくり班
0173-22-2111</t>
    <rPh sb="3" eb="5">
      <t>キカク</t>
    </rPh>
    <rPh sb="5" eb="8">
      <t>カンコウカ</t>
    </rPh>
    <phoneticPr fontId="5"/>
  </si>
  <si>
    <t>中泊町</t>
    <rPh sb="0" eb="3">
      <t>ナカドマリマチ</t>
    </rPh>
    <phoneticPr fontId="5"/>
  </si>
  <si>
    <t>在宅心身障害者福祉タクシー事業</t>
    <rPh sb="0" eb="2">
      <t>ザイタク</t>
    </rPh>
    <rPh sb="2" eb="4">
      <t>シンシン</t>
    </rPh>
    <rPh sb="4" eb="7">
      <t>ショウガイシャ</t>
    </rPh>
    <rPh sb="7" eb="9">
      <t>フクシ</t>
    </rPh>
    <rPh sb="13" eb="15">
      <t>ジギョウ</t>
    </rPh>
    <phoneticPr fontId="42"/>
  </si>
  <si>
    <t>在宅の心身障害者がタクシーを利用する場合の料金の一部を助成することにより、日常生活活動の便宜を図り、その福祉の増進に資することを目的とする。（1年間：12枚　対象：身体障害者手帳：１級・療育手帳：A判定の者）</t>
  </si>
  <si>
    <t>福祉課福祉推進係
0173-57-2111</t>
    <rPh sb="0" eb="3">
      <t>フクシカ</t>
    </rPh>
    <rPh sb="3" eb="5">
      <t>フクシ</t>
    </rPh>
    <rPh sb="5" eb="7">
      <t>スイシン</t>
    </rPh>
    <rPh sb="7" eb="8">
      <t>カカ</t>
    </rPh>
    <phoneticPr fontId="13"/>
  </si>
  <si>
    <t>武田・中里地区循環バス</t>
    <rPh sb="0" eb="2">
      <t>タケダ</t>
    </rPh>
    <rPh sb="3" eb="5">
      <t>ナカサト</t>
    </rPh>
    <rPh sb="5" eb="7">
      <t>チク</t>
    </rPh>
    <rPh sb="7" eb="9">
      <t>ジュンカン</t>
    </rPh>
    <phoneticPr fontId="42"/>
  </si>
  <si>
    <t>中里高校や金木高校の閉校に伴い、通学手段としての役割を担っていた武田・中高線バスの運行を見直し、町民の買い物や通院、入浴施設への移動など、日常生活に必要な活動が公共交通で行えるよう、令和5年4月から運行開始。路線内フリー乗降制であり、安全が確保される場所であれば路線内どこでも乗り降りが可能。
１乗降：200円（小学生以下無料）</t>
    <rPh sb="0" eb="2">
      <t>ナカサト</t>
    </rPh>
    <rPh sb="2" eb="4">
      <t>コウコウ</t>
    </rPh>
    <rPh sb="5" eb="7">
      <t>カナギ</t>
    </rPh>
    <rPh sb="7" eb="9">
      <t>コウコウ</t>
    </rPh>
    <rPh sb="10" eb="12">
      <t>ヘイコウ</t>
    </rPh>
    <rPh sb="13" eb="14">
      <t>トモナ</t>
    </rPh>
    <rPh sb="16" eb="18">
      <t>ツウガク</t>
    </rPh>
    <rPh sb="18" eb="20">
      <t>シュダン</t>
    </rPh>
    <rPh sb="24" eb="26">
      <t>ヤクワリ</t>
    </rPh>
    <rPh sb="27" eb="28">
      <t>ニナ</t>
    </rPh>
    <rPh sb="32" eb="34">
      <t>タケダ</t>
    </rPh>
    <rPh sb="35" eb="38">
      <t>ナカコウセン</t>
    </rPh>
    <rPh sb="41" eb="43">
      <t>ウンコウ</t>
    </rPh>
    <rPh sb="44" eb="46">
      <t>ミナオ</t>
    </rPh>
    <rPh sb="48" eb="50">
      <t>チョウミン</t>
    </rPh>
    <rPh sb="51" eb="52">
      <t>カ</t>
    </rPh>
    <rPh sb="53" eb="54">
      <t>モノ</t>
    </rPh>
    <rPh sb="55" eb="57">
      <t>ツウイン</t>
    </rPh>
    <rPh sb="58" eb="60">
      <t>ニュウヨク</t>
    </rPh>
    <rPh sb="60" eb="62">
      <t>シセツ</t>
    </rPh>
    <rPh sb="64" eb="66">
      <t>イドウ</t>
    </rPh>
    <rPh sb="69" eb="71">
      <t>ニチジョウ</t>
    </rPh>
    <rPh sb="71" eb="73">
      <t>セイカツ</t>
    </rPh>
    <rPh sb="74" eb="76">
      <t>ヒツヨウ</t>
    </rPh>
    <rPh sb="77" eb="79">
      <t>カツドウ</t>
    </rPh>
    <rPh sb="80" eb="82">
      <t>コウキョウ</t>
    </rPh>
    <rPh sb="82" eb="84">
      <t>コウツウ</t>
    </rPh>
    <rPh sb="85" eb="86">
      <t>オコナ</t>
    </rPh>
    <rPh sb="91" eb="93">
      <t>レイワ</t>
    </rPh>
    <rPh sb="94" eb="95">
      <t>ネン</t>
    </rPh>
    <rPh sb="96" eb="97">
      <t>ガツ</t>
    </rPh>
    <rPh sb="99" eb="101">
      <t>ウンコウ</t>
    </rPh>
    <rPh sb="101" eb="103">
      <t>カイシ</t>
    </rPh>
    <rPh sb="104" eb="106">
      <t>ロセン</t>
    </rPh>
    <rPh sb="106" eb="107">
      <t>ナイ</t>
    </rPh>
    <rPh sb="156" eb="159">
      <t>ショウガクセイ</t>
    </rPh>
    <rPh sb="159" eb="161">
      <t>イカ</t>
    </rPh>
    <rPh sb="161" eb="163">
      <t>ムリョウ</t>
    </rPh>
    <phoneticPr fontId="5"/>
  </si>
  <si>
    <t>総合戦略課企画係
0173ｰ57ｰ2111</t>
    <rPh sb="0" eb="2">
      <t>ソウゴウ</t>
    </rPh>
    <rPh sb="2" eb="4">
      <t>センリャク</t>
    </rPh>
    <rPh sb="4" eb="5">
      <t>カ</t>
    </rPh>
    <rPh sb="5" eb="7">
      <t>キカク</t>
    </rPh>
    <rPh sb="7" eb="8">
      <t>カカ</t>
    </rPh>
    <phoneticPr fontId="13"/>
  </si>
  <si>
    <t>地域拠点連絡バス運行事業</t>
    <rPh sb="0" eb="2">
      <t>チイキ</t>
    </rPh>
    <rPh sb="2" eb="4">
      <t>キョテン</t>
    </rPh>
    <rPh sb="4" eb="6">
      <t>レンラク</t>
    </rPh>
    <rPh sb="8" eb="10">
      <t>ウンコウ</t>
    </rPh>
    <rPh sb="10" eb="12">
      <t>ジギョウ</t>
    </rPh>
    <phoneticPr fontId="42"/>
  </si>
  <si>
    <t>当町は飛び地合併であるため、住民の一体感醸成手段として、両地域の役所を連絡するバスの運行をスタート。
その後、運行ルートを一部延伸し、高齢者などの住民の足の確保としても利用されている。
・１乗降：200円</t>
  </si>
  <si>
    <t>七戸町</t>
  </si>
  <si>
    <t>コミュニティバス等運行事業</t>
  </si>
  <si>
    <t>本事業は直接的に買物弱者を支援する制度ではないが、自らが移動手段を持たない高齢者等の生活交通手段を確保・提供し、金銭的な負担の少ない公共交通機関としてコミュニティバス等を運行している。
運賃は1乗降100円。</t>
  </si>
  <si>
    <t>企画調整課
0176-68-2940</t>
  </si>
  <si>
    <t>六戸町</t>
  </si>
  <si>
    <t>町民バス運行業務</t>
  </si>
  <si>
    <t>買物弱者の支援と位置付けた事業ではないが、町中心地と町内の集落を繋ぐ７路線において乗り合いバスの運行を行っている。</t>
  </si>
  <si>
    <t>総務課
0176-55-4582</t>
  </si>
  <si>
    <t>東北町</t>
    <rPh sb="0" eb="3">
      <t>トウホクマチ</t>
    </rPh>
    <phoneticPr fontId="5"/>
  </si>
  <si>
    <t>買い物バス</t>
    <rPh sb="0" eb="1">
      <t>カ</t>
    </rPh>
    <rPh sb="2" eb="3">
      <t>モノ</t>
    </rPh>
    <phoneticPr fontId="5"/>
  </si>
  <si>
    <t>109,940千円の一部</t>
    <rPh sb="7" eb="9">
      <t>センエン</t>
    </rPh>
    <rPh sb="10" eb="12">
      <t>イチブ</t>
    </rPh>
    <phoneticPr fontId="5"/>
  </si>
  <si>
    <t>合併前の旧上北町地区と旧東北町地区の両地区を結ぶ町民バスの路線を新設。町民から要望のあった商店街やスーパー前にバス停を新たに設置し、地区を越えた買い物にも対応している。</t>
    <rPh sb="0" eb="2">
      <t>ガッペイ</t>
    </rPh>
    <rPh sb="2" eb="3">
      <t>マエ</t>
    </rPh>
    <rPh sb="4" eb="5">
      <t>キュウ</t>
    </rPh>
    <rPh sb="5" eb="7">
      <t>カミキタ</t>
    </rPh>
    <rPh sb="7" eb="8">
      <t>マチ</t>
    </rPh>
    <rPh sb="8" eb="10">
      <t>チク</t>
    </rPh>
    <rPh sb="11" eb="12">
      <t>キュウ</t>
    </rPh>
    <rPh sb="12" eb="15">
      <t>トウホクマチ</t>
    </rPh>
    <rPh sb="15" eb="17">
      <t>チク</t>
    </rPh>
    <rPh sb="18" eb="21">
      <t>リョウチク</t>
    </rPh>
    <rPh sb="22" eb="23">
      <t>ムス</t>
    </rPh>
    <rPh sb="24" eb="26">
      <t>チョウミン</t>
    </rPh>
    <rPh sb="29" eb="31">
      <t>ロセン</t>
    </rPh>
    <rPh sb="32" eb="34">
      <t>シンセツ</t>
    </rPh>
    <rPh sb="35" eb="37">
      <t>チョウミン</t>
    </rPh>
    <rPh sb="39" eb="41">
      <t>ヨウボウ</t>
    </rPh>
    <rPh sb="45" eb="48">
      <t>ショウテンガイ</t>
    </rPh>
    <rPh sb="53" eb="54">
      <t>マエ</t>
    </rPh>
    <rPh sb="57" eb="58">
      <t>テイ</t>
    </rPh>
    <rPh sb="59" eb="60">
      <t>アラ</t>
    </rPh>
    <rPh sb="62" eb="64">
      <t>セッチ</t>
    </rPh>
    <rPh sb="66" eb="68">
      <t>チク</t>
    </rPh>
    <rPh sb="69" eb="70">
      <t>コ</t>
    </rPh>
    <rPh sb="72" eb="73">
      <t>カ</t>
    </rPh>
    <rPh sb="74" eb="75">
      <t>モノ</t>
    </rPh>
    <rPh sb="77" eb="79">
      <t>タイオウ</t>
    </rPh>
    <phoneticPr fontId="5"/>
  </si>
  <si>
    <t>http://www.town.tohoku.lg.jp/kurashi/life/bus_02.html</t>
    <phoneticPr fontId="5"/>
  </si>
  <si>
    <t>企画課
0176-56-4082</t>
    <rPh sb="0" eb="2">
      <t>キカク</t>
    </rPh>
    <rPh sb="2" eb="3">
      <t>カ</t>
    </rPh>
    <phoneticPr fontId="5"/>
  </si>
  <si>
    <t>風間浦村</t>
  </si>
  <si>
    <t>風間浦村高齢者配食・見守りサービス事業</t>
  </si>
  <si>
    <t>買い物弱者の支援とした事業ではないが、日常の買い物や交通手段が不便な地域でもあるため、独居高齢者及び高齢者のみの世帯に対して、曜日を決め、見守りを兼ねた配食を実施している。</t>
  </si>
  <si>
    <t>社会福祉法人風間浦村社会福祉協議会</t>
  </si>
  <si>
    <t>佐井村</t>
  </si>
  <si>
    <t>過疎地有償運送事業
運営補助金</t>
  </si>
  <si>
    <t>本事業に要する専従職員の人件費及び事業運営経費の補助を行い、公共交通機関の貧弱な本村において、住民の生活の足を確保している。</t>
  </si>
  <si>
    <t>三戸町</t>
    <rPh sb="0" eb="3">
      <t>サンノヘマチ</t>
    </rPh>
    <phoneticPr fontId="5"/>
  </si>
  <si>
    <t>三戸町商品宅配サービス事業</t>
    <rPh sb="0" eb="3">
      <t>サンノヘマチ</t>
    </rPh>
    <rPh sb="3" eb="5">
      <t>ショウヒン</t>
    </rPh>
    <rPh sb="5" eb="7">
      <t>タクハイ</t>
    </rPh>
    <rPh sb="11" eb="13">
      <t>ジギョウ</t>
    </rPh>
    <phoneticPr fontId="5"/>
  </si>
  <si>
    <t>交通手段が乏しく重い荷物を持ち運ぶことに支障を来している者等商店に出向くことが困難な者に対し、町内商店等の商品を配達することにより、買い物弱者等の福祉の増進を図るもの。</t>
    <rPh sb="0" eb="2">
      <t>コウツウ</t>
    </rPh>
    <rPh sb="2" eb="4">
      <t>シュダン</t>
    </rPh>
    <rPh sb="5" eb="6">
      <t>トボ</t>
    </rPh>
    <rPh sb="8" eb="9">
      <t>オモ</t>
    </rPh>
    <rPh sb="10" eb="12">
      <t>ニモツ</t>
    </rPh>
    <rPh sb="13" eb="14">
      <t>モ</t>
    </rPh>
    <rPh sb="15" eb="16">
      <t>ハコ</t>
    </rPh>
    <rPh sb="20" eb="22">
      <t>シショウ</t>
    </rPh>
    <rPh sb="23" eb="24">
      <t>キタ</t>
    </rPh>
    <rPh sb="28" eb="29">
      <t>モノ</t>
    </rPh>
    <rPh sb="29" eb="30">
      <t>トウ</t>
    </rPh>
    <rPh sb="30" eb="32">
      <t>ショウテン</t>
    </rPh>
    <rPh sb="33" eb="35">
      <t>デム</t>
    </rPh>
    <rPh sb="39" eb="41">
      <t>コンナン</t>
    </rPh>
    <rPh sb="42" eb="43">
      <t>モノ</t>
    </rPh>
    <rPh sb="44" eb="45">
      <t>タイ</t>
    </rPh>
    <rPh sb="47" eb="49">
      <t>チョウナイ</t>
    </rPh>
    <rPh sb="49" eb="51">
      <t>ショウテン</t>
    </rPh>
    <rPh sb="51" eb="52">
      <t>トウ</t>
    </rPh>
    <rPh sb="53" eb="55">
      <t>ショウヒン</t>
    </rPh>
    <rPh sb="56" eb="58">
      <t>ハイタツ</t>
    </rPh>
    <rPh sb="66" eb="67">
      <t>カ</t>
    </rPh>
    <rPh sb="68" eb="69">
      <t>モノ</t>
    </rPh>
    <rPh sb="69" eb="71">
      <t>ジャクシャ</t>
    </rPh>
    <rPh sb="71" eb="72">
      <t>トウ</t>
    </rPh>
    <rPh sb="73" eb="75">
      <t>フクシ</t>
    </rPh>
    <rPh sb="76" eb="78">
      <t>ゾウシン</t>
    </rPh>
    <rPh sb="79" eb="80">
      <t>ハカ</t>
    </rPh>
    <phoneticPr fontId="5"/>
  </si>
  <si>
    <t>社会福祉法人三戸町社会福祉協議会</t>
    <rPh sb="0" eb="6">
      <t>シャカイフクシホウジン</t>
    </rPh>
    <rPh sb="6" eb="9">
      <t>サンノヘマチ</t>
    </rPh>
    <rPh sb="9" eb="13">
      <t>シャカイフクシ</t>
    </rPh>
    <rPh sb="13" eb="16">
      <t>キョウギカイ</t>
    </rPh>
    <phoneticPr fontId="5"/>
  </si>
  <si>
    <t>三戸町コミュニティバス</t>
    <rPh sb="0" eb="3">
      <t>サンノヘマチ</t>
    </rPh>
    <phoneticPr fontId="5"/>
  </si>
  <si>
    <t>三戸町内における移動手段の確保と利便性の向上を図り、交通空白地域の解消を図るためコミュニティバスを運行している。
１乗車１００円
※障害者割引半額適用あり</t>
    <rPh sb="58" eb="60">
      <t>ジョウシャ</t>
    </rPh>
    <rPh sb="63" eb="64">
      <t>エン</t>
    </rPh>
    <rPh sb="66" eb="69">
      <t>ショウガイシャ</t>
    </rPh>
    <rPh sb="69" eb="71">
      <t>ワリビキ</t>
    </rPh>
    <rPh sb="71" eb="73">
      <t>ハンガク</t>
    </rPh>
    <rPh sb="73" eb="75">
      <t>テキヨウ</t>
    </rPh>
    <phoneticPr fontId="5"/>
  </si>
  <si>
    <t>岩手県北自動車株式会社</t>
    <rPh sb="0" eb="11">
      <t>イワテケンキタジドウシャカブシキカイシャ</t>
    </rPh>
    <phoneticPr fontId="5"/>
  </si>
  <si>
    <t>三戸町デマンドタクシー</t>
    <rPh sb="0" eb="3">
      <t>サンノヘマチ</t>
    </rPh>
    <phoneticPr fontId="5"/>
  </si>
  <si>
    <t>バス路線から離れているまたは利用したい時間帯にバスが運行していない等の理由により、公共交通を利用しづらい地域においてバスに代わる交通手段としてデマンドタクシーを運行している。
１乗車５００円
※利用者対象エリア有、要事前登録</t>
    <rPh sb="89" eb="91">
      <t>ジョウシャ</t>
    </rPh>
    <rPh sb="94" eb="95">
      <t>エン</t>
    </rPh>
    <rPh sb="97" eb="100">
      <t>リヨウシャ</t>
    </rPh>
    <rPh sb="100" eb="102">
      <t>タイショウ</t>
    </rPh>
    <rPh sb="105" eb="106">
      <t>アリ</t>
    </rPh>
    <rPh sb="107" eb="108">
      <t>ヨウ</t>
    </rPh>
    <rPh sb="108" eb="110">
      <t>ジゼン</t>
    </rPh>
    <rPh sb="110" eb="112">
      <t>トウロク</t>
    </rPh>
    <phoneticPr fontId="5"/>
  </si>
  <si>
    <t>三戸タクシー
田中タクシー</t>
    <rPh sb="0" eb="2">
      <t>サンノヘ</t>
    </rPh>
    <rPh sb="7" eb="9">
      <t>タナカ</t>
    </rPh>
    <phoneticPr fontId="5"/>
  </si>
  <si>
    <t>運転免許証自主返納者支援タクシー料金助成事業</t>
    <rPh sb="0" eb="5">
      <t>ウンテンメンキョショウ</t>
    </rPh>
    <rPh sb="5" eb="12">
      <t>ジシュヘンノウシャシエン</t>
    </rPh>
    <rPh sb="16" eb="20">
      <t>リョウキンジョセイ</t>
    </rPh>
    <rPh sb="20" eb="22">
      <t>ジギョウ</t>
    </rPh>
    <phoneticPr fontId="5"/>
  </si>
  <si>
    <t>平成２９年４月１日以降に自らの所有する全ての運転免許証を自主的に返納した者に対し、タクシー料金の一部を助成することにより、日常生活の利便と社会活動の参加の拡大を図り、高齢者による交通事故の減少に資することを目的とする。</t>
  </si>
  <si>
    <t>みまもり配食サービス事業</t>
    <rPh sb="4" eb="6">
      <t>ハイショク</t>
    </rPh>
    <rPh sb="10" eb="12">
      <t>ジギョウ</t>
    </rPh>
    <phoneticPr fontId="5"/>
  </si>
  <si>
    <t>６５歳以上の一人暮らしの方、高齢者のみの世帯及びこれに準ずる世帯で、心身の障がい及び傷病等の理由により食事の準備が困難な方に、昼食の弁当を配達し、利用者の安否確認を行うもの。</t>
    <rPh sb="2" eb="3">
      <t>サイ</t>
    </rPh>
    <rPh sb="3" eb="5">
      <t>イジョウ</t>
    </rPh>
    <rPh sb="6" eb="8">
      <t>ヒトリ</t>
    </rPh>
    <rPh sb="8" eb="9">
      <t>グ</t>
    </rPh>
    <rPh sb="12" eb="13">
      <t>カタ</t>
    </rPh>
    <rPh sb="14" eb="17">
      <t>コウレイシャ</t>
    </rPh>
    <rPh sb="20" eb="22">
      <t>セタイ</t>
    </rPh>
    <rPh sb="22" eb="23">
      <t>オヨ</t>
    </rPh>
    <rPh sb="27" eb="28">
      <t>ジュン</t>
    </rPh>
    <rPh sb="30" eb="32">
      <t>セタイ</t>
    </rPh>
    <rPh sb="34" eb="36">
      <t>シンシン</t>
    </rPh>
    <rPh sb="37" eb="38">
      <t>ショウ</t>
    </rPh>
    <rPh sb="40" eb="41">
      <t>オヨ</t>
    </rPh>
    <rPh sb="42" eb="44">
      <t>ショウビョウ</t>
    </rPh>
    <rPh sb="44" eb="45">
      <t>トウ</t>
    </rPh>
    <rPh sb="46" eb="48">
      <t>リユウ</t>
    </rPh>
    <rPh sb="51" eb="53">
      <t>ショクジ</t>
    </rPh>
    <rPh sb="54" eb="56">
      <t>ジュンビ</t>
    </rPh>
    <rPh sb="57" eb="59">
      <t>コンナン</t>
    </rPh>
    <rPh sb="60" eb="61">
      <t>カタ</t>
    </rPh>
    <rPh sb="63" eb="65">
      <t>チュウショク</t>
    </rPh>
    <rPh sb="66" eb="68">
      <t>ベントウ</t>
    </rPh>
    <rPh sb="69" eb="71">
      <t>ハイタツ</t>
    </rPh>
    <rPh sb="73" eb="76">
      <t>リヨウシャ</t>
    </rPh>
    <rPh sb="77" eb="79">
      <t>アンピ</t>
    </rPh>
    <rPh sb="79" eb="81">
      <t>カクニン</t>
    </rPh>
    <rPh sb="82" eb="83">
      <t>オコナ</t>
    </rPh>
    <phoneticPr fontId="5"/>
  </si>
  <si>
    <t>五戸町</t>
    <rPh sb="0" eb="3">
      <t>ゴノヘマチ</t>
    </rPh>
    <phoneticPr fontId="5"/>
  </si>
  <si>
    <t>高齢者による交通事故の減少を図るため、高齢者の運転免許証の自主返納の推進を支援することを目的とし、満年齢65歳以上の者に対して、公共交通機関の回数券１０，０００円分を交付する。</t>
  </si>
  <si>
    <t>五戸町</t>
  </si>
  <si>
    <t>総務課
0178-62-7950</t>
  </si>
  <si>
    <t>コミュ二ティバス運行事業</t>
  </si>
  <si>
    <t>本事業は直接買物弱者を支援する制度ではないが、町内商店街に向かう路線を十分な数確保し、金銭的な負担の少ない公共交通機関としてコミュニティバスを運営している。</t>
  </si>
  <si>
    <t>五戸町
（路線バス事業者）</t>
  </si>
  <si>
    <t>https://www.town.gonohe.aomori.jp/kurashi/communitybus/communitybus_top.html</t>
  </si>
  <si>
    <t>総合政策課政策調整室
0178-62-7974</t>
  </si>
  <si>
    <t>階上町</t>
    <rPh sb="0" eb="3">
      <t>ハシカミチョウ</t>
    </rPh>
    <phoneticPr fontId="5"/>
  </si>
  <si>
    <t>回数券交付</t>
    <rPh sb="0" eb="2">
      <t>カイスウケン</t>
    </rPh>
    <rPh sb="2" eb="4">
      <t>コウフ</t>
    </rPh>
    <phoneticPr fontId="5"/>
  </si>
  <si>
    <t>高齢者による交通事故の抑制を図るため、高齢者の運転免許証の自主返納の推進を支援することを目的とし、満年齢70歳以上の者に対して、階上町コミュニティバス専用回数券5,000円分を交付する。</t>
  </si>
  <si>
    <t>http://www.town.hashikami.lg.jp/index.cfm/7,6527,72,211,html</t>
    <phoneticPr fontId="5"/>
  </si>
  <si>
    <t>町民生活課
生活環境グループ
0178-88-2119</t>
    <phoneticPr fontId="5"/>
  </si>
  <si>
    <t>岩手県</t>
    <rPh sb="0" eb="3">
      <t>イワテケン</t>
    </rPh>
    <phoneticPr fontId="5"/>
  </si>
  <si>
    <t>宮古市</t>
    <rPh sb="0" eb="3">
      <t>ミヤコシ</t>
    </rPh>
    <phoneticPr fontId="5"/>
  </si>
  <si>
    <t>買物弱者対策支援事業
※宮古市商業振興対策事業費補助金制度の補助対象事業の一部</t>
  </si>
  <si>
    <t>商店街団体等が実施する買物弱者対策のための事業に係る経費の一部を補助
【対象経費】
店舗賃借料、消耗品費、印刷製本費、工事費、備品購入費、原材料費、借上料（事業費の2分の1以内・上限150万円）</t>
  </si>
  <si>
    <t>商店街振興組合、事業協同組合、商店街を構成している中小商業者等の団体等</t>
  </si>
  <si>
    <t>https://www.city.miyako.iwate.jp/sangyo/taisaku_hoiyokin.html</t>
  </si>
  <si>
    <t>大船渡市</t>
    <rPh sb="0" eb="4">
      <t>オオフナトシ</t>
    </rPh>
    <phoneticPr fontId="5"/>
  </si>
  <si>
    <t>日頃市地区デマンド交通</t>
  </si>
  <si>
    <t>買物弱者の支援と位置付けた事業ではないが、交通空白地域住民の移動手段確保に向け、高齢者の通院、買い物等の移動支援を実施。</t>
  </si>
  <si>
    <t>http://www.city.ofunato.iwate.jp</t>
  </si>
  <si>
    <t>商工港湾部
企業立地港湾課　
交通通信係
0192-27-3111
（内線120）</t>
  </si>
  <si>
    <t>越喜来地区デマンド交通（実証実験）</t>
  </si>
  <si>
    <t>タクシーチケット配布事業</t>
  </si>
  <si>
    <t>日常生活における買い物、通院等の移動に対し、要件を満たす対象者へ、タクシーを利用した場合の料金の一部（１枚当たり500円）を助成し、交通空白地域の移動対策を実施。</t>
  </si>
  <si>
    <t>岩手県</t>
    <rPh sb="0" eb="2">
      <t>イワテ</t>
    </rPh>
    <rPh sb="2" eb="3">
      <t>ケン</t>
    </rPh>
    <phoneticPr fontId="5"/>
  </si>
  <si>
    <t>久慈市</t>
    <rPh sb="0" eb="3">
      <t>クジシ</t>
    </rPh>
    <phoneticPr fontId="5"/>
  </si>
  <si>
    <t>地域支援事業「介護予防・日常生活支援総合事業：生活支援サービス事業」</t>
    <rPh sb="0" eb="6">
      <t>チイキシエンジギョウ</t>
    </rPh>
    <rPh sb="7" eb="11">
      <t>カイゴヨボウ</t>
    </rPh>
    <rPh sb="12" eb="22">
      <t>ニチジョウセイカツシエンソウゴウジギョウ</t>
    </rPh>
    <rPh sb="23" eb="27">
      <t>セイカツシエン</t>
    </rPh>
    <rPh sb="31" eb="33">
      <t>ジギョウ</t>
    </rPh>
    <phoneticPr fontId="5"/>
  </si>
  <si>
    <t>「訪問型サービスB」を実施
支援の対象者：事業対象者、要支援１、要支援２
支援内容：買い物支援、買い物同行　ほか
支援者（活動員）：活動員養成講座を修了し、事業委託先であるシルバー人材センターに登録した者
※地域支援事業交付金を活用。本支援事業は、介護保険法に基づく地域支援事業のなかの取組の一つで、久慈市は久慈広域連合（当地域の介護保険の保険者）から事業を受託し実施している。</t>
    <rPh sb="1" eb="3">
      <t>ホウモン</t>
    </rPh>
    <rPh sb="3" eb="4">
      <t>ガタ</t>
    </rPh>
    <rPh sb="11" eb="13">
      <t>ジッシ</t>
    </rPh>
    <rPh sb="14" eb="16">
      <t>シエン</t>
    </rPh>
    <rPh sb="17" eb="20">
      <t>タイショウシャ</t>
    </rPh>
    <rPh sb="21" eb="23">
      <t>ジギョウ</t>
    </rPh>
    <rPh sb="23" eb="26">
      <t>タイショウシャ</t>
    </rPh>
    <rPh sb="27" eb="30">
      <t>ヨウシエン</t>
    </rPh>
    <rPh sb="32" eb="35">
      <t>ヨウシエン</t>
    </rPh>
    <rPh sb="37" eb="39">
      <t>シエン</t>
    </rPh>
    <rPh sb="39" eb="41">
      <t>ナイヨウ</t>
    </rPh>
    <rPh sb="42" eb="43">
      <t>カ</t>
    </rPh>
    <rPh sb="44" eb="45">
      <t>モノ</t>
    </rPh>
    <rPh sb="45" eb="47">
      <t>シエン</t>
    </rPh>
    <rPh sb="48" eb="49">
      <t>カ</t>
    </rPh>
    <rPh sb="50" eb="51">
      <t>モノ</t>
    </rPh>
    <rPh sb="51" eb="53">
      <t>ドウコウ</t>
    </rPh>
    <rPh sb="57" eb="60">
      <t>シエンシャ</t>
    </rPh>
    <rPh sb="61" eb="63">
      <t>カツドウ</t>
    </rPh>
    <rPh sb="63" eb="64">
      <t>イン</t>
    </rPh>
    <rPh sb="66" eb="68">
      <t>カツドウ</t>
    </rPh>
    <rPh sb="68" eb="69">
      <t>イン</t>
    </rPh>
    <rPh sb="69" eb="71">
      <t>ヨウセイ</t>
    </rPh>
    <rPh sb="71" eb="73">
      <t>コウザ</t>
    </rPh>
    <rPh sb="74" eb="76">
      <t>シュウリョウ</t>
    </rPh>
    <rPh sb="78" eb="80">
      <t>ジギョウ</t>
    </rPh>
    <rPh sb="80" eb="82">
      <t>イタク</t>
    </rPh>
    <rPh sb="82" eb="83">
      <t>サキ</t>
    </rPh>
    <rPh sb="90" eb="92">
      <t>ジンザイ</t>
    </rPh>
    <rPh sb="97" eb="99">
      <t>トウロク</t>
    </rPh>
    <rPh sb="101" eb="102">
      <t>モノ</t>
    </rPh>
    <rPh sb="104" eb="106">
      <t>チイキ</t>
    </rPh>
    <rPh sb="106" eb="108">
      <t>シエン</t>
    </rPh>
    <rPh sb="108" eb="110">
      <t>ジギョウ</t>
    </rPh>
    <rPh sb="110" eb="113">
      <t>コウフキン</t>
    </rPh>
    <rPh sb="114" eb="116">
      <t>カツヨウ</t>
    </rPh>
    <rPh sb="117" eb="118">
      <t>ホン</t>
    </rPh>
    <rPh sb="118" eb="120">
      <t>シエン</t>
    </rPh>
    <rPh sb="120" eb="122">
      <t>ジギョウ</t>
    </rPh>
    <rPh sb="124" eb="126">
      <t>カイゴ</t>
    </rPh>
    <rPh sb="126" eb="128">
      <t>ホケン</t>
    </rPh>
    <rPh sb="128" eb="129">
      <t>ホウ</t>
    </rPh>
    <rPh sb="130" eb="131">
      <t>モト</t>
    </rPh>
    <rPh sb="133" eb="135">
      <t>チイキ</t>
    </rPh>
    <rPh sb="135" eb="137">
      <t>シエン</t>
    </rPh>
    <rPh sb="137" eb="139">
      <t>ジギョウ</t>
    </rPh>
    <rPh sb="143" eb="145">
      <t>トリクミ</t>
    </rPh>
    <rPh sb="146" eb="147">
      <t>ヒト</t>
    </rPh>
    <rPh sb="150" eb="153">
      <t>クジシ</t>
    </rPh>
    <rPh sb="154" eb="160">
      <t>クジコウイキレンゴウ</t>
    </rPh>
    <rPh sb="161" eb="162">
      <t>トウ</t>
    </rPh>
    <rPh sb="162" eb="164">
      <t>チイキ</t>
    </rPh>
    <rPh sb="165" eb="167">
      <t>カイゴ</t>
    </rPh>
    <rPh sb="167" eb="169">
      <t>ホケン</t>
    </rPh>
    <rPh sb="170" eb="173">
      <t>ホケンシャ</t>
    </rPh>
    <rPh sb="179" eb="181">
      <t>ジュタク</t>
    </rPh>
    <rPh sb="182" eb="184">
      <t>ジッシ</t>
    </rPh>
    <phoneticPr fontId="5"/>
  </si>
  <si>
    <t>久慈市（委託先：公益社団法人久慈市シルバー人材センター）</t>
    <rPh sb="0" eb="3">
      <t>クジシ</t>
    </rPh>
    <rPh sb="4" eb="6">
      <t>イタク</t>
    </rPh>
    <rPh sb="6" eb="7">
      <t>サキ</t>
    </rPh>
    <rPh sb="8" eb="10">
      <t>コウエキ</t>
    </rPh>
    <rPh sb="10" eb="12">
      <t>シャダン</t>
    </rPh>
    <rPh sb="12" eb="14">
      <t>ホウジン</t>
    </rPh>
    <rPh sb="14" eb="17">
      <t>クジシ</t>
    </rPh>
    <rPh sb="21" eb="23">
      <t>ジンザイ</t>
    </rPh>
    <phoneticPr fontId="5"/>
  </si>
  <si>
    <t>遠距離通学支援事業（小学校）</t>
    <rPh sb="0" eb="3">
      <t>エンキョリ</t>
    </rPh>
    <rPh sb="3" eb="5">
      <t>ツウガク</t>
    </rPh>
    <rPh sb="5" eb="7">
      <t>シエン</t>
    </rPh>
    <rPh sb="7" eb="9">
      <t>ジギョウ</t>
    </rPh>
    <rPh sb="10" eb="13">
      <t>ショウガッコウ</t>
    </rPh>
    <phoneticPr fontId="5"/>
  </si>
  <si>
    <t>買物弱者の支援と位置付けた事業ではないが、市が直営で運行しているスクールバスに、地域の一般住民混乗を認めている。</t>
    <rPh sb="0" eb="2">
      <t>カイモノ</t>
    </rPh>
    <rPh sb="2" eb="4">
      <t>ジャクシャ</t>
    </rPh>
    <rPh sb="5" eb="7">
      <t>シエン</t>
    </rPh>
    <rPh sb="8" eb="11">
      <t>イチヅ</t>
    </rPh>
    <rPh sb="13" eb="15">
      <t>ジギョウ</t>
    </rPh>
    <rPh sb="21" eb="22">
      <t>シ</t>
    </rPh>
    <rPh sb="23" eb="25">
      <t>チョクエイ</t>
    </rPh>
    <rPh sb="26" eb="28">
      <t>ウンコウ</t>
    </rPh>
    <rPh sb="40" eb="42">
      <t>チイキ</t>
    </rPh>
    <rPh sb="43" eb="45">
      <t>イッパン</t>
    </rPh>
    <rPh sb="45" eb="47">
      <t>ジュウミン</t>
    </rPh>
    <rPh sb="47" eb="49">
      <t>コンジョウ</t>
    </rPh>
    <rPh sb="50" eb="51">
      <t>ミト</t>
    </rPh>
    <phoneticPr fontId="5"/>
  </si>
  <si>
    <t>教育委員会事務局
教育総務課学校事務係
0194-52-2154</t>
    <rPh sb="0" eb="2">
      <t>キョウイク</t>
    </rPh>
    <rPh sb="2" eb="5">
      <t>イインカイ</t>
    </rPh>
    <rPh sb="5" eb="8">
      <t>ジムキョク</t>
    </rPh>
    <rPh sb="9" eb="11">
      <t>キョウイク</t>
    </rPh>
    <rPh sb="11" eb="14">
      <t>ソウムカ</t>
    </rPh>
    <rPh sb="14" eb="16">
      <t>ガッコウ</t>
    </rPh>
    <rPh sb="16" eb="18">
      <t>ジム</t>
    </rPh>
    <rPh sb="18" eb="19">
      <t>カカリ</t>
    </rPh>
    <phoneticPr fontId="5"/>
  </si>
  <si>
    <t>遠距離通学支援事業（中学校）</t>
    <rPh sb="0" eb="3">
      <t>エンキョリ</t>
    </rPh>
    <rPh sb="3" eb="5">
      <t>ツウガク</t>
    </rPh>
    <rPh sb="5" eb="7">
      <t>シエン</t>
    </rPh>
    <rPh sb="7" eb="9">
      <t>ジギョウ</t>
    </rPh>
    <rPh sb="10" eb="13">
      <t>チュウガッコウ</t>
    </rPh>
    <phoneticPr fontId="5"/>
  </si>
  <si>
    <t>あんしんサポート事業</t>
    <rPh sb="8" eb="10">
      <t>ジギョウ</t>
    </rPh>
    <phoneticPr fontId="5"/>
  </si>
  <si>
    <t>事業周知など</t>
    <rPh sb="0" eb="2">
      <t>ジギョウ</t>
    </rPh>
    <rPh sb="2" eb="3">
      <t>シュウチ</t>
    </rPh>
    <phoneticPr fontId="5"/>
  </si>
  <si>
    <t>地域のボランティア（協力会員）から500円／時間で買い物や家事支援などをうけることができる会員方式の在宅福祉サービス事業です。
利用には会員登録が必要。久慈市社会福祉協議会がサービスのコーディネーターとなり、利用会員と協力会員をつなぎ、サービスを提供しています。</t>
    <rPh sb="0" eb="2">
      <t>チイキ</t>
    </rPh>
    <rPh sb="10" eb="12">
      <t>キョウリョク</t>
    </rPh>
    <rPh sb="12" eb="14">
      <t>カイイン</t>
    </rPh>
    <rPh sb="20" eb="21">
      <t>エン</t>
    </rPh>
    <rPh sb="22" eb="24">
      <t>ジカン</t>
    </rPh>
    <rPh sb="25" eb="26">
      <t>カ</t>
    </rPh>
    <rPh sb="27" eb="28">
      <t>モノ</t>
    </rPh>
    <rPh sb="29" eb="31">
      <t>カジ</t>
    </rPh>
    <rPh sb="31" eb="33">
      <t>シエン</t>
    </rPh>
    <rPh sb="45" eb="47">
      <t>カイイン</t>
    </rPh>
    <rPh sb="47" eb="49">
      <t>ホウシキ</t>
    </rPh>
    <rPh sb="50" eb="52">
      <t>ザイタク</t>
    </rPh>
    <rPh sb="52" eb="54">
      <t>フクシ</t>
    </rPh>
    <rPh sb="58" eb="60">
      <t>ジギョウ</t>
    </rPh>
    <rPh sb="64" eb="66">
      <t>リヨウ</t>
    </rPh>
    <rPh sb="68" eb="70">
      <t>カイイン</t>
    </rPh>
    <rPh sb="70" eb="72">
      <t>トウロク</t>
    </rPh>
    <rPh sb="73" eb="75">
      <t>ヒツヨウ</t>
    </rPh>
    <rPh sb="76" eb="79">
      <t>クジシ</t>
    </rPh>
    <rPh sb="79" eb="81">
      <t>シャカイ</t>
    </rPh>
    <rPh sb="81" eb="83">
      <t>フクシ</t>
    </rPh>
    <rPh sb="83" eb="86">
      <t>キョウギカイ</t>
    </rPh>
    <rPh sb="104" eb="106">
      <t>リヨウ</t>
    </rPh>
    <rPh sb="106" eb="108">
      <t>カイイン</t>
    </rPh>
    <rPh sb="109" eb="111">
      <t>キョウリョク</t>
    </rPh>
    <rPh sb="111" eb="113">
      <t>カイイン</t>
    </rPh>
    <rPh sb="123" eb="125">
      <t>テイキョウ</t>
    </rPh>
    <phoneticPr fontId="5"/>
  </si>
  <si>
    <t>久慈市社会福祉協議会</t>
    <rPh sb="0" eb="3">
      <t>クジシ</t>
    </rPh>
    <rPh sb="3" eb="5">
      <t>シャカイ</t>
    </rPh>
    <rPh sb="5" eb="7">
      <t>フクシ</t>
    </rPh>
    <rPh sb="7" eb="10">
      <t>キョウギカイ</t>
    </rPh>
    <phoneticPr fontId="5"/>
  </si>
  <si>
    <t>障がい者の社会参加促進を目的にタクシー基本料金を月2回、年24回分助成。対象者：身体障害者手帳１、２級、療育手帳Ａ、精神障害者保健福祉手帳１級。市と契約しているタクシー会社で利用可能。</t>
    <rPh sb="0" eb="1">
      <t>ショウ</t>
    </rPh>
    <rPh sb="3" eb="4">
      <t>シャ</t>
    </rPh>
    <rPh sb="5" eb="7">
      <t>シャカイ</t>
    </rPh>
    <rPh sb="7" eb="9">
      <t>サンカ</t>
    </rPh>
    <rPh sb="9" eb="11">
      <t>ソクシン</t>
    </rPh>
    <rPh sb="12" eb="14">
      <t>モクテキ</t>
    </rPh>
    <rPh sb="19" eb="21">
      <t>キホン</t>
    </rPh>
    <rPh sb="21" eb="23">
      <t>リョウキン</t>
    </rPh>
    <rPh sb="24" eb="25">
      <t>ツキ</t>
    </rPh>
    <rPh sb="26" eb="27">
      <t>カイ</t>
    </rPh>
    <rPh sb="28" eb="29">
      <t>ネン</t>
    </rPh>
    <rPh sb="31" eb="33">
      <t>カイブン</t>
    </rPh>
    <rPh sb="33" eb="35">
      <t>ジョセイ</t>
    </rPh>
    <rPh sb="36" eb="38">
      <t>タイショウ</t>
    </rPh>
    <rPh sb="38" eb="39">
      <t>シャ</t>
    </rPh>
    <rPh sb="40" eb="42">
      <t>シンタイ</t>
    </rPh>
    <rPh sb="42" eb="45">
      <t>ショウガイシャ</t>
    </rPh>
    <rPh sb="45" eb="47">
      <t>テチョウ</t>
    </rPh>
    <rPh sb="50" eb="51">
      <t>キュウ</t>
    </rPh>
    <rPh sb="52" eb="54">
      <t>リョウイク</t>
    </rPh>
    <rPh sb="54" eb="56">
      <t>テチョウ</t>
    </rPh>
    <rPh sb="58" eb="60">
      <t>セイシン</t>
    </rPh>
    <rPh sb="60" eb="63">
      <t>ショウガイシャ</t>
    </rPh>
    <rPh sb="63" eb="65">
      <t>ホケン</t>
    </rPh>
    <rPh sb="65" eb="67">
      <t>フクシ</t>
    </rPh>
    <rPh sb="67" eb="69">
      <t>テチョウ</t>
    </rPh>
    <rPh sb="70" eb="71">
      <t>キュウ</t>
    </rPh>
    <rPh sb="72" eb="73">
      <t>シ</t>
    </rPh>
    <rPh sb="74" eb="76">
      <t>ケイヤク</t>
    </rPh>
    <rPh sb="84" eb="86">
      <t>ガイシャ</t>
    </rPh>
    <rPh sb="87" eb="89">
      <t>リヨウ</t>
    </rPh>
    <rPh sb="89" eb="91">
      <t>カノウ</t>
    </rPh>
    <phoneticPr fontId="5"/>
  </si>
  <si>
    <t>社会福祉課
0194-52-2119</t>
    <rPh sb="0" eb="2">
      <t>シャカイ</t>
    </rPh>
    <rPh sb="2" eb="4">
      <t>フクシ</t>
    </rPh>
    <rPh sb="4" eb="5">
      <t>カ</t>
    </rPh>
    <phoneticPr fontId="5"/>
  </si>
  <si>
    <t>一関市</t>
  </si>
  <si>
    <t>高齢者福祉乗車券交付事業</t>
  </si>
  <si>
    <t>買物弱者支援に特化したものではないが、高齢者の社会参加を目的として、在宅で暮らす70歳以上の市民税非課税世帯のうち、ひとり暮らしの方、高齢者のみ世帯等を対象にバスやタクシーで利用できる乗車券を交付。（１２，０００円/年）</t>
  </si>
  <si>
    <t>タクシー会社
バス会社</t>
  </si>
  <si>
    <t>障がい者福祉乗車券</t>
  </si>
  <si>
    <t>買い物弱者の支援と位置付けた事業ではないが、一定の障がいのある方のタクシー・バスの乗車料金の一部を助成する。（最大で年12,000円）</t>
  </si>
  <si>
    <t>一関市福祉課
0191－21－8355</t>
  </si>
  <si>
    <t>釜石市</t>
    <rPh sb="0" eb="3">
      <t>カマイシシ</t>
    </rPh>
    <phoneticPr fontId="5"/>
  </si>
  <si>
    <t>高齢者等配食サービス事業委託料</t>
  </si>
  <si>
    <t>調理が困難な高齢者に対して、定期的に居宅に訪問し、栄養バランスのとれた食事の提供と利用者の安否確認を行う。
※地域支援事業交付金</t>
  </si>
  <si>
    <t>釜石市社会福祉協議会</t>
  </si>
  <si>
    <t>釜石市住民主体による介護予防・生活支援サービス（訪問型サービスB）事業</t>
  </si>
  <si>
    <t>交付金</t>
  </si>
  <si>
    <t>地域住民を主体に構成された団体が、利用者（要支援者等）の自宅を訪問して生活支援（買い物代行等）を行うもの。利用者負担：200円／回
※サービスを提供した住民主体団体に対し補助金を交付</t>
  </si>
  <si>
    <t>住民主体団体</t>
  </si>
  <si>
    <t>福祉タクシー利用料給付事業</t>
  </si>
  <si>
    <t>障がい者の社会参加の促進を図ることを目的に、市内に住所を有する在宅重度障がい者に対し、タクシー利用料金の基本料金分を年間24回まで助成するもの。
・重度障がい者　身体障害者手帳: 1級の者（視覚・下肢・体幹）
・療育手帳: Ａ判定の者
・精神保健福祉手帳: 1級又は障害基礎年金(精神障がい)1級の者</t>
  </si>
  <si>
    <t>地域福祉課
障がい福祉係
0193-22-0177</t>
  </si>
  <si>
    <t>鵜住居地区商業施設運営支援事業</t>
  </si>
  <si>
    <t>鵜住居地区の生活利便性向上と東日本大震災により被害を受けた中小企業者の事業再建を目的に整備した鵜住居地区商業施設の安定的な運営を図るため、運営経費の一部を補助するもの。</t>
  </si>
  <si>
    <t>商業施設運営会社</t>
  </si>
  <si>
    <t>二戸市</t>
  </si>
  <si>
    <t>空き店舗活用促進事業費補助金</t>
  </si>
  <si>
    <t>500千円</t>
  </si>
  <si>
    <t>買物弱者の支援と位置付けた事業ではないが、市内の空き店舗を活用して新たに事業を始めようとする者に対し、空き店舗の改修費用の一部を補助することにより、新たな事業者の呼び込みとともに市内の賑わい創出を図っている。</t>
  </si>
  <si>
    <t>市内事業者</t>
  </si>
  <si>
    <t>二戸市役所産業振興部
商工観光流通課
0195－43－3213</t>
  </si>
  <si>
    <t>岩手町</t>
    <rPh sb="0" eb="2">
      <t>イワテ</t>
    </rPh>
    <rPh sb="2" eb="3">
      <t>マチ</t>
    </rPh>
    <phoneticPr fontId="5"/>
  </si>
  <si>
    <t>商店等不存在地域に移動販売車を運行し買い物支援を行う取組みに対し、その運営費の一部を助成する。（過疎地域持続的発展特別事業）</t>
    <rPh sb="0" eb="2">
      <t>ショウテン</t>
    </rPh>
    <rPh sb="2" eb="3">
      <t>トウ</t>
    </rPh>
    <rPh sb="3" eb="6">
      <t>フソンザイ</t>
    </rPh>
    <rPh sb="6" eb="8">
      <t>チイキ</t>
    </rPh>
    <rPh sb="9" eb="11">
      <t>イドウ</t>
    </rPh>
    <rPh sb="11" eb="13">
      <t>ハンバイ</t>
    </rPh>
    <rPh sb="13" eb="14">
      <t>シャ</t>
    </rPh>
    <rPh sb="15" eb="17">
      <t>ウンコウ</t>
    </rPh>
    <rPh sb="18" eb="19">
      <t>カ</t>
    </rPh>
    <rPh sb="20" eb="21">
      <t>モノ</t>
    </rPh>
    <rPh sb="21" eb="23">
      <t>シエン</t>
    </rPh>
    <rPh sb="24" eb="25">
      <t>オコナ</t>
    </rPh>
    <rPh sb="26" eb="28">
      <t>トリクミ</t>
    </rPh>
    <rPh sb="30" eb="31">
      <t>タイ</t>
    </rPh>
    <rPh sb="35" eb="38">
      <t>ウンエイヒ</t>
    </rPh>
    <rPh sb="39" eb="41">
      <t>イチブ</t>
    </rPh>
    <rPh sb="42" eb="44">
      <t>ジョセイ</t>
    </rPh>
    <rPh sb="48" eb="50">
      <t>カソ</t>
    </rPh>
    <rPh sb="50" eb="52">
      <t>チイキ</t>
    </rPh>
    <rPh sb="52" eb="55">
      <t>ジゾクテキ</t>
    </rPh>
    <rPh sb="55" eb="57">
      <t>ハッテン</t>
    </rPh>
    <rPh sb="57" eb="59">
      <t>トクベツ</t>
    </rPh>
    <rPh sb="59" eb="61">
      <t>ジギョウ</t>
    </rPh>
    <phoneticPr fontId="5"/>
  </si>
  <si>
    <t>町商工会</t>
    <rPh sb="0" eb="1">
      <t>マチ</t>
    </rPh>
    <rPh sb="1" eb="3">
      <t>ショウコウ</t>
    </rPh>
    <rPh sb="3" eb="4">
      <t>カイ</t>
    </rPh>
    <phoneticPr fontId="5"/>
  </si>
  <si>
    <t>https://town.iwate.iwate.jp/town/wp-content/uploads/2021/09/2021090607.pdf</t>
  </si>
  <si>
    <t>岩手県</t>
  </si>
  <si>
    <t>金ケ崎町</t>
    <rPh sb="0" eb="4">
      <t>カネガサキチョウ</t>
    </rPh>
    <phoneticPr fontId="5"/>
  </si>
  <si>
    <t>田園バス運行事業</t>
  </si>
  <si>
    <t>通院、買い物等のための交通手段を確保するため田園バスを運行している交通事業者へ運行に係る経費を補助。</t>
  </si>
  <si>
    <t>交通事業者</t>
  </si>
  <si>
    <t>都市建設課
0197-42-2111</t>
  </si>
  <si>
    <t>金ケ崎町</t>
  </si>
  <si>
    <t>買物弱者支援というよりも高齢者ドライバーによる交通事故を防ぐことを目的に、運転免許証を自主返納した70歳以上の方にタクシーチケット（10,000円分/1回かぎり）を交付している事業であるが、タクシーチケットの交付を受けた者は、自家用車の代わりにタクシーを利用して買物や通院に利用している。</t>
  </si>
  <si>
    <t>タクシーチケットが利用可能なタクシー会社</t>
  </si>
  <si>
    <t>生活環境課　消防交通係
0197－42－2111</t>
  </si>
  <si>
    <t>金ケ崎町福祉タクシー事業</t>
  </si>
  <si>
    <t>75歳以上のみで構成される高齢者世帯及び重度障がい者（身体1・２級、療育Ａ、精神1級）で、非課税世帯の者を対象にタクシー券を交付する。（申請月から１月２枚計算で交付（最大24枚/年）。１枚につき初乗運賃分を助成。１回の利用枚数上限なし）
【活用イメージ】タクシーを利用しての買物</t>
  </si>
  <si>
    <t>保健福祉センター
0197-44-4560</t>
  </si>
  <si>
    <t>金ケ崎町福祉有償運送利用助成事業</t>
  </si>
  <si>
    <t>町内社会福祉法人が行う福祉有償運送の利用者のうち、要介護３以上の在宅利用者を対象に利用料の1/2（上限1,500円/月）を助成する。
【活用イメージ】買物支援というよりも通所・通院支援が主</t>
  </si>
  <si>
    <t>金ケ崎町高齢者配食サービス事業補助金</t>
  </si>
  <si>
    <t>一人暮らし高齢者や高齢者・障がい者世帯等に毎週火・金曜日に昼食弁当を1食600円で提供する事業への補助。
【活用イメージ】買物や調理が困難な者に対して配食</t>
  </si>
  <si>
    <t>介護予防・買い物支援一体型講座事業</t>
  </si>
  <si>
    <t>介護予防を目的とした体操講座と買物支援を組み合わせた講座を開催する事業。（対象：町内在住で概ね65歳以上の高齢者。バス運賃無料）</t>
  </si>
  <si>
    <t>平泉町</t>
    <rPh sb="0" eb="3">
      <t>ヒライズミチョウ</t>
    </rPh>
    <phoneticPr fontId="5"/>
  </si>
  <si>
    <t>交通弱者乗車券交付事業</t>
    <rPh sb="0" eb="2">
      <t>コウツウ</t>
    </rPh>
    <rPh sb="2" eb="4">
      <t>ジャクシャ</t>
    </rPh>
    <rPh sb="4" eb="7">
      <t>ジョウシャケン</t>
    </rPh>
    <rPh sb="7" eb="9">
      <t>コウフ</t>
    </rPh>
    <rPh sb="9" eb="11">
      <t>ジギョウ</t>
    </rPh>
    <phoneticPr fontId="5"/>
  </si>
  <si>
    <r>
      <rPr>
        <sz val="10"/>
        <color rgb="FF000000"/>
        <rFont val="ＭＳ Ｐゴシック"/>
        <family val="3"/>
        <charset val="128"/>
        <scheme val="minor"/>
      </rPr>
      <t>65</t>
    </r>
    <r>
      <rPr>
        <sz val="10"/>
        <color indexed="8"/>
        <rFont val="ＭＳ Ｐゴシック"/>
        <family val="3"/>
        <charset val="128"/>
        <scheme val="minor"/>
      </rPr>
      <t>歳以上で介護保険の介護認定を受けた方、重度障がい者の方、肢体不自由等で単独で交通機関の利用が困難な方に、タクシー料金の一部を助成。（2,000円/</t>
    </r>
    <r>
      <rPr>
        <sz val="10"/>
        <color rgb="FF000000"/>
        <rFont val="ＭＳ Ｐゴシック"/>
        <family val="3"/>
        <charset val="128"/>
        <scheme val="minor"/>
      </rPr>
      <t>月</t>
    </r>
    <r>
      <rPr>
        <sz val="10"/>
        <color indexed="8"/>
        <rFont val="ＭＳ Ｐゴシック"/>
        <family val="3"/>
        <charset val="128"/>
        <scheme val="minor"/>
      </rPr>
      <t>）</t>
    </r>
  </si>
  <si>
    <t>保健センター
0191-46-5571</t>
    <rPh sb="0" eb="2">
      <t>ホケン</t>
    </rPh>
    <phoneticPr fontId="5"/>
  </si>
  <si>
    <t>福祉乗車券交付事業</t>
    <rPh sb="0" eb="2">
      <t>フクシ</t>
    </rPh>
    <rPh sb="2" eb="5">
      <t>ジョウシャケン</t>
    </rPh>
    <rPh sb="5" eb="7">
      <t>コウフ</t>
    </rPh>
    <rPh sb="7" eb="9">
      <t>ジギョウ</t>
    </rPh>
    <phoneticPr fontId="5"/>
  </si>
  <si>
    <t>在宅の精神障害者の社会参加を進めるため、精神保健福祉手帳1級に該当する方、精神障害を理由に障害基礎年金1級を受給している方（施設に入所している方や手帳交付者で自動車税の減免を受けている方は対象外）に福祉乗車券を交付し、タクシーまたはバス料金の一部を助成。（1,200円/月）</t>
    <rPh sb="96" eb="97">
      <t>ガイ</t>
    </rPh>
    <phoneticPr fontId="5"/>
  </si>
  <si>
    <t>おおむね65歳以上の単身世帯、高齢者のみの世帯並びに身体障害者で、老衰、心身の障害等により食事調理が困難な方に対し、定期的に訪問して食事を提供する。（400円/1食）</t>
    <rPh sb="53" eb="54">
      <t>カタ</t>
    </rPh>
    <rPh sb="81" eb="82">
      <t>ショク</t>
    </rPh>
    <phoneticPr fontId="5"/>
  </si>
  <si>
    <t>田野畑村</t>
    <rPh sb="0" eb="4">
      <t>タノハタムラ</t>
    </rPh>
    <phoneticPr fontId="5"/>
  </si>
  <si>
    <t>総合バス運行事業</t>
    <rPh sb="0" eb="2">
      <t>ソウゴウ</t>
    </rPh>
    <rPh sb="4" eb="6">
      <t>ウンコウ</t>
    </rPh>
    <rPh sb="6" eb="8">
      <t>ジギョウ</t>
    </rPh>
    <phoneticPr fontId="5"/>
  </si>
  <si>
    <t>買物弱者の支援と位置付けた事業ではないが、公共交通の利用に不便を感じている地域に対する移動支援策として重要な役割を担う。時間帯によってスクールバスとしても運行。村の委託事業で全線無料としている。</t>
    <rPh sb="51" eb="53">
      <t>ジュウヨウ</t>
    </rPh>
    <rPh sb="54" eb="56">
      <t>ヤクワリ</t>
    </rPh>
    <rPh sb="57" eb="58">
      <t>ニナ</t>
    </rPh>
    <rPh sb="60" eb="63">
      <t>ジカンタイ</t>
    </rPh>
    <rPh sb="77" eb="79">
      <t>ウンコウ</t>
    </rPh>
    <rPh sb="87" eb="89">
      <t>ゼンセン</t>
    </rPh>
    <rPh sb="89" eb="91">
      <t>ムリョウ</t>
    </rPh>
    <phoneticPr fontId="5"/>
  </si>
  <si>
    <t>村内交通会社等</t>
    <rPh sb="0" eb="2">
      <t>ソンナイ</t>
    </rPh>
    <rPh sb="2" eb="4">
      <t>コウツウ</t>
    </rPh>
    <rPh sb="4" eb="6">
      <t>ガイシャ</t>
    </rPh>
    <rPh sb="6" eb="7">
      <t>トウ</t>
    </rPh>
    <phoneticPr fontId="5"/>
  </si>
  <si>
    <t>企画観光課
0194-34-2111</t>
    <rPh sb="0" eb="2">
      <t>キカク</t>
    </rPh>
    <rPh sb="2" eb="5">
      <t>カンコウカ</t>
    </rPh>
    <phoneticPr fontId="5"/>
  </si>
  <si>
    <t>生活交通対策事業
（予約運行交通）</t>
    <rPh sb="0" eb="2">
      <t>セイカツ</t>
    </rPh>
    <rPh sb="2" eb="4">
      <t>コウツウ</t>
    </rPh>
    <rPh sb="4" eb="6">
      <t>タイサク</t>
    </rPh>
    <rPh sb="6" eb="8">
      <t>ジギョウ</t>
    </rPh>
    <rPh sb="10" eb="12">
      <t>ヨヤク</t>
    </rPh>
    <rPh sb="12" eb="14">
      <t>ウンコウ</t>
    </rPh>
    <rPh sb="14" eb="16">
      <t>コウツウ</t>
    </rPh>
    <phoneticPr fontId="5"/>
  </si>
  <si>
    <t>村内を４つのエリアに分けた対象地区を走る乗合交通。通院等に配慮して自宅まで迎えに来る予約型。村施設や商店等の主要施設であれば乗り降り可能。運賃一律（小学生未満、障害者手帳を提示した方は半額）。</t>
    <rPh sb="44" eb="45">
      <t>ガタ</t>
    </rPh>
    <rPh sb="46" eb="47">
      <t>ムラ</t>
    </rPh>
    <rPh sb="47" eb="49">
      <t>シセツ</t>
    </rPh>
    <rPh sb="50" eb="52">
      <t>ショウテン</t>
    </rPh>
    <rPh sb="52" eb="53">
      <t>トウ</t>
    </rPh>
    <rPh sb="54" eb="56">
      <t>シュヨウ</t>
    </rPh>
    <rPh sb="56" eb="58">
      <t>シセツ</t>
    </rPh>
    <rPh sb="62" eb="63">
      <t>ノ</t>
    </rPh>
    <rPh sb="64" eb="65">
      <t>オ</t>
    </rPh>
    <rPh sb="66" eb="68">
      <t>カノウ</t>
    </rPh>
    <rPh sb="69" eb="71">
      <t>ウンチン</t>
    </rPh>
    <rPh sb="71" eb="73">
      <t>イチリツ</t>
    </rPh>
    <rPh sb="74" eb="77">
      <t>ショウガクセイ</t>
    </rPh>
    <rPh sb="77" eb="79">
      <t>ミマン</t>
    </rPh>
    <rPh sb="80" eb="83">
      <t>ショウガイシャ</t>
    </rPh>
    <rPh sb="83" eb="85">
      <t>テチョウ</t>
    </rPh>
    <rPh sb="86" eb="88">
      <t>テイジ</t>
    </rPh>
    <rPh sb="90" eb="91">
      <t>カタ</t>
    </rPh>
    <rPh sb="92" eb="94">
      <t>ハンガク</t>
    </rPh>
    <phoneticPr fontId="5"/>
  </si>
  <si>
    <t>秋田県</t>
    <rPh sb="0" eb="2">
      <t>アキタ</t>
    </rPh>
    <rPh sb="2" eb="3">
      <t>ケン</t>
    </rPh>
    <phoneticPr fontId="5"/>
  </si>
  <si>
    <t>秋田市</t>
  </si>
  <si>
    <t>買物タクシー事業</t>
  </si>
  <si>
    <t>買物弱者の支援と位置付けた事業ではないが、公共交通の利用に不便を感じている地域に対する移動支援策として、対象地区と近隣の提携スーパー間をタクシー車両で結ぶ「買物タクシー」を運行。</t>
  </si>
  <si>
    <t>都市整備部交通政策課
018-888-5766</t>
  </si>
  <si>
    <t>能代市</t>
    <rPh sb="0" eb="3">
      <t>ノシロシ</t>
    </rPh>
    <phoneticPr fontId="11"/>
  </si>
  <si>
    <t>地域公共交通活性化事業費
（デマンド型（予約制）乗合タクシー運行業務委託）</t>
    <rPh sb="0" eb="2">
      <t>チイキ</t>
    </rPh>
    <rPh sb="2" eb="4">
      <t>コウキョウ</t>
    </rPh>
    <rPh sb="4" eb="6">
      <t>コウツウ</t>
    </rPh>
    <rPh sb="6" eb="9">
      <t>カッセイカ</t>
    </rPh>
    <rPh sb="9" eb="12">
      <t>ジギョウヒ</t>
    </rPh>
    <rPh sb="18" eb="19">
      <t>ガタ</t>
    </rPh>
    <rPh sb="20" eb="23">
      <t>ヨヤクセイ</t>
    </rPh>
    <rPh sb="24" eb="26">
      <t>ノリアイ</t>
    </rPh>
    <rPh sb="30" eb="34">
      <t>ウンコウギョウム</t>
    </rPh>
    <rPh sb="34" eb="36">
      <t>イタク</t>
    </rPh>
    <phoneticPr fontId="5"/>
  </si>
  <si>
    <t>買物弱者の支援と位置付けた事業ではないが、路線バスの廃止により、公共交通の空白域となる地域における移動手段として、市内のタクシー事業者に予約制乗合タクシーの運行を委託している。</t>
    <rPh sb="0" eb="2">
      <t>カイモノ</t>
    </rPh>
    <rPh sb="2" eb="4">
      <t>ジャクシャ</t>
    </rPh>
    <rPh sb="5" eb="7">
      <t>シエン</t>
    </rPh>
    <rPh sb="8" eb="10">
      <t>イチ</t>
    </rPh>
    <rPh sb="10" eb="11">
      <t>ヅ</t>
    </rPh>
    <rPh sb="13" eb="15">
      <t>ジギョウ</t>
    </rPh>
    <rPh sb="21" eb="23">
      <t>ロセン</t>
    </rPh>
    <rPh sb="26" eb="28">
      <t>ハイシ</t>
    </rPh>
    <rPh sb="32" eb="34">
      <t>コウキョウ</t>
    </rPh>
    <rPh sb="34" eb="36">
      <t>コウツウ</t>
    </rPh>
    <rPh sb="37" eb="40">
      <t>クウハクイキ</t>
    </rPh>
    <rPh sb="43" eb="45">
      <t>チイキ</t>
    </rPh>
    <rPh sb="49" eb="53">
      <t>イドウシュダン</t>
    </rPh>
    <rPh sb="57" eb="59">
      <t>シナイ</t>
    </rPh>
    <rPh sb="64" eb="67">
      <t>ジギョウシャ</t>
    </rPh>
    <rPh sb="68" eb="71">
      <t>ヨヤクセイ</t>
    </rPh>
    <rPh sb="71" eb="73">
      <t>ノリアイ</t>
    </rPh>
    <rPh sb="78" eb="80">
      <t>ウンコウ</t>
    </rPh>
    <rPh sb="81" eb="83">
      <t>イタク</t>
    </rPh>
    <phoneticPr fontId="5"/>
  </si>
  <si>
    <t>商工労働課
0185-89-2186</t>
    <rPh sb="0" eb="2">
      <t>ショウコウ</t>
    </rPh>
    <rPh sb="2" eb="5">
      <t>ロウドウカ</t>
    </rPh>
    <phoneticPr fontId="5"/>
  </si>
  <si>
    <t>横手市</t>
    <rPh sb="0" eb="3">
      <t>ヨコテシ</t>
    </rPh>
    <phoneticPr fontId="11"/>
  </si>
  <si>
    <t>商い賑わい創出事業</t>
  </si>
  <si>
    <t>買物弱者の支援と位置付けた事業ではないが、商業の活性化を図るために商店街等においてイベント開催や買い物弱者対策等販売促進につながる取り組み及び事業者の資質向上のために行う研修会の実施などに係る経費の一部を補助する。</t>
  </si>
  <si>
    <t>市内商工会議所、商工会、商店街振興組合、商店街（会）団体、事業者グループ（3店舗以上）</t>
  </si>
  <si>
    <t>横手市商工観光部商工労働課・0182-32-2115</t>
  </si>
  <si>
    <t>大館市</t>
    <rPh sb="0" eb="3">
      <t>オオダテシ</t>
    </rPh>
    <phoneticPr fontId="5"/>
  </si>
  <si>
    <t>高齢者等低額フリーパス券支援事業</t>
    <rPh sb="0" eb="3">
      <t>コウレイシャ</t>
    </rPh>
    <rPh sb="3" eb="4">
      <t>トウ</t>
    </rPh>
    <rPh sb="4" eb="6">
      <t>テイガク</t>
    </rPh>
    <rPh sb="11" eb="12">
      <t>ケン</t>
    </rPh>
    <rPh sb="12" eb="14">
      <t>シエン</t>
    </rPh>
    <rPh sb="14" eb="16">
      <t>ジギョウ</t>
    </rPh>
    <phoneticPr fontId="5"/>
  </si>
  <si>
    <t>６５歳以上の高齢者や身体障がい者を、低額で定期券を購入できるよう、定価との差額分をバス事業者へ支給する制度。定期券の提示により、入浴料割引や商品配達代行サービスといった特典も付与。</t>
    <rPh sb="12" eb="13">
      <t>ショウ</t>
    </rPh>
    <rPh sb="15" eb="16">
      <t>シャ</t>
    </rPh>
    <rPh sb="18" eb="20">
      <t>テイガク</t>
    </rPh>
    <phoneticPr fontId="5"/>
  </si>
  <si>
    <t>https://www.city.odate.lg.jp/city/soshiki/toshiseibi/p872</t>
  </si>
  <si>
    <t>大館版mobiプロジェクト実証運行事業</t>
    <rPh sb="0" eb="2">
      <t>オオダテ</t>
    </rPh>
    <rPh sb="2" eb="3">
      <t>バン</t>
    </rPh>
    <rPh sb="13" eb="15">
      <t>ジッショウ</t>
    </rPh>
    <rPh sb="15" eb="17">
      <t>ウンコウ</t>
    </rPh>
    <rPh sb="17" eb="19">
      <t>ジギョウ</t>
    </rPh>
    <phoneticPr fontId="5"/>
  </si>
  <si>
    <t xml:space="preserve">財源内訳
交付金１/２(ﾃﾞｼﾞﾀﾙ田園都市国家構想交付金)
県補助3,000千円(地域公共交通活性化チャレンジ事業費補助)
</t>
    <rPh sb="0" eb="1">
      <t>ザイゲン</t>
    </rPh>
    <rPh sb="1" eb="3">
      <t>ウチワケ</t>
    </rPh>
    <rPh sb="4" eb="7">
      <t>コウフキン</t>
    </rPh>
    <rPh sb="18" eb="20">
      <t>デンエン</t>
    </rPh>
    <rPh sb="20" eb="22">
      <t>トシ</t>
    </rPh>
    <rPh sb="22" eb="24">
      <t>コッカ</t>
    </rPh>
    <rPh sb="24" eb="26">
      <t>コウソウ</t>
    </rPh>
    <rPh sb="26" eb="29">
      <t>コウフキン</t>
    </rPh>
    <rPh sb="31" eb="34">
      <t>ケンホジョ</t>
    </rPh>
    <rPh sb="39" eb="41">
      <t>センエン</t>
    </rPh>
    <rPh sb="42" eb="44">
      <t>チイキ</t>
    </rPh>
    <rPh sb="44" eb="48">
      <t>コウキョウコウツウ</t>
    </rPh>
    <rPh sb="48" eb="51">
      <t>カッセイカ</t>
    </rPh>
    <rPh sb="56" eb="59">
      <t>ジギョウヒ</t>
    </rPh>
    <rPh sb="59" eb="61">
      <t>ホジョ</t>
    </rPh>
    <phoneticPr fontId="5"/>
  </si>
  <si>
    <t>半径約2キロの生活圏内での移動を「相乗り」「定額料金」「予約型」「AIによる効率的なルート設定」により運行する、新たなモビリティサービスを活用した実証運行事業。電話や専用アプリによる配車が可能であり、高齢者、身体障がい者、車を所有していない若年層等への新たな交通サービスを提供する。</t>
    <rPh sb="0" eb="2">
      <t>ハンケイ</t>
    </rPh>
    <rPh sb="2" eb="3">
      <t>ヤク</t>
    </rPh>
    <rPh sb="7" eb="10">
      <t>セイカツケン</t>
    </rPh>
    <rPh sb="10" eb="11">
      <t>ナイ</t>
    </rPh>
    <rPh sb="13" eb="15">
      <t>イドウ</t>
    </rPh>
    <rPh sb="17" eb="19">
      <t>アイノ</t>
    </rPh>
    <rPh sb="22" eb="24">
      <t>テイガク</t>
    </rPh>
    <rPh sb="24" eb="26">
      <t>リョウキン</t>
    </rPh>
    <rPh sb="28" eb="30">
      <t>ヨヤク</t>
    </rPh>
    <rPh sb="30" eb="31">
      <t>ガタ</t>
    </rPh>
    <rPh sb="38" eb="41">
      <t>コウリツテキ</t>
    </rPh>
    <rPh sb="45" eb="47">
      <t>セッテイ</t>
    </rPh>
    <rPh sb="51" eb="53">
      <t>ウンコウ</t>
    </rPh>
    <rPh sb="56" eb="57">
      <t>アラ</t>
    </rPh>
    <rPh sb="69" eb="71">
      <t>カツヨウ</t>
    </rPh>
    <rPh sb="73" eb="75">
      <t>ジッショウ</t>
    </rPh>
    <rPh sb="75" eb="77">
      <t>ウンコウ</t>
    </rPh>
    <rPh sb="77" eb="79">
      <t>ジギョウ</t>
    </rPh>
    <rPh sb="80" eb="82">
      <t>デンワ</t>
    </rPh>
    <rPh sb="83" eb="85">
      <t>センヨウ</t>
    </rPh>
    <rPh sb="91" eb="93">
      <t>ハイシャ</t>
    </rPh>
    <rPh sb="94" eb="96">
      <t>カノウ</t>
    </rPh>
    <rPh sb="100" eb="103">
      <t>コウレイシャ</t>
    </rPh>
    <rPh sb="104" eb="106">
      <t>シンタイ</t>
    </rPh>
    <rPh sb="106" eb="107">
      <t>ショウ</t>
    </rPh>
    <rPh sb="109" eb="110">
      <t>シャ</t>
    </rPh>
    <rPh sb="111" eb="112">
      <t>クルマ</t>
    </rPh>
    <rPh sb="113" eb="115">
      <t>ショユウ</t>
    </rPh>
    <rPh sb="120" eb="122">
      <t>ジャクネン</t>
    </rPh>
    <rPh sb="122" eb="123">
      <t>ソウ</t>
    </rPh>
    <rPh sb="123" eb="124">
      <t>ナド</t>
    </rPh>
    <rPh sb="126" eb="127">
      <t>アラ</t>
    </rPh>
    <rPh sb="129" eb="131">
      <t>コウツウ</t>
    </rPh>
    <rPh sb="136" eb="138">
      <t>テイキョウ</t>
    </rPh>
    <phoneticPr fontId="5"/>
  </si>
  <si>
    <t>大館版mobiプロジェクト推進協議会</t>
    <rPh sb="0" eb="2">
      <t>オオダテ</t>
    </rPh>
    <rPh sb="2" eb="3">
      <t>バン</t>
    </rPh>
    <rPh sb="13" eb="15">
      <t>スイシン</t>
    </rPh>
    <rPh sb="15" eb="18">
      <t>キョウギカイ</t>
    </rPh>
    <phoneticPr fontId="5"/>
  </si>
  <si>
    <t>https://www.city.odate.lg.jp/city/soshiki/toshiseibi/p9867</t>
  </si>
  <si>
    <t>秋田県</t>
  </si>
  <si>
    <t>由利本荘市</t>
  </si>
  <si>
    <t>「乗り[逢い]交通」事業補助金</t>
  </si>
  <si>
    <t>買物弱者の支援と位置付けた事業ではないが、公共交通の利用に不便を感じている地域に対する移動支援策として、地域が取り組む乗合い交通事業に対し補助金を交付する。</t>
  </si>
  <si>
    <t>町内会等</t>
  </si>
  <si>
    <t>https://www.city.yurihonjo.akita.jp/1000006/1001989/1004044.html</t>
  </si>
  <si>
    <t>秋田県</t>
    <rPh sb="0" eb="3">
      <t>アキタケン</t>
    </rPh>
    <phoneticPr fontId="5"/>
  </si>
  <si>
    <t>大仙市</t>
    <rPh sb="0" eb="3">
      <t>ダイセンシ</t>
    </rPh>
    <phoneticPr fontId="5"/>
  </si>
  <si>
    <t>買い物空白地域を解消するため、業者に委託し移動販売事業を行っていたが、令和２年４月から事業者の自主運営で実施している。</t>
    <rPh sb="0" eb="1">
      <t>カ</t>
    </rPh>
    <rPh sb="2" eb="3">
      <t>モノ</t>
    </rPh>
    <rPh sb="3" eb="5">
      <t>クウハク</t>
    </rPh>
    <rPh sb="5" eb="7">
      <t>チイキ</t>
    </rPh>
    <rPh sb="8" eb="10">
      <t>カイショウ</t>
    </rPh>
    <rPh sb="15" eb="17">
      <t>ギョウシャ</t>
    </rPh>
    <rPh sb="18" eb="20">
      <t>イタク</t>
    </rPh>
    <rPh sb="21" eb="25">
      <t>イドウハンバイ</t>
    </rPh>
    <rPh sb="25" eb="27">
      <t>ジギョウ</t>
    </rPh>
    <rPh sb="28" eb="29">
      <t>オコナ</t>
    </rPh>
    <rPh sb="52" eb="54">
      <t>ジッシ</t>
    </rPh>
    <phoneticPr fontId="5"/>
  </si>
  <si>
    <t>NPO法人</t>
    <rPh sb="3" eb="5">
      <t>ホウジン</t>
    </rPh>
    <phoneticPr fontId="5"/>
  </si>
  <si>
    <t>商工業振興課
0187-63-1111 （内線276）</t>
    <phoneticPr fontId="5"/>
  </si>
  <si>
    <t>にかほ市</t>
    <rPh sb="3" eb="4">
      <t>シ</t>
    </rPh>
    <phoneticPr fontId="5"/>
  </si>
  <si>
    <t>にかほ市出前商店街開催事業補助金</t>
    <rPh sb="3" eb="4">
      <t>シ</t>
    </rPh>
    <rPh sb="4" eb="6">
      <t>デマエ</t>
    </rPh>
    <rPh sb="6" eb="9">
      <t>ショウテンガイ</t>
    </rPh>
    <rPh sb="9" eb="11">
      <t>カイサイ</t>
    </rPh>
    <rPh sb="11" eb="13">
      <t>ジギョウ</t>
    </rPh>
    <rPh sb="13" eb="16">
      <t>ホジョキン</t>
    </rPh>
    <phoneticPr fontId="5"/>
  </si>
  <si>
    <t>市内各集落の自治会館等において出前商店街を開催し、「福祉商業機能」を通じて高齢者への買い物の場を提供し生活利便性を向上させることで地域貢献を図る。商業者としては、出前商店街への出店を通じて自店の収益確保並びに消費者とのつながりを構築することにより、持続的な経営を目指す。</t>
  </si>
  <si>
    <t>商工政策課　商工振興班
0184-43-7600</t>
    <rPh sb="0" eb="2">
      <t>ショウコウ</t>
    </rPh>
    <rPh sb="2" eb="4">
      <t>セイサク</t>
    </rPh>
    <rPh sb="4" eb="5">
      <t>カ</t>
    </rPh>
    <rPh sb="6" eb="8">
      <t>ショウコウ</t>
    </rPh>
    <rPh sb="8" eb="10">
      <t>シンコウ</t>
    </rPh>
    <rPh sb="10" eb="11">
      <t>ハン</t>
    </rPh>
    <phoneticPr fontId="5"/>
  </si>
  <si>
    <t>羽後町</t>
    <rPh sb="0" eb="3">
      <t>ウゴマチ</t>
    </rPh>
    <phoneticPr fontId="5"/>
  </si>
  <si>
    <t>移動販売事業</t>
  </si>
  <si>
    <t>　高齢者世帯の見守り及び買物支援を行う町内の移動販売事業者が使用する移動販売車両の車検経費（重量税、自賠責保険料等）の一部を補助する。（補助率1/2、上限5万円）</t>
  </si>
  <si>
    <t>町民生活課
0183-62-2111
（内線118）</t>
  </si>
  <si>
    <t>地域公共交通運行事業
（うごおでかけバス）
（うご乗り合いタクシー）</t>
  </si>
  <si>
    <t>　高齢者対策として、バス路線沿線を除く全集落を週1回運行し、戸口と町内の商店街や病院、公共施設がある中心地までを結ぶ「うごおでかけバス」を運行する。（10路線1回500円一律）
　また、おでかけバスと並行して従来の乗合タクシーも運行する。（5路線1回300～600円）</t>
  </si>
  <si>
    <t>旅客運送業者</t>
  </si>
  <si>
    <t>https://www.town.ugo.lg.jp/life/index.html?category_id=98</t>
  </si>
  <si>
    <t>健康福祉課
介護保険班
0183-62-2111
（内線129）</t>
  </si>
  <si>
    <t>山形県</t>
    <rPh sb="0" eb="3">
      <t>ヤマガタケン</t>
    </rPh>
    <phoneticPr fontId="5"/>
  </si>
  <si>
    <t>令和５年度山形県地域商業機能強化支援事業</t>
    <rPh sb="0" eb="2">
      <t>レイワ</t>
    </rPh>
    <rPh sb="3" eb="5">
      <t>ネンド</t>
    </rPh>
    <rPh sb="5" eb="8">
      <t>ヤマガタケン</t>
    </rPh>
    <rPh sb="8" eb="20">
      <t>チイキショウギョウキノウキョウカシエンジギョウ</t>
    </rPh>
    <phoneticPr fontId="5"/>
  </si>
  <si>
    <t>地域における商業機能を維持・強化するため、事業者が行う移動販売や宅配サービス事業の立上げや事業拡大の経費を補助するもの。
※間接補助（県は市町村の補助を行う）
※１事業につき最長３年度までの補助</t>
    <rPh sb="14" eb="16">
      <t>キョウカ</t>
    </rPh>
    <rPh sb="41" eb="43">
      <t>タチア</t>
    </rPh>
    <rPh sb="45" eb="49">
      <t>ジギョウカクダイ</t>
    </rPh>
    <rPh sb="62" eb="66">
      <t>カンセツホジョ</t>
    </rPh>
    <rPh sb="67" eb="68">
      <t>ケン</t>
    </rPh>
    <rPh sb="69" eb="72">
      <t>シチョウソン</t>
    </rPh>
    <rPh sb="73" eb="75">
      <t>ホジョ</t>
    </rPh>
    <rPh sb="76" eb="77">
      <t>オコナ</t>
    </rPh>
    <rPh sb="82" eb="84">
      <t>ジギョウ</t>
    </rPh>
    <rPh sb="87" eb="89">
      <t>サイチョウ</t>
    </rPh>
    <rPh sb="90" eb="91">
      <t>ネン</t>
    </rPh>
    <rPh sb="91" eb="92">
      <t>ド</t>
    </rPh>
    <rPh sb="95" eb="97">
      <t>ホジョ</t>
    </rPh>
    <phoneticPr fontId="5"/>
  </si>
  <si>
    <t>商店街振興組合、事業協同組合、事業協同小組合、商工会、商工会議所、まちづくり会社又はまちづくり団体　等</t>
    <rPh sb="50" eb="51">
      <t>トウ</t>
    </rPh>
    <phoneticPr fontId="5"/>
  </si>
  <si>
    <t>産業労働部
商業振興・経営支援課
商業・サービス産業振興担当
023-630-2365</t>
    <rPh sb="0" eb="5">
      <t>サンギョウロウドウブ</t>
    </rPh>
    <rPh sb="6" eb="10">
      <t>ショウギョウシンコウ</t>
    </rPh>
    <rPh sb="11" eb="16">
      <t>ケイエイシエンカ</t>
    </rPh>
    <rPh sb="17" eb="19">
      <t>ショウギョウ</t>
    </rPh>
    <rPh sb="24" eb="30">
      <t>サンギョウシンコウタントウ</t>
    </rPh>
    <phoneticPr fontId="5"/>
  </si>
  <si>
    <t>山形市</t>
  </si>
  <si>
    <t>高齢者移動支援サービスモデル事業</t>
  </si>
  <si>
    <t>地区住民組織等に委託し、バスに乗って移動が難しい高齢者等を対象に、地域住民がコーディネーターとなって、タクシーの配車を調整し、スーパー等に相乗りしてもらう。さらに、住民同士の交流を促進する。</t>
  </si>
  <si>
    <t>地域組織（町内会等）及び通所型サービスB（居場所づくり）団体</t>
  </si>
  <si>
    <t>地域支え合いボランティア活動支援事業費補助金</t>
  </si>
  <si>
    <t>介護予防・日常生活支援総合事業として、地域の住民等による支え合い活動（生活支援や移動支援）の立ち上げや、運営に対し、市から補助金を交付する。
※介護保険制度による地域支援事業交付金充当</t>
    <phoneticPr fontId="11"/>
  </si>
  <si>
    <t>訪問型サービスB（生活支援）並びにD（移動支援）及び通所型サービスB（居場所づくり）団体</t>
  </si>
  <si>
    <t>移動スーパーの取組支援</t>
  </si>
  <si>
    <t>場所の開放・情報の提供</t>
  </si>
  <si>
    <t xml:space="preserve">町内会が買い物と地域内交流を図る取組として、移動スーパーを依頼しているところ、地区コミュニティセンターの駐車場を開放するほか、生活支援コーディネーターが関わりながら、移動販売場所を追加している。
</t>
  </si>
  <si>
    <t>町内会</t>
  </si>
  <si>
    <t>「山形市 生活お役立ちガイドブック」の作成</t>
  </si>
  <si>
    <t>買い物の付き添い支援や移動販売・宅配等の情報を掲載した冊子を、生活支援コーディネーターが作成し、地区関係者・公民館等へ配布及び市ホームページへ掲載。
※生活支援体制整備事業の中で対応</t>
    <phoneticPr fontId="11"/>
  </si>
  <si>
    <t>山形市社会福祉協議会</t>
  </si>
  <si>
    <t>デマンド型乗合タクシースマイルグリーン号</t>
  </si>
  <si>
    <t>生活に必要な交通を確保することにより地域住民の福祉の向上を図るため、地域住民が公共交通を自主的に運行する「スマイルグリーン号」に対し、補助を行っている。</t>
  </si>
  <si>
    <t>地域住民で組織する団体</t>
  </si>
  <si>
    <t>かなみちゃんタクシー</t>
  </si>
  <si>
    <t>公共交通の空白地域となっている金井地区内の集落を対象に、商業施設や医療施設などが集積した地区への新たな交通手段の導入に向けたモデル事業を実施している。</t>
  </si>
  <si>
    <t>楯っちゃん丸タクシー</t>
  </si>
  <si>
    <t>楯山地区内の集落を対象に、仙山線の利用と市街地への外出促進に向け、スーパーや交通結節点として地区内にある楯山駅への新たな交通手段の導入に向けたモデル事業を令和５年１０月より実施予定。</t>
  </si>
  <si>
    <t>米沢市</t>
    <rPh sb="0" eb="3">
      <t>ヨネザワシ</t>
    </rPh>
    <phoneticPr fontId="5"/>
  </si>
  <si>
    <t>乗合タクシー</t>
  </si>
  <si>
    <t>買物弱者の支援と位置付けた事業ではないが、公共交通の利用に不便を感じている地域に対する移動支援策として、自宅等と市街地の施設を結ぶ乗合タクシーを運行している。</t>
  </si>
  <si>
    <t>米沢地区ハイヤー協議会</t>
  </si>
  <si>
    <t>https://www.city.yonezawa.yamagata.jp/3679.html</t>
  </si>
  <si>
    <t>企画調整部地域振興課
0238-22-5111
（内線2803）</t>
  </si>
  <si>
    <t>鶴岡市</t>
    <rPh sb="0" eb="3">
      <t>ツルオカシ</t>
    </rPh>
    <phoneticPr fontId="5"/>
  </si>
  <si>
    <t>山の恵み産地化事業補助金</t>
    <rPh sb="0" eb="1">
      <t>ヤマ</t>
    </rPh>
    <rPh sb="2" eb="3">
      <t>メグ</t>
    </rPh>
    <rPh sb="4" eb="7">
      <t>サンチカ</t>
    </rPh>
    <rPh sb="7" eb="9">
      <t>ジギョウ</t>
    </rPh>
    <rPh sb="9" eb="12">
      <t>ホジョキン</t>
    </rPh>
    <phoneticPr fontId="5"/>
  </si>
  <si>
    <t xml:space="preserve">山間部に点在する集落から農産物を集荷し産直施設で販売するほか市街地へ移動販売する活動を支援。
市街地での移動販売では、高齢者の集う施設などを立ち寄り所に含めている。
　・補助対象：産直あさひ・グー
　・補助率：10/10
　・限度額：1,200千円（広域集荷及び移動販売業務部分）
</t>
    <rPh sb="0" eb="3">
      <t>サンカンブ</t>
    </rPh>
    <rPh sb="4" eb="6">
      <t>テンザイ</t>
    </rPh>
    <rPh sb="8" eb="10">
      <t>シュウラク</t>
    </rPh>
    <rPh sb="12" eb="15">
      <t>ノウサンブツ</t>
    </rPh>
    <rPh sb="16" eb="18">
      <t>シュウカ</t>
    </rPh>
    <rPh sb="19" eb="21">
      <t>サンチョク</t>
    </rPh>
    <rPh sb="21" eb="23">
      <t>シセツ</t>
    </rPh>
    <rPh sb="24" eb="26">
      <t>ハンバイ</t>
    </rPh>
    <rPh sb="30" eb="33">
      <t>シガイチ</t>
    </rPh>
    <rPh sb="34" eb="36">
      <t>イドウ</t>
    </rPh>
    <rPh sb="36" eb="38">
      <t>ハンバイ</t>
    </rPh>
    <rPh sb="40" eb="42">
      <t>カツドウ</t>
    </rPh>
    <rPh sb="43" eb="45">
      <t>シエン</t>
    </rPh>
    <rPh sb="52" eb="54">
      <t>イドウ</t>
    </rPh>
    <rPh sb="54" eb="56">
      <t>ハンバイ</t>
    </rPh>
    <rPh sb="59" eb="62">
      <t>コウレイシャ</t>
    </rPh>
    <rPh sb="63" eb="64">
      <t>ツド</t>
    </rPh>
    <rPh sb="65" eb="67">
      <t>シセツ</t>
    </rPh>
    <rPh sb="70" eb="71">
      <t>タ</t>
    </rPh>
    <rPh sb="72" eb="73">
      <t>ヨ</t>
    </rPh>
    <rPh sb="74" eb="75">
      <t>ジョ</t>
    </rPh>
    <rPh sb="76" eb="77">
      <t>フク</t>
    </rPh>
    <phoneticPr fontId="5"/>
  </si>
  <si>
    <t>朝日庁舎産業建設課
0235-53-2117</t>
    <rPh sb="0" eb="2">
      <t>アサヒ</t>
    </rPh>
    <rPh sb="2" eb="4">
      <t>チョウシャ</t>
    </rPh>
    <rPh sb="4" eb="6">
      <t>サンギョウ</t>
    </rPh>
    <rPh sb="6" eb="9">
      <t>ケンセツカ</t>
    </rPh>
    <phoneticPr fontId="5"/>
  </si>
  <si>
    <t>鶴岡市</t>
    <rPh sb="0" eb="3">
      <t>ツルオカシ</t>
    </rPh>
    <phoneticPr fontId="11"/>
  </si>
  <si>
    <t>免許返納支援事業</t>
    <rPh sb="4" eb="6">
      <t>シエン</t>
    </rPh>
    <rPh sb="6" eb="8">
      <t>ジギョウ</t>
    </rPh>
    <phoneticPr fontId="11"/>
  </si>
  <si>
    <t>報償費2,500
手数料600</t>
  </si>
  <si>
    <t xml:space="preserve">高齢者等が運転免許証を自主返納しやすい環境をつくるため、返納者に対し、バス・タクシー券の交付及び運転経歴証明書の発行手数料を支援する。
</t>
  </si>
  <si>
    <t>市民部防災安全課
0235-25-2111（代表）
0235-35-1204（直通）</t>
    <rPh sb="0" eb="2">
      <t>シミン</t>
    </rPh>
    <rPh sb="2" eb="3">
      <t>ブ</t>
    </rPh>
    <rPh sb="3" eb="5">
      <t>ボウサイ</t>
    </rPh>
    <rPh sb="5" eb="8">
      <t>アンゼンカ</t>
    </rPh>
    <rPh sb="39" eb="41">
      <t>チョクツウ</t>
    </rPh>
    <phoneticPr fontId="11"/>
  </si>
  <si>
    <t>重度障害（児）者社会参加移動促進事業</t>
    <rPh sb="0" eb="2">
      <t>ジュウド</t>
    </rPh>
    <rPh sb="2" eb="4">
      <t>ショウガイ</t>
    </rPh>
    <rPh sb="5" eb="6">
      <t>ジ</t>
    </rPh>
    <rPh sb="7" eb="8">
      <t>シャ</t>
    </rPh>
    <rPh sb="8" eb="10">
      <t>シャカイ</t>
    </rPh>
    <rPh sb="10" eb="12">
      <t>サンカ</t>
    </rPh>
    <rPh sb="12" eb="14">
      <t>イドウ</t>
    </rPh>
    <rPh sb="14" eb="16">
      <t>ソクシン</t>
    </rPh>
    <rPh sb="16" eb="18">
      <t>ジギョウ</t>
    </rPh>
    <phoneticPr fontId="5"/>
  </si>
  <si>
    <t>身体障害者手帳1～3級、療育手帳A、精神障害者保健福祉手帳1級所持者に対し、鶴岡市重度障害（児）者福祉タクシー利用券を交付し、タクシー利用料金の一部を助成。</t>
    <rPh sb="0" eb="2">
      <t>シンタイ</t>
    </rPh>
    <rPh sb="2" eb="5">
      <t>ショウガイシャ</t>
    </rPh>
    <rPh sb="5" eb="7">
      <t>テチョウ</t>
    </rPh>
    <rPh sb="10" eb="11">
      <t>キュウ</t>
    </rPh>
    <rPh sb="12" eb="14">
      <t>リョウイク</t>
    </rPh>
    <rPh sb="14" eb="16">
      <t>テチョウ</t>
    </rPh>
    <rPh sb="18" eb="20">
      <t>セイシン</t>
    </rPh>
    <rPh sb="20" eb="23">
      <t>ショウガイシャ</t>
    </rPh>
    <rPh sb="23" eb="29">
      <t>ホケンフクシテチョウ</t>
    </rPh>
    <rPh sb="30" eb="31">
      <t>キュウ</t>
    </rPh>
    <rPh sb="31" eb="34">
      <t>ショジシャ</t>
    </rPh>
    <rPh sb="35" eb="36">
      <t>タイ</t>
    </rPh>
    <rPh sb="38" eb="41">
      <t>ツルオカシ</t>
    </rPh>
    <rPh sb="49" eb="51">
      <t>フクシ</t>
    </rPh>
    <rPh sb="55" eb="57">
      <t>リヨウ</t>
    </rPh>
    <rPh sb="57" eb="58">
      <t>ケン</t>
    </rPh>
    <rPh sb="59" eb="61">
      <t>コウフ</t>
    </rPh>
    <phoneticPr fontId="5"/>
  </si>
  <si>
    <t>福祉課障害福祉係
0235-35-1273</t>
    <rPh sb="0" eb="3">
      <t>フクシカ</t>
    </rPh>
    <rPh sb="3" eb="5">
      <t>ショウガイ</t>
    </rPh>
    <rPh sb="5" eb="7">
      <t>フクシ</t>
    </rPh>
    <rPh sb="7" eb="8">
      <t>ガカリ</t>
    </rPh>
    <phoneticPr fontId="5"/>
  </si>
  <si>
    <t>高齢者等外出支援事業補助金</t>
  </si>
  <si>
    <t xml:space="preserve">
運転免許自主返納者を含め、高齢者の外出に要する経費負担軽減と公共交通の利用拡大を図る。
</t>
  </si>
  <si>
    <t>鶴岡市</t>
    <rPh sb="0" eb="2">
      <t>ツルオカ</t>
    </rPh>
    <rPh sb="2" eb="3">
      <t>シ</t>
    </rPh>
    <phoneticPr fontId="5"/>
  </si>
  <si>
    <t>温海地域公共交通運営事業補助金</t>
    <rPh sb="0" eb="3">
      <t>アツミチ</t>
    </rPh>
    <rPh sb="4" eb="6">
      <t>コウキョウ</t>
    </rPh>
    <rPh sb="6" eb="8">
      <t>コウツウ</t>
    </rPh>
    <rPh sb="8" eb="10">
      <t>ウンエイ</t>
    </rPh>
    <rPh sb="10" eb="12">
      <t>ジギョウ</t>
    </rPh>
    <rPh sb="12" eb="15">
      <t>ホジョキン</t>
    </rPh>
    <phoneticPr fontId="5"/>
  </si>
  <si>
    <t xml:space="preserve">買物弱者の支援と位置付けた事業ではないが、地域住民の交通手段の確保と福祉の向上を図ることを目的として、地元のタクシー会社に乗合タクシーの運行を委託している。
</t>
    <rPh sb="0" eb="1">
      <t>カ</t>
    </rPh>
    <rPh sb="1" eb="2">
      <t>モノ</t>
    </rPh>
    <rPh sb="2" eb="4">
      <t>ジャクシャ</t>
    </rPh>
    <rPh sb="5" eb="7">
      <t>シエン</t>
    </rPh>
    <rPh sb="8" eb="11">
      <t>イチヅ</t>
    </rPh>
    <rPh sb="13" eb="15">
      <t>ジギョウ</t>
    </rPh>
    <rPh sb="21" eb="23">
      <t>チイキ</t>
    </rPh>
    <rPh sb="23" eb="25">
      <t>ジュウミン</t>
    </rPh>
    <rPh sb="26" eb="28">
      <t>コウツウ</t>
    </rPh>
    <rPh sb="28" eb="30">
      <t>シュダン</t>
    </rPh>
    <rPh sb="31" eb="33">
      <t>カクホ</t>
    </rPh>
    <rPh sb="34" eb="36">
      <t>フクシ</t>
    </rPh>
    <rPh sb="37" eb="39">
      <t>コウジョウ</t>
    </rPh>
    <rPh sb="40" eb="41">
      <t>ハカ</t>
    </rPh>
    <rPh sb="45" eb="47">
      <t>モクテキ</t>
    </rPh>
    <rPh sb="51" eb="53">
      <t>ジモト</t>
    </rPh>
    <rPh sb="58" eb="60">
      <t>ガイシャ</t>
    </rPh>
    <rPh sb="61" eb="63">
      <t>ノリアイ</t>
    </rPh>
    <rPh sb="68" eb="70">
      <t>ウンコウ</t>
    </rPh>
    <rPh sb="71" eb="73">
      <t>イタク</t>
    </rPh>
    <phoneticPr fontId="5"/>
  </si>
  <si>
    <t>温海地域公共交通運営協議会</t>
    <rPh sb="0" eb="3">
      <t>アツミチ</t>
    </rPh>
    <rPh sb="4" eb="6">
      <t>コウキョウ</t>
    </rPh>
    <rPh sb="6" eb="8">
      <t>コウツウ</t>
    </rPh>
    <rPh sb="8" eb="10">
      <t>ウンエイ</t>
    </rPh>
    <rPh sb="10" eb="13">
      <t>キョウギカイ</t>
    </rPh>
    <phoneticPr fontId="5"/>
  </si>
  <si>
    <t>https://www.city.tsuruoka.lg.jp/shisei/shiyakusyo/infomation/atsumi/atkikakuR21005.html</t>
  </si>
  <si>
    <t>温海庁舎総務企画課
0235-43-4611</t>
    <rPh sb="0" eb="4">
      <t>アツミチョウシャ</t>
    </rPh>
    <rPh sb="4" eb="6">
      <t>ソウム</t>
    </rPh>
    <rPh sb="6" eb="8">
      <t>キカク</t>
    </rPh>
    <rPh sb="8" eb="9">
      <t>カ</t>
    </rPh>
    <phoneticPr fontId="5"/>
  </si>
  <si>
    <t>鶴岡市乗合タクシー運行事業（藤島東栄地区デマンドタクシー）</t>
    <rPh sb="0" eb="3">
      <t>ツルオカシ</t>
    </rPh>
    <rPh sb="3" eb="5">
      <t>ノリアイ</t>
    </rPh>
    <rPh sb="9" eb="13">
      <t>ウンコウジギョウ</t>
    </rPh>
    <rPh sb="14" eb="16">
      <t>フジシマ</t>
    </rPh>
    <rPh sb="16" eb="20">
      <t>トウエイチク</t>
    </rPh>
    <phoneticPr fontId="5"/>
  </si>
  <si>
    <t>買物弱者の支援と位置付けた事業ではないが、路線バスの廃止に伴う代替の移動支援策として、対象となる町内会住民向けにデマンドタクシーを運行している。</t>
    <rPh sb="0" eb="1">
      <t>カ</t>
    </rPh>
    <rPh sb="1" eb="2">
      <t>モノ</t>
    </rPh>
    <rPh sb="2" eb="4">
      <t>ジャクシャ</t>
    </rPh>
    <rPh sb="5" eb="7">
      <t>シエン</t>
    </rPh>
    <rPh sb="8" eb="11">
      <t>イチヅ</t>
    </rPh>
    <rPh sb="13" eb="15">
      <t>ジギョウ</t>
    </rPh>
    <rPh sb="21" eb="23">
      <t>ロセン</t>
    </rPh>
    <rPh sb="26" eb="28">
      <t>ハイシ</t>
    </rPh>
    <rPh sb="29" eb="30">
      <t>トモナ</t>
    </rPh>
    <rPh sb="31" eb="33">
      <t>ダイタイ</t>
    </rPh>
    <rPh sb="34" eb="36">
      <t>イドウ</t>
    </rPh>
    <rPh sb="36" eb="38">
      <t>シエン</t>
    </rPh>
    <rPh sb="38" eb="39">
      <t>サク</t>
    </rPh>
    <rPh sb="43" eb="45">
      <t>タイショウ</t>
    </rPh>
    <rPh sb="48" eb="51">
      <t>チョウナイカイ</t>
    </rPh>
    <rPh sb="51" eb="53">
      <t>ジュウミン</t>
    </rPh>
    <rPh sb="53" eb="54">
      <t>ム</t>
    </rPh>
    <rPh sb="65" eb="67">
      <t>ウンコウ</t>
    </rPh>
    <phoneticPr fontId="5"/>
  </si>
  <si>
    <t>藤島東栄地区デマンド交通運営協議会</t>
    <rPh sb="0" eb="4">
      <t>フジシマトウエイ</t>
    </rPh>
    <rPh sb="4" eb="6">
      <t>チク</t>
    </rPh>
    <rPh sb="10" eb="12">
      <t>コウツウ</t>
    </rPh>
    <rPh sb="12" eb="17">
      <t>ウンエイキョウギカイ</t>
    </rPh>
    <phoneticPr fontId="5"/>
  </si>
  <si>
    <t>鶴岡市乗合タクシー運行事業（長沼・八栄島地区デマンドタクシー）</t>
    <rPh sb="0" eb="3">
      <t>ツルオカシ</t>
    </rPh>
    <rPh sb="3" eb="5">
      <t>ノリアイ</t>
    </rPh>
    <rPh sb="9" eb="13">
      <t>ウンコウジギョウ</t>
    </rPh>
    <rPh sb="14" eb="16">
      <t>ナガヌマ</t>
    </rPh>
    <rPh sb="17" eb="19">
      <t>ヤエ</t>
    </rPh>
    <rPh sb="19" eb="20">
      <t>シマ</t>
    </rPh>
    <rPh sb="20" eb="22">
      <t>チク</t>
    </rPh>
    <phoneticPr fontId="5"/>
  </si>
  <si>
    <t>買物弱者の支援と位置付けた事業ではないが、公共交通空白地域の交通弱者支援のため、対象となる町内会住民向けにデマンドタクシーを運行している。</t>
    <rPh sb="0" eb="1">
      <t>カ</t>
    </rPh>
    <rPh sb="1" eb="2">
      <t>モノ</t>
    </rPh>
    <rPh sb="2" eb="4">
      <t>ジャクシャ</t>
    </rPh>
    <rPh sb="5" eb="7">
      <t>シエン</t>
    </rPh>
    <rPh sb="8" eb="11">
      <t>イチヅ</t>
    </rPh>
    <rPh sb="13" eb="15">
      <t>ジギョウ</t>
    </rPh>
    <rPh sb="21" eb="25">
      <t>コウキョウコウツウ</t>
    </rPh>
    <rPh sb="25" eb="29">
      <t>クウハクチイキ</t>
    </rPh>
    <rPh sb="30" eb="34">
      <t>コウツウジャクシャ</t>
    </rPh>
    <rPh sb="34" eb="36">
      <t>シエン</t>
    </rPh>
    <rPh sb="62" eb="64">
      <t>ウンコウ</t>
    </rPh>
    <phoneticPr fontId="5"/>
  </si>
  <si>
    <t>長沼・八栄島地区デマンド交通運営協議会</t>
    <rPh sb="0" eb="2">
      <t>ナガヌマ</t>
    </rPh>
    <rPh sb="3" eb="6">
      <t>ヤエシマ</t>
    </rPh>
    <rPh sb="6" eb="8">
      <t>チク</t>
    </rPh>
    <rPh sb="12" eb="14">
      <t>コウツウ</t>
    </rPh>
    <rPh sb="14" eb="19">
      <t>ウンエイキョウギカイ</t>
    </rPh>
    <phoneticPr fontId="5"/>
  </si>
  <si>
    <t>櫛引地域デマンド交通導入事業</t>
    <rPh sb="0" eb="4">
      <t>クシビキチイキ</t>
    </rPh>
    <rPh sb="8" eb="10">
      <t>コウツウ</t>
    </rPh>
    <rPh sb="10" eb="12">
      <t>ドウニュウ</t>
    </rPh>
    <rPh sb="12" eb="14">
      <t>ジギョウ</t>
    </rPh>
    <phoneticPr fontId="11"/>
  </si>
  <si>
    <t>買物弱者の支援と位置付けた事業ではないが、公共交通空白地域の交通弱者支援のため、対象となる住民向けにデマンドタクシーを運行している。</t>
    <rPh sb="0" eb="1">
      <t>カ</t>
    </rPh>
    <rPh sb="1" eb="2">
      <t>モノ</t>
    </rPh>
    <rPh sb="2" eb="4">
      <t>ジャクシャ</t>
    </rPh>
    <rPh sb="5" eb="7">
      <t>シエン</t>
    </rPh>
    <rPh sb="8" eb="11">
      <t>イチヅ</t>
    </rPh>
    <rPh sb="13" eb="15">
      <t>ジギョウ</t>
    </rPh>
    <rPh sb="21" eb="25">
      <t>コウキョウコウツウ</t>
    </rPh>
    <rPh sb="25" eb="29">
      <t>クウハクチイキ</t>
    </rPh>
    <rPh sb="30" eb="34">
      <t>コウツウジャクシャ</t>
    </rPh>
    <rPh sb="34" eb="36">
      <t>シエン</t>
    </rPh>
    <rPh sb="59" eb="61">
      <t>ウンコウ</t>
    </rPh>
    <phoneticPr fontId="5"/>
  </si>
  <si>
    <t>櫛引地域デマンド交通運営協議会</t>
  </si>
  <si>
    <t>西郷地区ボランティア輸送活動</t>
  </si>
  <si>
    <t>買物弱者の支援と位置付けた事業ではないが、路線バスの廃止により、地域で免許を持たない高齢者の支援のため、対象となる住民向けに許可・登録を要しない輸送の形式で住民同士の互助送迎が行われている。</t>
    <rPh sb="0" eb="1">
      <t>カ</t>
    </rPh>
    <rPh sb="1" eb="2">
      <t>モノ</t>
    </rPh>
    <rPh sb="2" eb="4">
      <t>ジャクシャ</t>
    </rPh>
    <rPh sb="5" eb="7">
      <t>シエン</t>
    </rPh>
    <rPh sb="8" eb="11">
      <t>イチヅ</t>
    </rPh>
    <rPh sb="13" eb="15">
      <t>ジギョウ</t>
    </rPh>
    <rPh sb="21" eb="23">
      <t>ロセン</t>
    </rPh>
    <rPh sb="26" eb="28">
      <t>ハイシ</t>
    </rPh>
    <rPh sb="46" eb="48">
      <t>シエン</t>
    </rPh>
    <rPh sb="62" eb="64">
      <t>キョカ</t>
    </rPh>
    <rPh sb="65" eb="67">
      <t>トウロク</t>
    </rPh>
    <rPh sb="68" eb="69">
      <t>ヨウ</t>
    </rPh>
    <rPh sb="75" eb="77">
      <t>ケイシキ</t>
    </rPh>
    <rPh sb="78" eb="80">
      <t>ジュウミン</t>
    </rPh>
    <rPh sb="80" eb="82">
      <t>ドウシ</t>
    </rPh>
    <rPh sb="83" eb="85">
      <t>ゴジョ</t>
    </rPh>
    <rPh sb="85" eb="87">
      <t>ソウゲイ</t>
    </rPh>
    <rPh sb="88" eb="89">
      <t>オコナ</t>
    </rPh>
    <phoneticPr fontId="5"/>
  </si>
  <si>
    <t>西郷 地区ボランティア輸送活動運営協議会</t>
  </si>
  <si>
    <t>山形県</t>
  </si>
  <si>
    <t>村山市</t>
  </si>
  <si>
    <t>買い物支援サービス事業「かーうー号」</t>
  </si>
  <si>
    <t>買い物が困難な高齢者等の介護予防及び有償ボランティアの活動支援を目的として、社会福祉協議会への補助をしている。回数及び曜日を定め、最寄りのスーパーマーケット及び商店の間を送迎し、移動中の安全確保や買い物の補助、荷物の運搬などを支援するもの。</t>
  </si>
  <si>
    <t>村山市社会福祉協議会</t>
    <rPh sb="0" eb="2">
      <t>ムラヤマ</t>
    </rPh>
    <rPh sb="2" eb="3">
      <t>シ</t>
    </rPh>
    <rPh sb="3" eb="5">
      <t>シャカイ</t>
    </rPh>
    <rPh sb="5" eb="7">
      <t>フクシ</t>
    </rPh>
    <rPh sb="7" eb="10">
      <t>キョウギカイ</t>
    </rPh>
    <phoneticPr fontId="5"/>
  </si>
  <si>
    <t>「アグリランドむらやま事業」のうち地域資源を活用した移動式産直</t>
  </si>
  <si>
    <t>4,302
の内数</t>
  </si>
  <si>
    <t>村山市観光物産協会に、市内産直組織で販売している農産物等を軽トラックで移動販売することを委託している。移動式産直の活用と買い物支援を目的とするもの。
※地方創生推進交付金活用</t>
    <rPh sb="44" eb="46">
      <t>イタク</t>
    </rPh>
    <phoneticPr fontId="5"/>
  </si>
  <si>
    <t>村山市観光物産協会</t>
    <rPh sb="0" eb="2">
      <t>ムラヤマ</t>
    </rPh>
    <rPh sb="2" eb="3">
      <t>シ</t>
    </rPh>
    <rPh sb="3" eb="5">
      <t>カンコウ</t>
    </rPh>
    <rPh sb="5" eb="7">
      <t>ブッサン</t>
    </rPh>
    <rPh sb="7" eb="9">
      <t>キョウカイ</t>
    </rPh>
    <phoneticPr fontId="5"/>
  </si>
  <si>
    <t>東根市</t>
    <rPh sb="0" eb="3">
      <t>ヒガシネシ</t>
    </rPh>
    <phoneticPr fontId="5"/>
  </si>
  <si>
    <t>買物弱者の支援と位置付けた事業ではないが、新たな公共交通手段として、令和元年10月から実施している。</t>
    <rPh sb="0" eb="1">
      <t>カ</t>
    </rPh>
    <rPh sb="1" eb="2">
      <t>モノ</t>
    </rPh>
    <rPh sb="2" eb="4">
      <t>ジャクシャ</t>
    </rPh>
    <rPh sb="5" eb="7">
      <t>シエン</t>
    </rPh>
    <rPh sb="8" eb="11">
      <t>イチヅ</t>
    </rPh>
    <rPh sb="13" eb="15">
      <t>ジギョウ</t>
    </rPh>
    <rPh sb="21" eb="22">
      <t>アラ</t>
    </rPh>
    <rPh sb="24" eb="26">
      <t>コウキョウ</t>
    </rPh>
    <rPh sb="26" eb="28">
      <t>コウツウ</t>
    </rPh>
    <rPh sb="28" eb="30">
      <t>シュダン</t>
    </rPh>
    <rPh sb="34" eb="36">
      <t>レイワ</t>
    </rPh>
    <rPh sb="36" eb="38">
      <t>ガンネン</t>
    </rPh>
    <rPh sb="40" eb="41">
      <t>ガツ</t>
    </rPh>
    <rPh sb="43" eb="45">
      <t>ジッシ</t>
    </rPh>
    <phoneticPr fontId="5"/>
  </si>
  <si>
    <t>https://www.city.higashine.yamagata.jp/section_list/section008/202</t>
  </si>
  <si>
    <t>高齢者社会参加促進事業</t>
    <rPh sb="0" eb="3">
      <t>コウレイシャ</t>
    </rPh>
    <rPh sb="3" eb="5">
      <t>シャカイ</t>
    </rPh>
    <rPh sb="5" eb="7">
      <t>サンカ</t>
    </rPh>
    <rPh sb="7" eb="9">
      <t>ソクシン</t>
    </rPh>
    <rPh sb="9" eb="11">
      <t>ジギョウ</t>
    </rPh>
    <phoneticPr fontId="5"/>
  </si>
  <si>
    <t>買物弱者の支援と位置付けた事業ではないが、70歳以上で要介護認定がなく夫婦ともに運転免許を持たない方に、タクシー券の交付を実施している。</t>
    <rPh sb="0" eb="1">
      <t>カ</t>
    </rPh>
    <rPh sb="1" eb="2">
      <t>モノ</t>
    </rPh>
    <rPh sb="2" eb="4">
      <t>ジャクシャ</t>
    </rPh>
    <rPh sb="5" eb="7">
      <t>シエン</t>
    </rPh>
    <rPh sb="8" eb="11">
      <t>イチヅ</t>
    </rPh>
    <rPh sb="13" eb="15">
      <t>ジギョウ</t>
    </rPh>
    <rPh sb="23" eb="26">
      <t>サイイジョウ</t>
    </rPh>
    <rPh sb="27" eb="28">
      <t>ヨウ</t>
    </rPh>
    <rPh sb="28" eb="30">
      <t>カイゴ</t>
    </rPh>
    <rPh sb="30" eb="32">
      <t>ニンテイ</t>
    </rPh>
    <rPh sb="35" eb="37">
      <t>フウフ</t>
    </rPh>
    <rPh sb="40" eb="42">
      <t>ウンテン</t>
    </rPh>
    <rPh sb="42" eb="44">
      <t>メンキョ</t>
    </rPh>
    <rPh sb="45" eb="46">
      <t>モ</t>
    </rPh>
    <rPh sb="49" eb="50">
      <t>カタ</t>
    </rPh>
    <rPh sb="56" eb="57">
      <t>ケン</t>
    </rPh>
    <rPh sb="58" eb="60">
      <t>コウフ</t>
    </rPh>
    <rPh sb="61" eb="63">
      <t>ジッシ</t>
    </rPh>
    <phoneticPr fontId="5"/>
  </si>
  <si>
    <t>https://www.city.higashine.yamagata.jp/section_list/section010/kourei-fukushi/340</t>
  </si>
  <si>
    <t>ヘルプアップ住ま居る事業</t>
  </si>
  <si>
    <t>65歳以上の高齢者のみの世帯等で要介護認定がない方に買い物代行を実施している。</t>
    <rPh sb="14" eb="15">
      <t>トウ</t>
    </rPh>
    <rPh sb="16" eb="17">
      <t>ヨウ</t>
    </rPh>
    <rPh sb="17" eb="19">
      <t>カイゴ</t>
    </rPh>
    <rPh sb="19" eb="21">
      <t>ニンテイ</t>
    </rPh>
    <rPh sb="24" eb="25">
      <t>カタ</t>
    </rPh>
    <rPh sb="26" eb="27">
      <t>カ</t>
    </rPh>
    <rPh sb="28" eb="29">
      <t>モノ</t>
    </rPh>
    <rPh sb="29" eb="31">
      <t>ダイコウ</t>
    </rPh>
    <rPh sb="32" eb="34">
      <t>ジッシ</t>
    </rPh>
    <phoneticPr fontId="5"/>
  </si>
  <si>
    <t>https://www.city.higashine.yamagata.jp/section_list/section010/kourei-fukushi/342</t>
  </si>
  <si>
    <t>尾花沢市</t>
    <rPh sb="0" eb="4">
      <t>オバナザワシ</t>
    </rPh>
    <phoneticPr fontId="5"/>
  </si>
  <si>
    <t>高齢者買物支援事業</t>
  </si>
  <si>
    <t>高齢者等買物に困っている方に代わり、注文を受けた商品を商店街が購入し、無料で自宅まで配達する事業。</t>
  </si>
  <si>
    <t>尾花沢市</t>
  </si>
  <si>
    <t>商工観光課商工労政係
0237－22－1111</t>
  </si>
  <si>
    <t>高齢者おもいやりタクシー事業</t>
  </si>
  <si>
    <t>普通免許を持たない65歳以上の高齢者を対象に利用券を交付し、タクシー利用料金の一部を助成。</t>
  </si>
  <si>
    <t>http://www.city.obanazawa.yamagata.jp/12257.html</t>
  </si>
  <si>
    <t>福祉課社会福祉係
0237－22－1111</t>
  </si>
  <si>
    <t>福祉タクシー事業</t>
  </si>
  <si>
    <t>身体障害手帳の交付を受けている方を対象に利用券を交付し、タクシー利用料金の一部を助成。</t>
  </si>
  <si>
    <t>福祉課生活福祉係
0237－22－1111</t>
  </si>
  <si>
    <t>南陽市</t>
    <rPh sb="0" eb="3">
      <t>ナンヨウシ</t>
    </rPh>
    <phoneticPr fontId="5"/>
  </si>
  <si>
    <t xml:space="preserve">沖郷地区地域公共交通「おきタク」
</t>
    <rPh sb="0" eb="4">
      <t>オキゴウチク</t>
    </rPh>
    <rPh sb="4" eb="10">
      <t>チイキコウキョウコウツウ</t>
    </rPh>
    <phoneticPr fontId="5"/>
  </si>
  <si>
    <t>高齢者の日常の外出に係る移動手段を確保するため、乗用タクシーを活用した移動サービスを運行しているもの。地域住民で組織する協議会が地元タクシー会社との協定に基づき運営している。
＊R4～ 国庫補助（地域内フィーダー系統補助）対象事業</t>
    <rPh sb="0" eb="3">
      <t>コウレイシャ</t>
    </rPh>
    <rPh sb="4" eb="6">
      <t>ニチジョウ</t>
    </rPh>
    <rPh sb="7" eb="9">
      <t>ガイシュツ</t>
    </rPh>
    <rPh sb="10" eb="11">
      <t>カカ</t>
    </rPh>
    <rPh sb="12" eb="16">
      <t>イドウシュダン</t>
    </rPh>
    <rPh sb="17" eb="19">
      <t>カクホ</t>
    </rPh>
    <rPh sb="24" eb="26">
      <t>ジョウヨウ</t>
    </rPh>
    <rPh sb="31" eb="33">
      <t>カツヨウ</t>
    </rPh>
    <rPh sb="35" eb="37">
      <t>イドウ</t>
    </rPh>
    <rPh sb="42" eb="44">
      <t>ウンコウ</t>
    </rPh>
    <rPh sb="51" eb="55">
      <t>チイキジュウミン</t>
    </rPh>
    <rPh sb="56" eb="58">
      <t>ソシキ</t>
    </rPh>
    <rPh sb="60" eb="63">
      <t>キョウギカイ</t>
    </rPh>
    <rPh sb="64" eb="66">
      <t>ジモト</t>
    </rPh>
    <rPh sb="70" eb="72">
      <t>ガイシャ</t>
    </rPh>
    <rPh sb="74" eb="76">
      <t>キョウテイ</t>
    </rPh>
    <rPh sb="77" eb="78">
      <t>モト</t>
    </rPh>
    <rPh sb="80" eb="82">
      <t>ウンエイ</t>
    </rPh>
    <rPh sb="98" eb="101">
      <t>チイキナイ</t>
    </rPh>
    <rPh sb="106" eb="108">
      <t>ケイトウ</t>
    </rPh>
    <rPh sb="108" eb="110">
      <t>ホジョ</t>
    </rPh>
    <rPh sb="111" eb="115">
      <t>タイショウジギョウ</t>
    </rPh>
    <phoneticPr fontId="5"/>
  </si>
  <si>
    <t>沖郷地区地域公共交通運行協議会</t>
    <rPh sb="0" eb="4">
      <t>オキゴウチク</t>
    </rPh>
    <rPh sb="4" eb="10">
      <t>チイキコウキョウコウツウ</t>
    </rPh>
    <rPh sb="10" eb="15">
      <t>ウンコウキョウギカイ</t>
    </rPh>
    <phoneticPr fontId="5"/>
  </si>
  <si>
    <t>河北町</t>
    <rPh sb="0" eb="3">
      <t>カホクチョウ</t>
    </rPh>
    <phoneticPr fontId="5"/>
  </si>
  <si>
    <t>・公共交通としてのタクシー利用助成事業</t>
  </si>
  <si>
    <t>生活に必要な交通手段の乏しい高齢者等のために、自宅と目的地を片道500円でタクシー利用できるようにしている。町内の買い物施設も目的地として指定できるため、買物弱者支援としても利用できる。</t>
  </si>
  <si>
    <t>https://www.town.kahoku.yamagata.jp/soshiki/machizukurisuishinka/seikatukankyo/3304.html</t>
  </si>
  <si>
    <t>買い物支援事業</t>
  </si>
  <si>
    <t>報償費</t>
    <phoneticPr fontId="5"/>
  </si>
  <si>
    <t>買い物支援対策に関する勉強会として、買い物支援アドバイザーを講師に招いての研修会を開催するもの。</t>
  </si>
  <si>
    <t>小国町</t>
    <rPh sb="0" eb="2">
      <t>オグニ</t>
    </rPh>
    <rPh sb="2" eb="3">
      <t>マチ</t>
    </rPh>
    <phoneticPr fontId="5"/>
  </si>
  <si>
    <t>地域商業サービス支援事業</t>
  </si>
  <si>
    <t>日常生活に必要な食料品や日用雑貨品等の日用生活物資全般の買い物をすることが困難な住民（買い物困難者）に対して、買い物困難者対策（宅配・買い物代行、移動販売）を行う団体を支援する。</t>
    <rPh sb="43" eb="44">
      <t>カ</t>
    </rPh>
    <rPh sb="45" eb="46">
      <t>モノ</t>
    </rPh>
    <rPh sb="46" eb="49">
      <t>コンナンシャ</t>
    </rPh>
    <rPh sb="55" eb="56">
      <t>カ</t>
    </rPh>
    <rPh sb="57" eb="58">
      <t>モノ</t>
    </rPh>
    <rPh sb="58" eb="61">
      <t>コンナンシャ</t>
    </rPh>
    <rPh sb="61" eb="63">
      <t>タイサク</t>
    </rPh>
    <rPh sb="64" eb="66">
      <t>タクハイ</t>
    </rPh>
    <rPh sb="67" eb="68">
      <t>カ</t>
    </rPh>
    <rPh sb="69" eb="70">
      <t>モノ</t>
    </rPh>
    <rPh sb="70" eb="72">
      <t>ダイコウ</t>
    </rPh>
    <rPh sb="73" eb="75">
      <t>イドウ</t>
    </rPh>
    <rPh sb="75" eb="77">
      <t>ハンバイ</t>
    </rPh>
    <rPh sb="79" eb="80">
      <t>オコナ</t>
    </rPh>
    <rPh sb="81" eb="83">
      <t>ダンタイ</t>
    </rPh>
    <rPh sb="84" eb="86">
      <t>シエン</t>
    </rPh>
    <phoneticPr fontId="5"/>
  </si>
  <si>
    <t>小国町買い物応援事業運営グループ</t>
  </si>
  <si>
    <t>産業振興課 観光経済室
商工労政担当
0238-62-2416</t>
    <rPh sb="0" eb="2">
      <t>サンギョウ</t>
    </rPh>
    <rPh sb="2" eb="5">
      <t>シンコウカ</t>
    </rPh>
    <rPh sb="6" eb="8">
      <t>カンコウ</t>
    </rPh>
    <rPh sb="8" eb="10">
      <t>ケイザイ</t>
    </rPh>
    <rPh sb="10" eb="11">
      <t>シツ</t>
    </rPh>
    <rPh sb="12" eb="14">
      <t>ショウコウ</t>
    </rPh>
    <rPh sb="14" eb="16">
      <t>ロウセイ</t>
    </rPh>
    <rPh sb="16" eb="18">
      <t>タントウ</t>
    </rPh>
    <phoneticPr fontId="5"/>
  </si>
  <si>
    <t>白鷹町</t>
  </si>
  <si>
    <t>買い物環境充実支援事業
（移動販売支援事業）</t>
  </si>
  <si>
    <t>買い物困難地域の買い物環境の維持・解消のため、移動販売実施者の車輌取得費、維持管理費（燃料、修繕、人件費等）の支援。
　車輌取得費　３分の２　上限２００万
　維持管理費　３分の２　上限４０万</t>
    <rPh sb="30" eb="32">
      <t>シャリョウ</t>
    </rPh>
    <rPh sb="32" eb="34">
      <t>シュトク</t>
    </rPh>
    <rPh sb="34" eb="35">
      <t>ヒ</t>
    </rPh>
    <rPh sb="48" eb="51">
      <t>ジンケンヒ</t>
    </rPh>
    <rPh sb="51" eb="52">
      <t>トウ</t>
    </rPh>
    <rPh sb="59" eb="61">
      <t>シャリョウ</t>
    </rPh>
    <rPh sb="61" eb="63">
      <t>シュトク</t>
    </rPh>
    <rPh sb="63" eb="64">
      <t>ヒ</t>
    </rPh>
    <rPh sb="66" eb="67">
      <t>ブン</t>
    </rPh>
    <rPh sb="70" eb="72">
      <t>ジョウゲン</t>
    </rPh>
    <rPh sb="75" eb="76">
      <t>マン</t>
    </rPh>
    <rPh sb="78" eb="80">
      <t>イジ</t>
    </rPh>
    <rPh sb="80" eb="83">
      <t>カンリヒ</t>
    </rPh>
    <rPh sb="85" eb="86">
      <t>ブン</t>
    </rPh>
    <rPh sb="89" eb="91">
      <t>ジョウゲン</t>
    </rPh>
    <rPh sb="93" eb="94">
      <t>マン</t>
    </rPh>
    <phoneticPr fontId="5"/>
  </si>
  <si>
    <t>民間事業者等</t>
    <rPh sb="0" eb="2">
      <t>ミンカン</t>
    </rPh>
    <rPh sb="2" eb="5">
      <t>ジギョウシャ</t>
    </rPh>
    <rPh sb="5" eb="6">
      <t>トウ</t>
    </rPh>
    <phoneticPr fontId="5"/>
  </si>
  <si>
    <t>商工観光課
0238-87-0696</t>
  </si>
  <si>
    <t>買い物環境充実支援事業
（買い物ポイントサービス事業）</t>
  </si>
  <si>
    <t>デマンドタクシー利用者へポイントカードを発行している。満点カードは町内商店で500円券として利用可能としていて、満点カードが利用された店舗へ相当額を交付している。</t>
    <rPh sb="39" eb="40">
      <t>エン</t>
    </rPh>
    <rPh sb="40" eb="41">
      <t>ケン</t>
    </rPh>
    <rPh sb="69" eb="71">
      <t>ソウトウ</t>
    </rPh>
    <rPh sb="71" eb="72">
      <t>ガク</t>
    </rPh>
    <rPh sb="73" eb="75">
      <t>コウフ</t>
    </rPh>
    <phoneticPr fontId="5"/>
  </si>
  <si>
    <t>協同組合ゆーしーる</t>
    <rPh sb="0" eb="2">
      <t>キョウドウ</t>
    </rPh>
    <rPh sb="2" eb="4">
      <t>クミアイ</t>
    </rPh>
    <phoneticPr fontId="5"/>
  </si>
  <si>
    <t>飯豊町</t>
  </si>
  <si>
    <t>令和５年度飯豊町商業機能強化支援事業補助金</t>
  </si>
  <si>
    <t>町内の商店までの距離が遠い、移動手段の確保に困難を抱えている町民に対する買い物支援として、町内の複数の商業者からなる組織等が移動販売を行う場合の経費の一部を補助するもの。</t>
  </si>
  <si>
    <t>町内の複数の商業者からなる規約を備えた組織等で町内に住所を有する事業者</t>
  </si>
  <si>
    <t>令和５年度飯豊町商工会商店経営支援事業費補助金</t>
  </si>
  <si>
    <t>移動手段に課題を抱え、買い物が困難な町民に対する移動支援サービス及び宅配サービスの提供に関する経費の一部を補助するもの。</t>
  </si>
  <si>
    <t>飯豊町商工会（加盟事業所）</t>
  </si>
  <si>
    <t>庄内町</t>
  </si>
  <si>
    <t>介護予防・日常生活支援総合事業訪問型サービスB</t>
  </si>
  <si>
    <t>地域住民が主体となり、総合事業の事業対象者を含む町内に住所を有する住民を対象に、自立した生活環境の維持・向上等を目的とした生活支援サービス（買物支援を含む）を提供する。
国の地域支援事業交付金（厚生労働省）を財源とし、実施団体として登録された住民主体の団体に補助金を交付する。</t>
  </si>
  <si>
    <t>住民主体の団体</t>
  </si>
  <si>
    <t>保健福祉課高齢者支援係　0234-43-0490</t>
  </si>
  <si>
    <t>福島県</t>
    <rPh sb="0" eb="3">
      <t>フクシマケン</t>
    </rPh>
    <phoneticPr fontId="5"/>
  </si>
  <si>
    <t>いわき市</t>
    <rPh sb="3" eb="4">
      <t>シ</t>
    </rPh>
    <phoneticPr fontId="5"/>
  </si>
  <si>
    <t>いわき版MaaS推進プロジェクト「おつかいMaaS」</t>
    <phoneticPr fontId="5"/>
  </si>
  <si>
    <t>　市が地方創生推進交付金を財源とし委託事業により導入したシステムを、事業主体が利用することにより事業を実施</t>
    <rPh sb="1" eb="3">
      <t>チホウ</t>
    </rPh>
    <rPh sb="3" eb="5">
      <t>ソウセイ</t>
    </rPh>
    <rPh sb="5" eb="7">
      <t>スイシン</t>
    </rPh>
    <rPh sb="7" eb="10">
      <t>コウフキン</t>
    </rPh>
    <rPh sb="11" eb="13">
      <t>ザイゲン</t>
    </rPh>
    <rPh sb="15" eb="17">
      <t>イタク</t>
    </rPh>
    <rPh sb="17" eb="19">
      <t>ジギョウ</t>
    </rPh>
    <rPh sb="22" eb="24">
      <t>カイハツ</t>
    </rPh>
    <rPh sb="24" eb="26">
      <t>ドウニュウ</t>
    </rPh>
    <rPh sb="31" eb="33">
      <t>ジギョウ</t>
    </rPh>
    <rPh sb="34" eb="36">
      <t>シュタイ</t>
    </rPh>
    <rPh sb="37" eb="39">
      <t>リヨウ</t>
    </rPh>
    <rPh sb="46" eb="48">
      <t>ジギョウ</t>
    </rPh>
    <rPh sb="49" eb="51">
      <t>ジッシ</t>
    </rPh>
    <phoneticPr fontId="5"/>
  </si>
  <si>
    <t>高齢者等の買物弱者支援や生活利便性の向上につなげることを目的に、配送を効率化するシステム(利用者管理、配送管理等)を活用した宅配サービスの実証を行うもの。</t>
    <phoneticPr fontId="5"/>
  </si>
  <si>
    <t>株式会社マルト</t>
    <phoneticPr fontId="5"/>
  </si>
  <si>
    <t>http://www.city.iwaki.lg.jp/www/contents/1650508291118/index.html</t>
    <phoneticPr fontId="5"/>
  </si>
  <si>
    <t>総合政策部　スマート社会推進課
0246-22-7473</t>
    <rPh sb="0" eb="5">
      <t>ソウゴウセイサクブ</t>
    </rPh>
    <phoneticPr fontId="5"/>
  </si>
  <si>
    <t>共創型地域交通モデル事業</t>
    <phoneticPr fontId="5"/>
  </si>
  <si>
    <t>中山間地域を中心とした公共交通空白地域及び公共交通不便地域における交通弱者の移動手段の確保を目的に、住民組織が主体となり運営する地域交通システム（住民ボランティア輸送）に対し、運営支援を行うもの。買い物等での活用も可能となっている。</t>
    <phoneticPr fontId="5"/>
  </si>
  <si>
    <t>【三和地区】
三和町地域振興協議会
【田人地区】
田人地域振興協議会</t>
    <phoneticPr fontId="5"/>
  </si>
  <si>
    <t>http://www.city.iwaki.lg.jp/www/contents/1552891746892/index.html</t>
    <phoneticPr fontId="5"/>
  </si>
  <si>
    <t>都市建設部　都市計画課　総合交通対策担当
0246-22-1120</t>
    <phoneticPr fontId="5"/>
  </si>
  <si>
    <t>いわき市住民支え合い活動づくり事業委託</t>
    <phoneticPr fontId="5"/>
  </si>
  <si>
    <t>買物弱者の支援と位置付けた事業ではないが、地域住民が主体となり地域の困りごとに対して活動する「住民支え合い活動」のうち、声かけや見守り、ゴミ出し等の活動のひとつとして買い物代行を行う団体がある。活動及び団体の立ち上げ支援のため、生活支援コーディネーターの配置を委託。（地域支援事業交付金事業）</t>
    <rPh sb="21" eb="23">
      <t>チイキ</t>
    </rPh>
    <rPh sb="23" eb="25">
      <t>ジュウミン</t>
    </rPh>
    <rPh sb="26" eb="28">
      <t>シュタイ</t>
    </rPh>
    <rPh sb="31" eb="33">
      <t>チイキ</t>
    </rPh>
    <rPh sb="34" eb="35">
      <t>コマ</t>
    </rPh>
    <rPh sb="39" eb="40">
      <t>タイ</t>
    </rPh>
    <rPh sb="42" eb="44">
      <t>カツドウ</t>
    </rPh>
    <rPh sb="47" eb="49">
      <t>ジュウミン</t>
    </rPh>
    <rPh sb="49" eb="50">
      <t>ササ</t>
    </rPh>
    <rPh sb="51" eb="52">
      <t>ア</t>
    </rPh>
    <rPh sb="53" eb="55">
      <t>カツドウ</t>
    </rPh>
    <rPh sb="64" eb="66">
      <t>ミマモ</t>
    </rPh>
    <rPh sb="74" eb="76">
      <t>カツドウ</t>
    </rPh>
    <rPh sb="83" eb="84">
      <t>カ</t>
    </rPh>
    <rPh sb="85" eb="86">
      <t>モノ</t>
    </rPh>
    <rPh sb="86" eb="88">
      <t>ダイコウ</t>
    </rPh>
    <rPh sb="89" eb="90">
      <t>オコナ</t>
    </rPh>
    <rPh sb="91" eb="93">
      <t>ダンタイ</t>
    </rPh>
    <rPh sb="97" eb="99">
      <t>カツドウ</t>
    </rPh>
    <rPh sb="99" eb="100">
      <t>オヨ</t>
    </rPh>
    <rPh sb="101" eb="103">
      <t>ダンタイ</t>
    </rPh>
    <rPh sb="104" eb="105">
      <t>タ</t>
    </rPh>
    <rPh sb="106" eb="107">
      <t>ア</t>
    </rPh>
    <rPh sb="108" eb="110">
      <t>シエン</t>
    </rPh>
    <rPh sb="127" eb="129">
      <t>ハイチ</t>
    </rPh>
    <rPh sb="130" eb="132">
      <t>イタク</t>
    </rPh>
    <phoneticPr fontId="5"/>
  </si>
  <si>
    <t>社会福祉法人　いわき市社会福祉協議会</t>
    <phoneticPr fontId="5"/>
  </si>
  <si>
    <t>http://www.city.iwaki.lg.jp/www/contents/1466665139960/index.html</t>
    <phoneticPr fontId="5"/>
  </si>
  <si>
    <t>保健福祉部　地域包括ケア推進課
0246-27-8574</t>
    <rPh sb="0" eb="5">
      <t>ホケンフクシブ</t>
    </rPh>
    <rPh sb="6" eb="10">
      <t>チイキホウカツ</t>
    </rPh>
    <rPh sb="12" eb="15">
      <t>スイシンカ</t>
    </rPh>
    <phoneticPr fontId="5"/>
  </si>
  <si>
    <t>白河市</t>
    <rPh sb="0" eb="3">
      <t>シラカワシ</t>
    </rPh>
    <phoneticPr fontId="5"/>
  </si>
  <si>
    <t>高齢者見守り生活支援事業
（移動販売車両による見守りと生活支援）</t>
  </si>
  <si>
    <t>日常生活に欠かせない買い物支援と高齢者への声かけを移動販売車で実施、市内全域を2台の車両で展開している。</t>
    <phoneticPr fontId="11"/>
  </si>
  <si>
    <t>ＮＰＯ法人</t>
  </si>
  <si>
    <t>https://www.city.shirakawa.fukushima.jp/page/page008147.html</t>
  </si>
  <si>
    <t>高齢福祉課　
0248-28-5519</t>
  </si>
  <si>
    <t>須賀川市</t>
    <rPh sb="0" eb="3">
      <t>スカガワ</t>
    </rPh>
    <rPh sb="3" eb="4">
      <t>シ</t>
    </rPh>
    <phoneticPr fontId="5"/>
  </si>
  <si>
    <t>委託料</t>
    <rPh sb="0" eb="1">
      <t>イタク</t>
    </rPh>
    <rPh sb="1" eb="2">
      <t>リョウ</t>
    </rPh>
    <phoneticPr fontId="13"/>
  </si>
  <si>
    <t>郊外の交通不便地域を対象に、まちなかへの移動手段として乗り合いタクシーを運行する。</t>
    <rPh sb="0" eb="2">
      <t>コウガイ</t>
    </rPh>
    <rPh sb="3" eb="5">
      <t>コウツウ</t>
    </rPh>
    <rPh sb="5" eb="7">
      <t>フベン</t>
    </rPh>
    <rPh sb="7" eb="9">
      <t>チイキ</t>
    </rPh>
    <rPh sb="10" eb="12">
      <t>タイショウ</t>
    </rPh>
    <rPh sb="20" eb="22">
      <t>イドウ</t>
    </rPh>
    <rPh sb="22" eb="24">
      <t>シュダン</t>
    </rPh>
    <rPh sb="27" eb="28">
      <t>ノ</t>
    </rPh>
    <rPh sb="29" eb="30">
      <t>ア</t>
    </rPh>
    <rPh sb="36" eb="38">
      <t>ウンコウ</t>
    </rPh>
    <phoneticPr fontId="13"/>
  </si>
  <si>
    <t>企画政策部企画政策課
0248-94-7173</t>
    <rPh sb="0" eb="4">
      <t>キカクセイサク</t>
    </rPh>
    <rPh sb="4" eb="5">
      <t>ブ</t>
    </rPh>
    <rPh sb="5" eb="7">
      <t>キカク</t>
    </rPh>
    <rPh sb="7" eb="9">
      <t>セイサク</t>
    </rPh>
    <rPh sb="9" eb="10">
      <t>カ</t>
    </rPh>
    <rPh sb="10" eb="11">
      <t>ゼンカ</t>
    </rPh>
    <phoneticPr fontId="13"/>
  </si>
  <si>
    <t>相馬市</t>
    <rPh sb="0" eb="3">
      <t>ソウマシ</t>
    </rPh>
    <phoneticPr fontId="5"/>
  </si>
  <si>
    <t>高齢者等移動販売事業
（【国】被災者支援総合
交付金）</t>
    <rPh sb="0" eb="3">
      <t>コウレイシャ</t>
    </rPh>
    <rPh sb="3" eb="4">
      <t>ナド</t>
    </rPh>
    <rPh sb="4" eb="6">
      <t>イドウ</t>
    </rPh>
    <rPh sb="6" eb="8">
      <t>ハンバイ</t>
    </rPh>
    <rPh sb="8" eb="10">
      <t>ジギョウ</t>
    </rPh>
    <rPh sb="13" eb="14">
      <t>クニ</t>
    </rPh>
    <rPh sb="15" eb="18">
      <t>ヒサイシャ</t>
    </rPh>
    <rPh sb="18" eb="20">
      <t>シエン</t>
    </rPh>
    <rPh sb="20" eb="22">
      <t>ソウゴウ</t>
    </rPh>
    <rPh sb="23" eb="26">
      <t>コウフキン</t>
    </rPh>
    <phoneticPr fontId="5"/>
  </si>
  <si>
    <t>毎日の買い物に不便な地域に居住し、なかなか買い物に行くことのできない高齢者の方が、気軽に買い物ができるよう、食料品や日用雑貨を乗せた移動販売車を５ルート運行。</t>
    <rPh sb="0" eb="2">
      <t>マイニチ</t>
    </rPh>
    <rPh sb="3" eb="4">
      <t>カ</t>
    </rPh>
    <rPh sb="5" eb="6">
      <t>モノ</t>
    </rPh>
    <rPh sb="7" eb="9">
      <t>フベン</t>
    </rPh>
    <rPh sb="10" eb="12">
      <t>チイキ</t>
    </rPh>
    <rPh sb="13" eb="15">
      <t>キョジュウ</t>
    </rPh>
    <rPh sb="21" eb="22">
      <t>カ</t>
    </rPh>
    <rPh sb="23" eb="24">
      <t>モノ</t>
    </rPh>
    <rPh sb="25" eb="26">
      <t>イ</t>
    </rPh>
    <rPh sb="34" eb="37">
      <t>コウレイシャ</t>
    </rPh>
    <rPh sb="38" eb="39">
      <t>カタ</t>
    </rPh>
    <rPh sb="41" eb="43">
      <t>キガル</t>
    </rPh>
    <rPh sb="44" eb="45">
      <t>カ</t>
    </rPh>
    <rPh sb="46" eb="47">
      <t>モノ</t>
    </rPh>
    <rPh sb="54" eb="57">
      <t>ショクリョウヒン</t>
    </rPh>
    <rPh sb="58" eb="60">
      <t>ニチヨウ</t>
    </rPh>
    <rPh sb="60" eb="62">
      <t>ザッカ</t>
    </rPh>
    <rPh sb="63" eb="64">
      <t>ノ</t>
    </rPh>
    <rPh sb="66" eb="68">
      <t>イドウ</t>
    </rPh>
    <rPh sb="68" eb="70">
      <t>ハンバイ</t>
    </rPh>
    <rPh sb="70" eb="71">
      <t>シャ</t>
    </rPh>
    <rPh sb="76" eb="78">
      <t>ウンコウ</t>
    </rPh>
    <phoneticPr fontId="5"/>
  </si>
  <si>
    <t>市内小売業者</t>
    <rPh sb="0" eb="2">
      <t>シナイ</t>
    </rPh>
    <rPh sb="2" eb="4">
      <t>コウリ</t>
    </rPh>
    <rPh sb="4" eb="6">
      <t>ギョウシャ</t>
    </rPh>
    <phoneticPr fontId="5"/>
  </si>
  <si>
    <t>https://www.city.soma.fukushima.jp/shinososhiki/koureifukushika/koureifukushikakari/2/1226.html</t>
  </si>
  <si>
    <t>相馬市　高齢福祉課
高齢福祉係
0244-37-2174</t>
    <rPh sb="0" eb="3">
      <t>ソウマシ</t>
    </rPh>
    <rPh sb="4" eb="6">
      <t>コウレイ</t>
    </rPh>
    <rPh sb="6" eb="8">
      <t>フクシ</t>
    </rPh>
    <rPh sb="8" eb="9">
      <t>カ</t>
    </rPh>
    <rPh sb="10" eb="12">
      <t>コウレイ</t>
    </rPh>
    <rPh sb="12" eb="14">
      <t>フクシ</t>
    </rPh>
    <rPh sb="14" eb="15">
      <t>カカリ</t>
    </rPh>
    <phoneticPr fontId="5"/>
  </si>
  <si>
    <t>おでかけミニバス事業</t>
    <rPh sb="8" eb="10">
      <t>ジギョウ</t>
    </rPh>
    <phoneticPr fontId="5"/>
  </si>
  <si>
    <t>自ら移動手段を持たない６５歳以上の高齢者の方々の移動手段の確保と中心市街地活性化を目的とし、２０ルート運行。</t>
  </si>
  <si>
    <t>市内タクシー会社等</t>
    <rPh sb="0" eb="2">
      <t>シナイ</t>
    </rPh>
    <rPh sb="6" eb="8">
      <t>カイシャ</t>
    </rPh>
    <rPh sb="8" eb="9">
      <t>ナド</t>
    </rPh>
    <phoneticPr fontId="5"/>
  </si>
  <si>
    <t>https://www.city.soma.fukushima.jp/shinososhiki/kikakuseisakuka/seikatsu/1/odekake_bus.html</t>
  </si>
  <si>
    <t>相馬市　企画政策課
企画政策係
0244-37-2132</t>
    <rPh sb="0" eb="3">
      <t>ソウマシ</t>
    </rPh>
    <rPh sb="4" eb="6">
      <t>キカク</t>
    </rPh>
    <rPh sb="6" eb="8">
      <t>セイサク</t>
    </rPh>
    <rPh sb="8" eb="9">
      <t>カ</t>
    </rPh>
    <rPh sb="10" eb="12">
      <t>キカク</t>
    </rPh>
    <rPh sb="12" eb="14">
      <t>セイサク</t>
    </rPh>
    <rPh sb="14" eb="15">
      <t>カカリ</t>
    </rPh>
    <phoneticPr fontId="5"/>
  </si>
  <si>
    <t>二本松市</t>
    <rPh sb="0" eb="4">
      <t>ニホンマツシ</t>
    </rPh>
    <phoneticPr fontId="5"/>
  </si>
  <si>
    <t>生活路線バス運行補助</t>
  </si>
  <si>
    <t>福島交通㈱が運航する路線バスの運行に対し補助金を交付。</t>
  </si>
  <si>
    <t>秘書政策課
0243-55-5090</t>
    <rPh sb="0" eb="5">
      <t>ヒショセイサクカ</t>
    </rPh>
    <phoneticPr fontId="5"/>
  </si>
  <si>
    <t>コミュニティバス運行業務委託</t>
  </si>
  <si>
    <t>生活路線バスの幹線系統から先については、コミュニティバスを運行。
（安達地域コミュニティバス、岩代地域コミュニティバス、東和地域コミュニティバス）</t>
    <rPh sb="0" eb="4">
      <t>セイカツロセン</t>
    </rPh>
    <phoneticPr fontId="5"/>
  </si>
  <si>
    <t>通院や買い物、公共施設に向かう時に利用できる乗合型タクシー。事前に利用登録が必要。1回あたり300円。75歳以上は無料。（安達地域、岩代地域、東和地域の各地域内を運行）</t>
  </si>
  <si>
    <t>巡回福祉車両運行事業</t>
  </si>
  <si>
    <t>65歳以上の高齢者や障がい等の方が、通院や買い物、公共施設に向かう時に利用できる乗合型タクシー。事前に利用登録が必要。1回あたり300円。ただし、75歳以上の方で市が交付する「高齢者無料乗車証」を提示すれば、乗車料金は無料。（二本松地域限定）</t>
  </si>
  <si>
    <t>高齢福祉課
0243-55-5114</t>
    <rPh sb="0" eb="5">
      <t>コウレイフクシカ</t>
    </rPh>
    <phoneticPr fontId="5"/>
  </si>
  <si>
    <t>高齢者の公共交通運賃無料化事業</t>
  </si>
  <si>
    <t>199
10,080</t>
  </si>
  <si>
    <t>役務費
負担金</t>
    <rPh sb="0" eb="2">
      <t>エキムヒ</t>
    </rPh>
    <rPh sb="3" eb="6">
      <t>フタンキン</t>
    </rPh>
    <phoneticPr fontId="11"/>
  </si>
  <si>
    <t>75歳以上の高齢者の積極的な社会参加と公共交通の利用促進、運転免許証を自主返納した高齢者を支援するため、公共交通機関の運賃無償化を実施。市内を運行する路線バス、コミュニティバス、デマンドタクシー、ようたすカー（巡回福祉車両）において「高齢者無料乗車証」の機械による読み取り（路線バス）、又は運転手に提示（コミバス等）すれば、乗車料金は無料。</t>
    <rPh sb="127" eb="129">
      <t>キカイ</t>
    </rPh>
    <rPh sb="132" eb="133">
      <t>ヨ</t>
    </rPh>
    <rPh sb="134" eb="135">
      <t>ト</t>
    </rPh>
    <rPh sb="137" eb="139">
      <t>ロセン</t>
    </rPh>
    <rPh sb="143" eb="144">
      <t>マタ</t>
    </rPh>
    <rPh sb="145" eb="148">
      <t>ウンテンシュ</t>
    </rPh>
    <rPh sb="149" eb="151">
      <t>テイジ</t>
    </rPh>
    <rPh sb="156" eb="157">
      <t>トウ</t>
    </rPh>
    <phoneticPr fontId="5"/>
  </si>
  <si>
    <t>南相馬市</t>
    <rPh sb="0" eb="4">
      <t>ミナミソウマシ</t>
    </rPh>
    <phoneticPr fontId="5"/>
  </si>
  <si>
    <t>ジャンボタクシー運行事業</t>
    <rPh sb="8" eb="10">
      <t>ウンコウ</t>
    </rPh>
    <rPh sb="10" eb="12">
      <t>ジギョウ</t>
    </rPh>
    <phoneticPr fontId="5"/>
  </si>
  <si>
    <t>旧避難指示区域内の帰還住民の買い物や通院等における不便解消を図るため、ジャンボタクシーを運行する。(国庫支出金)　　　　　　　　　　　運行区域（旧避難指示区域内～小高区・原町区内の商業施設や医療機関等間）</t>
    <rPh sb="50" eb="51">
      <t>コク</t>
    </rPh>
    <rPh sb="51" eb="52">
      <t>コ</t>
    </rPh>
    <rPh sb="52" eb="55">
      <t>シシュツキン</t>
    </rPh>
    <rPh sb="67" eb="69">
      <t>ウンコウ</t>
    </rPh>
    <rPh sb="69" eb="71">
      <t>クイキ</t>
    </rPh>
    <phoneticPr fontId="5"/>
  </si>
  <si>
    <t>市内タクシー事業者等</t>
    <rPh sb="0" eb="2">
      <t>シナイ</t>
    </rPh>
    <rPh sb="6" eb="9">
      <t>ジギョウシャ</t>
    </rPh>
    <rPh sb="9" eb="10">
      <t>トウ</t>
    </rPh>
    <phoneticPr fontId="11"/>
  </si>
  <si>
    <t>市民生活部生活環境課
0244-24-6565</t>
    <rPh sb="0" eb="2">
      <t>シミン</t>
    </rPh>
    <rPh sb="2" eb="4">
      <t>セイカツ</t>
    </rPh>
    <rPh sb="4" eb="5">
      <t>ブ</t>
    </rPh>
    <rPh sb="5" eb="10">
      <t>セイカツカンキョウカ</t>
    </rPh>
    <phoneticPr fontId="5"/>
  </si>
  <si>
    <t>定額タクシー事業</t>
    <rPh sb="0" eb="2">
      <t>テイガク</t>
    </rPh>
    <rPh sb="6" eb="8">
      <t>ジギョウ</t>
    </rPh>
    <phoneticPr fontId="5"/>
  </si>
  <si>
    <t>市内タクシー事業者</t>
    <rPh sb="0" eb="2">
      <t>シナイ</t>
    </rPh>
    <rPh sb="6" eb="9">
      <t>ジギョウシャ</t>
    </rPh>
    <phoneticPr fontId="11"/>
  </si>
  <si>
    <t>生活路線バス運行維持対策事業</t>
    <rPh sb="0" eb="2">
      <t>セイカツ</t>
    </rPh>
    <rPh sb="2" eb="4">
      <t>ロセン</t>
    </rPh>
    <rPh sb="6" eb="8">
      <t>ウンコウ</t>
    </rPh>
    <rPh sb="12" eb="14">
      <t>ジギョウ</t>
    </rPh>
    <phoneticPr fontId="5"/>
  </si>
  <si>
    <t>運行経路周辺地区住民の交通利便を確保するため、路線バス運行業務を委託する。運行路線（２路線：原ノ町駅～原一小～上渋佐線、原ノ町駅～小川町～高平小線）</t>
  </si>
  <si>
    <t>路線バス会社</t>
    <rPh sb="0" eb="2">
      <t>ロセン</t>
    </rPh>
    <rPh sb="4" eb="6">
      <t>カイシャ</t>
    </rPh>
    <phoneticPr fontId="11"/>
  </si>
  <si>
    <t>概ね６５歳以上の高齢者で、心身に障がいがあるために一般の交通機関を利用することが困難な市県民税非課税世帯者を対象として、リフト付車両による利用者の居宅と医療機関等との間を送迎。</t>
    <rPh sb="54" eb="56">
      <t>タイショウ</t>
    </rPh>
    <phoneticPr fontId="5"/>
  </si>
  <si>
    <t>公益社団法人</t>
    <rPh sb="0" eb="2">
      <t>コウエキ</t>
    </rPh>
    <rPh sb="2" eb="4">
      <t>シャダン</t>
    </rPh>
    <rPh sb="4" eb="6">
      <t>ホウジン</t>
    </rPh>
    <phoneticPr fontId="11"/>
  </si>
  <si>
    <t>健康福祉部長寿福祉課
長寿福祉係
0244-24-5239</t>
    <rPh sb="11" eb="13">
      <t>チョウジュ</t>
    </rPh>
    <rPh sb="13" eb="15">
      <t>フクシ</t>
    </rPh>
    <rPh sb="15" eb="16">
      <t>ガカリ</t>
    </rPh>
    <phoneticPr fontId="5"/>
  </si>
  <si>
    <t>調理が困難なひとり暮らし高齢者等に配食サービス（～平日5回までの弁当昼食）を行い、健康保持への支援と安否の確認を行う。</t>
    <rPh sb="0" eb="2">
      <t>チョウリ</t>
    </rPh>
    <rPh sb="3" eb="5">
      <t>コンナン</t>
    </rPh>
    <rPh sb="9" eb="10">
      <t>ク</t>
    </rPh>
    <rPh sb="12" eb="15">
      <t>コウレイシャ</t>
    </rPh>
    <rPh sb="15" eb="16">
      <t>トウ</t>
    </rPh>
    <rPh sb="17" eb="19">
      <t>ハイショク</t>
    </rPh>
    <rPh sb="25" eb="27">
      <t>ヘイジツ</t>
    </rPh>
    <rPh sb="28" eb="29">
      <t>カイ</t>
    </rPh>
    <rPh sb="32" eb="34">
      <t>ベントウ</t>
    </rPh>
    <rPh sb="34" eb="36">
      <t>チュウショク</t>
    </rPh>
    <rPh sb="38" eb="39">
      <t>オコナ</t>
    </rPh>
    <rPh sb="41" eb="43">
      <t>ケンコウ</t>
    </rPh>
    <rPh sb="43" eb="45">
      <t>ホジ</t>
    </rPh>
    <rPh sb="47" eb="49">
      <t>シエン</t>
    </rPh>
    <rPh sb="50" eb="52">
      <t>アンピ</t>
    </rPh>
    <rPh sb="53" eb="55">
      <t>カクニン</t>
    </rPh>
    <rPh sb="56" eb="57">
      <t>オコナ</t>
    </rPh>
    <phoneticPr fontId="5"/>
  </si>
  <si>
    <t>社会福祉法人等</t>
    <rPh sb="0" eb="2">
      <t>シャカイ</t>
    </rPh>
    <rPh sb="2" eb="4">
      <t>フクシ</t>
    </rPh>
    <rPh sb="4" eb="6">
      <t>ホウジン</t>
    </rPh>
    <rPh sb="6" eb="7">
      <t>トウ</t>
    </rPh>
    <phoneticPr fontId="11"/>
  </si>
  <si>
    <t>自立した生活の継続と要介護状態の進行を防止するため、概ね６５歳以上の単身世帯や高齢者のみの世帯等に対し、軽易な日常生活上の援助（掃除、洗濯、買い物等）を行う。</t>
    <rPh sb="0" eb="2">
      <t>ジリツ</t>
    </rPh>
    <rPh sb="4" eb="6">
      <t>セイカツ</t>
    </rPh>
    <rPh sb="7" eb="9">
      <t>ケイゾク</t>
    </rPh>
    <rPh sb="10" eb="13">
      <t>ヨウカイゴ</t>
    </rPh>
    <rPh sb="13" eb="15">
      <t>ジョウタイ</t>
    </rPh>
    <rPh sb="16" eb="18">
      <t>シンコウ</t>
    </rPh>
    <rPh sb="19" eb="21">
      <t>ボウシ</t>
    </rPh>
    <rPh sb="26" eb="27">
      <t>オオム</t>
    </rPh>
    <rPh sb="30" eb="31">
      <t>サイ</t>
    </rPh>
    <rPh sb="31" eb="33">
      <t>イジョウ</t>
    </rPh>
    <rPh sb="34" eb="36">
      <t>タンシン</t>
    </rPh>
    <rPh sb="36" eb="38">
      <t>セタイ</t>
    </rPh>
    <rPh sb="39" eb="42">
      <t>コウレイシャ</t>
    </rPh>
    <rPh sb="45" eb="47">
      <t>セタイ</t>
    </rPh>
    <rPh sb="47" eb="48">
      <t>トウ</t>
    </rPh>
    <rPh sb="49" eb="50">
      <t>タイ</t>
    </rPh>
    <rPh sb="52" eb="54">
      <t>ケイイ</t>
    </rPh>
    <rPh sb="55" eb="57">
      <t>ニチジョウ</t>
    </rPh>
    <rPh sb="57" eb="59">
      <t>セイカツ</t>
    </rPh>
    <rPh sb="59" eb="60">
      <t>ジョウ</t>
    </rPh>
    <rPh sb="61" eb="63">
      <t>エンジョ</t>
    </rPh>
    <rPh sb="64" eb="66">
      <t>ソウジ</t>
    </rPh>
    <rPh sb="67" eb="69">
      <t>センタク</t>
    </rPh>
    <rPh sb="70" eb="71">
      <t>カ</t>
    </rPh>
    <rPh sb="72" eb="73">
      <t>モノ</t>
    </rPh>
    <rPh sb="73" eb="74">
      <t>ナド</t>
    </rPh>
    <rPh sb="76" eb="77">
      <t>オコナ</t>
    </rPh>
    <phoneticPr fontId="5"/>
  </si>
  <si>
    <t>小高区商業施設（小高ストア）運営事業</t>
    <rPh sb="0" eb="2">
      <t>オダカ</t>
    </rPh>
    <rPh sb="2" eb="3">
      <t>ク</t>
    </rPh>
    <rPh sb="3" eb="5">
      <t>ショウギョウ</t>
    </rPh>
    <rPh sb="5" eb="7">
      <t>シセツ</t>
    </rPh>
    <rPh sb="8" eb="10">
      <t>オダカ</t>
    </rPh>
    <rPh sb="14" eb="16">
      <t>ウンエイ</t>
    </rPh>
    <rPh sb="16" eb="18">
      <t>ジギョウ</t>
    </rPh>
    <phoneticPr fontId="5"/>
  </si>
  <si>
    <t>指定管理者に運営費補助金を交付している。指定管理料なし。</t>
    <rPh sb="0" eb="2">
      <t>シテイ</t>
    </rPh>
    <rPh sb="2" eb="5">
      <t>カンリシャ</t>
    </rPh>
    <rPh sb="9" eb="12">
      <t>ホジョキン</t>
    </rPh>
    <rPh sb="13" eb="15">
      <t>コウフ</t>
    </rPh>
    <rPh sb="20" eb="22">
      <t>カンリ</t>
    </rPh>
    <rPh sb="22" eb="23">
      <t>リョウ</t>
    </rPh>
    <phoneticPr fontId="5"/>
  </si>
  <si>
    <t>小高区において、日々の生活に必要な買い物ができる環境を維持するため、市が商業施設を整備し、指定管理者に管理運営を委任している。指定管理者は、住民の生活利便性の向上に寄与する自主事業として、「移動販売（令和５年４月から休止中）」と「小高区宅配サービス」を行っている。</t>
    <rPh sb="8" eb="10">
      <t>ヒビ</t>
    </rPh>
    <rPh sb="11" eb="13">
      <t>セイカツ</t>
    </rPh>
    <rPh sb="14" eb="16">
      <t>ヒツヨウ</t>
    </rPh>
    <rPh sb="17" eb="18">
      <t>カ</t>
    </rPh>
    <rPh sb="19" eb="20">
      <t>モノ</t>
    </rPh>
    <rPh sb="24" eb="26">
      <t>カンキョウ</t>
    </rPh>
    <rPh sb="27" eb="29">
      <t>イジ</t>
    </rPh>
    <rPh sb="34" eb="35">
      <t>シ</t>
    </rPh>
    <rPh sb="36" eb="38">
      <t>ショウギョウ</t>
    </rPh>
    <rPh sb="38" eb="40">
      <t>シセツ</t>
    </rPh>
    <rPh sb="41" eb="43">
      <t>セイビ</t>
    </rPh>
    <rPh sb="51" eb="53">
      <t>カンリ</t>
    </rPh>
    <rPh sb="53" eb="55">
      <t>ウンエイ</t>
    </rPh>
    <rPh sb="63" eb="65">
      <t>シテイ</t>
    </rPh>
    <rPh sb="65" eb="68">
      <t>カンリシャ</t>
    </rPh>
    <rPh sb="70" eb="72">
      <t>ジュウミン</t>
    </rPh>
    <rPh sb="73" eb="75">
      <t>セイカツ</t>
    </rPh>
    <rPh sb="75" eb="78">
      <t>リベンセイ</t>
    </rPh>
    <rPh sb="79" eb="81">
      <t>コウジョウ</t>
    </rPh>
    <rPh sb="82" eb="84">
      <t>キヨ</t>
    </rPh>
    <rPh sb="86" eb="88">
      <t>ジシュ</t>
    </rPh>
    <rPh sb="88" eb="90">
      <t>ジギョウ</t>
    </rPh>
    <rPh sb="95" eb="97">
      <t>イドウ</t>
    </rPh>
    <rPh sb="97" eb="99">
      <t>ハンバイ</t>
    </rPh>
    <rPh sb="100" eb="102">
      <t>レイワ</t>
    </rPh>
    <rPh sb="103" eb="104">
      <t>ネン</t>
    </rPh>
    <rPh sb="105" eb="106">
      <t>ガツ</t>
    </rPh>
    <rPh sb="108" eb="111">
      <t>キュウシチュウ</t>
    </rPh>
    <rPh sb="115" eb="118">
      <t>オダカク</t>
    </rPh>
    <rPh sb="118" eb="120">
      <t>タクハイ</t>
    </rPh>
    <rPh sb="126" eb="127">
      <t>オコナ</t>
    </rPh>
    <phoneticPr fontId="5"/>
  </si>
  <si>
    <t>指定管理者</t>
    <rPh sb="0" eb="2">
      <t>シテイ</t>
    </rPh>
    <rPh sb="2" eb="5">
      <t>カンリシャ</t>
    </rPh>
    <phoneticPr fontId="5"/>
  </si>
  <si>
    <t>小高区地域振興課
振興担当
0244-44-6718</t>
    <rPh sb="3" eb="5">
      <t>チイキ</t>
    </rPh>
    <rPh sb="5" eb="7">
      <t>シンコウ</t>
    </rPh>
    <rPh sb="7" eb="8">
      <t>カ</t>
    </rPh>
    <rPh sb="9" eb="11">
      <t>シンコウ</t>
    </rPh>
    <rPh sb="11" eb="13">
      <t>タントウ</t>
    </rPh>
    <phoneticPr fontId="5"/>
  </si>
  <si>
    <t>活力ある商店街支援事業補助金</t>
    <rPh sb="0" eb="2">
      <t>カツリョク</t>
    </rPh>
    <rPh sb="4" eb="7">
      <t>ショウテンガイ</t>
    </rPh>
    <rPh sb="7" eb="9">
      <t>シエン</t>
    </rPh>
    <rPh sb="9" eb="11">
      <t>ジギョウ</t>
    </rPh>
    <rPh sb="11" eb="14">
      <t>ホジョキン</t>
    </rPh>
    <phoneticPr fontId="5"/>
  </si>
  <si>
    <t>高齢者や障がい者などの買い物の利便性を向上させるために、配達販売を行う商店等が共同で情報紙を作成する経費に対する支援など。
補助率（1/2)</t>
    <rPh sb="62" eb="65">
      <t>ホジョリツ</t>
    </rPh>
    <phoneticPr fontId="5"/>
  </si>
  <si>
    <t>商業団体</t>
    <rPh sb="0" eb="2">
      <t>ショウギョウ</t>
    </rPh>
    <rPh sb="2" eb="4">
      <t>ダンタイ</t>
    </rPh>
    <phoneticPr fontId="5"/>
  </si>
  <si>
    <t>商工観光部商工労政課
商業振興係
0244-24-5264</t>
    <rPh sb="0" eb="2">
      <t>ショウコウ</t>
    </rPh>
    <rPh sb="2" eb="4">
      <t>カンコウ</t>
    </rPh>
    <rPh sb="4" eb="5">
      <t>ブ</t>
    </rPh>
    <rPh sb="5" eb="7">
      <t>ショウコウ</t>
    </rPh>
    <rPh sb="7" eb="9">
      <t>ロウセイ</t>
    </rPh>
    <rPh sb="9" eb="10">
      <t>カ</t>
    </rPh>
    <rPh sb="11" eb="13">
      <t>ショウギョウ</t>
    </rPh>
    <rPh sb="13" eb="15">
      <t>シンコウ</t>
    </rPh>
    <rPh sb="15" eb="16">
      <t>カカリ</t>
    </rPh>
    <phoneticPr fontId="5"/>
  </si>
  <si>
    <t>大町地域商業施設(おおまちマルシェ)管理運営事業</t>
    <rPh sb="0" eb="2">
      <t>オオマチ</t>
    </rPh>
    <rPh sb="2" eb="4">
      <t>チイキ</t>
    </rPh>
    <rPh sb="4" eb="6">
      <t>ショウギョウ</t>
    </rPh>
    <rPh sb="6" eb="8">
      <t>シセツ</t>
    </rPh>
    <rPh sb="18" eb="20">
      <t>カンリ</t>
    </rPh>
    <rPh sb="20" eb="24">
      <t>ウンエイジギョウ</t>
    </rPh>
    <phoneticPr fontId="11"/>
  </si>
  <si>
    <t>指定管理者が管理運営。指定管理料なし。</t>
    <rPh sb="0" eb="2">
      <t>カンリシャ</t>
    </rPh>
    <rPh sb="5" eb="7">
      <t>カンリ</t>
    </rPh>
    <rPh sb="7" eb="9">
      <t>ウンエイ</t>
    </rPh>
    <phoneticPr fontId="11"/>
  </si>
  <si>
    <t>地域商業の振興及び地域の活性化を図ることを目的に施設を公設し、指定管理とするもの。食料品及び日用雑貨等の販売を行い、身体が不自由な方等への電話注文での配達サービスも行っている。</t>
    <rPh sb="24" eb="26">
      <t>シセツ</t>
    </rPh>
    <rPh sb="27" eb="29">
      <t>コウセツ</t>
    </rPh>
    <rPh sb="82" eb="83">
      <t>オコナ</t>
    </rPh>
    <phoneticPr fontId="11"/>
  </si>
  <si>
    <t>新多目的交通システム事業</t>
  </si>
  <si>
    <t>高齢者等の移動手段の確保と商店街の活性化を図るため、低定額料金を設定した電話予約によるデマンド型乗合交通手段を提供する事業実施主体に支援を行う。</t>
    <phoneticPr fontId="11"/>
  </si>
  <si>
    <t>商工会</t>
  </si>
  <si>
    <t>生活環境課
024-575-1290</t>
  </si>
  <si>
    <t>本宮市</t>
  </si>
  <si>
    <t>高齢者買物支援等事業者公表事業</t>
  </si>
  <si>
    <t>小売店舗等</t>
  </si>
  <si>
    <t>保健福祉部高齢福祉課包括支援係
0243-24-5204</t>
  </si>
  <si>
    <t>定額タクシー「まちタク」実証運行事業</t>
  </si>
  <si>
    <t>1,487
（R5.4~R5.9）</t>
  </si>
  <si>
    <t>本宮市地域公共交通活性化協議会</t>
  </si>
  <si>
    <t>定額タクシー「まちタク」運行事業</t>
  </si>
  <si>
    <t>4,462
（R5.10~R6.3）</t>
  </si>
  <si>
    <t>市民部 生活環境課
0243-24-5361</t>
  </si>
  <si>
    <t>21,350
（R5.10~R6.3）</t>
  </si>
  <si>
    <t>買物弱者の支援のみと位置付けた事業ではないが、公共交通の利用に不便を感じている地域に対する移動支援策として、市の委託事業で運行している。予約があった際に自宅と指定乗降場所間（スーパー等を含む）を乗り合いで運行（ドア・ツー・ドア方式）。
【対象者：本宮二中・白沢中学区にお住いの方】
※令和５年１０月１日運行開始</t>
  </si>
  <si>
    <t>本宮市商工会</t>
  </si>
  <si>
    <t>白沢地区御用聞き事業広報支援事業</t>
  </si>
  <si>
    <t>広報支援（広報チラシの作成発行及び対象地区全世帯への配布等）</t>
  </si>
  <si>
    <t>【御用聞き事業】
　買物弱者が電話により御用聞き事業賛同者小売店に希望の品を依頼（原則千円以上）し、小売店が直接居宅へ配達（配達料は無料）する
【市の支援】
　御用聞き事業広報チラシを作成発行し対象地区全世帯へ配布、及び市ホームページへの掲載</t>
    <phoneticPr fontId="11"/>
  </si>
  <si>
    <t>市内食品等小売店の御用聞き事業賛同者による団体</t>
  </si>
  <si>
    <t>市民部　白沢総合支所
0243-44-2111</t>
  </si>
  <si>
    <t>川俣町</t>
    <rPh sb="0" eb="3">
      <t>カワマタマチ</t>
    </rPh>
    <phoneticPr fontId="5"/>
  </si>
  <si>
    <t>空き店舗活用事業</t>
    <rPh sb="0" eb="1">
      <t>ア</t>
    </rPh>
    <rPh sb="2" eb="8">
      <t>テンポカツヨウジギョウ</t>
    </rPh>
    <phoneticPr fontId="5"/>
  </si>
  <si>
    <t>中心市街地での空き店舗の活用を促進し、商店街の活性化を図る個人・事業所を支援する。</t>
    <rPh sb="0" eb="5">
      <t>チュウシンシガイチ</t>
    </rPh>
    <rPh sb="7" eb="8">
      <t>ア</t>
    </rPh>
    <rPh sb="9" eb="11">
      <t>テンポ</t>
    </rPh>
    <rPh sb="12" eb="14">
      <t>カツヨウ</t>
    </rPh>
    <rPh sb="15" eb="17">
      <t>ソクシン</t>
    </rPh>
    <rPh sb="19" eb="22">
      <t>ショウテンガイ</t>
    </rPh>
    <rPh sb="23" eb="26">
      <t>カッセイカ</t>
    </rPh>
    <rPh sb="27" eb="28">
      <t>ハカ</t>
    </rPh>
    <rPh sb="29" eb="31">
      <t>コジン</t>
    </rPh>
    <rPh sb="32" eb="35">
      <t>ジギョウショ</t>
    </rPh>
    <rPh sb="36" eb="38">
      <t>シエン</t>
    </rPh>
    <phoneticPr fontId="5"/>
  </si>
  <si>
    <t>個人・事業所</t>
    <rPh sb="0" eb="2">
      <t>コジン</t>
    </rPh>
    <rPh sb="3" eb="6">
      <t>ジギョウショ</t>
    </rPh>
    <phoneticPr fontId="5"/>
  </si>
  <si>
    <t>https://www.town.kawamata.lg,jp/site/jigyoshamuke/akitenpo.html</t>
  </si>
  <si>
    <t>政策推進課まちづくり推進係
024-566-2111（内線2405）</t>
    <rPh sb="0" eb="5">
      <t>セイサクスイシンカ</t>
    </rPh>
    <rPh sb="10" eb="13">
      <t>スイシンカカリ</t>
    </rPh>
    <rPh sb="27" eb="29">
      <t>ナイセン</t>
    </rPh>
    <phoneticPr fontId="5"/>
  </si>
  <si>
    <t>デマンド型乗合タクシー運行事業</t>
    <rPh sb="4" eb="7">
      <t>ガタノリアイ</t>
    </rPh>
    <rPh sb="11" eb="13">
      <t>ウンコウ</t>
    </rPh>
    <rPh sb="13" eb="15">
      <t>ジギョウ</t>
    </rPh>
    <phoneticPr fontId="5"/>
  </si>
  <si>
    <t>利用者の自宅から、市街地等の目的地（町内26か所の乗降地点）への直接送迎をする。</t>
    <rPh sb="0" eb="3">
      <t>リヨウシャ</t>
    </rPh>
    <rPh sb="4" eb="6">
      <t>ジタク</t>
    </rPh>
    <rPh sb="9" eb="13">
      <t>シガイチトウ</t>
    </rPh>
    <rPh sb="14" eb="17">
      <t>モクテキチ</t>
    </rPh>
    <rPh sb="18" eb="20">
      <t>チョウナイ</t>
    </rPh>
    <rPh sb="23" eb="24">
      <t>ショ</t>
    </rPh>
    <rPh sb="25" eb="27">
      <t>ジョウコウ</t>
    </rPh>
    <rPh sb="27" eb="29">
      <t>チテン</t>
    </rPh>
    <rPh sb="32" eb="36">
      <t>チョクセツソウゲイ</t>
    </rPh>
    <phoneticPr fontId="5"/>
  </si>
  <si>
    <t>町内タクシー会社</t>
    <rPh sb="0" eb="2">
      <t>チョウナイ</t>
    </rPh>
    <rPh sb="6" eb="8">
      <t>ガイシャ</t>
    </rPh>
    <phoneticPr fontId="5"/>
  </si>
  <si>
    <t>https://www.town.kawamata.lg.jp/site/kurashi-tetsuzuki/fureaitakusi.html</t>
  </si>
  <si>
    <t>政策推進課政策調整係
024-566-2111（内線2403）</t>
    <rPh sb="0" eb="10">
      <t>セイサクスイシンカセイサクチョウセイカカリ</t>
    </rPh>
    <rPh sb="24" eb="26">
      <t>ナイセン</t>
    </rPh>
    <phoneticPr fontId="5"/>
  </si>
  <si>
    <t>大玉村</t>
    <rPh sb="0" eb="3">
      <t>オオタマムラ</t>
    </rPh>
    <phoneticPr fontId="5"/>
  </si>
  <si>
    <t>移動販売車の維持費用</t>
  </si>
  <si>
    <t>新型コロナ禍による外出自粛等も考慮し、令和2年度に移動販売車両１台を購入。現在、事業者に貸与し大玉村を中心として移動販売を実施。</t>
  </si>
  <si>
    <t>個人事業主</t>
  </si>
  <si>
    <t>産業建設部産業課商工観光係
0243-24-8096</t>
  </si>
  <si>
    <t>自宅から対象施設（公共施設・医療機関・銀行、小売店等）まで平日４回の運行により、地域住民の日常生活に必要不可欠な交通手段を確保し外出支援を実施　※2台運行</t>
  </si>
  <si>
    <t>https://www.vill.otama.fukushima.jp/profile/access/demandtaxi/</t>
  </si>
  <si>
    <t>総務部政策推進課企画係
0243-24-8136</t>
  </si>
  <si>
    <t>下郷町</t>
    <rPh sb="0" eb="3">
      <t>シモゴウマチ</t>
    </rPh>
    <phoneticPr fontId="5"/>
  </si>
  <si>
    <t>高齢者タクシー助成事業</t>
    <rPh sb="0" eb="3">
      <t>コウレイシャ</t>
    </rPh>
    <rPh sb="7" eb="11">
      <t>ジョセイジギョウ</t>
    </rPh>
    <phoneticPr fontId="5"/>
  </si>
  <si>
    <t>高齢者の社会参加の促進を図るため、７０歳以上の高齢者に対し、タクシー料金の一部を助成します。</t>
    <rPh sb="0" eb="3">
      <t>コウレイシャ</t>
    </rPh>
    <rPh sb="4" eb="8">
      <t>シャカイサンカ</t>
    </rPh>
    <rPh sb="9" eb="11">
      <t>ソクシン</t>
    </rPh>
    <rPh sb="12" eb="13">
      <t>ハカ</t>
    </rPh>
    <rPh sb="19" eb="22">
      <t>サイイジョウ</t>
    </rPh>
    <rPh sb="23" eb="26">
      <t>コウレイシャ</t>
    </rPh>
    <rPh sb="27" eb="28">
      <t>タイ</t>
    </rPh>
    <rPh sb="34" eb="36">
      <t>リョウキン</t>
    </rPh>
    <rPh sb="37" eb="39">
      <t>イチブ</t>
    </rPh>
    <rPh sb="40" eb="42">
      <t>ジョセイ</t>
    </rPh>
    <phoneticPr fontId="5"/>
  </si>
  <si>
    <t>https://www.town.shimogo.fukushima.jp/organization/kenkoufukushi/4/2/253.html</t>
    <phoneticPr fontId="5"/>
  </si>
  <si>
    <t>健康福祉課
0241-69-1199</t>
  </si>
  <si>
    <t>泉崎村</t>
    <rPh sb="0" eb="3">
      <t>イズミザキムラ</t>
    </rPh>
    <phoneticPr fontId="5"/>
  </si>
  <si>
    <t>泉崎デマンド交通事業費</t>
    <rPh sb="0" eb="2">
      <t>イズミザキ</t>
    </rPh>
    <rPh sb="6" eb="8">
      <t>コウツウ</t>
    </rPh>
    <rPh sb="8" eb="11">
      <t>ジギョウヒ</t>
    </rPh>
    <phoneticPr fontId="5"/>
  </si>
  <si>
    <t>村内の交通手段として、村内を３地域に分け３台の「ふれあい号」循環バスを運航している。月曜・水曜・金曜には村内スーパー、火曜・木曜には隣町のスーパーまで運航しているが、要予約制。買い物時間は１時間程度。</t>
  </si>
  <si>
    <t>https://www.vill.izumizaki.fukushima.jp/page/page001376.html</t>
  </si>
  <si>
    <t>教育課
0248-54-1533</t>
    <rPh sb="0" eb="2">
      <t>キョウイク</t>
    </rPh>
    <rPh sb="2" eb="3">
      <t>カ</t>
    </rPh>
    <phoneticPr fontId="5"/>
  </si>
  <si>
    <t>矢吹町</t>
    <rPh sb="0" eb="3">
      <t>ヤブキマチ</t>
    </rPh>
    <phoneticPr fontId="5"/>
  </si>
  <si>
    <t>行き活きタクシー利用料金助成事業</t>
  </si>
  <si>
    <t>移動手段を持たない高齢者の日常生活の利便性の確保のために、民間タクシーを活用し、買い物等のための移動支援を行い、町がその費用の一部を支援する事業。</t>
  </si>
  <si>
    <t>http://www.town.yabuki.fukushima.jp/page/page004467.html</t>
  </si>
  <si>
    <t>矢吹町コミュニティバス実証実験運行事業</t>
    <rPh sb="17" eb="19">
      <t>ジギョウ</t>
    </rPh>
    <phoneticPr fontId="5"/>
  </si>
  <si>
    <t>町民を対象とし公共施設への移動や買い物など、町民の生活の一部としての活用の実証実験事業。運行日運行コースが決まっており、町内各地域と公共施設・商業施設をつなぐ無料バス。</t>
    <rPh sb="22" eb="24">
      <t>チョウミン</t>
    </rPh>
    <rPh sb="25" eb="27">
      <t>セイカツ</t>
    </rPh>
    <rPh sb="37" eb="41">
      <t>ジッショウジッケン</t>
    </rPh>
    <rPh sb="41" eb="43">
      <t>ジギョウウンコウビウンコウキ</t>
    </rPh>
    <phoneticPr fontId="5"/>
  </si>
  <si>
    <t>町内の交通事業者</t>
    <rPh sb="0" eb="2">
      <t>チョウナイ</t>
    </rPh>
    <rPh sb="3" eb="5">
      <t>コウツウ</t>
    </rPh>
    <rPh sb="5" eb="8">
      <t>ジギョウシャ</t>
    </rPh>
    <phoneticPr fontId="5"/>
  </si>
  <si>
    <t>http://www.town.yabuki.fukushima.jp/page/page009276.html</t>
  </si>
  <si>
    <t>福島県</t>
    <rPh sb="0" eb="2">
      <t>フクシマ</t>
    </rPh>
    <rPh sb="2" eb="3">
      <t>ケン</t>
    </rPh>
    <phoneticPr fontId="5"/>
  </si>
  <si>
    <t>塙町</t>
    <rPh sb="0" eb="2">
      <t>ハナワマチ</t>
    </rPh>
    <phoneticPr fontId="5"/>
  </si>
  <si>
    <t>高齢者外出支援
タクシー料金助成委託料</t>
    <rPh sb="0" eb="5">
      <t>コウレイシャガイシュツ</t>
    </rPh>
    <rPh sb="5" eb="7">
      <t>シエン</t>
    </rPh>
    <rPh sb="12" eb="14">
      <t>リョウキン</t>
    </rPh>
    <rPh sb="14" eb="16">
      <t>ジョセイ</t>
    </rPh>
    <rPh sb="16" eb="19">
      <t>イタクリョウ</t>
    </rPh>
    <phoneticPr fontId="5"/>
  </si>
  <si>
    <t>高齢者の外出を支援し、中心市街地の商店や病院などへの足に活用してもらう。</t>
    <rPh sb="0" eb="3">
      <t>コウレイシャ</t>
    </rPh>
    <rPh sb="4" eb="6">
      <t>ガイシュツ</t>
    </rPh>
    <rPh sb="7" eb="9">
      <t>シエン</t>
    </rPh>
    <rPh sb="11" eb="16">
      <t>チュウシンシガイチ</t>
    </rPh>
    <rPh sb="17" eb="19">
      <t>ショウテン</t>
    </rPh>
    <rPh sb="20" eb="22">
      <t>ビョウイン</t>
    </rPh>
    <rPh sb="26" eb="27">
      <t>アシ</t>
    </rPh>
    <rPh sb="28" eb="30">
      <t>カツヨウ</t>
    </rPh>
    <phoneticPr fontId="5"/>
  </si>
  <si>
    <t>まち振興課
商工観光係
0247-43-2112</t>
    <rPh sb="2" eb="5">
      <t>シンコウカ</t>
    </rPh>
    <rPh sb="6" eb="10">
      <t>ショウコウカンコウ</t>
    </rPh>
    <rPh sb="10" eb="11">
      <t>カカリ</t>
    </rPh>
    <phoneticPr fontId="5"/>
  </si>
  <si>
    <t>石川町</t>
    <rPh sb="0" eb="3">
      <t>イシカワマチ</t>
    </rPh>
    <phoneticPr fontId="5"/>
  </si>
  <si>
    <t>買い物支援等ミニバス実証運行事業</t>
    <rPh sb="0" eb="1">
      <t>カ</t>
    </rPh>
    <rPh sb="2" eb="3">
      <t>モノ</t>
    </rPh>
    <rPh sb="3" eb="5">
      <t>シエン</t>
    </rPh>
    <rPh sb="5" eb="6">
      <t>トウ</t>
    </rPh>
    <rPh sb="10" eb="12">
      <t>ジッショウ</t>
    </rPh>
    <rPh sb="12" eb="14">
      <t>ウンコウ</t>
    </rPh>
    <rPh sb="14" eb="16">
      <t>ジギョウ</t>
    </rPh>
    <phoneticPr fontId="5"/>
  </si>
  <si>
    <t>町内中心部から離れた交通不便地域における移動手段の確保に向け、乗合ミニバスの実証運行を行う。対象者は事前に利用予約の上、片道１００円で特定の目的地まで利用可能。
【国交付金】過疎地域持続的発展支援交付金</t>
    <rPh sb="0" eb="2">
      <t>チョウナイ</t>
    </rPh>
    <rPh sb="2" eb="5">
      <t>チュウシンブ</t>
    </rPh>
    <rPh sb="7" eb="8">
      <t>ハナ</t>
    </rPh>
    <rPh sb="10" eb="12">
      <t>コウツウ</t>
    </rPh>
    <rPh sb="12" eb="14">
      <t>フベン</t>
    </rPh>
    <rPh sb="14" eb="16">
      <t>チイキ</t>
    </rPh>
    <rPh sb="20" eb="22">
      <t>イドウ</t>
    </rPh>
    <rPh sb="22" eb="24">
      <t>シュダン</t>
    </rPh>
    <rPh sb="25" eb="27">
      <t>カクホ</t>
    </rPh>
    <rPh sb="28" eb="29">
      <t>ム</t>
    </rPh>
    <rPh sb="31" eb="33">
      <t>ノリアイ</t>
    </rPh>
    <rPh sb="38" eb="40">
      <t>ジッショウ</t>
    </rPh>
    <rPh sb="40" eb="42">
      <t>ウンコウ</t>
    </rPh>
    <rPh sb="43" eb="44">
      <t>オコナ</t>
    </rPh>
    <rPh sb="46" eb="49">
      <t>タイショウシャ</t>
    </rPh>
    <rPh sb="50" eb="52">
      <t>ジゼン</t>
    </rPh>
    <rPh sb="53" eb="55">
      <t>リヨウ</t>
    </rPh>
    <rPh sb="55" eb="57">
      <t>ヨヤク</t>
    </rPh>
    <rPh sb="58" eb="59">
      <t>ウエ</t>
    </rPh>
    <rPh sb="60" eb="62">
      <t>カタミチ</t>
    </rPh>
    <rPh sb="65" eb="66">
      <t>エン</t>
    </rPh>
    <rPh sb="67" eb="69">
      <t>トクテイ</t>
    </rPh>
    <rPh sb="70" eb="73">
      <t>モクテキチ</t>
    </rPh>
    <rPh sb="75" eb="77">
      <t>リヨウ</t>
    </rPh>
    <rPh sb="77" eb="79">
      <t>カノウ</t>
    </rPh>
    <rPh sb="83" eb="84">
      <t>クニ</t>
    </rPh>
    <rPh sb="84" eb="87">
      <t>コウフキン</t>
    </rPh>
    <rPh sb="88" eb="90">
      <t>カソ</t>
    </rPh>
    <rPh sb="90" eb="92">
      <t>チイキ</t>
    </rPh>
    <rPh sb="92" eb="95">
      <t>ジゾクテキ</t>
    </rPh>
    <rPh sb="95" eb="97">
      <t>ハッテン</t>
    </rPh>
    <rPh sb="97" eb="99">
      <t>シエン</t>
    </rPh>
    <rPh sb="99" eb="102">
      <t>コウフキン</t>
    </rPh>
    <phoneticPr fontId="5"/>
  </si>
  <si>
    <t>高齢者タクシー料金兼温泉施設利用料金助成事業</t>
    <rPh sb="0" eb="3">
      <t>コウレイシャ</t>
    </rPh>
    <rPh sb="7" eb="9">
      <t>リョウキン</t>
    </rPh>
    <rPh sb="9" eb="10">
      <t>ケン</t>
    </rPh>
    <rPh sb="10" eb="12">
      <t>オンセン</t>
    </rPh>
    <rPh sb="12" eb="14">
      <t>シセツ</t>
    </rPh>
    <rPh sb="14" eb="16">
      <t>リヨウ</t>
    </rPh>
    <rPh sb="16" eb="18">
      <t>リョウキン</t>
    </rPh>
    <rPh sb="18" eb="20">
      <t>ジョセイ</t>
    </rPh>
    <rPh sb="20" eb="22">
      <t>ジギョウ</t>
    </rPh>
    <phoneticPr fontId="5"/>
  </si>
  <si>
    <t>買物弱者の支援と位置付けた事業ではないが、高齢者の移動手段の確保や交通事故防止、健康増進を目的に、対象者に対して、最大１万円のタクシー券や温泉券を交付する。</t>
    <rPh sb="0" eb="2">
      <t>カイモノ</t>
    </rPh>
    <rPh sb="2" eb="4">
      <t>ジャクシャ</t>
    </rPh>
    <rPh sb="5" eb="7">
      <t>シエン</t>
    </rPh>
    <rPh sb="8" eb="11">
      <t>イチヅ</t>
    </rPh>
    <rPh sb="13" eb="15">
      <t>ジギョウ</t>
    </rPh>
    <rPh sb="21" eb="24">
      <t>コウレイシャ</t>
    </rPh>
    <rPh sb="25" eb="27">
      <t>イドウ</t>
    </rPh>
    <rPh sb="27" eb="29">
      <t>シュダン</t>
    </rPh>
    <rPh sb="30" eb="32">
      <t>カクホ</t>
    </rPh>
    <rPh sb="33" eb="35">
      <t>コウツウ</t>
    </rPh>
    <rPh sb="35" eb="37">
      <t>ジコ</t>
    </rPh>
    <rPh sb="37" eb="39">
      <t>ボウシ</t>
    </rPh>
    <rPh sb="40" eb="42">
      <t>ケンコウ</t>
    </rPh>
    <rPh sb="42" eb="44">
      <t>ゾウシン</t>
    </rPh>
    <rPh sb="45" eb="47">
      <t>モクテキ</t>
    </rPh>
    <rPh sb="49" eb="52">
      <t>タイショウシャ</t>
    </rPh>
    <phoneticPr fontId="5"/>
  </si>
  <si>
    <t>https://www.town.ishikawa.fukushima.jp/admin/ishikawa/info/005841.html</t>
  </si>
  <si>
    <t>玉川村</t>
    <rPh sb="0" eb="3">
      <t>タマカワムラ</t>
    </rPh>
    <phoneticPr fontId="5"/>
  </si>
  <si>
    <t>高齢者等QOL（生活の質）向上サービス実証事業
「コンシェルジュ事業」</t>
    <rPh sb="0" eb="3">
      <t>コウレイシャ</t>
    </rPh>
    <rPh sb="3" eb="4">
      <t>ナド</t>
    </rPh>
    <rPh sb="32" eb="34">
      <t>ジギョウ</t>
    </rPh>
    <phoneticPr fontId="5"/>
  </si>
  <si>
    <t>➀役場や銀行、病院、郵便局等での付き添いや手続きの支援
➁スーパー等での付き添い支援や御用聞きによる買い物支援
➂自宅等での「困りごと」日常生活全般での「困りごと」への支援</t>
  </si>
  <si>
    <t>https://www.vill.tamakawa.fukushima.jp/guide/plan/002082.html</t>
  </si>
  <si>
    <t>玉川村企画政策課
0247-57-4628</t>
    <rPh sb="0" eb="3">
      <t>タマカワムラ</t>
    </rPh>
    <rPh sb="3" eb="8">
      <t>キカクセイサクカ</t>
    </rPh>
    <phoneticPr fontId="5"/>
  </si>
  <si>
    <t>高齢者等QOL（生活の質）向上サービス実証事業
「移動販売事業」</t>
    <rPh sb="0" eb="3">
      <t>コウレイシャ</t>
    </rPh>
    <rPh sb="3" eb="4">
      <t>ナド</t>
    </rPh>
    <rPh sb="25" eb="29">
      <t>イドウハンバイ</t>
    </rPh>
    <rPh sb="29" eb="31">
      <t>ジギョウ</t>
    </rPh>
    <phoneticPr fontId="5"/>
  </si>
  <si>
    <t>地元商店との連携により、商品を借りて、地域へ販売に出向くスタイルでの実証試験販売。民間移動販売車が回らない地域での移動販売の実証。実証初年度は、週に１回、受注者が所有する普通自動車により運行し、生鮮食品は冷蔵設備がないため扱わない。日常生活用品や常温での保存が可能な食品、洗剤・水等の重量のあるもの等を販売。</t>
    <rPh sb="41" eb="43">
      <t>ミンカン</t>
    </rPh>
    <rPh sb="43" eb="48">
      <t>イドウハンバイシャ</t>
    </rPh>
    <rPh sb="49" eb="50">
      <t>マワ</t>
    </rPh>
    <rPh sb="53" eb="55">
      <t>チイキ</t>
    </rPh>
    <phoneticPr fontId="5"/>
  </si>
  <si>
    <t>小野町</t>
    <rPh sb="0" eb="2">
      <t>オノ</t>
    </rPh>
    <rPh sb="2" eb="3">
      <t>マチ</t>
    </rPh>
    <phoneticPr fontId="5"/>
  </si>
  <si>
    <t>高齢者等の交通弱者、買物弱者のために、民間事業所が御用聞きを行い買物等を代行する。</t>
    <rPh sb="0" eb="3">
      <t>コウレイシャ</t>
    </rPh>
    <rPh sb="3" eb="4">
      <t>トウ</t>
    </rPh>
    <rPh sb="5" eb="7">
      <t>コウツウ</t>
    </rPh>
    <rPh sb="7" eb="9">
      <t>ジャクシャ</t>
    </rPh>
    <rPh sb="10" eb="12">
      <t>カイモノ</t>
    </rPh>
    <rPh sb="12" eb="14">
      <t>ジャクシャ</t>
    </rPh>
    <rPh sb="19" eb="21">
      <t>ミンカン</t>
    </rPh>
    <rPh sb="21" eb="24">
      <t>ジギョウショ</t>
    </rPh>
    <rPh sb="32" eb="34">
      <t>カイモノ</t>
    </rPh>
    <rPh sb="34" eb="35">
      <t>トウ</t>
    </rPh>
    <rPh sb="36" eb="38">
      <t>ダイコウ</t>
    </rPh>
    <phoneticPr fontId="5"/>
  </si>
  <si>
    <t>民間事業所</t>
    <rPh sb="0" eb="2">
      <t>ミンカン</t>
    </rPh>
    <rPh sb="2" eb="4">
      <t>ジギョウ</t>
    </rPh>
    <rPh sb="4" eb="5">
      <t>ショ</t>
    </rPh>
    <phoneticPr fontId="5"/>
  </si>
  <si>
    <t>新公共交通システム整備事業</t>
    <rPh sb="0" eb="1">
      <t>シン</t>
    </rPh>
    <rPh sb="1" eb="3">
      <t>コウキョウ</t>
    </rPh>
    <rPh sb="3" eb="5">
      <t>コウツウ</t>
    </rPh>
    <rPh sb="9" eb="11">
      <t>セイビ</t>
    </rPh>
    <rPh sb="11" eb="13">
      <t>ジギョウ</t>
    </rPh>
    <phoneticPr fontId="5"/>
  </si>
  <si>
    <t>高齢者等の交通弱者、買物弱者のためのタクシー助成制度。タクシー利用時、料金が800円を超えた額を町から業者へ支払う。（利用条件あり）</t>
    <rPh sb="0" eb="3">
      <t>コウレイシャ</t>
    </rPh>
    <rPh sb="3" eb="4">
      <t>トウ</t>
    </rPh>
    <rPh sb="5" eb="7">
      <t>コウツウ</t>
    </rPh>
    <rPh sb="7" eb="9">
      <t>ジャクシャ</t>
    </rPh>
    <rPh sb="10" eb="12">
      <t>カイモノ</t>
    </rPh>
    <rPh sb="12" eb="14">
      <t>ジャクシャ</t>
    </rPh>
    <rPh sb="22" eb="24">
      <t>ジョセイ</t>
    </rPh>
    <rPh sb="24" eb="26">
      <t>セイド</t>
    </rPh>
    <rPh sb="31" eb="33">
      <t>リヨウ</t>
    </rPh>
    <rPh sb="33" eb="34">
      <t>ジ</t>
    </rPh>
    <rPh sb="35" eb="37">
      <t>リョウキン</t>
    </rPh>
    <rPh sb="41" eb="42">
      <t>エン</t>
    </rPh>
    <rPh sb="43" eb="44">
      <t>コ</t>
    </rPh>
    <rPh sb="46" eb="47">
      <t>ガク</t>
    </rPh>
    <rPh sb="48" eb="49">
      <t>マチ</t>
    </rPh>
    <rPh sb="51" eb="53">
      <t>ギョウシャ</t>
    </rPh>
    <rPh sb="54" eb="56">
      <t>シハラ</t>
    </rPh>
    <rPh sb="59" eb="61">
      <t>リヨウ</t>
    </rPh>
    <rPh sb="61" eb="63">
      <t>ジョウケン</t>
    </rPh>
    <phoneticPr fontId="5"/>
  </si>
  <si>
    <t>タクシー事業所</t>
    <rPh sb="4" eb="7">
      <t>ジギョウショ</t>
    </rPh>
    <phoneticPr fontId="5"/>
  </si>
  <si>
    <t>飯舘村</t>
    <rPh sb="0" eb="3">
      <t>イイタテムラ</t>
    </rPh>
    <phoneticPr fontId="5"/>
  </si>
  <si>
    <t>生活支援ワゴン運行事業</t>
  </si>
  <si>
    <t>隣町への買い物支援として、毎週月・水・金曜日に運行し、村内に住む高齢者の買い物支援を行っている。そのほか、村内診療所、金融機関、公共施設等への送迎も行っている。</t>
  </si>
  <si>
    <t>飯舘村サポートセンター「つながっぺ」</t>
  </si>
  <si>
    <t>飯舘村サポートセンター
「つながっぺ」
0244-26-5207</t>
  </si>
  <si>
    <t>栃木県</t>
    <rPh sb="0" eb="3">
      <t>トチギケン</t>
    </rPh>
    <phoneticPr fontId="5"/>
  </si>
  <si>
    <t>宇都宮市</t>
    <rPh sb="0" eb="4">
      <t>ウツノミヤシ</t>
    </rPh>
    <phoneticPr fontId="5"/>
  </si>
  <si>
    <t>生活交通確保対策</t>
  </si>
  <si>
    <t>通院や買い物など日常生活の移動手段として，地域組織が主体となって運営するデマンド交通を中心とした地域内交通の運行経費等の補助。</t>
  </si>
  <si>
    <t>地域組織</t>
    <rPh sb="0" eb="2">
      <t>チイキ</t>
    </rPh>
    <rPh sb="2" eb="4">
      <t>ソシキ</t>
    </rPh>
    <phoneticPr fontId="5"/>
  </si>
  <si>
    <t>https://www.city.utsunomiya.tochigi.jp/kurashi/kotsu/chiikinai/index.html
（宇都宮市ＨＰ）</t>
    <phoneticPr fontId="5"/>
  </si>
  <si>
    <t>交通政策課
028-632-2133</t>
  </si>
  <si>
    <t>足利市</t>
    <rPh sb="0" eb="3">
      <t>アシカガシ</t>
    </rPh>
    <phoneticPr fontId="5"/>
  </si>
  <si>
    <t>高齢者暮らしのお手伝い事業</t>
    <rPh sb="0" eb="3">
      <t>コウレイシャ</t>
    </rPh>
    <rPh sb="3" eb="4">
      <t>ク</t>
    </rPh>
    <rPh sb="8" eb="10">
      <t>テツダ</t>
    </rPh>
    <rPh sb="11" eb="13">
      <t>ジギョウ</t>
    </rPh>
    <phoneticPr fontId="5"/>
  </si>
  <si>
    <t>在宅のひとり暮らし高齢者等に対し、外出援助や買い物、清掃などの軽易な日常生活上の援助を行うことで、高齢者等の自立と生活の質の確保を図るもので、足利市シルバー人材センターに委託して実施している。</t>
    <phoneticPr fontId="5"/>
  </si>
  <si>
    <t>https://www.city.ashikaga.tochigi.jp/health/000053/000274/p001995.html</t>
    <phoneticPr fontId="5"/>
  </si>
  <si>
    <t>健康福祉部元気高齢課
地域包括ケア推進担当
0284-20-2153</t>
    <rPh sb="0" eb="5">
      <t>ケンコウフクシブ</t>
    </rPh>
    <rPh sb="5" eb="10">
      <t>ゲンキコウレイカ</t>
    </rPh>
    <rPh sb="11" eb="15">
      <t>チイキホウカツ</t>
    </rPh>
    <rPh sb="17" eb="21">
      <t>スイシンタントウ</t>
    </rPh>
    <phoneticPr fontId="5"/>
  </si>
  <si>
    <t>ささえ愛ボランティアポイント事業</t>
    <rPh sb="3" eb="4">
      <t>アイ</t>
    </rPh>
    <rPh sb="14" eb="16">
      <t>ジギョウ</t>
    </rPh>
    <phoneticPr fontId="5"/>
  </si>
  <si>
    <t>買物支援を含めた介護支援に係るボランティア活動を行った高齢者等に対して、実績に応じてポイントを付与する（上限5,000円）。</t>
    <rPh sb="52" eb="54">
      <t>ジョウゲン</t>
    </rPh>
    <rPh sb="59" eb="60">
      <t>エン</t>
    </rPh>
    <phoneticPr fontId="5"/>
  </si>
  <si>
    <t>https://www.city.ashikaga.tochigi.jp/health/000053/000276/p002025.html</t>
    <phoneticPr fontId="5"/>
  </si>
  <si>
    <t>栃木市</t>
    <rPh sb="0" eb="3">
      <t>トチギシ</t>
    </rPh>
    <phoneticPr fontId="5"/>
  </si>
  <si>
    <t>蔵タク運行事業</t>
    <rPh sb="0" eb="1">
      <t>クラ</t>
    </rPh>
    <rPh sb="3" eb="7">
      <t>ウンコウジギョウ</t>
    </rPh>
    <phoneticPr fontId="5"/>
  </si>
  <si>
    <t>事業費</t>
    <rPh sb="0" eb="2">
      <t>ジギョウヒ</t>
    </rPh>
    <phoneticPr fontId="5"/>
  </si>
  <si>
    <t>高齢者等の移動困難者の通院、買い物等の日常生活を送るうえで必要な交通手段の確保を目的とし、ドアtoドアのデマンドタクシーを市内全域で運行している。</t>
    <rPh sb="0" eb="3">
      <t>コウレイシャ</t>
    </rPh>
    <rPh sb="3" eb="4">
      <t>トウ</t>
    </rPh>
    <rPh sb="5" eb="7">
      <t>イドウ</t>
    </rPh>
    <rPh sb="7" eb="9">
      <t>コンナン</t>
    </rPh>
    <rPh sb="9" eb="10">
      <t>シャ</t>
    </rPh>
    <rPh sb="11" eb="13">
      <t>ツウイン</t>
    </rPh>
    <rPh sb="14" eb="15">
      <t>カ</t>
    </rPh>
    <rPh sb="16" eb="17">
      <t>モノ</t>
    </rPh>
    <rPh sb="17" eb="18">
      <t>トウ</t>
    </rPh>
    <rPh sb="19" eb="21">
      <t>ニチジョウ</t>
    </rPh>
    <rPh sb="21" eb="23">
      <t>セイカツ</t>
    </rPh>
    <rPh sb="24" eb="25">
      <t>オク</t>
    </rPh>
    <rPh sb="29" eb="31">
      <t>ヒツヨウ</t>
    </rPh>
    <rPh sb="32" eb="34">
      <t>コウツウ</t>
    </rPh>
    <rPh sb="34" eb="36">
      <t>シュダン</t>
    </rPh>
    <rPh sb="37" eb="39">
      <t>カクホ</t>
    </rPh>
    <rPh sb="40" eb="42">
      <t>モクテキ</t>
    </rPh>
    <rPh sb="61" eb="63">
      <t>シナイ</t>
    </rPh>
    <rPh sb="63" eb="65">
      <t>ゼンイキ</t>
    </rPh>
    <rPh sb="66" eb="68">
      <t>ウンコウ</t>
    </rPh>
    <phoneticPr fontId="5"/>
  </si>
  <si>
    <t>市内タクシー事業者9社
(R5.9.1～ 8社）</t>
    <rPh sb="0" eb="2">
      <t>シナイ</t>
    </rPh>
    <rPh sb="6" eb="9">
      <t>ジギョウシャ</t>
    </rPh>
    <rPh sb="10" eb="11">
      <t>シャ</t>
    </rPh>
    <rPh sb="22" eb="23">
      <t>シャ</t>
    </rPh>
    <phoneticPr fontId="5"/>
  </si>
  <si>
    <t>https://www.city.tochigi.lg.jp/soshiki/20/22525.html</t>
    <phoneticPr fontId="5"/>
  </si>
  <si>
    <t>交通防犯課
0282-21-2153</t>
    <rPh sb="0" eb="2">
      <t>コウツウ</t>
    </rPh>
    <rPh sb="2" eb="4">
      <t>ボウハン</t>
    </rPh>
    <rPh sb="4" eb="5">
      <t>カ</t>
    </rPh>
    <phoneticPr fontId="5"/>
  </si>
  <si>
    <t>福祉タクシー料金助成事業費</t>
    <phoneticPr fontId="5"/>
  </si>
  <si>
    <t>在宅で「重度の障がい者」と「通院している高齢者」に、1枚500円のタクシー券を年間最大24枚交付し、タクシー料金の一部を助成する。</t>
    <phoneticPr fontId="5"/>
  </si>
  <si>
    <t>タクシー会社等</t>
    <phoneticPr fontId="5"/>
  </si>
  <si>
    <t>https://www.city.tochigi.lg.jp/soshiki/26/14964.html</t>
    <phoneticPr fontId="5"/>
  </si>
  <si>
    <t>障がい福祉課
0282-21-2203</t>
    <phoneticPr fontId="5"/>
  </si>
  <si>
    <t>紙おむつ給付事業</t>
  </si>
  <si>
    <t>在宅で要介護３以上の認定を受けている方を対象とし、紙おむつを自宅まで配達する。市の指定カタログから紙おむつを選択、注文し、注文額のうち、３,５００円/月までを市が負担。</t>
  </si>
  <si>
    <t>https://www.city.tochigi.lg.jp/soshiki/28/967.html</t>
  </si>
  <si>
    <t>高齢介護課
0282-21-2241</t>
  </si>
  <si>
    <t>軽度生活援助員派遣事業</t>
  </si>
  <si>
    <t>人的支援
一部助成</t>
    <rPh sb="0" eb="2">
      <t>ジンテキ</t>
    </rPh>
    <rPh sb="2" eb="4">
      <t>シエン</t>
    </rPh>
    <rPh sb="5" eb="7">
      <t>イチブ</t>
    </rPh>
    <rPh sb="7" eb="9">
      <t>ジョセイ</t>
    </rPh>
    <phoneticPr fontId="11"/>
  </si>
  <si>
    <t>在宅の独居高齢者及び高齢者のみの世帯のうち、市民税非課税世帯を対象とし、必要に応じて援助員を派遣し、買物支援を行う。１０時間/月まで利用料の９割を市が負担。</t>
    <phoneticPr fontId="5"/>
  </si>
  <si>
    <t>公益社団法人栃木市シルバー人材センター</t>
    <rPh sb="0" eb="6">
      <t>コウエキシャダンホウジン</t>
    </rPh>
    <rPh sb="6" eb="9">
      <t>トチギシ</t>
    </rPh>
    <rPh sb="13" eb="15">
      <t>ジンザイ</t>
    </rPh>
    <phoneticPr fontId="5"/>
  </si>
  <si>
    <t>https://www.city.tochigi.lg.jp/soshiki/103/592.html</t>
    <phoneticPr fontId="5"/>
  </si>
  <si>
    <t>地域包括ケア推進課
0282-21-2244</t>
  </si>
  <si>
    <t>高齢者配食サービス事業</t>
    <phoneticPr fontId="5"/>
  </si>
  <si>
    <t>在宅の独居高齢者及び高齢者のみの世帯のうち、食材の確保や調理困難な方を対象とし、平日の昼食を配達する。１食あたり７００円のうち４００円を市が負担。</t>
  </si>
  <si>
    <t>配食事業者</t>
    <rPh sb="0" eb="2">
      <t>ハイショク</t>
    </rPh>
    <rPh sb="2" eb="5">
      <t>ジギョウシャ</t>
    </rPh>
    <phoneticPr fontId="5"/>
  </si>
  <si>
    <t>https://www.city.tochigi.lg.jp/soshiki/103/2004.html</t>
    <phoneticPr fontId="5"/>
  </si>
  <si>
    <t>栃木県</t>
    <rPh sb="0" eb="3">
      <t>トチギケン</t>
    </rPh>
    <phoneticPr fontId="17"/>
  </si>
  <si>
    <t>佐野市</t>
    <rPh sb="0" eb="3">
      <t>サノシ</t>
    </rPh>
    <phoneticPr fontId="17"/>
  </si>
  <si>
    <t>高齢者福祉タクシー運賃助成</t>
    <rPh sb="0" eb="3">
      <t>コウレイシャ</t>
    </rPh>
    <rPh sb="3" eb="5">
      <t>フクシ</t>
    </rPh>
    <rPh sb="9" eb="11">
      <t>ウンチン</t>
    </rPh>
    <rPh sb="11" eb="13">
      <t>ジョセイ</t>
    </rPh>
    <phoneticPr fontId="17"/>
  </si>
  <si>
    <t>高齢者が日常生活において必要とされる施設、市内の買い物、公共施設、金融機関等でタクシーを利用する際の運賃の一部を助成する。</t>
    <rPh sb="0" eb="3">
      <t>コウレイシャ</t>
    </rPh>
    <rPh sb="4" eb="6">
      <t>ニチジョウ</t>
    </rPh>
    <rPh sb="6" eb="8">
      <t>セイカツ</t>
    </rPh>
    <rPh sb="12" eb="14">
      <t>ヒツヨウ</t>
    </rPh>
    <rPh sb="18" eb="20">
      <t>シセツ</t>
    </rPh>
    <rPh sb="21" eb="23">
      <t>シナイ</t>
    </rPh>
    <rPh sb="24" eb="25">
      <t>カ</t>
    </rPh>
    <rPh sb="26" eb="27">
      <t>モノ</t>
    </rPh>
    <rPh sb="28" eb="30">
      <t>コウキョウ</t>
    </rPh>
    <rPh sb="30" eb="32">
      <t>シセツ</t>
    </rPh>
    <rPh sb="33" eb="35">
      <t>キンユウ</t>
    </rPh>
    <rPh sb="35" eb="37">
      <t>キカン</t>
    </rPh>
    <rPh sb="37" eb="38">
      <t>トウ</t>
    </rPh>
    <rPh sb="44" eb="46">
      <t>リヨウ</t>
    </rPh>
    <rPh sb="48" eb="49">
      <t>サイ</t>
    </rPh>
    <rPh sb="50" eb="52">
      <t>ウンチン</t>
    </rPh>
    <rPh sb="53" eb="55">
      <t>イチブ</t>
    </rPh>
    <rPh sb="56" eb="58">
      <t>ジョセイ</t>
    </rPh>
    <phoneticPr fontId="17"/>
  </si>
  <si>
    <t>佐野市と協定を締結した事業所</t>
    <rPh sb="0" eb="3">
      <t>サノシ</t>
    </rPh>
    <rPh sb="4" eb="6">
      <t>キョウテイ</t>
    </rPh>
    <rPh sb="7" eb="9">
      <t>テイケツ</t>
    </rPh>
    <rPh sb="11" eb="14">
      <t>ジギョウショ</t>
    </rPh>
    <phoneticPr fontId="17"/>
  </si>
  <si>
    <t>https://www.city.sano.lg.jp/soshikiichiran/kenkou/ikiikikoreika/gyomuannai/kourei/index.html</t>
  </si>
  <si>
    <t>佐野市いきいき高齢課高齢福祉係
0283-20-3021</t>
    <rPh sb="0" eb="3">
      <t>サノシ</t>
    </rPh>
    <rPh sb="7" eb="9">
      <t>コウレイ</t>
    </rPh>
    <rPh sb="9" eb="10">
      <t>カ</t>
    </rPh>
    <rPh sb="10" eb="12">
      <t>コウレイ</t>
    </rPh>
    <rPh sb="12" eb="14">
      <t>フクシ</t>
    </rPh>
    <rPh sb="14" eb="15">
      <t>カカリ</t>
    </rPh>
    <phoneticPr fontId="17"/>
  </si>
  <si>
    <t>高齢者生活路線バス運賃助成</t>
    <rPh sb="0" eb="3">
      <t>コウレイシャ</t>
    </rPh>
    <rPh sb="3" eb="5">
      <t>セイカツ</t>
    </rPh>
    <rPh sb="5" eb="7">
      <t>ロセン</t>
    </rPh>
    <rPh sb="9" eb="11">
      <t>ウンチン</t>
    </rPh>
    <rPh sb="11" eb="13">
      <t>ジョセイ</t>
    </rPh>
    <phoneticPr fontId="17"/>
  </si>
  <si>
    <t>高齢者の移動手段の確保と、外出支援を図るため、70歳以上の方に生活路線バスの運賃を助成する。</t>
    <rPh sb="0" eb="3">
      <t>コウレイシャ</t>
    </rPh>
    <rPh sb="4" eb="6">
      <t>イドウ</t>
    </rPh>
    <rPh sb="6" eb="8">
      <t>シュダン</t>
    </rPh>
    <rPh sb="9" eb="11">
      <t>カクホ</t>
    </rPh>
    <rPh sb="13" eb="15">
      <t>ガイシュツ</t>
    </rPh>
    <rPh sb="15" eb="17">
      <t>シエン</t>
    </rPh>
    <rPh sb="18" eb="19">
      <t>ハカ</t>
    </rPh>
    <rPh sb="25" eb="26">
      <t>サイ</t>
    </rPh>
    <rPh sb="26" eb="28">
      <t>イジョウ</t>
    </rPh>
    <rPh sb="29" eb="30">
      <t>カタ</t>
    </rPh>
    <rPh sb="31" eb="33">
      <t>セイカツ</t>
    </rPh>
    <rPh sb="33" eb="35">
      <t>ロセン</t>
    </rPh>
    <rPh sb="38" eb="40">
      <t>ウンチン</t>
    </rPh>
    <rPh sb="41" eb="43">
      <t>ジョセイ</t>
    </rPh>
    <phoneticPr fontId="17"/>
  </si>
  <si>
    <t>鹿沼市</t>
    <rPh sb="0" eb="2">
      <t>カヌマ</t>
    </rPh>
    <rPh sb="2" eb="3">
      <t>シ</t>
    </rPh>
    <phoneticPr fontId="5"/>
  </si>
  <si>
    <t>（株）カスミと本市にて「見守りと買い物支援活動推進に関する協定」を締結し協働で移動スーパー事業を開始。</t>
    <phoneticPr fontId="5"/>
  </si>
  <si>
    <t>本市の役割は、移動スーパーの販売場所の情報提供。
各自治会長から、利用希望の有無や販売場所の情報を収集する事で、地域の実情に合ったものとした。買い物だけでなく、見守りと、地域コミュニティーの場としての役割を果たす事も狙いの一つ。</t>
    <phoneticPr fontId="5"/>
  </si>
  <si>
    <t>(株）カスミ</t>
  </si>
  <si>
    <t>保健福祉部高齢福祉課
0289-63-2175</t>
  </si>
  <si>
    <t>鹿沼市</t>
    <rPh sb="0" eb="3">
      <t>カヌマシ</t>
    </rPh>
    <phoneticPr fontId="5"/>
  </si>
  <si>
    <t>自治会（第２層協議体）が社会福祉課協議会と協力して運行する買物支援福祉有償運送事業への支援
※厚労省が所管する地域支援事業交付金等の対象事業</t>
    <rPh sb="0" eb="3">
      <t>ジチカイ</t>
    </rPh>
    <rPh sb="4" eb="5">
      <t>ダイ</t>
    </rPh>
    <rPh sb="6" eb="10">
      <t>ソウキョウギタイ</t>
    </rPh>
    <rPh sb="12" eb="20">
      <t>シャカイフクシカキョウギカイ</t>
    </rPh>
    <rPh sb="21" eb="23">
      <t>キョウリョク</t>
    </rPh>
    <rPh sb="25" eb="27">
      <t>ウンコウ</t>
    </rPh>
    <rPh sb="29" eb="30">
      <t>カ</t>
    </rPh>
    <rPh sb="30" eb="31">
      <t>モノ</t>
    </rPh>
    <rPh sb="31" eb="33">
      <t>シエン</t>
    </rPh>
    <rPh sb="33" eb="35">
      <t>フクシ</t>
    </rPh>
    <rPh sb="35" eb="37">
      <t>ユウショウ</t>
    </rPh>
    <rPh sb="37" eb="39">
      <t>ウンソウ</t>
    </rPh>
    <rPh sb="39" eb="41">
      <t>ジギョウ</t>
    </rPh>
    <rPh sb="43" eb="45">
      <t>シエン</t>
    </rPh>
    <rPh sb="47" eb="50">
      <t>コウロウショウ</t>
    </rPh>
    <rPh sb="51" eb="53">
      <t>ショカン</t>
    </rPh>
    <rPh sb="55" eb="64">
      <t>チイキシエンジギョウコウフキン</t>
    </rPh>
    <rPh sb="64" eb="65">
      <t>トウ</t>
    </rPh>
    <rPh sb="66" eb="68">
      <t>タイショウ</t>
    </rPh>
    <rPh sb="68" eb="70">
      <t>ジギョウ</t>
    </rPh>
    <phoneticPr fontId="5"/>
  </si>
  <si>
    <t>鹿沼市社会福祉協議会
中央地区支えあい協議体
菊沢地区支えあい協議体</t>
    <rPh sb="0" eb="10">
      <t>カヌマシシャカイフクシキョウギカイ</t>
    </rPh>
    <rPh sb="11" eb="15">
      <t>チュウオウチク</t>
    </rPh>
    <rPh sb="15" eb="16">
      <t>ササ</t>
    </rPh>
    <rPh sb="19" eb="22">
      <t>キョウギタイ</t>
    </rPh>
    <rPh sb="23" eb="27">
      <t>キクサワチク</t>
    </rPh>
    <rPh sb="27" eb="28">
      <t>ササ</t>
    </rPh>
    <rPh sb="31" eb="34">
      <t>キョウギタイ</t>
    </rPh>
    <phoneticPr fontId="5"/>
  </si>
  <si>
    <t>保健福祉部高齢福祉課
0289-63-2175</t>
    <phoneticPr fontId="5"/>
  </si>
  <si>
    <t>移送サービス事業</t>
    <rPh sb="0" eb="2">
      <t>イソウ</t>
    </rPh>
    <rPh sb="6" eb="8">
      <t>ジギョウ</t>
    </rPh>
    <phoneticPr fontId="5"/>
  </si>
  <si>
    <t>障害者認定等を受けている方や75歳上の高齢者等を対象に通院・生活必需品購入の際、各地区の登録ボランティアによる移送サービスを実施。市所有車を社会福祉協議会へ貸与し運用は各地区ごとに行っている。</t>
    <rPh sb="0" eb="3">
      <t>ショウガイシャ</t>
    </rPh>
    <rPh sb="3" eb="5">
      <t>ニンテイ</t>
    </rPh>
    <rPh sb="5" eb="6">
      <t>トウ</t>
    </rPh>
    <rPh sb="7" eb="8">
      <t>ウ</t>
    </rPh>
    <rPh sb="12" eb="13">
      <t>カタ</t>
    </rPh>
    <rPh sb="16" eb="17">
      <t>サイ</t>
    </rPh>
    <rPh sb="17" eb="18">
      <t>ジョウ</t>
    </rPh>
    <rPh sb="19" eb="22">
      <t>コウレイシャ</t>
    </rPh>
    <rPh sb="22" eb="23">
      <t>トウ</t>
    </rPh>
    <rPh sb="24" eb="26">
      <t>タイショウ</t>
    </rPh>
    <rPh sb="27" eb="29">
      <t>ツウイン</t>
    </rPh>
    <rPh sb="30" eb="32">
      <t>セイカツ</t>
    </rPh>
    <rPh sb="32" eb="35">
      <t>ヒツジュヒン</t>
    </rPh>
    <rPh sb="35" eb="37">
      <t>コウニュウ</t>
    </rPh>
    <rPh sb="38" eb="39">
      <t>サイ</t>
    </rPh>
    <rPh sb="40" eb="43">
      <t>カクチク</t>
    </rPh>
    <rPh sb="44" eb="46">
      <t>トウロク</t>
    </rPh>
    <rPh sb="55" eb="57">
      <t>イソウ</t>
    </rPh>
    <rPh sb="62" eb="64">
      <t>ジッシ</t>
    </rPh>
    <rPh sb="65" eb="66">
      <t>シ</t>
    </rPh>
    <rPh sb="66" eb="68">
      <t>ショユウ</t>
    </rPh>
    <rPh sb="68" eb="69">
      <t>シャ</t>
    </rPh>
    <rPh sb="70" eb="72">
      <t>シャカイ</t>
    </rPh>
    <rPh sb="72" eb="74">
      <t>フクシ</t>
    </rPh>
    <rPh sb="74" eb="77">
      <t>キョウギカイ</t>
    </rPh>
    <rPh sb="78" eb="80">
      <t>タイヨ</t>
    </rPh>
    <rPh sb="81" eb="83">
      <t>ウンヨウ</t>
    </rPh>
    <rPh sb="84" eb="87">
      <t>カクチク</t>
    </rPh>
    <rPh sb="90" eb="91">
      <t>オコナ</t>
    </rPh>
    <phoneticPr fontId="5"/>
  </si>
  <si>
    <t>鹿沼市社会福祉協議会</t>
    <rPh sb="0" eb="3">
      <t>カヌマシ</t>
    </rPh>
    <rPh sb="3" eb="5">
      <t>シャカイ</t>
    </rPh>
    <rPh sb="5" eb="7">
      <t>フクシ</t>
    </rPh>
    <rPh sb="7" eb="10">
      <t>キョウギカイ</t>
    </rPh>
    <phoneticPr fontId="5"/>
  </si>
  <si>
    <t>保健福祉部厚生課
0289-63-2257</t>
    <rPh sb="5" eb="7">
      <t>コウセイ</t>
    </rPh>
    <rPh sb="7" eb="8">
      <t>カ</t>
    </rPh>
    <phoneticPr fontId="5"/>
  </si>
  <si>
    <t>日光市</t>
    <rPh sb="0" eb="3">
      <t>ニッコウシ</t>
    </rPh>
    <phoneticPr fontId="5"/>
  </si>
  <si>
    <t>買い物支援事業</t>
    <phoneticPr fontId="5"/>
  </si>
  <si>
    <t>燃料費等</t>
    <rPh sb="0" eb="2">
      <t>ネンリョウヒ</t>
    </rPh>
    <rPh sb="2" eb="3">
      <t>ナド</t>
    </rPh>
    <phoneticPr fontId="5"/>
  </si>
  <si>
    <t>移動が困難な高齢者等を対象に、日光市内での買物を支援する。</t>
    <rPh sb="24" eb="26">
      <t>シエン</t>
    </rPh>
    <phoneticPr fontId="5"/>
  </si>
  <si>
    <t>藤原行政センター
地域づくり推進係
0288-76-4100</t>
    <rPh sb="14" eb="16">
      <t>スイシン</t>
    </rPh>
    <phoneticPr fontId="5"/>
  </si>
  <si>
    <t>高齢化集落等日常生活交通支援事業</t>
    <rPh sb="0" eb="3">
      <t>コウレイカ</t>
    </rPh>
    <rPh sb="3" eb="5">
      <t>シュウラク</t>
    </rPh>
    <rPh sb="5" eb="6">
      <t>トウ</t>
    </rPh>
    <rPh sb="6" eb="8">
      <t>ニチジョウ</t>
    </rPh>
    <rPh sb="8" eb="10">
      <t>セイカツ</t>
    </rPh>
    <rPh sb="10" eb="12">
      <t>コウツウ</t>
    </rPh>
    <rPh sb="12" eb="14">
      <t>シエン</t>
    </rPh>
    <rPh sb="14" eb="16">
      <t>ジギョウ</t>
    </rPh>
    <phoneticPr fontId="5"/>
  </si>
  <si>
    <t>扶助費等</t>
    <rPh sb="0" eb="2">
      <t>フジョヒ</t>
    </rPh>
    <rPh sb="1" eb="2">
      <t>トウ</t>
    </rPh>
    <phoneticPr fontId="5"/>
  </si>
  <si>
    <t>高齢化が進行している集落で公共交通機関の利便が良くない地域における日常生活の利便性の向上及び社会生活圏の拡大を図るため、当該高齢化集落等の移動交通としてタクシーの利用に対し支援をする。</t>
    <rPh sb="0" eb="3">
      <t>コウレイカ</t>
    </rPh>
    <rPh sb="4" eb="6">
      <t>シンコウ</t>
    </rPh>
    <rPh sb="10" eb="12">
      <t>シュウラク</t>
    </rPh>
    <rPh sb="13" eb="15">
      <t>コウキョウ</t>
    </rPh>
    <rPh sb="15" eb="17">
      <t>コウツウ</t>
    </rPh>
    <rPh sb="17" eb="19">
      <t>キカン</t>
    </rPh>
    <rPh sb="20" eb="22">
      <t>リベン</t>
    </rPh>
    <rPh sb="23" eb="24">
      <t>ヨ</t>
    </rPh>
    <rPh sb="27" eb="29">
      <t>チイキ</t>
    </rPh>
    <rPh sb="33" eb="35">
      <t>ニチジョウ</t>
    </rPh>
    <rPh sb="35" eb="37">
      <t>セイカツ</t>
    </rPh>
    <rPh sb="38" eb="40">
      <t>リベン</t>
    </rPh>
    <rPh sb="40" eb="41">
      <t>セイ</t>
    </rPh>
    <rPh sb="42" eb="44">
      <t>コウジョウ</t>
    </rPh>
    <rPh sb="44" eb="45">
      <t>オヨ</t>
    </rPh>
    <rPh sb="46" eb="48">
      <t>シャカイ</t>
    </rPh>
    <rPh sb="48" eb="50">
      <t>セイカツ</t>
    </rPh>
    <rPh sb="50" eb="51">
      <t>ケン</t>
    </rPh>
    <rPh sb="52" eb="54">
      <t>カクダイ</t>
    </rPh>
    <rPh sb="55" eb="56">
      <t>ハカ</t>
    </rPh>
    <rPh sb="60" eb="62">
      <t>トウガイ</t>
    </rPh>
    <rPh sb="62" eb="65">
      <t>コウレイカ</t>
    </rPh>
    <rPh sb="65" eb="67">
      <t>シュウラク</t>
    </rPh>
    <rPh sb="67" eb="68">
      <t>トウ</t>
    </rPh>
    <rPh sb="69" eb="71">
      <t>イドウ</t>
    </rPh>
    <rPh sb="71" eb="73">
      <t>コウツウ</t>
    </rPh>
    <rPh sb="81" eb="83">
      <t>リヨウ</t>
    </rPh>
    <rPh sb="84" eb="85">
      <t>タイ</t>
    </rPh>
    <rPh sb="86" eb="88">
      <t>シエン</t>
    </rPh>
    <phoneticPr fontId="5"/>
  </si>
  <si>
    <t>足尾行政センター
市民サービス係
0288-93-311２</t>
    <rPh sb="0" eb="2">
      <t>アシオ</t>
    </rPh>
    <rPh sb="2" eb="4">
      <t>ギョウセイ</t>
    </rPh>
    <rPh sb="9" eb="11">
      <t>シミン</t>
    </rPh>
    <rPh sb="15" eb="16">
      <t>カカ</t>
    </rPh>
    <phoneticPr fontId="5"/>
  </si>
  <si>
    <t>らくらく買い物お手伝い事業</t>
    <phoneticPr fontId="5"/>
  </si>
  <si>
    <t>燃料費</t>
    <rPh sb="0" eb="1">
      <t>ネンリョウヒ</t>
    </rPh>
    <rPh sb="1" eb="2">
      <t>ナド</t>
    </rPh>
    <phoneticPr fontId="5"/>
  </si>
  <si>
    <t>移動が困難な高齢者等を対象に、今市地域の商業施設等まで乗り換えなしで移動できるバスを運行する。</t>
    <phoneticPr fontId="5"/>
  </si>
  <si>
    <t>栗山行政センター
市民サービス係
0288-97-1114</t>
    <rPh sb="0" eb="2">
      <t>クリヤマ</t>
    </rPh>
    <rPh sb="2" eb="4">
      <t>ギョウセイ</t>
    </rPh>
    <rPh sb="9" eb="11">
      <t>シミン</t>
    </rPh>
    <rPh sb="15" eb="16">
      <t>カカ</t>
    </rPh>
    <phoneticPr fontId="5"/>
  </si>
  <si>
    <t>小山市</t>
    <rPh sb="0" eb="3">
      <t>オヤマシ</t>
    </rPh>
    <phoneticPr fontId="5"/>
  </si>
  <si>
    <t>軽度生活援助（高齢者在宅福祉サービス）</t>
    <rPh sb="0" eb="6">
      <t>ケイドセイカツエンジョ</t>
    </rPh>
    <rPh sb="7" eb="10">
      <t>コウレイシャ</t>
    </rPh>
    <rPh sb="10" eb="14">
      <t>ザイタクフクシ</t>
    </rPh>
    <phoneticPr fontId="5"/>
  </si>
  <si>
    <t>概ね６５歳以上の一人暮らしまたは高齢者のみの世帯に属し、日常生活上の援助が必要な人のうち、「ケアプラン」等でサービスの利用が必要とされた人に対し、市がシルバー人材センター・指定民間事業者等に委託し実施する、高齢者に対する買い物支援。</t>
    <rPh sb="0" eb="1">
      <t>オオム</t>
    </rPh>
    <rPh sb="4" eb="7">
      <t>サイイジョウ</t>
    </rPh>
    <rPh sb="8" eb="11">
      <t>ヒトリグ</t>
    </rPh>
    <rPh sb="16" eb="19">
      <t>コウレイシャ</t>
    </rPh>
    <rPh sb="22" eb="24">
      <t>セタイ</t>
    </rPh>
    <rPh sb="25" eb="26">
      <t>ゾク</t>
    </rPh>
    <rPh sb="34" eb="36">
      <t>エンジョ</t>
    </rPh>
    <rPh sb="37" eb="39">
      <t>ヒツヨウ</t>
    </rPh>
    <rPh sb="40" eb="41">
      <t>ヒト</t>
    </rPh>
    <rPh sb="52" eb="53">
      <t>トウ</t>
    </rPh>
    <rPh sb="59" eb="61">
      <t>リヨウ</t>
    </rPh>
    <rPh sb="62" eb="64">
      <t>ヒツヨウ</t>
    </rPh>
    <rPh sb="68" eb="69">
      <t>ヒト</t>
    </rPh>
    <rPh sb="70" eb="71">
      <t>タイ</t>
    </rPh>
    <rPh sb="73" eb="74">
      <t>シ</t>
    </rPh>
    <rPh sb="79" eb="81">
      <t>ジンザイ</t>
    </rPh>
    <rPh sb="86" eb="88">
      <t>シテイ</t>
    </rPh>
    <rPh sb="88" eb="93">
      <t>ミンカンジギョウシャ</t>
    </rPh>
    <rPh sb="93" eb="94">
      <t>トウ</t>
    </rPh>
    <rPh sb="95" eb="97">
      <t>イタク</t>
    </rPh>
    <rPh sb="98" eb="100">
      <t>ジッシ</t>
    </rPh>
    <rPh sb="103" eb="106">
      <t>コウレイシャ</t>
    </rPh>
    <rPh sb="107" eb="108">
      <t>タイ</t>
    </rPh>
    <rPh sb="110" eb="111">
      <t>カ</t>
    </rPh>
    <rPh sb="112" eb="113">
      <t>モノ</t>
    </rPh>
    <rPh sb="113" eb="115">
      <t>シエン</t>
    </rPh>
    <phoneticPr fontId="5"/>
  </si>
  <si>
    <t>シルバー人材センター
指定民間事業者</t>
    <rPh sb="4" eb="6">
      <t>ジンザイ</t>
    </rPh>
    <rPh sb="11" eb="13">
      <t>シテイ</t>
    </rPh>
    <rPh sb="13" eb="18">
      <t>ミンカンジギョウシャ</t>
    </rPh>
    <phoneticPr fontId="5"/>
  </si>
  <si>
    <t>買い物支援事業（生活支援体制整備事業/小山市見守り・支え合い推進補助金）</t>
    <rPh sb="0" eb="1">
      <t>カ</t>
    </rPh>
    <rPh sb="2" eb="7">
      <t>モノシエンジギョウ</t>
    </rPh>
    <rPh sb="8" eb="12">
      <t>セイカツシエン</t>
    </rPh>
    <rPh sb="12" eb="14">
      <t>タイセイ</t>
    </rPh>
    <rPh sb="14" eb="16">
      <t>セイビ</t>
    </rPh>
    <rPh sb="16" eb="18">
      <t>ジギョウ</t>
    </rPh>
    <rPh sb="19" eb="22">
      <t>オヤマシ</t>
    </rPh>
    <rPh sb="22" eb="24">
      <t>ミマモ</t>
    </rPh>
    <rPh sb="26" eb="27">
      <t>ササ</t>
    </rPh>
    <rPh sb="28" eb="29">
      <t>ア</t>
    </rPh>
    <rPh sb="30" eb="35">
      <t>スイシンホジョキン</t>
    </rPh>
    <phoneticPr fontId="5"/>
  </si>
  <si>
    <t>人的支援、支援・補助金</t>
    <rPh sb="0" eb="3">
      <t>ジンテキシエン</t>
    </rPh>
    <rPh sb="4" eb="6">
      <t>シエン</t>
    </rPh>
    <rPh sb="7" eb="10">
      <t>ホジョキン</t>
    </rPh>
    <phoneticPr fontId="5"/>
  </si>
  <si>
    <t>自治会内の独居高齢者または高齢者のみ世帯等を対象に、通所介護事業所の送迎車の空き時間を活用し、地域住民ボランティア等と協働で買い物支援を行う。事業の立ち上げの際には、高齢者サポートセンターに配置された生活支援コーディネーターが情報提供や相談支援を行っている。また、申請があった自治会については活動に係る一部補助を行っている。</t>
    <rPh sb="0" eb="4">
      <t>ジチカイナイ</t>
    </rPh>
    <rPh sb="5" eb="7">
      <t>ドッキョ</t>
    </rPh>
    <rPh sb="7" eb="10">
      <t>コウレイシャ</t>
    </rPh>
    <rPh sb="13" eb="16">
      <t>コウレイシャ</t>
    </rPh>
    <rPh sb="18" eb="20">
      <t>セタイ</t>
    </rPh>
    <rPh sb="20" eb="21">
      <t>トウ</t>
    </rPh>
    <rPh sb="22" eb="24">
      <t>タイショウ</t>
    </rPh>
    <rPh sb="26" eb="30">
      <t>ツウショカイゴ</t>
    </rPh>
    <rPh sb="30" eb="33">
      <t>ジギョウショ</t>
    </rPh>
    <rPh sb="34" eb="37">
      <t>ソウゲイシャ</t>
    </rPh>
    <rPh sb="38" eb="39">
      <t>ア</t>
    </rPh>
    <rPh sb="40" eb="42">
      <t>ジカン</t>
    </rPh>
    <rPh sb="43" eb="45">
      <t>カツヨウ</t>
    </rPh>
    <rPh sb="47" eb="51">
      <t>チイキジュウミン</t>
    </rPh>
    <rPh sb="57" eb="58">
      <t>トウ</t>
    </rPh>
    <rPh sb="59" eb="61">
      <t>キョウドウ</t>
    </rPh>
    <rPh sb="62" eb="63">
      <t>カ</t>
    </rPh>
    <rPh sb="64" eb="67">
      <t>モノシエン</t>
    </rPh>
    <rPh sb="68" eb="69">
      <t>オコナ</t>
    </rPh>
    <rPh sb="71" eb="73">
      <t>ジギョウ</t>
    </rPh>
    <rPh sb="74" eb="75">
      <t>タ</t>
    </rPh>
    <rPh sb="76" eb="77">
      <t>ア</t>
    </rPh>
    <rPh sb="79" eb="80">
      <t>サイ</t>
    </rPh>
    <rPh sb="83" eb="86">
      <t>コウレイシャ</t>
    </rPh>
    <rPh sb="95" eb="97">
      <t>ハイチ</t>
    </rPh>
    <rPh sb="100" eb="104">
      <t>セイカツシエン</t>
    </rPh>
    <rPh sb="113" eb="115">
      <t>ジョウホウ</t>
    </rPh>
    <rPh sb="115" eb="117">
      <t>テイキョウ</t>
    </rPh>
    <rPh sb="118" eb="122">
      <t>ソウダンシエン</t>
    </rPh>
    <rPh sb="123" eb="124">
      <t>オコナ</t>
    </rPh>
    <rPh sb="132" eb="134">
      <t>シンセイ</t>
    </rPh>
    <rPh sb="138" eb="141">
      <t>ジチカイ</t>
    </rPh>
    <rPh sb="146" eb="148">
      <t>カツドウ</t>
    </rPh>
    <rPh sb="149" eb="150">
      <t>カカ</t>
    </rPh>
    <rPh sb="151" eb="153">
      <t>イチブ</t>
    </rPh>
    <rPh sb="153" eb="155">
      <t>ホジョ</t>
    </rPh>
    <rPh sb="156" eb="157">
      <t>オコナ</t>
    </rPh>
    <phoneticPr fontId="5"/>
  </si>
  <si>
    <t>自治会</t>
    <rPh sb="0" eb="3">
      <t>ジチカイ</t>
    </rPh>
    <phoneticPr fontId="5"/>
  </si>
  <si>
    <t>真岡市</t>
    <rPh sb="0" eb="3">
      <t>モオカシ</t>
    </rPh>
    <phoneticPr fontId="5"/>
  </si>
  <si>
    <t>地域の見守りと買い物支援事業</t>
  </si>
  <si>
    <t xml:space="preserve">日常の買い物に不便を感じている方々への買い物支援として移動販売を実施し買い物ができる環境を整え、移動販売によりコミュニケーションの場を提供して地域の見守りを実施し、高齢者が住み慣れた地域で安心して暮らせる体制づくりを推進する。
</t>
  </si>
  <si>
    <t>株式会社カスミ</t>
    <rPh sb="0" eb="4">
      <t>カブシキカイシャ</t>
    </rPh>
    <phoneticPr fontId="5"/>
  </si>
  <si>
    <t>ﾃﾞﾏﾝﾄﾞﾀｸｼｰ運行事業</t>
    <rPh sb="10" eb="14">
      <t>ウンコウジギョウ</t>
    </rPh>
    <phoneticPr fontId="5"/>
  </si>
  <si>
    <t>自家用車などを利用できない方の移動手段の確保</t>
  </si>
  <si>
    <t>真岡鐵道株式会社</t>
  </si>
  <si>
    <t>真岡市総合政策課
0285-83-8469</t>
    <rPh sb="0" eb="3">
      <t>モオカシ</t>
    </rPh>
    <rPh sb="3" eb="8">
      <t>ソウゴウセイサクカ</t>
    </rPh>
    <phoneticPr fontId="5"/>
  </si>
  <si>
    <t>大田原市</t>
    <rPh sb="0" eb="4">
      <t>オオタワラシ</t>
    </rPh>
    <phoneticPr fontId="5"/>
  </si>
  <si>
    <t>大田原市デマンド交通運行事業</t>
    <rPh sb="0" eb="4">
      <t>オオタワラシ</t>
    </rPh>
    <rPh sb="8" eb="10">
      <t>コウツウ</t>
    </rPh>
    <rPh sb="10" eb="12">
      <t>ウンコウ</t>
    </rPh>
    <rPh sb="12" eb="14">
      <t>ジギョウ</t>
    </rPh>
    <phoneticPr fontId="5"/>
  </si>
  <si>
    <t>公共交通の利用に不便を感じている地域（過疎地域、交通不便地域）に対する移動支援策として、デマンド交通運行を実施している。</t>
    <rPh sb="0" eb="2">
      <t>コウキョウ</t>
    </rPh>
    <rPh sb="2" eb="4">
      <t>コウツウ</t>
    </rPh>
    <rPh sb="5" eb="7">
      <t>リヨウ</t>
    </rPh>
    <rPh sb="8" eb="10">
      <t>フベン</t>
    </rPh>
    <rPh sb="11" eb="12">
      <t>カン</t>
    </rPh>
    <rPh sb="16" eb="18">
      <t>チイキ</t>
    </rPh>
    <rPh sb="19" eb="21">
      <t>カソ</t>
    </rPh>
    <rPh sb="21" eb="23">
      <t>チイキ</t>
    </rPh>
    <rPh sb="24" eb="26">
      <t>コウツウ</t>
    </rPh>
    <rPh sb="26" eb="28">
      <t>フベン</t>
    </rPh>
    <rPh sb="28" eb="30">
      <t>チイキ</t>
    </rPh>
    <rPh sb="32" eb="33">
      <t>タイ</t>
    </rPh>
    <rPh sb="35" eb="37">
      <t>イドウ</t>
    </rPh>
    <rPh sb="37" eb="39">
      <t>シエン</t>
    </rPh>
    <rPh sb="39" eb="40">
      <t>サク</t>
    </rPh>
    <rPh sb="48" eb="50">
      <t>コウツウ</t>
    </rPh>
    <rPh sb="50" eb="52">
      <t>ウンコウ</t>
    </rPh>
    <rPh sb="53" eb="55">
      <t>ジッシ</t>
    </rPh>
    <phoneticPr fontId="5"/>
  </si>
  <si>
    <t>山和タクシー有限会社</t>
    <rPh sb="0" eb="2">
      <t>サンワ</t>
    </rPh>
    <rPh sb="6" eb="8">
      <t>ユウゲン</t>
    </rPh>
    <rPh sb="8" eb="10">
      <t>カイシャ</t>
    </rPh>
    <phoneticPr fontId="5"/>
  </si>
  <si>
    <t xml:space="preserve">https://www.city.ohtawara.tochigi.jp/docs/2018022100040/
</t>
    <phoneticPr fontId="5"/>
  </si>
  <si>
    <t>生活環境課生活交通係
0287-23-8832</t>
    <rPh sb="0" eb="2">
      <t>セイカツ</t>
    </rPh>
    <rPh sb="2" eb="4">
      <t>カンキョウ</t>
    </rPh>
    <rPh sb="4" eb="5">
      <t>カ</t>
    </rPh>
    <rPh sb="5" eb="7">
      <t>セイカツ</t>
    </rPh>
    <rPh sb="7" eb="9">
      <t>コウツウ</t>
    </rPh>
    <rPh sb="9" eb="10">
      <t>カカリ</t>
    </rPh>
    <phoneticPr fontId="5"/>
  </si>
  <si>
    <t>矢板市</t>
    <rPh sb="0" eb="3">
      <t>ヤイタシ</t>
    </rPh>
    <phoneticPr fontId="5"/>
  </si>
  <si>
    <t>情報提供等の協力</t>
    <rPh sb="0" eb="1">
      <t>ジョウホウ</t>
    </rPh>
    <rPh sb="1" eb="3">
      <t>テイキョウ</t>
    </rPh>
    <rPh sb="3" eb="4">
      <t>トウ</t>
    </rPh>
    <phoneticPr fontId="5"/>
  </si>
  <si>
    <t>矢板市、矢板市社会福祉協議会、福祉事業者、飲食料品小売業者の４者による「買い物支援・地域見守りと災害時物資供給に関する包括連携協定」を締結し、買い物困難地域等で移動販売を実施することで、買い物困難地域を支援するとともに、地域における日常的な見守りの体制を構築するもの。</t>
    <rPh sb="0" eb="3">
      <t>ヤイタシ</t>
    </rPh>
    <rPh sb="4" eb="7">
      <t>ヤイタシ</t>
    </rPh>
    <rPh sb="7" eb="9">
      <t>シャカイ</t>
    </rPh>
    <rPh sb="9" eb="11">
      <t>フクシ</t>
    </rPh>
    <rPh sb="11" eb="14">
      <t>キョウギカイ</t>
    </rPh>
    <rPh sb="15" eb="17">
      <t>フクシ</t>
    </rPh>
    <rPh sb="17" eb="19">
      <t>ジギョウ</t>
    </rPh>
    <rPh sb="19" eb="20">
      <t>シャ</t>
    </rPh>
    <rPh sb="21" eb="23">
      <t>インショク</t>
    </rPh>
    <rPh sb="23" eb="24">
      <t>リョウ</t>
    </rPh>
    <rPh sb="24" eb="25">
      <t>ヒン</t>
    </rPh>
    <rPh sb="25" eb="28">
      <t>コウリギョウ</t>
    </rPh>
    <rPh sb="28" eb="29">
      <t>シャ</t>
    </rPh>
    <rPh sb="31" eb="32">
      <t>シャ</t>
    </rPh>
    <rPh sb="36" eb="37">
      <t>カ</t>
    </rPh>
    <rPh sb="38" eb="39">
      <t>モノ</t>
    </rPh>
    <rPh sb="39" eb="41">
      <t>シエン</t>
    </rPh>
    <rPh sb="42" eb="44">
      <t>チイキ</t>
    </rPh>
    <rPh sb="44" eb="46">
      <t>ミマモ</t>
    </rPh>
    <rPh sb="48" eb="50">
      <t>サイガイ</t>
    </rPh>
    <rPh sb="50" eb="51">
      <t>ジ</t>
    </rPh>
    <rPh sb="51" eb="53">
      <t>ブッシ</t>
    </rPh>
    <rPh sb="53" eb="55">
      <t>キョウキュウ</t>
    </rPh>
    <rPh sb="56" eb="57">
      <t>カン</t>
    </rPh>
    <rPh sb="59" eb="61">
      <t>ホウカツ</t>
    </rPh>
    <rPh sb="61" eb="63">
      <t>レンケイ</t>
    </rPh>
    <rPh sb="63" eb="65">
      <t>キョウテイ</t>
    </rPh>
    <rPh sb="67" eb="69">
      <t>テイケツ</t>
    </rPh>
    <rPh sb="71" eb="72">
      <t>カ</t>
    </rPh>
    <rPh sb="73" eb="74">
      <t>モノ</t>
    </rPh>
    <rPh sb="74" eb="76">
      <t>コンナン</t>
    </rPh>
    <rPh sb="76" eb="78">
      <t>チイキ</t>
    </rPh>
    <rPh sb="78" eb="79">
      <t>トウ</t>
    </rPh>
    <rPh sb="80" eb="82">
      <t>イドウ</t>
    </rPh>
    <rPh sb="82" eb="84">
      <t>ハンバイ</t>
    </rPh>
    <rPh sb="85" eb="87">
      <t>ジッシ</t>
    </rPh>
    <rPh sb="93" eb="94">
      <t>カ</t>
    </rPh>
    <rPh sb="95" eb="96">
      <t>モノ</t>
    </rPh>
    <rPh sb="96" eb="98">
      <t>コンナン</t>
    </rPh>
    <rPh sb="98" eb="100">
      <t>チイキ</t>
    </rPh>
    <rPh sb="101" eb="103">
      <t>シエン</t>
    </rPh>
    <rPh sb="110" eb="112">
      <t>チイキ</t>
    </rPh>
    <rPh sb="116" eb="118">
      <t>ニチジョウ</t>
    </rPh>
    <rPh sb="118" eb="119">
      <t>テキ</t>
    </rPh>
    <rPh sb="120" eb="122">
      <t>ミマモ</t>
    </rPh>
    <rPh sb="124" eb="126">
      <t>タイセイ</t>
    </rPh>
    <rPh sb="127" eb="129">
      <t>コウチク</t>
    </rPh>
    <phoneticPr fontId="5"/>
  </si>
  <si>
    <t>福祉事業者</t>
    <rPh sb="0" eb="2">
      <t>フクシ</t>
    </rPh>
    <rPh sb="2" eb="4">
      <t>ジギョウ</t>
    </rPh>
    <rPh sb="4" eb="5">
      <t>シャ</t>
    </rPh>
    <phoneticPr fontId="5"/>
  </si>
  <si>
    <t>https://www.city.yaita.tochigi.jp/soshiki/koureitaisaku/kaimonosienn.html</t>
    <phoneticPr fontId="5"/>
  </si>
  <si>
    <t>那須塩原市</t>
    <rPh sb="0" eb="5">
      <t>ナスシオバラシ</t>
    </rPh>
    <phoneticPr fontId="5"/>
  </si>
  <si>
    <t>運転免許証自主返納者支援事業</t>
    <rPh sb="0" eb="2">
      <t>ウンテン</t>
    </rPh>
    <rPh sb="2" eb="5">
      <t>メンキョショウ</t>
    </rPh>
    <rPh sb="5" eb="7">
      <t>ジシュ</t>
    </rPh>
    <rPh sb="7" eb="9">
      <t>ヘンノウ</t>
    </rPh>
    <rPh sb="9" eb="10">
      <t>シャ</t>
    </rPh>
    <rPh sb="10" eb="12">
      <t>シエン</t>
    </rPh>
    <rPh sb="12" eb="14">
      <t>ジギョウ</t>
    </rPh>
    <phoneticPr fontId="5"/>
  </si>
  <si>
    <t>買物弱者に対する支援を目的とした事業ではないが、運転免許証を自主的に返納した市民に対し、公共交通の利用促進を目的として地域バス、路線バス及びタクシーで利用できる２０，８００円分の共通乗車券と利用者証を1回限り交付する（高齢者外出支援タクシー、福祉タクシーとの併用不可）。</t>
    <rPh sb="0" eb="2">
      <t>カイモノ</t>
    </rPh>
    <rPh sb="2" eb="4">
      <t>ジャクシャ</t>
    </rPh>
    <rPh sb="5" eb="6">
      <t>タイ</t>
    </rPh>
    <rPh sb="8" eb="10">
      <t>シエン</t>
    </rPh>
    <rPh sb="11" eb="13">
      <t>モクテキ</t>
    </rPh>
    <rPh sb="16" eb="18">
      <t>ジギョウ</t>
    </rPh>
    <rPh sb="24" eb="26">
      <t>ウンテン</t>
    </rPh>
    <rPh sb="26" eb="29">
      <t>メンキョショウ</t>
    </rPh>
    <rPh sb="30" eb="33">
      <t>ジシュテキ</t>
    </rPh>
    <rPh sb="34" eb="36">
      <t>ヘンノウ</t>
    </rPh>
    <rPh sb="38" eb="40">
      <t>シミン</t>
    </rPh>
    <rPh sb="41" eb="42">
      <t>タイ</t>
    </rPh>
    <rPh sb="44" eb="46">
      <t>コウキョウ</t>
    </rPh>
    <rPh sb="46" eb="48">
      <t>コウツウ</t>
    </rPh>
    <rPh sb="49" eb="51">
      <t>リヨウ</t>
    </rPh>
    <rPh sb="51" eb="53">
      <t>ソクシン</t>
    </rPh>
    <rPh sb="54" eb="56">
      <t>モクテキ</t>
    </rPh>
    <rPh sb="59" eb="61">
      <t>チイキ</t>
    </rPh>
    <rPh sb="64" eb="66">
      <t>ロセン</t>
    </rPh>
    <rPh sb="68" eb="69">
      <t>オヨ</t>
    </rPh>
    <rPh sb="75" eb="77">
      <t>リヨウ</t>
    </rPh>
    <rPh sb="86" eb="87">
      <t>エン</t>
    </rPh>
    <rPh sb="87" eb="88">
      <t>ブン</t>
    </rPh>
    <rPh sb="89" eb="91">
      <t>キョウツウ</t>
    </rPh>
    <rPh sb="91" eb="94">
      <t>ジョウシャケン</t>
    </rPh>
    <rPh sb="95" eb="98">
      <t>リヨウシャ</t>
    </rPh>
    <rPh sb="98" eb="99">
      <t>ショウ</t>
    </rPh>
    <rPh sb="101" eb="102">
      <t>カイ</t>
    </rPh>
    <rPh sb="102" eb="103">
      <t>カギ</t>
    </rPh>
    <rPh sb="104" eb="106">
      <t>コウフ</t>
    </rPh>
    <rPh sb="109" eb="112">
      <t>コウレイシャ</t>
    </rPh>
    <rPh sb="112" eb="114">
      <t>ガイシュツ</t>
    </rPh>
    <rPh sb="114" eb="116">
      <t>シエン</t>
    </rPh>
    <rPh sb="121" eb="123">
      <t>フクシ</t>
    </rPh>
    <rPh sb="129" eb="131">
      <t>ヘイヨウ</t>
    </rPh>
    <rPh sb="131" eb="133">
      <t>フカ</t>
    </rPh>
    <phoneticPr fontId="5"/>
  </si>
  <si>
    <t>https://www.city.nasushiobara.lg.jp/soshikikarasagasu/seikatsuka/doro_kotsu/2/4296.html</t>
    <phoneticPr fontId="5"/>
  </si>
  <si>
    <t>市民生活部生活課交通対策係
0287-62-7127</t>
    <rPh sb="0" eb="2">
      <t>シミン</t>
    </rPh>
    <rPh sb="2" eb="4">
      <t>セイカツ</t>
    </rPh>
    <rPh sb="4" eb="5">
      <t>ブ</t>
    </rPh>
    <rPh sb="5" eb="7">
      <t>セイカツ</t>
    </rPh>
    <rPh sb="7" eb="8">
      <t>カ</t>
    </rPh>
    <rPh sb="8" eb="13">
      <t>コウツウタイサクカカリ</t>
    </rPh>
    <phoneticPr fontId="5"/>
  </si>
  <si>
    <t>那須塩原市</t>
  </si>
  <si>
    <t>那須塩原市福祉タクシー料金助成事業</t>
  </si>
  <si>
    <t>市単独事業</t>
  </si>
  <si>
    <t>障害者が福祉タクシーを利用する場合に、その料金の一部を助成することにより、日常生活の利便と社会参加の促進を図る。対象者は、身体障害者手帳3級以上、精神保健福祉手帳2級以上、療育手帳A・A1・A2の手帳保持者。申請のあった方に対して、タクシー利用券を月額2,900円分、申請月から年度末分まで交付。交付は年度内に1人1回。紛失・破損等の理由による再交付はしない。　　　　　　　　　　　　　　　　　　　　　　　　　　</t>
  </si>
  <si>
    <t>那須塩原市と協定を結んでいるタクシー会社（個人事業主を含む。）</t>
  </si>
  <si>
    <t>保健福祉部社会福祉課障害福祉係
0287-62-7026</t>
  </si>
  <si>
    <t>那須塩原市車椅子タクシー料金助成事業</t>
  </si>
  <si>
    <t>障害による車椅子（福祉事務所から交付されたもの）利用者が障害者車椅子タクシーを利用する場合に、その料金の一部を助成することにより、当該者の積極的な社会活動の参加を図る。対象者は、福祉事務所から交付を受けた車椅子を使用している方。申請のあった方に対して、年間15,000円を交付する。交付は年度内に1人1回。紛失・破損等の理由による再交付はしない。</t>
  </si>
  <si>
    <t>那須塩原市高齢者外出支援タクシー料金助成事業</t>
    <rPh sb="0" eb="5">
      <t>ナスシオバラシ</t>
    </rPh>
    <rPh sb="5" eb="12">
      <t>コウレイシャガイシュツシエン</t>
    </rPh>
    <rPh sb="16" eb="18">
      <t>リョウキン</t>
    </rPh>
    <rPh sb="18" eb="22">
      <t>ジョセイジギョウ</t>
    </rPh>
    <phoneticPr fontId="5"/>
  </si>
  <si>
    <t>1枚あたり500円相当分のタクシー券を交付</t>
    <rPh sb="0" eb="2">
      <t>マイア</t>
    </rPh>
    <rPh sb="7" eb="8">
      <t>エン</t>
    </rPh>
    <rPh sb="8" eb="11">
      <t>ソウトウブン</t>
    </rPh>
    <rPh sb="15" eb="16">
      <t>ケン</t>
    </rPh>
    <rPh sb="17" eb="19">
      <t>コウフ</t>
    </rPh>
    <phoneticPr fontId="5"/>
  </si>
  <si>
    <t>自らの移動手段の確保が困難で、独居、高齢者世帯または同居等の親族による外出支援を受けることができない高齢者に対し、タクシーを利用する場合の料金の一部を助成する。
交付枚数は１世帯年間最大７０枚（35,000円相当分）。申請月により、交付枚数は変わり、紛失・破損等の理由による再交付はしない。</t>
    <rPh sb="0" eb="1">
      <t>ミズカ</t>
    </rPh>
    <rPh sb="3" eb="7">
      <t>イドウシュダン</t>
    </rPh>
    <rPh sb="8" eb="10">
      <t>カクホ</t>
    </rPh>
    <rPh sb="11" eb="13">
      <t>コンナン</t>
    </rPh>
    <rPh sb="15" eb="17">
      <t>ドッキョ</t>
    </rPh>
    <rPh sb="18" eb="23">
      <t>コウレイシャセタイ</t>
    </rPh>
    <rPh sb="26" eb="28">
      <t>ドウキョ</t>
    </rPh>
    <rPh sb="28" eb="29">
      <t>トウ</t>
    </rPh>
    <rPh sb="30" eb="32">
      <t>シンゾク</t>
    </rPh>
    <rPh sb="35" eb="39">
      <t>ガイシュツシエン</t>
    </rPh>
    <rPh sb="40" eb="41">
      <t>ウ</t>
    </rPh>
    <rPh sb="50" eb="53">
      <t>コウレイシャ</t>
    </rPh>
    <rPh sb="54" eb="55">
      <t>タイ</t>
    </rPh>
    <rPh sb="62" eb="64">
      <t>リヨウ</t>
    </rPh>
    <rPh sb="66" eb="68">
      <t>バアイ</t>
    </rPh>
    <rPh sb="69" eb="71">
      <t>リョウキン</t>
    </rPh>
    <rPh sb="72" eb="74">
      <t>イチブ</t>
    </rPh>
    <rPh sb="75" eb="77">
      <t>ジョセイ</t>
    </rPh>
    <rPh sb="81" eb="85">
      <t>コウフマイスウ</t>
    </rPh>
    <rPh sb="87" eb="89">
      <t>セタイ</t>
    </rPh>
    <rPh sb="89" eb="91">
      <t>ネンカン</t>
    </rPh>
    <rPh sb="91" eb="93">
      <t>サイダイ</t>
    </rPh>
    <rPh sb="95" eb="96">
      <t>マイ</t>
    </rPh>
    <rPh sb="103" eb="104">
      <t>エン</t>
    </rPh>
    <rPh sb="104" eb="106">
      <t>ソウトウ</t>
    </rPh>
    <rPh sb="106" eb="107">
      <t>ブン</t>
    </rPh>
    <phoneticPr fontId="5"/>
  </si>
  <si>
    <t>https://www.city.nasushiobara.lg.jp/soshikikarasagasu/koreifukushika/fukushi/1/1/3783.html</t>
    <phoneticPr fontId="5"/>
  </si>
  <si>
    <t>保健福祉部高齢福祉課高齢福祉係
0287-62-7137</t>
    <rPh sb="0" eb="10">
      <t>ホケンフクシブコウレイフクシカ</t>
    </rPh>
    <rPh sb="10" eb="12">
      <t>コウレイ</t>
    </rPh>
    <rPh sb="12" eb="14">
      <t>フクシ</t>
    </rPh>
    <rPh sb="14" eb="15">
      <t>カカリ</t>
    </rPh>
    <phoneticPr fontId="5"/>
  </si>
  <si>
    <t>さくら市</t>
    <rPh sb="3" eb="4">
      <t>シ</t>
    </rPh>
    <phoneticPr fontId="17"/>
  </si>
  <si>
    <t>介護予防・生活支援サービス事業</t>
    <rPh sb="0" eb="4">
      <t>カイゴ</t>
    </rPh>
    <rPh sb="5" eb="9">
      <t>セイカツ</t>
    </rPh>
    <rPh sb="13" eb="15">
      <t>ジギョウ</t>
    </rPh>
    <phoneticPr fontId="17"/>
  </si>
  <si>
    <t>補助金</t>
    <rPh sb="0" eb="3">
      <t>ホジョキン</t>
    </rPh>
    <phoneticPr fontId="14"/>
  </si>
  <si>
    <t>住民主体の生活支援サービス（介護保険制度的には「訪問型サービスB」の位置づけ）を実施するボランティア団体に月額2万円の補助金を交付し、自家用車による付き添い支援を行う場合は自動車の保険料を市で負担する。身体機能の衰えにより生活行為が難しくなった高齢者に対する各種支援の一環として、買い物代行や買い物付き添いなどのサービスも行っている。
※ 介護保険制度の地域支援事業交付金対象事業</t>
    <rPh sb="0" eb="5">
      <t>ジュウミ</t>
    </rPh>
    <rPh sb="5" eb="9">
      <t>セイカツシエン</t>
    </rPh>
    <rPh sb="14" eb="18">
      <t>カイゴ</t>
    </rPh>
    <rPh sb="18" eb="21">
      <t>セイドテキ</t>
    </rPh>
    <rPh sb="24" eb="27">
      <t>ホウモ</t>
    </rPh>
    <rPh sb="34" eb="36">
      <t>イチ</t>
    </rPh>
    <rPh sb="40" eb="42">
      <t>ジッシ</t>
    </rPh>
    <rPh sb="50" eb="52">
      <t>ダンタイ</t>
    </rPh>
    <rPh sb="53" eb="55">
      <t>ゲツガク</t>
    </rPh>
    <rPh sb="56" eb="58">
      <t>マンエン</t>
    </rPh>
    <rPh sb="59" eb="62">
      <t>ホジョキン</t>
    </rPh>
    <rPh sb="63" eb="65">
      <t>コウフ</t>
    </rPh>
    <rPh sb="67" eb="71">
      <t>ジカヨウシャ</t>
    </rPh>
    <rPh sb="74" eb="75">
      <t>ツ</t>
    </rPh>
    <rPh sb="76" eb="77">
      <t>ソ</t>
    </rPh>
    <rPh sb="78" eb="80">
      <t>シエン</t>
    </rPh>
    <rPh sb="81" eb="82">
      <t>オコナ</t>
    </rPh>
    <rPh sb="83" eb="85">
      <t>バアイ</t>
    </rPh>
    <rPh sb="86" eb="89">
      <t>ジドウシャ</t>
    </rPh>
    <rPh sb="90" eb="93">
      <t>ホケンリョウ</t>
    </rPh>
    <rPh sb="94" eb="95">
      <t>シ</t>
    </rPh>
    <rPh sb="96" eb="100">
      <t>フタン</t>
    </rPh>
    <rPh sb="101" eb="106">
      <t>シンタイキ</t>
    </rPh>
    <rPh sb="106" eb="107">
      <t>オトロ</t>
    </rPh>
    <rPh sb="111" eb="115">
      <t>セイカツ</t>
    </rPh>
    <rPh sb="116" eb="117">
      <t>ムズカ</t>
    </rPh>
    <rPh sb="122" eb="125">
      <t>コウレイシャ</t>
    </rPh>
    <rPh sb="126" eb="127">
      <t>タイ</t>
    </rPh>
    <rPh sb="129" eb="131">
      <t>カクシュ</t>
    </rPh>
    <rPh sb="131" eb="133">
      <t>シエン</t>
    </rPh>
    <rPh sb="134" eb="136">
      <t>イッカン</t>
    </rPh>
    <rPh sb="140" eb="141">
      <t>カ</t>
    </rPh>
    <rPh sb="142" eb="143">
      <t>モノ</t>
    </rPh>
    <rPh sb="143" eb="145">
      <t>ダイコウ</t>
    </rPh>
    <rPh sb="146" eb="147">
      <t>カ</t>
    </rPh>
    <rPh sb="148" eb="149">
      <t>モノ</t>
    </rPh>
    <rPh sb="149" eb="150">
      <t>ツ</t>
    </rPh>
    <rPh sb="151" eb="152">
      <t>ソ</t>
    </rPh>
    <rPh sb="161" eb="162">
      <t>オコナ</t>
    </rPh>
    <rPh sb="170" eb="177">
      <t>カイゴホケン</t>
    </rPh>
    <rPh sb="177" eb="183">
      <t>チイキシエンジギョウ</t>
    </rPh>
    <rPh sb="183" eb="186">
      <t>コウフキン</t>
    </rPh>
    <rPh sb="186" eb="188">
      <t>タイショウ</t>
    </rPh>
    <rPh sb="188" eb="190">
      <t>ジギョウ</t>
    </rPh>
    <phoneticPr fontId="17"/>
  </si>
  <si>
    <t>住民主体のボランティア団体</t>
    <rPh sb="0" eb="5">
      <t>ジュウミ</t>
    </rPh>
    <rPh sb="11" eb="13">
      <t>ダンタイ</t>
    </rPh>
    <phoneticPr fontId="17"/>
  </si>
  <si>
    <t>https://api01-platform.stream.co.jp/apiservice/redirectFileUrl/?cid=3215&amp;smid=e924517087669cf201ea91bd737a4ff4</t>
  </si>
  <si>
    <t>健康福祉部高齢課
028-681-1155</t>
    <rPh sb="0" eb="5">
      <t>ケンコウフ</t>
    </rPh>
    <rPh sb="5" eb="8">
      <t>コウレ</t>
    </rPh>
    <phoneticPr fontId="17"/>
  </si>
  <si>
    <t>那須烏山市</t>
    <rPh sb="0" eb="5">
      <t>ナスカラスヤマシ</t>
    </rPh>
    <phoneticPr fontId="5"/>
  </si>
  <si>
    <t>デマンド交通</t>
    <rPh sb="4" eb="6">
      <t>コウツウ</t>
    </rPh>
    <phoneticPr fontId="5"/>
  </si>
  <si>
    <t>乗り合いタクシー</t>
    <rPh sb="1" eb="2">
      <t>ア</t>
    </rPh>
    <phoneticPr fontId="5"/>
  </si>
  <si>
    <t>買物弱者の支援と位置付けた事業ではないが、交通空白地における移動支援策として、市の委託事業で運行しているドアtoドアのフルデマンド方式による乗り合いタクシー事業。
移動手段を持たない市民等が、日常の買い物等に利用する。</t>
    <rPh sb="21" eb="26">
      <t>コウツウクウハクチ</t>
    </rPh>
    <rPh sb="30" eb="35">
      <t>イドウシエンサク</t>
    </rPh>
    <rPh sb="65" eb="67">
      <t>ホウシキ</t>
    </rPh>
    <rPh sb="70" eb="71">
      <t>ノ</t>
    </rPh>
    <rPh sb="72" eb="73">
      <t>ア</t>
    </rPh>
    <rPh sb="78" eb="80">
      <t>ジギョウ</t>
    </rPh>
    <rPh sb="82" eb="86">
      <t>イドウシュダン</t>
    </rPh>
    <rPh sb="87" eb="88">
      <t>モ</t>
    </rPh>
    <rPh sb="91" eb="94">
      <t>シミントウ</t>
    </rPh>
    <rPh sb="96" eb="98">
      <t>ニチジョウ</t>
    </rPh>
    <rPh sb="99" eb="100">
      <t>カ</t>
    </rPh>
    <phoneticPr fontId="5"/>
  </si>
  <si>
    <t>https://www.city.nasukarasuyama.lg.jp/sp/page/page000347.html</t>
    <phoneticPr fontId="5"/>
  </si>
  <si>
    <t>まちづくり課
0287-83-1151</t>
    <rPh sb="5" eb="6">
      <t>カ</t>
    </rPh>
    <phoneticPr fontId="5"/>
  </si>
  <si>
    <t>在宅の障害者及び高齢者の交通の便を確保するため、タクシー運賃の一部を助成する。
（障害者及び高齢者の条件有）</t>
    <rPh sb="0" eb="2">
      <t>ザイタク</t>
    </rPh>
    <rPh sb="3" eb="5">
      <t>ショウガイ</t>
    </rPh>
    <rPh sb="5" eb="6">
      <t>シャ</t>
    </rPh>
    <rPh sb="6" eb="7">
      <t>オヨ</t>
    </rPh>
    <rPh sb="8" eb="11">
      <t>コウレイシャ</t>
    </rPh>
    <rPh sb="12" eb="14">
      <t>コウツウ</t>
    </rPh>
    <rPh sb="15" eb="16">
      <t>ベン</t>
    </rPh>
    <rPh sb="17" eb="19">
      <t>カクホ</t>
    </rPh>
    <rPh sb="28" eb="30">
      <t>ウンチン</t>
    </rPh>
    <rPh sb="31" eb="33">
      <t>イチブ</t>
    </rPh>
    <rPh sb="34" eb="36">
      <t>ジョセイ</t>
    </rPh>
    <rPh sb="41" eb="44">
      <t>ショウガイシャ</t>
    </rPh>
    <rPh sb="44" eb="45">
      <t>オヨ</t>
    </rPh>
    <rPh sb="46" eb="48">
      <t>コウレイ</t>
    </rPh>
    <rPh sb="48" eb="49">
      <t>シャ</t>
    </rPh>
    <rPh sb="50" eb="53">
      <t>ジョウケンアリ</t>
    </rPh>
    <phoneticPr fontId="5"/>
  </si>
  <si>
    <t>健康福祉課
0287-88-7115</t>
    <rPh sb="0" eb="5">
      <t>ケンコウフクシカ</t>
    </rPh>
    <phoneticPr fontId="5"/>
  </si>
  <si>
    <t>高齢者ふれあいの里
「若返りツアー」</t>
    <rPh sb="0" eb="3">
      <t>コウレイシャ</t>
    </rPh>
    <rPh sb="8" eb="9">
      <t>サト</t>
    </rPh>
    <rPh sb="11" eb="13">
      <t>ワカガエ</t>
    </rPh>
    <phoneticPr fontId="5"/>
  </si>
  <si>
    <t>下野市</t>
    <rPh sb="0" eb="3">
      <t>シモツケシ</t>
    </rPh>
    <phoneticPr fontId="5"/>
  </si>
  <si>
    <t>下野市デマンド交通「おでかけ号」</t>
    <rPh sb="0" eb="3">
      <t>シモツケシ</t>
    </rPh>
    <rPh sb="7" eb="9">
      <t>コウツウ</t>
    </rPh>
    <rPh sb="14" eb="15">
      <t>ゴウ</t>
    </rPh>
    <phoneticPr fontId="5"/>
  </si>
  <si>
    <t>買い物弱者支援に特化した事業ではないが、自家用車での移動が困難な方たちの足として利用者を乗合で目的地まで運ぶデマンド交通を運行している。</t>
    <rPh sb="0" eb="1">
      <t>カ</t>
    </rPh>
    <rPh sb="2" eb="5">
      <t>モノジャクシャ</t>
    </rPh>
    <rPh sb="5" eb="7">
      <t>シエン</t>
    </rPh>
    <rPh sb="8" eb="10">
      <t>トッカ</t>
    </rPh>
    <rPh sb="12" eb="14">
      <t>ジギョウ</t>
    </rPh>
    <rPh sb="20" eb="24">
      <t>ジカヨウシャ</t>
    </rPh>
    <rPh sb="26" eb="28">
      <t>イドウ</t>
    </rPh>
    <rPh sb="29" eb="31">
      <t>コンナン</t>
    </rPh>
    <rPh sb="32" eb="33">
      <t>カタ</t>
    </rPh>
    <rPh sb="36" eb="37">
      <t>アシ</t>
    </rPh>
    <rPh sb="40" eb="43">
      <t>リヨウシャ</t>
    </rPh>
    <rPh sb="44" eb="46">
      <t>ノリアイ</t>
    </rPh>
    <rPh sb="47" eb="50">
      <t>モクテキチ</t>
    </rPh>
    <rPh sb="52" eb="53">
      <t>ハコ</t>
    </rPh>
    <rPh sb="58" eb="60">
      <t>コウツウ</t>
    </rPh>
    <rPh sb="61" eb="63">
      <t>ウンコウ</t>
    </rPh>
    <phoneticPr fontId="5"/>
  </si>
  <si>
    <t>https://www.city.shimotsuke.lg.jp/0926/info-0000007031-3.html</t>
    <phoneticPr fontId="5"/>
  </si>
  <si>
    <t>上三川町</t>
    <rPh sb="0" eb="4">
      <t>カミノカワマチ</t>
    </rPh>
    <phoneticPr fontId="5"/>
  </si>
  <si>
    <t>デマンド交通運行事業</t>
    <rPh sb="4" eb="6">
      <t>コウツウ</t>
    </rPh>
    <rPh sb="6" eb="10">
      <t>ウンコウジギョウ</t>
    </rPh>
    <phoneticPr fontId="5"/>
  </si>
  <si>
    <t>自家用車での移動が困難な方たちの足として、デマンド交通を運行している。</t>
    <rPh sb="25" eb="27">
      <t>コウツウ</t>
    </rPh>
    <rPh sb="28" eb="30">
      <t>ウンコウ</t>
    </rPh>
    <phoneticPr fontId="5"/>
  </si>
  <si>
    <t>事業受託事業者</t>
    <rPh sb="0" eb="7">
      <t>ジギョウジュタクジギョウシャ</t>
    </rPh>
    <phoneticPr fontId="5"/>
  </si>
  <si>
    <t>https://www.town.kaminokawa.lg.jp/0074/info-0000000630-0.html</t>
    <phoneticPr fontId="5"/>
  </si>
  <si>
    <t>地域生活課
0285-56-9101</t>
    <rPh sb="0" eb="5">
      <t>チイキセイカツカ</t>
    </rPh>
    <phoneticPr fontId="5"/>
  </si>
  <si>
    <t>買い物支援事業</t>
    <rPh sb="0" eb="1">
      <t>カ</t>
    </rPh>
    <rPh sb="2" eb="3">
      <t>モノ</t>
    </rPh>
    <rPh sb="3" eb="7">
      <t>シエンジギョウ</t>
    </rPh>
    <phoneticPr fontId="5"/>
  </si>
  <si>
    <t>町、町社会福祉協議会、株式会社カスミの3者による「地域の見守りと買い物支援事業に関する協定」に基づき、移動販売を実施している。</t>
    <rPh sb="51" eb="55">
      <t>イドウハンバイ</t>
    </rPh>
    <rPh sb="56" eb="58">
      <t>ジッシ</t>
    </rPh>
    <phoneticPr fontId="5"/>
  </si>
  <si>
    <t>https://www.town.kaminokawa.lg.jp/0012/info-0000002855-0.html</t>
    <phoneticPr fontId="5"/>
  </si>
  <si>
    <t>健康福祉課
0285-56-9102</t>
    <rPh sb="0" eb="5">
      <t>ケンコウフクシカ</t>
    </rPh>
    <phoneticPr fontId="5"/>
  </si>
  <si>
    <t>益子町</t>
    <rPh sb="0" eb="3">
      <t>マシコマチ</t>
    </rPh>
    <phoneticPr fontId="5"/>
  </si>
  <si>
    <t>公共交通空白地域解消及び交通弱者対策として買い物施設、病院、公共施設などに送迎するデマンドタクシーの運行事業。</t>
    <rPh sb="0" eb="4">
      <t>コウキョウコウツウ</t>
    </rPh>
    <rPh sb="4" eb="6">
      <t>クウハク</t>
    </rPh>
    <rPh sb="6" eb="8">
      <t>チイキ</t>
    </rPh>
    <rPh sb="8" eb="10">
      <t>カイショウ</t>
    </rPh>
    <rPh sb="10" eb="11">
      <t>オヨ</t>
    </rPh>
    <rPh sb="12" eb="16">
      <t>コウツウジャクシャ</t>
    </rPh>
    <rPh sb="16" eb="18">
      <t>タイサク</t>
    </rPh>
    <rPh sb="21" eb="22">
      <t>カ</t>
    </rPh>
    <rPh sb="24" eb="26">
      <t>シセツ</t>
    </rPh>
    <rPh sb="27" eb="29">
      <t>ビョウイン</t>
    </rPh>
    <rPh sb="30" eb="32">
      <t>コウキョウ</t>
    </rPh>
    <rPh sb="32" eb="34">
      <t>シセツ</t>
    </rPh>
    <rPh sb="37" eb="39">
      <t>ソウゲイ</t>
    </rPh>
    <rPh sb="50" eb="52">
      <t>ウンコウ</t>
    </rPh>
    <rPh sb="52" eb="54">
      <t>ジギョウ</t>
    </rPh>
    <phoneticPr fontId="5"/>
  </si>
  <si>
    <t>益子町、益子町商工会、タクシー事業者</t>
    <rPh sb="0" eb="3">
      <t>マシコマチ</t>
    </rPh>
    <rPh sb="4" eb="7">
      <t>マシコマチ</t>
    </rPh>
    <rPh sb="7" eb="10">
      <t>ショウコウカイ</t>
    </rPh>
    <rPh sb="15" eb="18">
      <t>ジギョウシャ</t>
    </rPh>
    <phoneticPr fontId="5"/>
  </si>
  <si>
    <t>https://www.town.mashiko.lg.jp/page/page000433.html</t>
  </si>
  <si>
    <t>益子町高齢者等の買い物支援（移動販売）実証事業</t>
    <rPh sb="0" eb="3">
      <t>マシコマチ</t>
    </rPh>
    <rPh sb="3" eb="6">
      <t>コウレイシャ</t>
    </rPh>
    <rPh sb="6" eb="7">
      <t>トウ</t>
    </rPh>
    <rPh sb="8" eb="9">
      <t>カ</t>
    </rPh>
    <rPh sb="10" eb="11">
      <t>モノ</t>
    </rPh>
    <rPh sb="11" eb="13">
      <t>シエン</t>
    </rPh>
    <rPh sb="14" eb="16">
      <t>イドウ</t>
    </rPh>
    <rPh sb="16" eb="18">
      <t>ハンバイ</t>
    </rPh>
    <rPh sb="19" eb="21">
      <t>ジッショウ</t>
    </rPh>
    <rPh sb="21" eb="23">
      <t>ジギョウ</t>
    </rPh>
    <phoneticPr fontId="5"/>
  </si>
  <si>
    <t>包括連協協定</t>
    <rPh sb="0" eb="3">
      <t>ホウカツレンキョウ</t>
    </rPh>
    <rPh sb="3" eb="5">
      <t>キョウテイ</t>
    </rPh>
    <phoneticPr fontId="5"/>
  </si>
  <si>
    <t>包括連携協定に基づき、㈱カスミが移動スーパーを実施。</t>
    <rPh sb="0" eb="2">
      <t>ホウカツ</t>
    </rPh>
    <rPh sb="2" eb="4">
      <t>レンケイ</t>
    </rPh>
    <rPh sb="4" eb="6">
      <t>キョウテイ</t>
    </rPh>
    <rPh sb="7" eb="8">
      <t>モト</t>
    </rPh>
    <rPh sb="16" eb="18">
      <t>イドウ</t>
    </rPh>
    <rPh sb="23" eb="25">
      <t>ジッシ</t>
    </rPh>
    <phoneticPr fontId="5"/>
  </si>
  <si>
    <t>https://www.town.mashiko.lg.jp/page/page003446.html</t>
  </si>
  <si>
    <t>栃木県</t>
  </si>
  <si>
    <t>茂木町</t>
  </si>
  <si>
    <t>茂木町地域公共交通会議運営補助金</t>
  </si>
  <si>
    <t>買物弱者の支援と位置付けた事業ではないが、町内公共交通確保維持のため、デマンドタクシーを運営する町地域公共交通会議に、補助金を交付している。</t>
  </si>
  <si>
    <t>町地域公共交通会議</t>
  </si>
  <si>
    <t>企画課企画係
0285-63-5619</t>
  </si>
  <si>
    <t>市貝町</t>
    <rPh sb="0" eb="3">
      <t>イチカイマチ</t>
    </rPh>
    <phoneticPr fontId="5"/>
  </si>
  <si>
    <t>移動注文販売事業</t>
    <rPh sb="0" eb="2">
      <t>イドウ</t>
    </rPh>
    <rPh sb="2" eb="4">
      <t>チュウモン</t>
    </rPh>
    <rPh sb="4" eb="6">
      <t>ハンバイ</t>
    </rPh>
    <rPh sb="6" eb="8">
      <t>ジギョウ</t>
    </rPh>
    <phoneticPr fontId="5"/>
  </si>
  <si>
    <t>町民向けの地場産農作物・加工品等の販路拡大に向けた取組みを推進するための移動注文販売をしており、買物弱者の支援と位置付けた事業ではないが、町内の高齢者世帯、免許返納者等に対しての支援策として、地場産農作物・加工品以外にも日用品（生活必需品）等の移動注文販売も実施している。</t>
    <rPh sb="85" eb="86">
      <t>タイ</t>
    </rPh>
    <rPh sb="89" eb="92">
      <t>シエンサク</t>
    </rPh>
    <rPh sb="106" eb="108">
      <t>イガイ</t>
    </rPh>
    <phoneticPr fontId="5"/>
  </si>
  <si>
    <t>道の駅</t>
    <rPh sb="0" eb="1">
      <t>ミチ</t>
    </rPh>
    <rPh sb="2" eb="3">
      <t>エキ</t>
    </rPh>
    <phoneticPr fontId="5"/>
  </si>
  <si>
    <t>企画財政課　
0285-68-1110</t>
    <rPh sb="0" eb="2">
      <t>キカク</t>
    </rPh>
    <rPh sb="2" eb="5">
      <t>ザイセイカ</t>
    </rPh>
    <phoneticPr fontId="5"/>
  </si>
  <si>
    <t>野木町</t>
    <rPh sb="0" eb="3">
      <t>ノギマチ</t>
    </rPh>
    <phoneticPr fontId="5"/>
  </si>
  <si>
    <t>公共交通活性化事業
（野木町デマンド交通「キラ輪号」）</t>
    <rPh sb="0" eb="2">
      <t>コウキョウ</t>
    </rPh>
    <rPh sb="2" eb="4">
      <t>コウツウ</t>
    </rPh>
    <rPh sb="4" eb="7">
      <t>カッセイカ</t>
    </rPh>
    <rPh sb="7" eb="9">
      <t>ジギョウ</t>
    </rPh>
    <rPh sb="11" eb="14">
      <t>ノギマチ</t>
    </rPh>
    <rPh sb="18" eb="20">
      <t>コウツウ</t>
    </rPh>
    <rPh sb="23" eb="24">
      <t>ワ</t>
    </rPh>
    <rPh sb="24" eb="25">
      <t>ゴウ</t>
    </rPh>
    <phoneticPr fontId="5"/>
  </si>
  <si>
    <t>買物弱者の支援と位置付けた事業ではないが、町の中なら「どこからでも、どこへでも」乗り降りできる公共の乗り合いタクシーとして買物などの移動支援策として実施している。</t>
    <rPh sb="0" eb="1">
      <t>カ</t>
    </rPh>
    <rPh sb="1" eb="2">
      <t>モノ</t>
    </rPh>
    <rPh sb="2" eb="4">
      <t>ジャクシャ</t>
    </rPh>
    <rPh sb="5" eb="7">
      <t>シエン</t>
    </rPh>
    <rPh sb="8" eb="11">
      <t>イチヅ</t>
    </rPh>
    <rPh sb="13" eb="15">
      <t>ジギョウ</t>
    </rPh>
    <rPh sb="21" eb="22">
      <t>マチ</t>
    </rPh>
    <rPh sb="23" eb="24">
      <t>ナカ</t>
    </rPh>
    <rPh sb="40" eb="41">
      <t>ノ</t>
    </rPh>
    <rPh sb="42" eb="43">
      <t>オ</t>
    </rPh>
    <rPh sb="47" eb="49">
      <t>コウキョウ</t>
    </rPh>
    <rPh sb="50" eb="51">
      <t>ノ</t>
    </rPh>
    <rPh sb="52" eb="53">
      <t>ア</t>
    </rPh>
    <rPh sb="61" eb="63">
      <t>カイモノ</t>
    </rPh>
    <rPh sb="66" eb="68">
      <t>イドウ</t>
    </rPh>
    <rPh sb="68" eb="70">
      <t>シエン</t>
    </rPh>
    <rPh sb="70" eb="71">
      <t>サク</t>
    </rPh>
    <rPh sb="74" eb="76">
      <t>ジッシ</t>
    </rPh>
    <phoneticPr fontId="5"/>
  </si>
  <si>
    <t>http://www.town.nogi.lg.jp/page/page000475.html</t>
    <phoneticPr fontId="5"/>
  </si>
  <si>
    <t>塩谷町</t>
    <rPh sb="0" eb="2">
      <t>シオヤ</t>
    </rPh>
    <rPh sb="2" eb="3">
      <t>マチ</t>
    </rPh>
    <phoneticPr fontId="5"/>
  </si>
  <si>
    <t>塩谷町デマンド交通</t>
    <phoneticPr fontId="5"/>
  </si>
  <si>
    <t>通院・通学・買い物等の移動手段として、自宅や目的地までを送迎する公共交通であり、町内に住所がある住民であればどなたでも登録、利用ができる。</t>
    <rPh sb="0" eb="2">
      <t>ツウイン</t>
    </rPh>
    <rPh sb="3" eb="5">
      <t>ツウガク</t>
    </rPh>
    <rPh sb="6" eb="7">
      <t>カ</t>
    </rPh>
    <rPh sb="8" eb="9">
      <t>モノ</t>
    </rPh>
    <rPh sb="9" eb="10">
      <t>トウ</t>
    </rPh>
    <rPh sb="11" eb="15">
      <t>イドウシュダン</t>
    </rPh>
    <rPh sb="19" eb="21">
      <t>ジタク</t>
    </rPh>
    <rPh sb="22" eb="25">
      <t>モクテキチ</t>
    </rPh>
    <rPh sb="28" eb="30">
      <t>ソウゲイ</t>
    </rPh>
    <rPh sb="32" eb="36">
      <t>コウキョウコウツウ</t>
    </rPh>
    <rPh sb="40" eb="42">
      <t>チョウナイ</t>
    </rPh>
    <rPh sb="43" eb="45">
      <t>ジュウショ</t>
    </rPh>
    <rPh sb="48" eb="50">
      <t>ジュウミン</t>
    </rPh>
    <rPh sb="59" eb="61">
      <t>トウロク</t>
    </rPh>
    <rPh sb="62" eb="64">
      <t>リヨウ</t>
    </rPh>
    <phoneticPr fontId="5"/>
  </si>
  <si>
    <t>町（委託事業者）</t>
    <rPh sb="0" eb="1">
      <t>マチ</t>
    </rPh>
    <rPh sb="2" eb="7">
      <t>イタクジギョウシャ</t>
    </rPh>
    <phoneticPr fontId="5"/>
  </si>
  <si>
    <t>https://www.town.shioya.tochigi.jp/info/1286</t>
    <phoneticPr fontId="5"/>
  </si>
  <si>
    <t>くらし安全課
0287-45-1115</t>
    <rPh sb="3" eb="5">
      <t>アンゼン</t>
    </rPh>
    <rPh sb="5" eb="6">
      <t>カ</t>
    </rPh>
    <phoneticPr fontId="5"/>
  </si>
  <si>
    <t>高根沢町</t>
  </si>
  <si>
    <t>デマンドバス運行事業</t>
  </si>
  <si>
    <t>デマンドバスの運行に係る業務を委託。
町内全域及び近隣医療機関へ１回100円で運行。</t>
  </si>
  <si>
    <t>地域安全課
028-675-8110</t>
  </si>
  <si>
    <t>高根沢町</t>
    <rPh sb="0" eb="4">
      <t>タカネザワマチ</t>
    </rPh>
    <phoneticPr fontId="5"/>
  </si>
  <si>
    <t>日々の食生活に不安のある一人暮らしの高齢者などに見守りを行いながら昼食にお弁当を配達する事業</t>
    <phoneticPr fontId="5"/>
  </si>
  <si>
    <t>クック１・２・３
いぶき
ワタミ
高根沢町社会福祉協議会</t>
    <phoneticPr fontId="5"/>
  </si>
  <si>
    <t>健康福祉課
028-675-8105</t>
    <rPh sb="0" eb="5">
      <t>ケンコウフクシカ</t>
    </rPh>
    <phoneticPr fontId="5"/>
  </si>
  <si>
    <t>高根沢町地域見守り
ネットワーク事業</t>
    <phoneticPr fontId="5"/>
  </si>
  <si>
    <t>㈱とりせん見守りネットワーク協定「移動スーパーとくし丸」により買い物弱者への支援</t>
    <phoneticPr fontId="5"/>
  </si>
  <si>
    <t>㈱とりせん</t>
    <phoneticPr fontId="5"/>
  </si>
  <si>
    <t>高齢者外出支援事業</t>
    <phoneticPr fontId="5"/>
  </si>
  <si>
    <t>社会参加の促進を図るため、80歳以上の方はデマンド交通「たんたん号」の利用が無料</t>
    <phoneticPr fontId="5"/>
  </si>
  <si>
    <t>㈲宝積寺タクシー</t>
    <phoneticPr fontId="5"/>
  </si>
  <si>
    <t>那須町</t>
    <rPh sb="0" eb="3">
      <t>ナスマチ</t>
    </rPh>
    <phoneticPr fontId="5"/>
  </si>
  <si>
    <t>福祉タクシー料金助成費</t>
    <rPh sb="0" eb="2">
      <t>フクシ</t>
    </rPh>
    <rPh sb="6" eb="7">
      <t>リョウ</t>
    </rPh>
    <rPh sb="7" eb="8">
      <t>キン</t>
    </rPh>
    <rPh sb="8" eb="10">
      <t>ジョセイ</t>
    </rPh>
    <rPh sb="10" eb="11">
      <t>ヒ</t>
    </rPh>
    <phoneticPr fontId="5"/>
  </si>
  <si>
    <t>重度心身障がい者等または満年齢75歳以上の高齢者のみで構成されている世帯の方に、タクシー利用券を交付しサポートする。</t>
  </si>
  <si>
    <t>タクシー・福祉タクシー事業者</t>
    <rPh sb="5" eb="7">
      <t>フクシ</t>
    </rPh>
    <rPh sb="11" eb="14">
      <t>ジギョウシャ</t>
    </rPh>
    <phoneticPr fontId="5"/>
  </si>
  <si>
    <t>保健福祉課　福祉係
0287-72-6917</t>
  </si>
  <si>
    <t>デマンド型乗合交通事業</t>
    <rPh sb="4" eb="5">
      <t>ガタ</t>
    </rPh>
    <rPh sb="5" eb="7">
      <t>ノリアイ</t>
    </rPh>
    <rPh sb="7" eb="9">
      <t>コウツウ</t>
    </rPh>
    <rPh sb="9" eb="11">
      <t>ジギョウ</t>
    </rPh>
    <phoneticPr fontId="5"/>
  </si>
  <si>
    <t>デマンド型乗合交通（予約制）により町民バスが運行していない地域に住む町民を支援する。</t>
  </si>
  <si>
    <t>乗合タクシー事業者</t>
    <rPh sb="0" eb="2">
      <t>ノリアイ</t>
    </rPh>
    <rPh sb="8" eb="9">
      <t>シャ</t>
    </rPh>
    <phoneticPr fontId="5"/>
  </si>
  <si>
    <t>ふるさと定住課
公共交通係
0287-72-6955</t>
    <phoneticPr fontId="5"/>
  </si>
  <si>
    <t>地域自立生活支援事業</t>
    <rPh sb="0" eb="2">
      <t>チイキ</t>
    </rPh>
    <rPh sb="2" eb="4">
      <t>ジリツ</t>
    </rPh>
    <rPh sb="4" eb="6">
      <t>セイカツ</t>
    </rPh>
    <rPh sb="6" eb="8">
      <t>シエン</t>
    </rPh>
    <rPh sb="8" eb="10">
      <t>ジギョウ</t>
    </rPh>
    <phoneticPr fontId="5"/>
  </si>
  <si>
    <t>心身の障がい等により調理をすることが困難であり、訪問介護等の介護サービスを利用している65歳以上の単身世帯の者または65歳以上のみの世帯に対し、週2回昼食の弁当宅配サービスを委託事業として実施している。</t>
    <rPh sb="66" eb="68">
      <t>セタイ</t>
    </rPh>
    <rPh sb="69" eb="70">
      <t>タイ</t>
    </rPh>
    <rPh sb="72" eb="73">
      <t>シュウ</t>
    </rPh>
    <rPh sb="74" eb="75">
      <t>カイ</t>
    </rPh>
    <rPh sb="75" eb="77">
      <t>チュウショク</t>
    </rPh>
    <rPh sb="78" eb="80">
      <t>ベントウ</t>
    </rPh>
    <rPh sb="80" eb="82">
      <t>タクハイ</t>
    </rPh>
    <rPh sb="87" eb="89">
      <t>イタク</t>
    </rPh>
    <rPh sb="89" eb="91">
      <t>ジギョウ</t>
    </rPh>
    <rPh sb="94" eb="96">
      <t>ジッシ</t>
    </rPh>
    <phoneticPr fontId="5"/>
  </si>
  <si>
    <t>那須町地域包括支援センター</t>
    <rPh sb="0" eb="3">
      <t>ナスマチ</t>
    </rPh>
    <rPh sb="3" eb="5">
      <t>チイキ</t>
    </rPh>
    <rPh sb="5" eb="7">
      <t>ホウカツ</t>
    </rPh>
    <rPh sb="7" eb="9">
      <t>シエン</t>
    </rPh>
    <phoneticPr fontId="5"/>
  </si>
  <si>
    <t>保健福祉課　地域支援係
0287-72-6910</t>
    <rPh sb="6" eb="8">
      <t>チイキ</t>
    </rPh>
    <rPh sb="8" eb="10">
      <t>シエン</t>
    </rPh>
    <phoneticPr fontId="5"/>
  </si>
  <si>
    <t>那珂川町</t>
    <rPh sb="0" eb="4">
      <t>ナカガワマチ</t>
    </rPh>
    <phoneticPr fontId="5"/>
  </si>
  <si>
    <t>那珂川町高齢者軽度生活援助事業</t>
    <rPh sb="0" eb="4">
      <t>ナカガワマチ</t>
    </rPh>
    <rPh sb="4" eb="7">
      <t>コウレイシャ</t>
    </rPh>
    <rPh sb="7" eb="9">
      <t>ケイド</t>
    </rPh>
    <rPh sb="9" eb="11">
      <t>セイカツ</t>
    </rPh>
    <rPh sb="11" eb="13">
      <t>エンジョ</t>
    </rPh>
    <rPh sb="13" eb="15">
      <t>ジギョウ</t>
    </rPh>
    <phoneticPr fontId="5"/>
  </si>
  <si>
    <t>在宅の独居高齢者や高齢者のみの世帯の、食材の買い物などの食事・食材の確保を行う。２時間/回、月５回まで。原材料は自己負担。利用の９割を町が負担。外出支援、散歩の付添いなどの外出時の援助。２時間/回、月５回まで。利用料の９割を町が負担。</t>
    <rPh sb="0" eb="2">
      <t>ザイタク</t>
    </rPh>
    <rPh sb="3" eb="5">
      <t>ドッキョ</t>
    </rPh>
    <rPh sb="5" eb="8">
      <t>コウレイシャ</t>
    </rPh>
    <rPh sb="9" eb="12">
      <t>コウレイシャ</t>
    </rPh>
    <rPh sb="15" eb="17">
      <t>セタイ</t>
    </rPh>
    <rPh sb="19" eb="21">
      <t>ショクザイ</t>
    </rPh>
    <rPh sb="22" eb="23">
      <t>カ</t>
    </rPh>
    <rPh sb="24" eb="25">
      <t>モノ</t>
    </rPh>
    <rPh sb="28" eb="30">
      <t>ショクジ</t>
    </rPh>
    <rPh sb="31" eb="33">
      <t>ショクザイ</t>
    </rPh>
    <rPh sb="34" eb="36">
      <t>カクホ</t>
    </rPh>
    <rPh sb="37" eb="38">
      <t>オコナ</t>
    </rPh>
    <rPh sb="41" eb="43">
      <t>ジカン</t>
    </rPh>
    <rPh sb="44" eb="45">
      <t>カイ</t>
    </rPh>
    <rPh sb="46" eb="47">
      <t>ツキ</t>
    </rPh>
    <rPh sb="48" eb="49">
      <t>カイ</t>
    </rPh>
    <rPh sb="52" eb="55">
      <t>ゲンザイリョウ</t>
    </rPh>
    <rPh sb="56" eb="60">
      <t>ジコフタン</t>
    </rPh>
    <rPh sb="61" eb="63">
      <t>リヨウ</t>
    </rPh>
    <rPh sb="65" eb="66">
      <t>ワリ</t>
    </rPh>
    <rPh sb="67" eb="68">
      <t>マチ</t>
    </rPh>
    <rPh sb="69" eb="71">
      <t>フタン</t>
    </rPh>
    <rPh sb="72" eb="74">
      <t>ガイシュツ</t>
    </rPh>
    <rPh sb="74" eb="76">
      <t>シエン</t>
    </rPh>
    <rPh sb="77" eb="79">
      <t>サンポ</t>
    </rPh>
    <rPh sb="80" eb="82">
      <t>ツキソ</t>
    </rPh>
    <rPh sb="86" eb="88">
      <t>ガイシュツ</t>
    </rPh>
    <rPh sb="88" eb="89">
      <t>トキ</t>
    </rPh>
    <rPh sb="90" eb="92">
      <t>エンジョ</t>
    </rPh>
    <rPh sb="94" eb="96">
      <t>ジカン</t>
    </rPh>
    <rPh sb="97" eb="98">
      <t>カイ</t>
    </rPh>
    <rPh sb="99" eb="100">
      <t>ツキ</t>
    </rPh>
    <rPh sb="101" eb="102">
      <t>カイ</t>
    </rPh>
    <rPh sb="105" eb="108">
      <t>リヨウリョウ</t>
    </rPh>
    <rPh sb="110" eb="111">
      <t>ワリ</t>
    </rPh>
    <rPh sb="112" eb="113">
      <t>マチ</t>
    </rPh>
    <rPh sb="114" eb="116">
      <t>フタン</t>
    </rPh>
    <phoneticPr fontId="5"/>
  </si>
  <si>
    <t>公益社団法人　那珂川町シルバー人材センター</t>
    <rPh sb="0" eb="6">
      <t>コウエキシャダンホウジン</t>
    </rPh>
    <rPh sb="7" eb="11">
      <t>ナカガワマチ</t>
    </rPh>
    <rPh sb="15" eb="17">
      <t>ジンザイ</t>
    </rPh>
    <phoneticPr fontId="5"/>
  </si>
  <si>
    <t>https://www.town.tochigi-nakagawa.lg.jp/88_reiki/reiki_int/reiki_honbun/ar21503111.html</t>
  </si>
  <si>
    <t>健康福祉課高齢福祉係　　　0287-92-1119</t>
    <rPh sb="0" eb="5">
      <t>ケンコウフクシカ</t>
    </rPh>
    <rPh sb="5" eb="10">
      <t>コウレイフクシガカリ</t>
    </rPh>
    <phoneticPr fontId="5"/>
  </si>
  <si>
    <t>那珂川町デマンド交通運行事業</t>
    <rPh sb="0" eb="4">
      <t>ナカガワマチ</t>
    </rPh>
    <rPh sb="8" eb="10">
      <t>コウツウ</t>
    </rPh>
    <rPh sb="10" eb="12">
      <t>ウンコウ</t>
    </rPh>
    <rPh sb="12" eb="14">
      <t>ジギョウ</t>
    </rPh>
    <phoneticPr fontId="5"/>
  </si>
  <si>
    <t>登録者の自宅まで迎えに行き、町内の主要な場所まで送迎する。帰りは、主要な場所から、自宅まで送り届ける。行き帰りとも予約が必要。乗合制、ワゴン車（一部タクシー）による対応。片道３００円。</t>
    <rPh sb="85" eb="87">
      <t>カタミチ</t>
    </rPh>
    <rPh sb="90" eb="91">
      <t>エン</t>
    </rPh>
    <phoneticPr fontId="5"/>
  </si>
  <si>
    <t>群馬県</t>
    <rPh sb="0" eb="3">
      <t>グンマケン</t>
    </rPh>
    <phoneticPr fontId="5"/>
  </si>
  <si>
    <t>前橋市</t>
    <rPh sb="0" eb="3">
      <t>マエバシシ</t>
    </rPh>
    <phoneticPr fontId="5"/>
  </si>
  <si>
    <t>買い物利便性向上支援事業</t>
    <rPh sb="0" eb="1">
      <t>カ</t>
    </rPh>
    <rPh sb="2" eb="3">
      <t>モノ</t>
    </rPh>
    <rPh sb="3" eb="6">
      <t>リベンセイ</t>
    </rPh>
    <rPh sb="6" eb="8">
      <t>コウジョウ</t>
    </rPh>
    <rPh sb="8" eb="10">
      <t>シエン</t>
    </rPh>
    <rPh sb="10" eb="12">
      <t>ジギョウ</t>
    </rPh>
    <phoneticPr fontId="5"/>
  </si>
  <si>
    <t>市街化区域外のエリアにおいて、地域の生活を支えている店舗が改修や備品の購入をしようとする際に、その経費の一部を助成することで、事業継続や事業承継に結びつけ、また、近隣住民の買い物等の利便性を向上させるもの。</t>
    <phoneticPr fontId="5"/>
  </si>
  <si>
    <t>市街化区域外において、小売業、飲食サービス業及び生活関連サービス業を営む中小事業者（個人・法人は問わない。）</t>
    <rPh sb="0" eb="3">
      <t>シガイカ</t>
    </rPh>
    <rPh sb="3" eb="5">
      <t>クイキ</t>
    </rPh>
    <rPh sb="5" eb="6">
      <t>ガイ</t>
    </rPh>
    <rPh sb="11" eb="14">
      <t>コウリギョウ</t>
    </rPh>
    <rPh sb="15" eb="17">
      <t>インショク</t>
    </rPh>
    <rPh sb="21" eb="22">
      <t>ギョウ</t>
    </rPh>
    <rPh sb="22" eb="23">
      <t>オヨ</t>
    </rPh>
    <rPh sb="24" eb="28">
      <t>セイカツカンレン</t>
    </rPh>
    <rPh sb="32" eb="33">
      <t>ギョウ</t>
    </rPh>
    <rPh sb="34" eb="35">
      <t>イトナ</t>
    </rPh>
    <rPh sb="36" eb="38">
      <t>チュウショウ</t>
    </rPh>
    <rPh sb="38" eb="41">
      <t>ジギョウシャ</t>
    </rPh>
    <rPh sb="42" eb="44">
      <t>コジン</t>
    </rPh>
    <rPh sb="45" eb="47">
      <t>ホウジン</t>
    </rPh>
    <rPh sb="48" eb="49">
      <t>ト</t>
    </rPh>
    <phoneticPr fontId="5"/>
  </si>
  <si>
    <t>https://www.city.maebashi.gunma.jp/soshiki/sangyokeizai/nigiwaishogyo/shinseisho/7294.html</t>
    <phoneticPr fontId="5"/>
  </si>
  <si>
    <t>産業経済部にぎわい商業課商業振興係
027-210-2188</t>
    <rPh sb="0" eb="2">
      <t>サンギョウ</t>
    </rPh>
    <rPh sb="2" eb="4">
      <t>ケイザイ</t>
    </rPh>
    <rPh sb="4" eb="5">
      <t>ブ</t>
    </rPh>
    <rPh sb="9" eb="11">
      <t>ショウギョウ</t>
    </rPh>
    <rPh sb="11" eb="12">
      <t>カ</t>
    </rPh>
    <rPh sb="12" eb="17">
      <t>ショウギョウシンコウカカリ</t>
    </rPh>
    <phoneticPr fontId="5"/>
  </si>
  <si>
    <t>全市域デマンド化推進事業
相乗りでまんどタクシー（マイタク）</t>
    <rPh sb="0" eb="2">
      <t>ゼンシ</t>
    </rPh>
    <rPh sb="2" eb="3">
      <t>イキ</t>
    </rPh>
    <rPh sb="7" eb="8">
      <t>カ</t>
    </rPh>
    <rPh sb="8" eb="10">
      <t>スイシン</t>
    </rPh>
    <rPh sb="10" eb="12">
      <t>ジギョウ</t>
    </rPh>
    <rPh sb="13" eb="15">
      <t>アイノ</t>
    </rPh>
    <phoneticPr fontId="5"/>
  </si>
  <si>
    <t>報奨及び奨励金</t>
    <rPh sb="0" eb="1">
      <t>ホウショウ</t>
    </rPh>
    <rPh sb="1" eb="2">
      <t>オヨ</t>
    </rPh>
    <rPh sb="3" eb="6">
      <t>ショウレイキン</t>
    </rPh>
    <phoneticPr fontId="5"/>
  </si>
  <si>
    <t>75歳以上や65歳以上の免許不保持者、免許返納者等のうち、事前にマイタクに登録した人がタクシーに乗車した際に、運賃の一部を支援するもの。
＜支援内容＞
登録者が複数でタクシーに同乗したとき：タクシー運賃に対して１人１乗車に付き最大５００円を支援
登録者が１人でタクシーに同乗したとき：タクシー運賃の半額を支援（ただし、支援額の上限は１運行１，０００円まで）</t>
    <rPh sb="2" eb="5">
      <t>サイイジョウ</t>
    </rPh>
    <rPh sb="8" eb="11">
      <t>サイイジョウ</t>
    </rPh>
    <rPh sb="12" eb="14">
      <t>メンキョ</t>
    </rPh>
    <rPh sb="14" eb="17">
      <t>フホジ</t>
    </rPh>
    <rPh sb="17" eb="18">
      <t>シャ</t>
    </rPh>
    <rPh sb="19" eb="21">
      <t>メンキョ</t>
    </rPh>
    <rPh sb="21" eb="23">
      <t>ヘンノウ</t>
    </rPh>
    <rPh sb="23" eb="24">
      <t>シャ</t>
    </rPh>
    <rPh sb="24" eb="25">
      <t>トウ</t>
    </rPh>
    <rPh sb="29" eb="31">
      <t>ジゼン</t>
    </rPh>
    <rPh sb="37" eb="39">
      <t>トウロク</t>
    </rPh>
    <rPh sb="41" eb="42">
      <t>ヒト</t>
    </rPh>
    <rPh sb="48" eb="50">
      <t>ジョウシャ</t>
    </rPh>
    <rPh sb="52" eb="53">
      <t>サイ</t>
    </rPh>
    <rPh sb="55" eb="57">
      <t>ウンチン</t>
    </rPh>
    <rPh sb="58" eb="60">
      <t>イチブ</t>
    </rPh>
    <rPh sb="61" eb="63">
      <t>シエン</t>
    </rPh>
    <phoneticPr fontId="5"/>
  </si>
  <si>
    <t>市内タクシー会社</t>
    <rPh sb="0" eb="2">
      <t>シナイ</t>
    </rPh>
    <rPh sb="6" eb="8">
      <t>ガイシャ</t>
    </rPh>
    <phoneticPr fontId="5"/>
  </si>
  <si>
    <t>https://www.city.maebashi.gunma.jp/soshiki/seisaku/kotsuseisaku/gyomu/5/2/2941.html</t>
    <phoneticPr fontId="5"/>
  </si>
  <si>
    <t>未来創造部交通政策課
新モビリティ推進係
027-898-6238</t>
    <rPh sb="0" eb="4">
      <t>ミライソウゾウ</t>
    </rPh>
    <rPh sb="4" eb="5">
      <t>ブ</t>
    </rPh>
    <rPh sb="5" eb="7">
      <t>コウツウ</t>
    </rPh>
    <rPh sb="7" eb="10">
      <t>セイサクカ</t>
    </rPh>
    <rPh sb="11" eb="12">
      <t>シン</t>
    </rPh>
    <rPh sb="17" eb="20">
      <t>スイシンカカリ</t>
    </rPh>
    <phoneticPr fontId="5"/>
  </si>
  <si>
    <t>高齢者支援配食サービス事業
（①介護予防・生活支援サービス事業、②任意事業）</t>
    <phoneticPr fontId="5"/>
  </si>
  <si>
    <t>①23,000
②27,500</t>
    <phoneticPr fontId="5"/>
  </si>
  <si>
    <t>買物や在宅で調理をすることが困難な高齢者や低栄養の予防・改善の必要な高齢者に身体状況を考慮した食事を定期的に提供することにより、食の自立支援と見守りを行い、1食につき２００又は３００円の補助を行うもの。</t>
    <phoneticPr fontId="5"/>
  </si>
  <si>
    <t>市が高齢者支援配食サービス業務を委託した事業所</t>
    <rPh sb="0" eb="1">
      <t>シ</t>
    </rPh>
    <rPh sb="2" eb="5">
      <t>コウレイシャ</t>
    </rPh>
    <rPh sb="5" eb="7">
      <t>シエン</t>
    </rPh>
    <rPh sb="7" eb="8">
      <t>ハイ</t>
    </rPh>
    <rPh sb="8" eb="9">
      <t>ショク</t>
    </rPh>
    <rPh sb="13" eb="15">
      <t>ギョウム</t>
    </rPh>
    <rPh sb="16" eb="18">
      <t>イタク</t>
    </rPh>
    <rPh sb="20" eb="23">
      <t>ジギョウショ</t>
    </rPh>
    <phoneticPr fontId="5"/>
  </si>
  <si>
    <t>https://www.city.maebashi.gunma.jp/kenko_fukushi/2/6/32616.html</t>
    <phoneticPr fontId="5"/>
  </si>
  <si>
    <t>福祉部長寿包括ケア課介護予防係
027-898-6133</t>
    <rPh sb="0" eb="2">
      <t>フクシ</t>
    </rPh>
    <rPh sb="2" eb="3">
      <t>ブ</t>
    </rPh>
    <rPh sb="3" eb="5">
      <t>チョウジュ</t>
    </rPh>
    <rPh sb="5" eb="7">
      <t>ホウカツ</t>
    </rPh>
    <rPh sb="9" eb="10">
      <t>カ</t>
    </rPh>
    <rPh sb="10" eb="12">
      <t>カイゴ</t>
    </rPh>
    <rPh sb="12" eb="14">
      <t>ヨボウ</t>
    </rPh>
    <rPh sb="14" eb="15">
      <t>カカリ</t>
    </rPh>
    <phoneticPr fontId="5"/>
  </si>
  <si>
    <t>高崎市</t>
    <rPh sb="0" eb="2">
      <t>タカサキ</t>
    </rPh>
    <rPh sb="2" eb="3">
      <t>シ</t>
    </rPh>
    <phoneticPr fontId="5"/>
  </si>
  <si>
    <t>声かけによる安否確認など見守りを兼ねた移動販売を行う事業者に対し、運営費や車輌購入費などの一部を補助する。</t>
  </si>
  <si>
    <t>市内で移動販売事業者</t>
    <rPh sb="0" eb="2">
      <t>シナイ</t>
    </rPh>
    <rPh sb="3" eb="5">
      <t>イドウ</t>
    </rPh>
    <rPh sb="5" eb="7">
      <t>ハンバイ</t>
    </rPh>
    <rPh sb="7" eb="8">
      <t>コト</t>
    </rPh>
    <rPh sb="8" eb="10">
      <t>ギョウシャ</t>
    </rPh>
    <phoneticPr fontId="5"/>
  </si>
  <si>
    <t>http://www.city.takasaki.gunma.jp/docs/2014011700598/</t>
    <phoneticPr fontId="5"/>
  </si>
  <si>
    <t>長寿社会課
027-321-1248</t>
    <phoneticPr fontId="5"/>
  </si>
  <si>
    <t>倉渕地域高齢者買い物支援事業</t>
    <phoneticPr fontId="5"/>
  </si>
  <si>
    <t>運転ボランティアが買い物に困難を抱える高齢者の自宅から、倉渕地域内の商店や最寄りのバス停等まで送迎する事業を実施する市社会福祉協議会に対し、運営費の一部を補助する。</t>
    <rPh sb="9" eb="10">
      <t>カ</t>
    </rPh>
    <rPh sb="11" eb="12">
      <t>モノ</t>
    </rPh>
    <rPh sb="13" eb="15">
      <t>コンナン</t>
    </rPh>
    <rPh sb="16" eb="17">
      <t>カカ</t>
    </rPh>
    <rPh sb="44" eb="45">
      <t>トウ</t>
    </rPh>
    <phoneticPr fontId="5"/>
  </si>
  <si>
    <t>高崎市社会福祉協議会</t>
    <rPh sb="0" eb="3">
      <t>タカサキシ</t>
    </rPh>
    <rPh sb="3" eb="5">
      <t>シャカイ</t>
    </rPh>
    <rPh sb="5" eb="7">
      <t>フクシ</t>
    </rPh>
    <rPh sb="7" eb="10">
      <t>キョウギカイ</t>
    </rPh>
    <phoneticPr fontId="5"/>
  </si>
  <si>
    <t>https://www.city.takasaki.gunma.jp/docs/2014011700567/</t>
    <phoneticPr fontId="5"/>
  </si>
  <si>
    <t>高齢者向け買い物支援タクシーチケット交付事業</t>
    <phoneticPr fontId="5"/>
  </si>
  <si>
    <t>借上料</t>
  </si>
  <si>
    <t>買い物に困難を抱える高齢者の自宅から、店舗までタクシーを使って買い物支援をする事業を実施する町内会にタクシーチケットを交付する。</t>
    <rPh sb="31" eb="32">
      <t>カ</t>
    </rPh>
    <rPh sb="33" eb="34">
      <t>モノ</t>
    </rPh>
    <rPh sb="34" eb="36">
      <t>シエン</t>
    </rPh>
    <phoneticPr fontId="5"/>
  </si>
  <si>
    <t>対象の町内会</t>
    <rPh sb="0" eb="2">
      <t>タイショウ</t>
    </rPh>
    <rPh sb="3" eb="5">
      <t>チョウナイ</t>
    </rPh>
    <rPh sb="5" eb="6">
      <t>カイ</t>
    </rPh>
    <phoneticPr fontId="5"/>
  </si>
  <si>
    <t>高齢者等買物代行事業</t>
    <phoneticPr fontId="5"/>
  </si>
  <si>
    <t>買い物に困難を抱える高齢者等を対象に、ボランティアが買い物の代行を行う事業を実施する市社会福祉協議会に対し、運営費の一部を補助する。</t>
    <phoneticPr fontId="5"/>
  </si>
  <si>
    <t>高崎市社会福祉協議会</t>
    <phoneticPr fontId="5"/>
  </si>
  <si>
    <t>https://www.city.takasaki.gunma.jp/docs/2014012400213/</t>
    <phoneticPr fontId="5"/>
  </si>
  <si>
    <t>おとしよりぐるりんタクシー運行事業</t>
    <rPh sb="13" eb="15">
      <t>ウンコウ</t>
    </rPh>
    <rPh sb="15" eb="17">
      <t>ジギョウ</t>
    </rPh>
    <phoneticPr fontId="5"/>
  </si>
  <si>
    <t>委託料</t>
    <rPh sb="0" eb="2">
      <t>イタク</t>
    </rPh>
    <rPh sb="2" eb="3">
      <t>リョウ</t>
    </rPh>
    <phoneticPr fontId="5"/>
  </si>
  <si>
    <t>高齢化率の高い地域において、ルート上の大型スーパー等を周回する無料タクシーを運行する。ルート上ならどこでも乗り降り自由、利用料無料、事前予約・利用登録不要の移動手段で、買い物に困難を抱える高齢者等の移動支援に繋げる。</t>
    <rPh sb="17" eb="18">
      <t>ジョウ</t>
    </rPh>
    <rPh sb="19" eb="21">
      <t>オオガタ</t>
    </rPh>
    <rPh sb="25" eb="26">
      <t>トウ</t>
    </rPh>
    <rPh sb="27" eb="29">
      <t>シュウカイ</t>
    </rPh>
    <rPh sb="31" eb="33">
      <t>ムリョウ</t>
    </rPh>
    <rPh sb="46" eb="47">
      <t>ジョウ</t>
    </rPh>
    <rPh sb="53" eb="54">
      <t>ノ</t>
    </rPh>
    <rPh sb="55" eb="56">
      <t>オ</t>
    </rPh>
    <rPh sb="57" eb="59">
      <t>ジユウ</t>
    </rPh>
    <rPh sb="60" eb="63">
      <t>リヨウリョウ</t>
    </rPh>
    <rPh sb="68" eb="70">
      <t>ヨヤク</t>
    </rPh>
    <rPh sb="71" eb="73">
      <t>リヨウ</t>
    </rPh>
    <rPh sb="73" eb="75">
      <t>トウロク</t>
    </rPh>
    <rPh sb="78" eb="80">
      <t>イドウ</t>
    </rPh>
    <rPh sb="80" eb="82">
      <t>シュダン</t>
    </rPh>
    <rPh sb="99" eb="101">
      <t>イドウ</t>
    </rPh>
    <rPh sb="101" eb="103">
      <t>シエン</t>
    </rPh>
    <rPh sb="104" eb="105">
      <t>ツナ</t>
    </rPh>
    <phoneticPr fontId="5"/>
  </si>
  <si>
    <t>高崎市
※高崎地区タクシー協議会へ委託</t>
    <rPh sb="0" eb="2">
      <t>タカサキ</t>
    </rPh>
    <rPh sb="2" eb="3">
      <t>シ</t>
    </rPh>
    <rPh sb="5" eb="7">
      <t>タカサキ</t>
    </rPh>
    <rPh sb="7" eb="9">
      <t>チク</t>
    </rPh>
    <rPh sb="13" eb="16">
      <t>キョウギカイ</t>
    </rPh>
    <rPh sb="17" eb="19">
      <t>イタク</t>
    </rPh>
    <phoneticPr fontId="5"/>
  </si>
  <si>
    <t>https://www.city.takasaki.gunma.jp/docs/2019112900045/</t>
    <phoneticPr fontId="5"/>
  </si>
  <si>
    <t>桐生市</t>
    <rPh sb="0" eb="3">
      <t>キリュウシ</t>
    </rPh>
    <phoneticPr fontId="5"/>
  </si>
  <si>
    <t>予約制乗合タクシー運行事業</t>
    <rPh sb="0" eb="3">
      <t>ヨヤクセイ</t>
    </rPh>
    <rPh sb="3" eb="4">
      <t>ノ</t>
    </rPh>
    <rPh sb="4" eb="5">
      <t>ア</t>
    </rPh>
    <rPh sb="9" eb="11">
      <t>ウンコウ</t>
    </rPh>
    <rPh sb="11" eb="13">
      <t>ジギョウ</t>
    </rPh>
    <phoneticPr fontId="5"/>
  </si>
  <si>
    <t>桐生朝日自動車(株)
(株)沼田屋タクシー</t>
    <rPh sb="0" eb="2">
      <t>キリュウ</t>
    </rPh>
    <rPh sb="2" eb="4">
      <t>アサヒ</t>
    </rPh>
    <rPh sb="4" eb="7">
      <t>ジドウシャ</t>
    </rPh>
    <rPh sb="7" eb="10">
      <t>カブ</t>
    </rPh>
    <rPh sb="11" eb="14">
      <t>カブ</t>
    </rPh>
    <rPh sb="14" eb="16">
      <t>ヌマタ</t>
    </rPh>
    <rPh sb="16" eb="17">
      <t>ヤ</t>
    </rPh>
    <phoneticPr fontId="5"/>
  </si>
  <si>
    <t>https://www.city.kiryu.lg.jp/kurashi/kotsu/bus/yoyakuseiorihime.html</t>
    <phoneticPr fontId="5"/>
  </si>
  <si>
    <t>桐生市福祉タクシー料金助成事業</t>
    <rPh sb="0" eb="3">
      <t>キリュウシ</t>
    </rPh>
    <rPh sb="3" eb="5">
      <t>フクシ</t>
    </rPh>
    <rPh sb="9" eb="11">
      <t>リョウキン</t>
    </rPh>
    <rPh sb="11" eb="13">
      <t>ジョセイ</t>
    </rPh>
    <rPh sb="13" eb="15">
      <t>ジギョウ</t>
    </rPh>
    <phoneticPr fontId="5"/>
  </si>
  <si>
    <t>黒保根町交通空白地有償運送支援事業</t>
    <rPh sb="0" eb="3">
      <t>クロホネ</t>
    </rPh>
    <rPh sb="3" eb="4">
      <t>チョウ</t>
    </rPh>
    <rPh sb="4" eb="6">
      <t>コウツウ</t>
    </rPh>
    <rPh sb="6" eb="8">
      <t>クウハク</t>
    </rPh>
    <rPh sb="8" eb="9">
      <t>チ</t>
    </rPh>
    <rPh sb="9" eb="11">
      <t>ユウショウ</t>
    </rPh>
    <rPh sb="11" eb="13">
      <t>ウンソウ</t>
    </rPh>
    <rPh sb="13" eb="15">
      <t>シエン</t>
    </rPh>
    <rPh sb="15" eb="17">
      <t>ジギョウ</t>
    </rPh>
    <phoneticPr fontId="5"/>
  </si>
  <si>
    <t xml:space="preserve">　町内において交通空白地有償運送を行う事業者に対し、①その事業に係る経費に対して、みどり市と協同して補助。あわせて、町内利用片道300円（＝利用者負担額上限）を超える部分への補助を行い、過疎地域で交通弱者である地域住民の負担軽減及び買物等の移動手段の維持を図る。
</t>
    <phoneticPr fontId="5"/>
  </si>
  <si>
    <t>特定非営利活動法人　　グループ28</t>
    <phoneticPr fontId="5"/>
  </si>
  <si>
    <t>https://www.city.kiryu.lg.jp/kurashi/kotsu/1003053.html</t>
    <phoneticPr fontId="5"/>
  </si>
  <si>
    <t>黒保根支所市民生活課
市民サービス係
0277-96-2112</t>
    <rPh sb="0" eb="3">
      <t>クロホネ</t>
    </rPh>
    <rPh sb="3" eb="5">
      <t>シショ</t>
    </rPh>
    <rPh sb="5" eb="7">
      <t>シミン</t>
    </rPh>
    <rPh sb="7" eb="9">
      <t>セイカツ</t>
    </rPh>
    <rPh sb="9" eb="10">
      <t>カ</t>
    </rPh>
    <rPh sb="11" eb="13">
      <t>シミン</t>
    </rPh>
    <rPh sb="17" eb="18">
      <t>カカリ</t>
    </rPh>
    <phoneticPr fontId="5"/>
  </si>
  <si>
    <t>黒保根町在宅高齢者等外出支援サービス事業</t>
    <rPh sb="0" eb="3">
      <t>クロホネ</t>
    </rPh>
    <rPh sb="3" eb="4">
      <t>チョウ</t>
    </rPh>
    <rPh sb="4" eb="6">
      <t>ザイタク</t>
    </rPh>
    <rPh sb="6" eb="9">
      <t>コウレイシャ</t>
    </rPh>
    <rPh sb="9" eb="10">
      <t>トウ</t>
    </rPh>
    <rPh sb="10" eb="12">
      <t>ガイシュツ</t>
    </rPh>
    <rPh sb="12" eb="14">
      <t>シエン</t>
    </rPh>
    <rPh sb="18" eb="20">
      <t>ジギョウ</t>
    </rPh>
    <phoneticPr fontId="5"/>
  </si>
  <si>
    <t>伊勢崎市</t>
    <rPh sb="0" eb="4">
      <t>イセサキシ</t>
    </rPh>
    <phoneticPr fontId="5"/>
  </si>
  <si>
    <t>ひとり暮らし高齢者等給食サービス事業</t>
    <rPh sb="3" eb="4">
      <t>ク</t>
    </rPh>
    <rPh sb="6" eb="9">
      <t>コウレイシャ</t>
    </rPh>
    <rPh sb="9" eb="10">
      <t>トウ</t>
    </rPh>
    <rPh sb="10" eb="12">
      <t>キュウショク</t>
    </rPh>
    <rPh sb="16" eb="18">
      <t>ジギョウ</t>
    </rPh>
    <phoneticPr fontId="5"/>
  </si>
  <si>
    <t>市内に住所を有する65歳以上の在宅高齢者で、老衰、心身の障害及び傷病等の理由により、買物や調理が困難なひとり暮らしの人等に対し、週2回まで居宅を訪問して栄養バランスのとれた食事を提供することにより、高齢者の健康維持と安否確認を図り、1食につき370円の補助を行うもの。</t>
    <rPh sb="0" eb="2">
      <t>シナイ</t>
    </rPh>
    <rPh sb="3" eb="5">
      <t>ジュウショ</t>
    </rPh>
    <rPh sb="6" eb="7">
      <t>ユウ</t>
    </rPh>
    <rPh sb="11" eb="14">
      <t>サイイジョウ</t>
    </rPh>
    <rPh sb="15" eb="17">
      <t>ザイタク</t>
    </rPh>
    <rPh sb="17" eb="20">
      <t>コウレイシャ</t>
    </rPh>
    <rPh sb="22" eb="24">
      <t>ロウスイ</t>
    </rPh>
    <rPh sb="25" eb="27">
      <t>シンシン</t>
    </rPh>
    <rPh sb="28" eb="30">
      <t>ショウガイ</t>
    </rPh>
    <rPh sb="30" eb="31">
      <t>オヨ</t>
    </rPh>
    <rPh sb="32" eb="34">
      <t>ショウビョウ</t>
    </rPh>
    <rPh sb="34" eb="35">
      <t>トウ</t>
    </rPh>
    <rPh sb="36" eb="38">
      <t>リユウ</t>
    </rPh>
    <rPh sb="42" eb="44">
      <t>カイモノ</t>
    </rPh>
    <rPh sb="45" eb="47">
      <t>チョウリ</t>
    </rPh>
    <rPh sb="48" eb="50">
      <t>コンナン</t>
    </rPh>
    <rPh sb="54" eb="55">
      <t>ク</t>
    </rPh>
    <rPh sb="58" eb="59">
      <t>ヒト</t>
    </rPh>
    <rPh sb="59" eb="60">
      <t>トウ</t>
    </rPh>
    <rPh sb="61" eb="62">
      <t>タイ</t>
    </rPh>
    <rPh sb="64" eb="65">
      <t>シュウ</t>
    </rPh>
    <rPh sb="66" eb="67">
      <t>カイ</t>
    </rPh>
    <rPh sb="69" eb="71">
      <t>キョタク</t>
    </rPh>
    <rPh sb="72" eb="74">
      <t>ホウモン</t>
    </rPh>
    <rPh sb="76" eb="78">
      <t>エイヨウ</t>
    </rPh>
    <rPh sb="86" eb="88">
      <t>ショクジ</t>
    </rPh>
    <rPh sb="89" eb="91">
      <t>テイキョウ</t>
    </rPh>
    <rPh sb="99" eb="102">
      <t>コウレイシャ</t>
    </rPh>
    <rPh sb="103" eb="105">
      <t>ケンコウ</t>
    </rPh>
    <rPh sb="105" eb="107">
      <t>イジ</t>
    </rPh>
    <rPh sb="108" eb="110">
      <t>アンピ</t>
    </rPh>
    <rPh sb="110" eb="112">
      <t>カクニン</t>
    </rPh>
    <rPh sb="113" eb="114">
      <t>ハカ</t>
    </rPh>
    <rPh sb="117" eb="118">
      <t>ショク</t>
    </rPh>
    <rPh sb="124" eb="125">
      <t>エン</t>
    </rPh>
    <rPh sb="126" eb="128">
      <t>ホジョ</t>
    </rPh>
    <rPh sb="129" eb="130">
      <t>オコナ</t>
    </rPh>
    <phoneticPr fontId="5"/>
  </si>
  <si>
    <t>市と契約した業者</t>
    <rPh sb="0" eb="1">
      <t>シ</t>
    </rPh>
    <rPh sb="2" eb="4">
      <t>ケイヤク</t>
    </rPh>
    <rPh sb="6" eb="8">
      <t>ギョウシャ</t>
    </rPh>
    <phoneticPr fontId="5"/>
  </si>
  <si>
    <t>https://www.city.isesaki.lg.jp/soshiki/tyozyu/senior/seikatusien/service/1867.html</t>
  </si>
  <si>
    <t>高齢政策課生活支援係
0270-27-2752</t>
    <rPh sb="0" eb="2">
      <t>コウレイ</t>
    </rPh>
    <rPh sb="2" eb="5">
      <t>セイサクカ</t>
    </rPh>
    <rPh sb="5" eb="7">
      <t>セイカツ</t>
    </rPh>
    <rPh sb="7" eb="9">
      <t>シエン</t>
    </rPh>
    <rPh sb="9" eb="10">
      <t>カカリ</t>
    </rPh>
    <phoneticPr fontId="5"/>
  </si>
  <si>
    <t>高齢者タクシー利用料金助成事業</t>
    <rPh sb="0" eb="3">
      <t>コウレイシャ</t>
    </rPh>
    <rPh sb="7" eb="9">
      <t>リヨウ</t>
    </rPh>
    <rPh sb="9" eb="11">
      <t>リョウキン</t>
    </rPh>
    <rPh sb="11" eb="13">
      <t>ジョセイ</t>
    </rPh>
    <rPh sb="13" eb="15">
      <t>ジギョウ</t>
    </rPh>
    <phoneticPr fontId="5"/>
  </si>
  <si>
    <t>市内に住所を有する在宅高齢者で、次の条件に該当する人に対し、買物や通院等の際に利用できる1枚400円のタクシー利用助成券を年間24枚交付する。
①運転免許証を所有しない満65歳以上満70歳未満のひとり暮らしの人　②運転免許証を所有しない満70歳以上の人</t>
    <rPh sb="0" eb="2">
      <t>シナイ</t>
    </rPh>
    <rPh sb="3" eb="5">
      <t>ジュウショ</t>
    </rPh>
    <rPh sb="6" eb="7">
      <t>ユウ</t>
    </rPh>
    <rPh sb="9" eb="11">
      <t>ザイタク</t>
    </rPh>
    <rPh sb="11" eb="14">
      <t>コウレイシャ</t>
    </rPh>
    <rPh sb="16" eb="17">
      <t>ツギ</t>
    </rPh>
    <rPh sb="18" eb="20">
      <t>ジョウケン</t>
    </rPh>
    <rPh sb="21" eb="23">
      <t>ガイトウ</t>
    </rPh>
    <rPh sb="25" eb="26">
      <t>ヒト</t>
    </rPh>
    <rPh sb="27" eb="28">
      <t>タイ</t>
    </rPh>
    <rPh sb="30" eb="31">
      <t>カ</t>
    </rPh>
    <rPh sb="31" eb="32">
      <t>モノ</t>
    </rPh>
    <rPh sb="33" eb="35">
      <t>ツウイン</t>
    </rPh>
    <rPh sb="35" eb="36">
      <t>トウ</t>
    </rPh>
    <rPh sb="37" eb="38">
      <t>サイ</t>
    </rPh>
    <rPh sb="39" eb="41">
      <t>リヨウ</t>
    </rPh>
    <rPh sb="45" eb="46">
      <t>マイ</t>
    </rPh>
    <rPh sb="49" eb="50">
      <t>エン</t>
    </rPh>
    <rPh sb="55" eb="57">
      <t>リヨウ</t>
    </rPh>
    <rPh sb="57" eb="59">
      <t>ジョセイ</t>
    </rPh>
    <rPh sb="59" eb="60">
      <t>ケン</t>
    </rPh>
    <rPh sb="61" eb="63">
      <t>ネンカン</t>
    </rPh>
    <rPh sb="65" eb="66">
      <t>マイ</t>
    </rPh>
    <rPh sb="66" eb="68">
      <t>コウフ</t>
    </rPh>
    <rPh sb="73" eb="75">
      <t>ウンテン</t>
    </rPh>
    <rPh sb="75" eb="78">
      <t>メンキョショウ</t>
    </rPh>
    <rPh sb="79" eb="81">
      <t>ショユウ</t>
    </rPh>
    <rPh sb="84" eb="85">
      <t>マン</t>
    </rPh>
    <rPh sb="87" eb="88">
      <t>サイ</t>
    </rPh>
    <rPh sb="88" eb="90">
      <t>イジョウ</t>
    </rPh>
    <rPh sb="90" eb="91">
      <t>マン</t>
    </rPh>
    <rPh sb="93" eb="94">
      <t>サイ</t>
    </rPh>
    <rPh sb="94" eb="96">
      <t>ミマン</t>
    </rPh>
    <rPh sb="100" eb="101">
      <t>ク</t>
    </rPh>
    <rPh sb="104" eb="105">
      <t>ヒト</t>
    </rPh>
    <rPh sb="107" eb="112">
      <t>ウンテンメンキョショウ</t>
    </rPh>
    <rPh sb="113" eb="115">
      <t>ショユウ</t>
    </rPh>
    <rPh sb="118" eb="119">
      <t>マン</t>
    </rPh>
    <rPh sb="121" eb="122">
      <t>サイ</t>
    </rPh>
    <rPh sb="122" eb="124">
      <t>イジョウ</t>
    </rPh>
    <rPh sb="125" eb="126">
      <t>ヒト</t>
    </rPh>
    <phoneticPr fontId="5"/>
  </si>
  <si>
    <t>群馬県タクシー協会伊勢崎地区会に加盟する事業者</t>
    <rPh sb="0" eb="3">
      <t>グンマケン</t>
    </rPh>
    <rPh sb="7" eb="9">
      <t>キョウカイ</t>
    </rPh>
    <rPh sb="9" eb="12">
      <t>イセサキ</t>
    </rPh>
    <rPh sb="12" eb="14">
      <t>チク</t>
    </rPh>
    <rPh sb="14" eb="15">
      <t>カイ</t>
    </rPh>
    <rPh sb="16" eb="18">
      <t>カメイ</t>
    </rPh>
    <rPh sb="20" eb="23">
      <t>ジギョウシャ</t>
    </rPh>
    <phoneticPr fontId="5"/>
  </si>
  <si>
    <t>https://www.city.isesaki.lg.jp/soshiki/tyozyu/senior/seikatusien/service/2082.html</t>
  </si>
  <si>
    <t>伊勢崎市営住宅入居者支援移動販売事業</t>
    <rPh sb="0" eb="3">
      <t>イセサキ</t>
    </rPh>
    <rPh sb="3" eb="5">
      <t>シエイ</t>
    </rPh>
    <rPh sb="5" eb="7">
      <t>ジュウタク</t>
    </rPh>
    <rPh sb="7" eb="10">
      <t>ニュウキョシャ</t>
    </rPh>
    <rPh sb="10" eb="12">
      <t>シエン</t>
    </rPh>
    <rPh sb="12" eb="14">
      <t>イドウ</t>
    </rPh>
    <rPh sb="14" eb="16">
      <t>ハンバイ</t>
    </rPh>
    <rPh sb="16" eb="18">
      <t>ジギョウ</t>
    </rPh>
    <phoneticPr fontId="5"/>
  </si>
  <si>
    <t>市営住宅敷地の一部使用許可</t>
    <rPh sb="0" eb="1">
      <t>シエイジュウタクシキチイチブシヨウキョカ</t>
    </rPh>
    <phoneticPr fontId="5"/>
  </si>
  <si>
    <t>伊勢崎市内に事務所又は事業所を有し、移動販売に必要な保健所等の許可があり、本市と地域見守り活動に関する協定等を締結している者に対して、食料品等の日常の買物が困難な市営住宅の入居者を支援する目的で、市営住宅のうち市長が定める住宅の敷地の一部を使用することを許可するもの。</t>
    <rPh sb="3" eb="5">
      <t>シナイ</t>
    </rPh>
    <rPh sb="6" eb="8">
      <t>ジム</t>
    </rPh>
    <rPh sb="8" eb="9">
      <t>ショ</t>
    </rPh>
    <rPh sb="9" eb="10">
      <t>マタ</t>
    </rPh>
    <rPh sb="11" eb="14">
      <t>ジギョウショ</t>
    </rPh>
    <rPh sb="15" eb="16">
      <t>ユウ</t>
    </rPh>
    <rPh sb="18" eb="20">
      <t>イドウ</t>
    </rPh>
    <rPh sb="20" eb="22">
      <t>ハンバイ</t>
    </rPh>
    <rPh sb="23" eb="25">
      <t>ヒツヨウ</t>
    </rPh>
    <rPh sb="26" eb="29">
      <t>ホケンジョ</t>
    </rPh>
    <rPh sb="29" eb="30">
      <t>トウ</t>
    </rPh>
    <rPh sb="31" eb="33">
      <t>キョカ</t>
    </rPh>
    <rPh sb="37" eb="39">
      <t>ホンシ</t>
    </rPh>
    <rPh sb="40" eb="42">
      <t>チイキ</t>
    </rPh>
    <rPh sb="42" eb="44">
      <t>ミマモ</t>
    </rPh>
    <rPh sb="45" eb="47">
      <t>カツドウ</t>
    </rPh>
    <rPh sb="48" eb="49">
      <t>カン</t>
    </rPh>
    <rPh sb="51" eb="53">
      <t>キョウテイ</t>
    </rPh>
    <rPh sb="53" eb="54">
      <t>トウ</t>
    </rPh>
    <rPh sb="55" eb="57">
      <t>テイケツ</t>
    </rPh>
    <rPh sb="61" eb="62">
      <t>モノ</t>
    </rPh>
    <rPh sb="63" eb="64">
      <t>タイ</t>
    </rPh>
    <rPh sb="94" eb="96">
      <t>モクテキ</t>
    </rPh>
    <rPh sb="120" eb="122">
      <t>シヨウ</t>
    </rPh>
    <rPh sb="127" eb="129">
      <t>キョカ</t>
    </rPh>
    <phoneticPr fontId="5"/>
  </si>
  <si>
    <t>移動スーパー事業者等</t>
    <rPh sb="0" eb="2">
      <t>イドウ</t>
    </rPh>
    <rPh sb="6" eb="9">
      <t>ジギョウシャ</t>
    </rPh>
    <rPh sb="9" eb="10">
      <t>トウ</t>
    </rPh>
    <phoneticPr fontId="5"/>
  </si>
  <si>
    <t>https://www.city.isesaki.lg.jp/soshiki/kensetu/jyutaku/jyuutakuseisaku/12784.html</t>
    <phoneticPr fontId="5"/>
  </si>
  <si>
    <t>建設部住宅課住宅政策係
0270-27-2764</t>
    <rPh sb="0" eb="2">
      <t>ケンセツ</t>
    </rPh>
    <rPh sb="2" eb="3">
      <t>ブ</t>
    </rPh>
    <rPh sb="3" eb="5">
      <t>ジュウタク</t>
    </rPh>
    <rPh sb="5" eb="6">
      <t>カ</t>
    </rPh>
    <rPh sb="6" eb="8">
      <t>ジュウタク</t>
    </rPh>
    <rPh sb="8" eb="10">
      <t>セイサク</t>
    </rPh>
    <rPh sb="10" eb="11">
      <t>カカリ</t>
    </rPh>
    <phoneticPr fontId="5"/>
  </si>
  <si>
    <t>太田市</t>
    <rPh sb="0" eb="3">
      <t>オオタシ</t>
    </rPh>
    <phoneticPr fontId="5"/>
  </si>
  <si>
    <t>市内在住で徒歩以外の移動手段を持たない７０歳以上の高齢者や障がい者の通院や買い物等の支援策として実施。（ドアtoドア方式）
運行日時：月曜日～金曜日、午前7時～午後4時
利用料金：地区内200円、地区外300円</t>
    <rPh sb="0" eb="2">
      <t>シナイ</t>
    </rPh>
    <rPh sb="2" eb="4">
      <t>ザイジュウ</t>
    </rPh>
    <rPh sb="5" eb="7">
      <t>トホ</t>
    </rPh>
    <rPh sb="7" eb="9">
      <t>イガイ</t>
    </rPh>
    <rPh sb="10" eb="12">
      <t>イドウ</t>
    </rPh>
    <rPh sb="12" eb="14">
      <t>シュダン</t>
    </rPh>
    <rPh sb="15" eb="16">
      <t>モ</t>
    </rPh>
    <rPh sb="21" eb="24">
      <t>サイイジョウ</t>
    </rPh>
    <rPh sb="25" eb="28">
      <t>コウレイシャ</t>
    </rPh>
    <rPh sb="29" eb="30">
      <t>ショウ</t>
    </rPh>
    <rPh sb="32" eb="33">
      <t>シャ</t>
    </rPh>
    <rPh sb="40" eb="41">
      <t>トウ</t>
    </rPh>
    <rPh sb="44" eb="45">
      <t>サク</t>
    </rPh>
    <rPh sb="48" eb="50">
      <t>ジッシ</t>
    </rPh>
    <rPh sb="58" eb="60">
      <t>ホウシキ</t>
    </rPh>
    <rPh sb="62" eb="64">
      <t>ウンコウ</t>
    </rPh>
    <rPh sb="64" eb="66">
      <t>ニチジ</t>
    </rPh>
    <rPh sb="85" eb="87">
      <t>リヨウ</t>
    </rPh>
    <rPh sb="87" eb="89">
      <t>リョウキン</t>
    </rPh>
    <phoneticPr fontId="5"/>
  </si>
  <si>
    <t>太田市
（運行事業のみタクシー事業者に委託）</t>
    <rPh sb="0" eb="3">
      <t>オオタシ</t>
    </rPh>
    <rPh sb="5" eb="7">
      <t>ウンコウ</t>
    </rPh>
    <rPh sb="7" eb="9">
      <t>ジギョウ</t>
    </rPh>
    <rPh sb="15" eb="18">
      <t>ジギョウシャ</t>
    </rPh>
    <rPh sb="19" eb="21">
      <t>イタク</t>
    </rPh>
    <phoneticPr fontId="5"/>
  </si>
  <si>
    <t>https://www.city.ota.gunma.jp/page/2270.html</t>
    <phoneticPr fontId="5"/>
  </si>
  <si>
    <t>館林市</t>
    <rPh sb="0" eb="3">
      <t>タテバヤシシ</t>
    </rPh>
    <phoneticPr fontId="5"/>
  </si>
  <si>
    <t>買物弱者サポート事業</t>
    <rPh sb="0" eb="2">
      <t>カイモノ</t>
    </rPh>
    <rPh sb="2" eb="4">
      <t>ジャクシャ</t>
    </rPh>
    <rPh sb="8" eb="10">
      <t>ジギョウ</t>
    </rPh>
    <phoneticPr fontId="5"/>
  </si>
  <si>
    <t>情報提供等</t>
    <rPh sb="0" eb="1">
      <t>ジョウホウ</t>
    </rPh>
    <rPh sb="1" eb="3">
      <t>テイキョウ</t>
    </rPh>
    <rPh sb="3" eb="4">
      <t>トウ</t>
    </rPh>
    <phoneticPr fontId="5"/>
  </si>
  <si>
    <t>移動販売専門業者の誘致、販売場所の確保、行政区との調整。</t>
    <rPh sb="20" eb="23">
      <t>ギョウセイク</t>
    </rPh>
    <rPh sb="25" eb="27">
      <t>チョウセイ</t>
    </rPh>
    <phoneticPr fontId="5"/>
  </si>
  <si>
    <t>移動販売業者、商工課、行政区</t>
    <rPh sb="0" eb="4">
      <t>イドウハンバイ</t>
    </rPh>
    <rPh sb="4" eb="6">
      <t>ギョウシャ</t>
    </rPh>
    <rPh sb="7" eb="10">
      <t>ショウコウカ</t>
    </rPh>
    <rPh sb="11" eb="14">
      <t>ギョウセイク</t>
    </rPh>
    <phoneticPr fontId="5"/>
  </si>
  <si>
    <t>群馬県</t>
    <rPh sb="0" eb="3">
      <t>グンマケン</t>
    </rPh>
    <phoneticPr fontId="17"/>
  </si>
  <si>
    <t>渋川市</t>
    <rPh sb="0" eb="3">
      <t>シブカワシ</t>
    </rPh>
    <phoneticPr fontId="17"/>
  </si>
  <si>
    <t>渋川市重度心身障害者福祉ハイヤー料金助成事業</t>
    <rPh sb="0" eb="3">
      <t>シブカワシ</t>
    </rPh>
    <rPh sb="3" eb="5">
      <t>ジュウド</t>
    </rPh>
    <rPh sb="5" eb="7">
      <t>シンシン</t>
    </rPh>
    <rPh sb="7" eb="10">
      <t>ショウガイシャ</t>
    </rPh>
    <rPh sb="10" eb="12">
      <t>フクシ</t>
    </rPh>
    <rPh sb="16" eb="18">
      <t>リョウキン</t>
    </rPh>
    <rPh sb="18" eb="20">
      <t>ジョセイ</t>
    </rPh>
    <rPh sb="20" eb="22">
      <t>ジギョウ</t>
    </rPh>
    <phoneticPr fontId="17"/>
  </si>
  <si>
    <t>市と契約をしている事業者</t>
    <rPh sb="0" eb="1">
      <t>シ</t>
    </rPh>
    <rPh sb="2" eb="4">
      <t>ケイヤク</t>
    </rPh>
    <rPh sb="9" eb="12">
      <t>ジギョウシャ</t>
    </rPh>
    <phoneticPr fontId="17"/>
  </si>
  <si>
    <t>https://www.city.shibukawa.lg.jp/kenkou/fukushi/syougaisya/p000416.html#hukusihaiya</t>
  </si>
  <si>
    <t>群馬県</t>
  </si>
  <si>
    <t>渋川市</t>
  </si>
  <si>
    <t>生活援助食事サービス事業</t>
  </si>
  <si>
    <t>調理が十分にできない高齢者に対して、栄養のバランスのとれた食事を配食し、健康維持、疾病予防、安否の確認を行い、孤独感の解消を図る。</t>
    <rPh sb="0" eb="2">
      <t>チョウリ</t>
    </rPh>
    <rPh sb="3" eb="5">
      <t>ジュウブン</t>
    </rPh>
    <rPh sb="10" eb="13">
      <t>コウレイシャ</t>
    </rPh>
    <rPh sb="14" eb="15">
      <t>タイ</t>
    </rPh>
    <rPh sb="18" eb="20">
      <t>エイヨウ</t>
    </rPh>
    <rPh sb="29" eb="31">
      <t>ショクジ</t>
    </rPh>
    <rPh sb="32" eb="33">
      <t>ハイ</t>
    </rPh>
    <rPh sb="33" eb="34">
      <t>ショク</t>
    </rPh>
    <rPh sb="36" eb="38">
      <t>ケンコウ</t>
    </rPh>
    <rPh sb="38" eb="40">
      <t>イジ</t>
    </rPh>
    <rPh sb="41" eb="43">
      <t>シッペイ</t>
    </rPh>
    <rPh sb="43" eb="45">
      <t>ヨボウ</t>
    </rPh>
    <rPh sb="46" eb="48">
      <t>アンピ</t>
    </rPh>
    <rPh sb="49" eb="51">
      <t>カクニン</t>
    </rPh>
    <rPh sb="52" eb="53">
      <t>オコナ</t>
    </rPh>
    <rPh sb="55" eb="58">
      <t>コドクカン</t>
    </rPh>
    <rPh sb="59" eb="61">
      <t>カイショウ</t>
    </rPh>
    <rPh sb="62" eb="63">
      <t>ハカ</t>
    </rPh>
    <phoneticPr fontId="17"/>
  </si>
  <si>
    <t>市と契約をしている
配食事業者</t>
    <rPh sb="0" eb="1">
      <t>シ</t>
    </rPh>
    <rPh sb="2" eb="4">
      <t>ケイヤク</t>
    </rPh>
    <rPh sb="10" eb="12">
      <t>ハイショク</t>
    </rPh>
    <rPh sb="12" eb="15">
      <t>ジギョウシャ</t>
    </rPh>
    <phoneticPr fontId="17"/>
  </si>
  <si>
    <t>https://www.city.shibukawa.lg.jp/kurashi/life_event/koureisya_kaigo/p002010.html</t>
  </si>
  <si>
    <t>住民主体型生活支援サービス事業</t>
  </si>
  <si>
    <t>要支援者等の生活支援のため、洗濯、買物、掃除、調理、ゴミ出し等を行う。</t>
    <rPh sb="0" eb="4">
      <t>ヨウシエンシャ</t>
    </rPh>
    <rPh sb="4" eb="5">
      <t>トウ</t>
    </rPh>
    <rPh sb="6" eb="8">
      <t>セイカツ</t>
    </rPh>
    <rPh sb="8" eb="10">
      <t>シエン</t>
    </rPh>
    <rPh sb="14" eb="16">
      <t>センタク</t>
    </rPh>
    <rPh sb="17" eb="18">
      <t>カ</t>
    </rPh>
    <rPh sb="18" eb="19">
      <t>モノ</t>
    </rPh>
    <rPh sb="20" eb="22">
      <t>ソウジ</t>
    </rPh>
    <rPh sb="23" eb="25">
      <t>チョウリ</t>
    </rPh>
    <rPh sb="28" eb="29">
      <t>ダ</t>
    </rPh>
    <rPh sb="30" eb="31">
      <t>トウ</t>
    </rPh>
    <rPh sb="32" eb="33">
      <t>オコナ</t>
    </rPh>
    <phoneticPr fontId="17"/>
  </si>
  <si>
    <t>シルバー人材
センターの会員</t>
    <rPh sb="4" eb="6">
      <t>ジンザイ</t>
    </rPh>
    <rPh sb="12" eb="14">
      <t>カイイン</t>
    </rPh>
    <phoneticPr fontId="17"/>
  </si>
  <si>
    <t>高齢者福祉バス事業</t>
  </si>
  <si>
    <t>移動手段の提供</t>
  </si>
  <si>
    <t>高齢者に対して、複数地点を経由した日帰り温泉施設等への交通手段として、福祉バスを運行する。</t>
    <rPh sb="0" eb="3">
      <t>コウレイシャ</t>
    </rPh>
    <rPh sb="4" eb="5">
      <t>タイ</t>
    </rPh>
    <rPh sb="8" eb="10">
      <t>フクスウ</t>
    </rPh>
    <rPh sb="10" eb="12">
      <t>チテン</t>
    </rPh>
    <rPh sb="13" eb="15">
      <t>ケイユ</t>
    </rPh>
    <rPh sb="17" eb="19">
      <t>ヒガエ</t>
    </rPh>
    <rPh sb="20" eb="22">
      <t>オンセン</t>
    </rPh>
    <rPh sb="22" eb="24">
      <t>シセツ</t>
    </rPh>
    <rPh sb="24" eb="25">
      <t>トウ</t>
    </rPh>
    <rPh sb="27" eb="29">
      <t>コウツウ</t>
    </rPh>
    <rPh sb="29" eb="31">
      <t>シュダン</t>
    </rPh>
    <rPh sb="35" eb="37">
      <t>フクシ</t>
    </rPh>
    <rPh sb="40" eb="42">
      <t>ウンコウ</t>
    </rPh>
    <phoneticPr fontId="17"/>
  </si>
  <si>
    <t>渋川市高齢者外出支援事業</t>
    <rPh sb="0" eb="3">
      <t>シブカワシ</t>
    </rPh>
    <rPh sb="3" eb="6">
      <t>コウレイシャ</t>
    </rPh>
    <rPh sb="6" eb="8">
      <t>ガイシュツ</t>
    </rPh>
    <rPh sb="8" eb="10">
      <t>シエン</t>
    </rPh>
    <rPh sb="10" eb="12">
      <t>ジギョウ</t>
    </rPh>
    <phoneticPr fontId="17"/>
  </si>
  <si>
    <t>75歳以上で運転免許証を有しない人に対し「高齢者タクシー利用券（1枚500円分）」を48枚交付。
※タクシー料金を超えない範囲内で1人1回６枚まで使用可</t>
    <rPh sb="2" eb="3">
      <t>サイ</t>
    </rPh>
    <rPh sb="3" eb="5">
      <t>イジョウ</t>
    </rPh>
    <rPh sb="6" eb="8">
      <t>ウンテン</t>
    </rPh>
    <rPh sb="8" eb="11">
      <t>メンキョショウ</t>
    </rPh>
    <rPh sb="12" eb="13">
      <t>ユウ</t>
    </rPh>
    <rPh sb="16" eb="17">
      <t>ヒト</t>
    </rPh>
    <rPh sb="18" eb="19">
      <t>タイ</t>
    </rPh>
    <rPh sb="21" eb="24">
      <t>コウレイシャ</t>
    </rPh>
    <rPh sb="45" eb="47">
      <t>コウフ</t>
    </rPh>
    <phoneticPr fontId="17"/>
  </si>
  <si>
    <t>https://www.city.shibukawa.lg.jp/kurashi/koutsuu/koukyoukoutsuu/p006535.html</t>
  </si>
  <si>
    <t>しぶかわ宅配サービス店ガイド</t>
    <rPh sb="4" eb="6">
      <t>タクハイ</t>
    </rPh>
    <rPh sb="10" eb="11">
      <t>テン</t>
    </rPh>
    <phoneticPr fontId="17"/>
  </si>
  <si>
    <t>市内で食料品や日用品、燃料などを取り扱う店舗を紹介する「しぶかわ宅配サービス店ガイド」を作成し、市役所窓口での配布や市HPでの公開をするもの</t>
    <rPh sb="16" eb="17">
      <t>ト</t>
    </rPh>
    <rPh sb="18" eb="19">
      <t>アツカ</t>
    </rPh>
    <rPh sb="20" eb="22">
      <t>テンポ</t>
    </rPh>
    <rPh sb="44" eb="46">
      <t>サクセイ</t>
    </rPh>
    <rPh sb="48" eb="51">
      <t>シヤクショ</t>
    </rPh>
    <rPh sb="51" eb="53">
      <t>マドグチ</t>
    </rPh>
    <rPh sb="55" eb="57">
      <t>ハイフ</t>
    </rPh>
    <rPh sb="58" eb="59">
      <t>シ</t>
    </rPh>
    <rPh sb="63" eb="65">
      <t>コウカイ</t>
    </rPh>
    <phoneticPr fontId="17"/>
  </si>
  <si>
    <t>https://www.city.shibukawa.lg.jp/sangyou/sangyou/syougyou/p001977.html</t>
  </si>
  <si>
    <t>藤岡市</t>
    <rPh sb="0" eb="3">
      <t>フジオカシ</t>
    </rPh>
    <phoneticPr fontId="5"/>
  </si>
  <si>
    <t>配食サービス事業（任意事業）</t>
    <rPh sb="0" eb="2">
      <t>ハイショク</t>
    </rPh>
    <rPh sb="6" eb="8">
      <t>ジギョウ</t>
    </rPh>
    <rPh sb="9" eb="11">
      <t>ニンイ</t>
    </rPh>
    <rPh sb="11" eb="13">
      <t>ジギョウ</t>
    </rPh>
    <phoneticPr fontId="5"/>
  </si>
  <si>
    <t>生活機能の低下により、自分で調理、食事の調達が困難となった高齢者等に対し、栄養バランスの取れた食事を配達し、日常生活における自立と安否確認を行います。
配食回数は週2回まで、1食あたり400円を利用者に負担していただきます。</t>
    <rPh sb="50" eb="52">
      <t>ハイタツ</t>
    </rPh>
    <rPh sb="54" eb="56">
      <t>ニチジョウ</t>
    </rPh>
    <rPh sb="56" eb="58">
      <t>セイカツ</t>
    </rPh>
    <rPh sb="62" eb="64">
      <t>ジリツ</t>
    </rPh>
    <rPh sb="65" eb="67">
      <t>アンピ</t>
    </rPh>
    <rPh sb="67" eb="69">
      <t>カクニン</t>
    </rPh>
    <rPh sb="70" eb="71">
      <t>オコナ</t>
    </rPh>
    <rPh sb="76" eb="78">
      <t>ハイショク</t>
    </rPh>
    <rPh sb="78" eb="80">
      <t>カイスウ</t>
    </rPh>
    <rPh sb="81" eb="82">
      <t>シュウ</t>
    </rPh>
    <rPh sb="83" eb="84">
      <t>カイ</t>
    </rPh>
    <rPh sb="88" eb="89">
      <t>ショク</t>
    </rPh>
    <rPh sb="95" eb="96">
      <t>エン</t>
    </rPh>
    <rPh sb="97" eb="100">
      <t>リヨウシャ</t>
    </rPh>
    <rPh sb="101" eb="103">
      <t>フタン</t>
    </rPh>
    <phoneticPr fontId="5"/>
  </si>
  <si>
    <t>https://www.city.fujioka.gunma.jp/soshiki/fukushibu/kaigokorei/9/1391.html</t>
    <phoneticPr fontId="5"/>
  </si>
  <si>
    <t>介護保険課　介護認定係
0274-40-2294</t>
    <rPh sb="0" eb="2">
      <t>カイゴ</t>
    </rPh>
    <rPh sb="2" eb="4">
      <t>ホケン</t>
    </rPh>
    <rPh sb="4" eb="5">
      <t>カ</t>
    </rPh>
    <rPh sb="6" eb="8">
      <t>カイゴ</t>
    </rPh>
    <rPh sb="8" eb="10">
      <t>ニンテイ</t>
    </rPh>
    <rPh sb="10" eb="11">
      <t>ガカリ</t>
    </rPh>
    <phoneticPr fontId="5"/>
  </si>
  <si>
    <t>多野藤岡広域市町村圏振興整備組合</t>
    <rPh sb="0" eb="2">
      <t>タノ</t>
    </rPh>
    <rPh sb="2" eb="3">
      <t>フジ</t>
    </rPh>
    <rPh sb="3" eb="4">
      <t>オカ</t>
    </rPh>
    <rPh sb="4" eb="6">
      <t>コウイキ</t>
    </rPh>
    <rPh sb="6" eb="9">
      <t>シチョウソン</t>
    </rPh>
    <rPh sb="9" eb="10">
      <t>ケン</t>
    </rPh>
    <rPh sb="10" eb="12">
      <t>シンコウ</t>
    </rPh>
    <rPh sb="12" eb="14">
      <t>セイビ</t>
    </rPh>
    <rPh sb="14" eb="16">
      <t>クミアイ</t>
    </rPh>
    <phoneticPr fontId="5"/>
  </si>
  <si>
    <t>運転免許証自主返納者に対する割引制度</t>
    <rPh sb="0" eb="2">
      <t>ウンテン</t>
    </rPh>
    <rPh sb="2" eb="5">
      <t>メンキョショウ</t>
    </rPh>
    <rPh sb="5" eb="7">
      <t>ジシュ</t>
    </rPh>
    <rPh sb="7" eb="9">
      <t>ヘンノウ</t>
    </rPh>
    <rPh sb="9" eb="10">
      <t>シャ</t>
    </rPh>
    <rPh sb="11" eb="12">
      <t>タイ</t>
    </rPh>
    <rPh sb="14" eb="16">
      <t>ワリビキ</t>
    </rPh>
    <rPh sb="16" eb="18">
      <t>セイド</t>
    </rPh>
    <phoneticPr fontId="5"/>
  </si>
  <si>
    <t>多野藤岡地域代替バス「奥多野線」乗車時（運賃支払い時）に、運転経歴証明書を提示することで運賃の半額を割引く制度。
対象者：管内在住者で運転経歴証明書の交付を受けた者（年齢制限無）
※管内とは、藤岡市・上野村・神流町・高崎市新町</t>
    <rPh sb="0" eb="2">
      <t>タノ</t>
    </rPh>
    <rPh sb="2" eb="3">
      <t>フジ</t>
    </rPh>
    <rPh sb="3" eb="4">
      <t>オカ</t>
    </rPh>
    <rPh sb="4" eb="6">
      <t>チイキ</t>
    </rPh>
    <rPh sb="6" eb="8">
      <t>ダイタイ</t>
    </rPh>
    <rPh sb="11" eb="12">
      <t>オク</t>
    </rPh>
    <rPh sb="12" eb="14">
      <t>タノ</t>
    </rPh>
    <rPh sb="14" eb="15">
      <t>セン</t>
    </rPh>
    <rPh sb="16" eb="18">
      <t>ジョウシャ</t>
    </rPh>
    <rPh sb="18" eb="19">
      <t>ジ</t>
    </rPh>
    <rPh sb="20" eb="22">
      <t>ウンチン</t>
    </rPh>
    <rPh sb="22" eb="24">
      <t>シハライ</t>
    </rPh>
    <rPh sb="25" eb="26">
      <t>ジ</t>
    </rPh>
    <rPh sb="29" eb="31">
      <t>ウンテン</t>
    </rPh>
    <rPh sb="31" eb="33">
      <t>ケイレキ</t>
    </rPh>
    <rPh sb="33" eb="36">
      <t>ショウメイショ</t>
    </rPh>
    <rPh sb="37" eb="39">
      <t>テイジ</t>
    </rPh>
    <rPh sb="44" eb="46">
      <t>ウンチン</t>
    </rPh>
    <rPh sb="47" eb="49">
      <t>ハンガク</t>
    </rPh>
    <rPh sb="50" eb="51">
      <t>ワ</t>
    </rPh>
    <rPh sb="51" eb="52">
      <t>ヒ</t>
    </rPh>
    <rPh sb="53" eb="55">
      <t>セイド</t>
    </rPh>
    <rPh sb="57" eb="60">
      <t>タイショウシャ</t>
    </rPh>
    <rPh sb="61" eb="63">
      <t>カンナイ</t>
    </rPh>
    <rPh sb="63" eb="66">
      <t>ザイジュウシャ</t>
    </rPh>
    <rPh sb="67" eb="69">
      <t>ウンテン</t>
    </rPh>
    <rPh sb="69" eb="71">
      <t>ケイレキ</t>
    </rPh>
    <rPh sb="71" eb="74">
      <t>ショウメイショ</t>
    </rPh>
    <rPh sb="75" eb="77">
      <t>コウフ</t>
    </rPh>
    <rPh sb="78" eb="79">
      <t>ウ</t>
    </rPh>
    <rPh sb="81" eb="82">
      <t>モノ</t>
    </rPh>
    <rPh sb="83" eb="85">
      <t>ネンレイ</t>
    </rPh>
    <rPh sb="85" eb="87">
      <t>セイゲン</t>
    </rPh>
    <rPh sb="87" eb="88">
      <t>ナシ</t>
    </rPh>
    <rPh sb="91" eb="93">
      <t>カンナイ</t>
    </rPh>
    <rPh sb="96" eb="99">
      <t>フジオカシ</t>
    </rPh>
    <rPh sb="100" eb="102">
      <t>ウエノ</t>
    </rPh>
    <rPh sb="102" eb="103">
      <t>ムラ</t>
    </rPh>
    <rPh sb="104" eb="107">
      <t>カンナマチ</t>
    </rPh>
    <rPh sb="108" eb="111">
      <t>タカサキシ</t>
    </rPh>
    <rPh sb="111" eb="113">
      <t>シンマチ</t>
    </rPh>
    <phoneticPr fontId="5"/>
  </si>
  <si>
    <t>多野藤岡広域市町村圏振興整備組合　総務課
0274-24-1621</t>
    <rPh sb="0" eb="2">
      <t>タノ</t>
    </rPh>
    <rPh sb="2" eb="3">
      <t>フジ</t>
    </rPh>
    <rPh sb="3" eb="4">
      <t>オカ</t>
    </rPh>
    <rPh sb="4" eb="6">
      <t>コウイキ</t>
    </rPh>
    <rPh sb="6" eb="9">
      <t>シチョウソン</t>
    </rPh>
    <rPh sb="9" eb="10">
      <t>ケン</t>
    </rPh>
    <rPh sb="10" eb="12">
      <t>シンコウ</t>
    </rPh>
    <rPh sb="12" eb="14">
      <t>セイビ</t>
    </rPh>
    <rPh sb="14" eb="16">
      <t>クミアイ</t>
    </rPh>
    <rPh sb="17" eb="20">
      <t>ソウムカ</t>
    </rPh>
    <phoneticPr fontId="5"/>
  </si>
  <si>
    <t>車両貸出事業</t>
    <rPh sb="0" eb="2">
      <t>シャリョウ</t>
    </rPh>
    <rPh sb="2" eb="4">
      <t>カシダシ</t>
    </rPh>
    <rPh sb="4" eb="6">
      <t>ジギョウ</t>
    </rPh>
    <phoneticPr fontId="5"/>
  </si>
  <si>
    <t>藤岡市社会福祉協議会に登録された団体若しくは個人ボランティアへ車両の貸し出しを行う。</t>
    <rPh sb="0" eb="3">
      <t>フジオカシ</t>
    </rPh>
    <rPh sb="3" eb="5">
      <t>シャカイ</t>
    </rPh>
    <rPh sb="5" eb="7">
      <t>フクシ</t>
    </rPh>
    <rPh sb="7" eb="10">
      <t>キョウギカイ</t>
    </rPh>
    <rPh sb="11" eb="13">
      <t>トウロク</t>
    </rPh>
    <rPh sb="16" eb="18">
      <t>ダンタイ</t>
    </rPh>
    <rPh sb="18" eb="19">
      <t>モ</t>
    </rPh>
    <rPh sb="22" eb="24">
      <t>コジン</t>
    </rPh>
    <rPh sb="31" eb="33">
      <t>シャリョウ</t>
    </rPh>
    <rPh sb="34" eb="35">
      <t>カ</t>
    </rPh>
    <rPh sb="36" eb="37">
      <t>ダ</t>
    </rPh>
    <rPh sb="39" eb="40">
      <t>オコナ</t>
    </rPh>
    <phoneticPr fontId="5"/>
  </si>
  <si>
    <t>藤岡市社会福祉協議会</t>
    <rPh sb="0" eb="3">
      <t>フジオカシ</t>
    </rPh>
    <rPh sb="3" eb="5">
      <t>シャカイ</t>
    </rPh>
    <rPh sb="5" eb="7">
      <t>フクシ</t>
    </rPh>
    <rPh sb="7" eb="10">
      <t>キョウギカイ</t>
    </rPh>
    <phoneticPr fontId="5"/>
  </si>
  <si>
    <t>https://www.fuji5647.jp/rental</t>
    <phoneticPr fontId="5"/>
  </si>
  <si>
    <t>高齢者自立センター
ホームヘルプ事業（訪問型）</t>
    <rPh sb="0" eb="3">
      <t>コウレイシャ</t>
    </rPh>
    <rPh sb="3" eb="5">
      <t>ジリツ</t>
    </rPh>
    <rPh sb="16" eb="18">
      <t>ジギョウ</t>
    </rPh>
    <rPh sb="19" eb="21">
      <t>ホウモン</t>
    </rPh>
    <rPh sb="21" eb="22">
      <t>ガタ</t>
    </rPh>
    <phoneticPr fontId="5"/>
  </si>
  <si>
    <t>申し込みを受けた利用者のご自宅に伺い、調理・掃除・買い物などの家事援助や健康状態の見守りを行います。</t>
    <rPh sb="0" eb="1">
      <t>モウ</t>
    </rPh>
    <rPh sb="2" eb="3">
      <t>コ</t>
    </rPh>
    <rPh sb="5" eb="6">
      <t>ウ</t>
    </rPh>
    <rPh sb="8" eb="11">
      <t>リヨウシャ</t>
    </rPh>
    <rPh sb="13" eb="15">
      <t>ジタク</t>
    </rPh>
    <rPh sb="16" eb="17">
      <t>ウカガ</t>
    </rPh>
    <rPh sb="19" eb="21">
      <t>チョウリ</t>
    </rPh>
    <rPh sb="22" eb="24">
      <t>ソウジ</t>
    </rPh>
    <rPh sb="25" eb="26">
      <t>カ</t>
    </rPh>
    <rPh sb="27" eb="28">
      <t>モノ</t>
    </rPh>
    <rPh sb="31" eb="33">
      <t>カジ</t>
    </rPh>
    <rPh sb="33" eb="35">
      <t>エンジョ</t>
    </rPh>
    <rPh sb="36" eb="38">
      <t>ケンコウ</t>
    </rPh>
    <rPh sb="38" eb="40">
      <t>ジョウタイ</t>
    </rPh>
    <rPh sb="41" eb="43">
      <t>ミマモ</t>
    </rPh>
    <rPh sb="45" eb="46">
      <t>オコナ</t>
    </rPh>
    <phoneticPr fontId="5"/>
  </si>
  <si>
    <t>https://www.fuji5647.jp/independence</t>
    <phoneticPr fontId="5"/>
  </si>
  <si>
    <t>地域福祉課　
0274-22-6478</t>
    <rPh sb="0" eb="2">
      <t>チイキ</t>
    </rPh>
    <rPh sb="2" eb="4">
      <t>フクシ</t>
    </rPh>
    <rPh sb="4" eb="5">
      <t>カ</t>
    </rPh>
    <phoneticPr fontId="5"/>
  </si>
  <si>
    <t>富岡市</t>
    <rPh sb="0" eb="2">
      <t>トミオカ</t>
    </rPh>
    <rPh sb="2" eb="3">
      <t>シ</t>
    </rPh>
    <phoneticPr fontId="5"/>
  </si>
  <si>
    <t>乗合タクシー「愛タク」運行</t>
    <rPh sb="0" eb="2">
      <t>ノリアイ</t>
    </rPh>
    <rPh sb="7" eb="8">
      <t>アイ</t>
    </rPh>
    <rPh sb="11" eb="13">
      <t>ウンコウ</t>
    </rPh>
    <phoneticPr fontId="5"/>
  </si>
  <si>
    <t>買物弱者の支援と位置付けた事業ではないが、指定の停留所間を事前予約（電話又はスマートフォンアプリ、LINE）で運行する乗合タクシーに補助金を支出している。停留所は、スーパー、医療機関、公共施設、地区の公会堂等に設置しており、市民は１乗車100円で利用できる。</t>
    <rPh sb="21" eb="23">
      <t>シテイ</t>
    </rPh>
    <rPh sb="24" eb="27">
      <t>テイリュウジョ</t>
    </rPh>
    <rPh sb="27" eb="28">
      <t>カン</t>
    </rPh>
    <rPh sb="29" eb="31">
      <t>ジゼン</t>
    </rPh>
    <rPh sb="31" eb="33">
      <t>ヨヤク</t>
    </rPh>
    <rPh sb="34" eb="36">
      <t>デンワ</t>
    </rPh>
    <rPh sb="36" eb="37">
      <t>マタ</t>
    </rPh>
    <rPh sb="55" eb="57">
      <t>ウンコウ</t>
    </rPh>
    <rPh sb="59" eb="61">
      <t>ノリアイ</t>
    </rPh>
    <rPh sb="66" eb="69">
      <t>ホジョキン</t>
    </rPh>
    <rPh sb="70" eb="72">
      <t>シシュツ</t>
    </rPh>
    <rPh sb="77" eb="80">
      <t>テイリュウジョ</t>
    </rPh>
    <rPh sb="87" eb="89">
      <t>イリョウ</t>
    </rPh>
    <rPh sb="89" eb="91">
      <t>キカン</t>
    </rPh>
    <rPh sb="92" eb="94">
      <t>コウキョウ</t>
    </rPh>
    <rPh sb="94" eb="96">
      <t>シセツ</t>
    </rPh>
    <rPh sb="97" eb="99">
      <t>チク</t>
    </rPh>
    <rPh sb="100" eb="103">
      <t>コウカイドウ</t>
    </rPh>
    <rPh sb="103" eb="104">
      <t>トウ</t>
    </rPh>
    <rPh sb="105" eb="107">
      <t>セッチ</t>
    </rPh>
    <rPh sb="112" eb="114">
      <t>シミン</t>
    </rPh>
    <rPh sb="116" eb="118">
      <t>ジョウシャ</t>
    </rPh>
    <rPh sb="121" eb="122">
      <t>エン</t>
    </rPh>
    <rPh sb="123" eb="125">
      <t>リヨウ</t>
    </rPh>
    <phoneticPr fontId="5"/>
  </si>
  <si>
    <t>上信ハイヤー株式会社、日本中央交通株式会社</t>
    <rPh sb="0" eb="2">
      <t>ジョウシン</t>
    </rPh>
    <rPh sb="6" eb="10">
      <t>カブシキガイシャ</t>
    </rPh>
    <rPh sb="11" eb="17">
      <t>ニホンチュウオウコウツウ</t>
    </rPh>
    <rPh sb="17" eb="21">
      <t>カブシキガイシャ</t>
    </rPh>
    <phoneticPr fontId="5"/>
  </si>
  <si>
    <t>https://www.city.tomioka.lg.jp/www/contents/1555568319243/index.html</t>
    <phoneticPr fontId="5"/>
  </si>
  <si>
    <t xml:space="preserve">企画財務部企画課企画係
0274-62-1511（内線1222）
</t>
    <rPh sb="0" eb="2">
      <t>キカク</t>
    </rPh>
    <rPh sb="2" eb="4">
      <t>ザイム</t>
    </rPh>
    <rPh sb="4" eb="5">
      <t>ブ</t>
    </rPh>
    <rPh sb="5" eb="7">
      <t>キカク</t>
    </rPh>
    <rPh sb="7" eb="8">
      <t>カ</t>
    </rPh>
    <rPh sb="8" eb="10">
      <t>キカク</t>
    </rPh>
    <rPh sb="10" eb="11">
      <t>カカリ</t>
    </rPh>
    <rPh sb="25" eb="27">
      <t>ナイセン</t>
    </rPh>
    <phoneticPr fontId="5"/>
  </si>
  <si>
    <t>安中市</t>
    <rPh sb="0" eb="3">
      <t>アンナカシ</t>
    </rPh>
    <phoneticPr fontId="5"/>
  </si>
  <si>
    <t>配食支援事業</t>
    <rPh sb="0" eb="2">
      <t>ハイショク</t>
    </rPh>
    <rPh sb="2" eb="4">
      <t>シエン</t>
    </rPh>
    <rPh sb="4" eb="6">
      <t>ジギョウ</t>
    </rPh>
    <phoneticPr fontId="5"/>
  </si>
  <si>
    <t>32,000千円</t>
    <rPh sb="6" eb="8">
      <t>センエン</t>
    </rPh>
    <phoneticPr fontId="5"/>
  </si>
  <si>
    <t>委託料</t>
    <rPh sb="0" eb="1">
      <t>イタク</t>
    </rPh>
    <rPh sb="1" eb="2">
      <t>ショウ</t>
    </rPh>
    <rPh sb="2" eb="3">
      <t>リョウ</t>
    </rPh>
    <phoneticPr fontId="5"/>
  </si>
  <si>
    <t>ひとり暮らしの高齢者（65歳以上）等に対し、昼食の配食サービスを行うことにより、良好な健康状態の維持・向上を図るとともに、安否確認を行っている。</t>
    <rPh sb="3" eb="4">
      <t>グ</t>
    </rPh>
    <rPh sb="7" eb="10">
      <t>コウレイシャ</t>
    </rPh>
    <rPh sb="13" eb="14">
      <t>サイ</t>
    </rPh>
    <rPh sb="14" eb="16">
      <t>イジョウ</t>
    </rPh>
    <rPh sb="17" eb="18">
      <t>トウ</t>
    </rPh>
    <rPh sb="19" eb="20">
      <t>タイ</t>
    </rPh>
    <rPh sb="22" eb="24">
      <t>チュウショク</t>
    </rPh>
    <rPh sb="25" eb="27">
      <t>ハイショク</t>
    </rPh>
    <rPh sb="32" eb="33">
      <t>オコナ</t>
    </rPh>
    <rPh sb="40" eb="42">
      <t>リョウコウ</t>
    </rPh>
    <rPh sb="43" eb="45">
      <t>ケンコウ</t>
    </rPh>
    <rPh sb="45" eb="47">
      <t>ジョウタイ</t>
    </rPh>
    <rPh sb="48" eb="50">
      <t>イジ</t>
    </rPh>
    <rPh sb="51" eb="53">
      <t>コウジョウ</t>
    </rPh>
    <rPh sb="54" eb="55">
      <t>ハカ</t>
    </rPh>
    <rPh sb="61" eb="63">
      <t>アンピ</t>
    </rPh>
    <rPh sb="63" eb="65">
      <t>カクニン</t>
    </rPh>
    <rPh sb="66" eb="67">
      <t>オコナ</t>
    </rPh>
    <phoneticPr fontId="5"/>
  </si>
  <si>
    <t>https://www.city.annaka.lg.jp/kaigo_iryou_fukushi/zaitaku/13.html</t>
    <phoneticPr fontId="5"/>
  </si>
  <si>
    <t>保険福祉部高齢者支援課長寿支援係
027-382-1111(内線1181)</t>
    <rPh sb="0" eb="2">
      <t>ホケン</t>
    </rPh>
    <rPh sb="2" eb="4">
      <t>フクシ</t>
    </rPh>
    <rPh sb="4" eb="5">
      <t>ブ</t>
    </rPh>
    <rPh sb="5" eb="8">
      <t>コウレイシャ</t>
    </rPh>
    <rPh sb="8" eb="10">
      <t>シエン</t>
    </rPh>
    <rPh sb="10" eb="11">
      <t>カ</t>
    </rPh>
    <rPh sb="11" eb="13">
      <t>チョウジュ</t>
    </rPh>
    <rPh sb="13" eb="15">
      <t>シエン</t>
    </rPh>
    <rPh sb="15" eb="16">
      <t>カカリ</t>
    </rPh>
    <rPh sb="30" eb="32">
      <t>ナイセン</t>
    </rPh>
    <phoneticPr fontId="5"/>
  </si>
  <si>
    <t>タクシー料金補助</t>
    <rPh sb="4" eb="6">
      <t>リョウキン</t>
    </rPh>
    <rPh sb="6" eb="8">
      <t>ホジョ</t>
    </rPh>
    <phoneticPr fontId="5"/>
  </si>
  <si>
    <t>32,933千円</t>
    <rPh sb="6" eb="8">
      <t>センエン</t>
    </rPh>
    <phoneticPr fontId="5"/>
  </si>
  <si>
    <t>交通弱者等がタクシーを利用した場合、その料金の一部を補助する。</t>
    <rPh sb="0" eb="2">
      <t>コウツウ</t>
    </rPh>
    <rPh sb="2" eb="4">
      <t>ジャクシャ</t>
    </rPh>
    <rPh sb="4" eb="5">
      <t>トウ</t>
    </rPh>
    <rPh sb="11" eb="13">
      <t>リヨウ</t>
    </rPh>
    <rPh sb="15" eb="17">
      <t>バアイ</t>
    </rPh>
    <rPh sb="20" eb="22">
      <t>リョウキン</t>
    </rPh>
    <rPh sb="23" eb="25">
      <t>イチブ</t>
    </rPh>
    <rPh sb="26" eb="28">
      <t>ホジョ</t>
    </rPh>
    <phoneticPr fontId="5"/>
  </si>
  <si>
    <t>市で登録されているタクシー会社</t>
    <rPh sb="0" eb="1">
      <t>シ</t>
    </rPh>
    <rPh sb="2" eb="4">
      <t>トウロク</t>
    </rPh>
    <rPh sb="13" eb="15">
      <t>カイシャ</t>
    </rPh>
    <phoneticPr fontId="5"/>
  </si>
  <si>
    <t>https://www.city.annaka.lg.jp/news/r3takushi-shinsei.html</t>
    <phoneticPr fontId="5"/>
  </si>
  <si>
    <t>保険福祉部高齢者支援課長寿支援係
027-382-1111(内線1181)</t>
    <rPh sb="0" eb="2">
      <t>ホケン</t>
    </rPh>
    <rPh sb="2" eb="4">
      <t>フクシ</t>
    </rPh>
    <rPh sb="4" eb="5">
      <t>ブ</t>
    </rPh>
    <rPh sb="5" eb="8">
      <t>コウレイシャ</t>
    </rPh>
    <rPh sb="8" eb="10">
      <t>シエン</t>
    </rPh>
    <rPh sb="10" eb="11">
      <t>カ</t>
    </rPh>
    <rPh sb="11" eb="13">
      <t>チョウジュ</t>
    </rPh>
    <rPh sb="13" eb="15">
      <t>シエン</t>
    </rPh>
    <rPh sb="15" eb="16">
      <t>カカリ</t>
    </rPh>
    <phoneticPr fontId="5"/>
  </si>
  <si>
    <t>みどり市</t>
    <rPh sb="3" eb="4">
      <t>シ</t>
    </rPh>
    <phoneticPr fontId="5"/>
  </si>
  <si>
    <t>新田みどり農業協同組合・みどり市連携協力事業</t>
    <rPh sb="0" eb="2">
      <t>ニッタ</t>
    </rPh>
    <rPh sb="5" eb="7">
      <t>ノウギョウ</t>
    </rPh>
    <rPh sb="7" eb="9">
      <t>キョウドウ</t>
    </rPh>
    <rPh sb="9" eb="11">
      <t>クミアイ</t>
    </rPh>
    <rPh sb="15" eb="16">
      <t>シ</t>
    </rPh>
    <rPh sb="16" eb="18">
      <t>レンケイ</t>
    </rPh>
    <rPh sb="18" eb="20">
      <t>キョウリョク</t>
    </rPh>
    <rPh sb="20" eb="22">
      <t>ジギョウ</t>
    </rPh>
    <phoneticPr fontId="11"/>
  </si>
  <si>
    <t>みどり市東町内において、平成24年12月10日より、週に1回程度、食料品や生活用品の移動販売をJAにったみどりが実施していたが、利用者の減少等により令和2年3月31日をもって廃止となった。代替事業として、令和2年度からは電話による注文販売を実施。
市としては、必要に応じて事業の周知等に努める。</t>
    <rPh sb="3" eb="4">
      <t>シ</t>
    </rPh>
    <rPh sb="4" eb="6">
      <t>アズマチョウ</t>
    </rPh>
    <rPh sb="6" eb="7">
      <t>ナイ</t>
    </rPh>
    <rPh sb="12" eb="14">
      <t>ヘイセイ</t>
    </rPh>
    <rPh sb="16" eb="17">
      <t>ネン</t>
    </rPh>
    <rPh sb="19" eb="20">
      <t>ガツ</t>
    </rPh>
    <rPh sb="22" eb="23">
      <t>ニチ</t>
    </rPh>
    <rPh sb="26" eb="27">
      <t>シュウ</t>
    </rPh>
    <rPh sb="29" eb="32">
      <t>カイテイド</t>
    </rPh>
    <rPh sb="33" eb="36">
      <t>ショクリョウヒン</t>
    </rPh>
    <rPh sb="37" eb="39">
      <t>セイカツ</t>
    </rPh>
    <rPh sb="39" eb="41">
      <t>ヨウヒン</t>
    </rPh>
    <rPh sb="42" eb="44">
      <t>イドウ</t>
    </rPh>
    <rPh sb="44" eb="46">
      <t>ハンバイ</t>
    </rPh>
    <rPh sb="56" eb="58">
      <t>ジッシ</t>
    </rPh>
    <rPh sb="64" eb="67">
      <t>リヨウシャ</t>
    </rPh>
    <rPh sb="68" eb="70">
      <t>ゲンショウ</t>
    </rPh>
    <rPh sb="70" eb="71">
      <t>トウ</t>
    </rPh>
    <rPh sb="74" eb="76">
      <t>レイワ</t>
    </rPh>
    <rPh sb="77" eb="78">
      <t>ネン</t>
    </rPh>
    <rPh sb="79" eb="80">
      <t>ガツ</t>
    </rPh>
    <rPh sb="82" eb="83">
      <t>ニチ</t>
    </rPh>
    <rPh sb="87" eb="89">
      <t>ハイシ</t>
    </rPh>
    <rPh sb="94" eb="96">
      <t>ダイタイ</t>
    </rPh>
    <rPh sb="96" eb="98">
      <t>ジギョウ</t>
    </rPh>
    <rPh sb="102" eb="104">
      <t>レイワ</t>
    </rPh>
    <rPh sb="105" eb="107">
      <t>ネンド</t>
    </rPh>
    <rPh sb="110" eb="112">
      <t>デンワ</t>
    </rPh>
    <rPh sb="115" eb="117">
      <t>チュウモン</t>
    </rPh>
    <rPh sb="117" eb="119">
      <t>ハンバイ</t>
    </rPh>
    <rPh sb="120" eb="122">
      <t>ジッシ</t>
    </rPh>
    <rPh sb="124" eb="125">
      <t>シ</t>
    </rPh>
    <rPh sb="130" eb="132">
      <t>ヒツヨウ</t>
    </rPh>
    <rPh sb="133" eb="134">
      <t>オウ</t>
    </rPh>
    <rPh sb="136" eb="138">
      <t>ジギョウ</t>
    </rPh>
    <rPh sb="139" eb="141">
      <t>シュウチ</t>
    </rPh>
    <rPh sb="141" eb="142">
      <t>トウ</t>
    </rPh>
    <rPh sb="143" eb="144">
      <t>ツト</t>
    </rPh>
    <phoneticPr fontId="11"/>
  </si>
  <si>
    <t>JAにったみどり</t>
  </si>
  <si>
    <t>https://www.city.midori.gunma.jp/www/contents/1464159907595/index.html</t>
    <phoneticPr fontId="5"/>
  </si>
  <si>
    <t>群馬県</t>
    <rPh sb="0" eb="2">
      <t>グンマ</t>
    </rPh>
    <rPh sb="2" eb="3">
      <t>ケン</t>
    </rPh>
    <phoneticPr fontId="5"/>
  </si>
  <si>
    <t>榛東村</t>
    <rPh sb="0" eb="3">
      <t>シントウムラ</t>
    </rPh>
    <phoneticPr fontId="5"/>
  </si>
  <si>
    <t>運転免許証返納者支援事業</t>
    <rPh sb="0" eb="2">
      <t>ウンテン</t>
    </rPh>
    <rPh sb="2" eb="4">
      <t>メンキョ</t>
    </rPh>
    <rPh sb="4" eb="5">
      <t>ショウ</t>
    </rPh>
    <rPh sb="5" eb="7">
      <t>ヘンノウ</t>
    </rPh>
    <rPh sb="7" eb="8">
      <t>シャ</t>
    </rPh>
    <rPh sb="8" eb="10">
      <t>シエン</t>
    </rPh>
    <rPh sb="10" eb="12">
      <t>ジギョウ</t>
    </rPh>
    <phoneticPr fontId="5"/>
  </si>
  <si>
    <t>買物弱者の支援と位置付けた事業ではないが、運転免許証を自主返納した６５歳以上の高齢者（返納後１年以内）に対し、助成金（10,000円）又は福祉タクシー券（15,000円分）のいずれかの支援を実施するもの。</t>
    <rPh sb="21" eb="23">
      <t>ウンテン</t>
    </rPh>
    <rPh sb="23" eb="26">
      <t>メンキョショウ</t>
    </rPh>
    <rPh sb="27" eb="29">
      <t>ジシュ</t>
    </rPh>
    <rPh sb="29" eb="31">
      <t>ヘンノウ</t>
    </rPh>
    <rPh sb="35" eb="36">
      <t>サイ</t>
    </rPh>
    <rPh sb="36" eb="38">
      <t>イジョウ</t>
    </rPh>
    <rPh sb="39" eb="42">
      <t>コウレイシャ</t>
    </rPh>
    <rPh sb="43" eb="45">
      <t>ヘンノウ</t>
    </rPh>
    <rPh sb="45" eb="46">
      <t>ゴ</t>
    </rPh>
    <rPh sb="47" eb="48">
      <t>ネン</t>
    </rPh>
    <rPh sb="48" eb="50">
      <t>イナイ</t>
    </rPh>
    <rPh sb="52" eb="53">
      <t>タイ</t>
    </rPh>
    <rPh sb="67" eb="68">
      <t>マタ</t>
    </rPh>
    <rPh sb="92" eb="94">
      <t>シエン</t>
    </rPh>
    <rPh sb="95" eb="97">
      <t>ジッシ</t>
    </rPh>
    <phoneticPr fontId="5"/>
  </si>
  <si>
    <t>https://www.vill.shinto.gunma.jp/life/100085/000190/000194/p000037.html</t>
    <phoneticPr fontId="5"/>
  </si>
  <si>
    <t>福祉タクシー利用補助金交付事業</t>
    <rPh sb="0" eb="2">
      <t>フクシ</t>
    </rPh>
    <rPh sb="6" eb="8">
      <t>リヨウ</t>
    </rPh>
    <rPh sb="8" eb="11">
      <t>ホジョキン</t>
    </rPh>
    <rPh sb="11" eb="13">
      <t>コウフ</t>
    </rPh>
    <rPh sb="13" eb="15">
      <t>ジギョウ</t>
    </rPh>
    <phoneticPr fontId="5"/>
  </si>
  <si>
    <t>買物弱者の支援と位置付けた事業ではないが、タクシー以外の交通機関を利用することが困難な高齢者や心身障害者等に対し、タクシーを利用した際の料金の一部を補助する事業を実施（タクシー利用券の交付）。</t>
    <rPh sb="0" eb="1">
      <t>カ</t>
    </rPh>
    <rPh sb="1" eb="2">
      <t>モノ</t>
    </rPh>
    <rPh sb="2" eb="4">
      <t>ジャクシャ</t>
    </rPh>
    <rPh sb="5" eb="7">
      <t>シエン</t>
    </rPh>
    <rPh sb="8" eb="11">
      <t>イチヅ</t>
    </rPh>
    <rPh sb="13" eb="15">
      <t>ジギョウ</t>
    </rPh>
    <rPh sb="25" eb="27">
      <t>イガイ</t>
    </rPh>
    <rPh sb="28" eb="30">
      <t>コウツウ</t>
    </rPh>
    <rPh sb="30" eb="32">
      <t>キカン</t>
    </rPh>
    <rPh sb="33" eb="35">
      <t>リヨウ</t>
    </rPh>
    <rPh sb="40" eb="42">
      <t>コンナン</t>
    </rPh>
    <rPh sb="43" eb="46">
      <t>コウレイシャ</t>
    </rPh>
    <rPh sb="47" eb="49">
      <t>シンシン</t>
    </rPh>
    <rPh sb="49" eb="52">
      <t>ショウガイシャ</t>
    </rPh>
    <rPh sb="52" eb="53">
      <t>ナド</t>
    </rPh>
    <rPh sb="54" eb="55">
      <t>タイ</t>
    </rPh>
    <rPh sb="62" eb="64">
      <t>リヨウ</t>
    </rPh>
    <rPh sb="66" eb="67">
      <t>サイ</t>
    </rPh>
    <rPh sb="68" eb="70">
      <t>リョウキン</t>
    </rPh>
    <rPh sb="71" eb="73">
      <t>イチブ</t>
    </rPh>
    <rPh sb="74" eb="76">
      <t>ホジョ</t>
    </rPh>
    <rPh sb="78" eb="80">
      <t>ジギョウ</t>
    </rPh>
    <rPh sb="81" eb="83">
      <t>ジッシ</t>
    </rPh>
    <rPh sb="88" eb="90">
      <t>リヨウ</t>
    </rPh>
    <rPh sb="90" eb="91">
      <t>ケン</t>
    </rPh>
    <rPh sb="92" eb="94">
      <t>コウフ</t>
    </rPh>
    <phoneticPr fontId="5"/>
  </si>
  <si>
    <t>http://www.vill.shinto.gunma.jp/helth/00443/p000155.html</t>
    <phoneticPr fontId="5"/>
  </si>
  <si>
    <t>吉岡町</t>
  </si>
  <si>
    <t>吉岡町タクシー運賃等助成事業</t>
  </si>
  <si>
    <t>高齢者や障がい者がタクシーを利用する際に支払う運賃等を一部助成することにより、タクシーを活用した外出機会の創出を図り、日常生活の利便性の向上に資するもの。</t>
  </si>
  <si>
    <t>契約締結タクシー事業者</t>
    <rPh sb="0" eb="2">
      <t>ケイヤク</t>
    </rPh>
    <rPh sb="2" eb="4">
      <t>テイケツ</t>
    </rPh>
    <rPh sb="8" eb="10">
      <t>ジギョウ</t>
    </rPh>
    <rPh sb="10" eb="11">
      <t>モノ</t>
    </rPh>
    <phoneticPr fontId="17"/>
  </si>
  <si>
    <t>https://www.town.yoshioka.gunma.jp/kurashi/kotsu/kotsu/group_taxi.html</t>
  </si>
  <si>
    <t>企画財政課企画室
0279-26-2241</t>
  </si>
  <si>
    <t>高齢者等買い物代行事業</t>
  </si>
  <si>
    <t>運転免許証の返納や心身機能の衰弱による外出困難等の理由により、買い物が困難な状態にある世帯に対して買い物を代行するもの。</t>
  </si>
  <si>
    <t>（公社）吉岡町シルバー人材センター</t>
    <rPh sb="1" eb="2">
      <t>オオヤケ</t>
    </rPh>
    <rPh sb="2" eb="3">
      <t>シャ</t>
    </rPh>
    <rPh sb="4" eb="7">
      <t>ヨシオカマチ</t>
    </rPh>
    <rPh sb="11" eb="13">
      <t>ジンザイ</t>
    </rPh>
    <phoneticPr fontId="17"/>
  </si>
  <si>
    <t>https://www.town.yoshioka.gunma.jp/fukushi/korei/post_123.html</t>
  </si>
  <si>
    <t>介護福祉課介護高齢室
0279-26-2247</t>
    <rPh sb="0" eb="2">
      <t>カイゴ</t>
    </rPh>
    <rPh sb="2" eb="4">
      <t>フクシ</t>
    </rPh>
    <rPh sb="4" eb="5">
      <t>カ</t>
    </rPh>
    <rPh sb="5" eb="7">
      <t>カイゴ</t>
    </rPh>
    <rPh sb="7" eb="9">
      <t>コウレイ</t>
    </rPh>
    <rPh sb="9" eb="10">
      <t>シツ</t>
    </rPh>
    <phoneticPr fontId="17"/>
  </si>
  <si>
    <t>神流町</t>
    <rPh sb="0" eb="3">
      <t>カンナマチ</t>
    </rPh>
    <phoneticPr fontId="17"/>
  </si>
  <si>
    <t>商工業振興事業</t>
    <rPh sb="0" eb="3">
      <t>ショウコウギョウ</t>
    </rPh>
    <rPh sb="3" eb="5">
      <t>シンコウ</t>
    </rPh>
    <rPh sb="5" eb="7">
      <t>ジギョウ</t>
    </rPh>
    <phoneticPr fontId="17"/>
  </si>
  <si>
    <t>商店のなくなった周辺集落で行うミニスーパー事業の運営者である神流町商工会への運営に対する支援</t>
  </si>
  <si>
    <t>神流町商工会</t>
    <rPh sb="0" eb="3">
      <t>カンナマチ</t>
    </rPh>
    <rPh sb="3" eb="6">
      <t>ショウコウカイ</t>
    </rPh>
    <phoneticPr fontId="17"/>
  </si>
  <si>
    <t>産業建設課
0274-57-2111</t>
    <rPh sb="0" eb="2">
      <t>サンギョウ</t>
    </rPh>
    <rPh sb="2" eb="5">
      <t>ケンセツカ</t>
    </rPh>
    <phoneticPr fontId="17"/>
  </si>
  <si>
    <t>下仁田町</t>
    <rPh sb="0" eb="4">
      <t>シモニタマチ</t>
    </rPh>
    <phoneticPr fontId="5"/>
  </si>
  <si>
    <t>下仁田町集落高齢者等タクシー利用券交付事業</t>
    <rPh sb="0" eb="4">
      <t>シモニタマチ</t>
    </rPh>
    <rPh sb="4" eb="9">
      <t>シュウラクコウレイシャ</t>
    </rPh>
    <rPh sb="9" eb="10">
      <t>トウ</t>
    </rPh>
    <rPh sb="14" eb="17">
      <t>リヨウケン</t>
    </rPh>
    <rPh sb="17" eb="21">
      <t>コウフジギョウ</t>
    </rPh>
    <phoneticPr fontId="5"/>
  </si>
  <si>
    <t>買物弱者の支援と位置付けた事業ではないが、公共交通の利用に不便を感じている地域に対する移動支援策として、高齢者及び障害者にタクシー利用券を交付することにより社会生活の便宜を図り、福祉の増進に資することを目的としている。</t>
    <rPh sb="0" eb="2">
      <t>カイモノ</t>
    </rPh>
    <rPh sb="2" eb="4">
      <t>ジャクシャ</t>
    </rPh>
    <rPh sb="5" eb="7">
      <t>シエン</t>
    </rPh>
    <rPh sb="8" eb="11">
      <t>イチヅ</t>
    </rPh>
    <rPh sb="13" eb="15">
      <t>ジギョウ</t>
    </rPh>
    <rPh sb="21" eb="25">
      <t>コウキョウコウツウ</t>
    </rPh>
    <rPh sb="26" eb="28">
      <t>リヨウ</t>
    </rPh>
    <rPh sb="29" eb="31">
      <t>フベン</t>
    </rPh>
    <rPh sb="32" eb="33">
      <t>カン</t>
    </rPh>
    <rPh sb="37" eb="39">
      <t>チイキ</t>
    </rPh>
    <rPh sb="40" eb="41">
      <t>タイ</t>
    </rPh>
    <rPh sb="43" eb="48">
      <t>イドウシエンサク</t>
    </rPh>
    <rPh sb="52" eb="55">
      <t>コウレイシャ</t>
    </rPh>
    <rPh sb="55" eb="56">
      <t>オヨ</t>
    </rPh>
    <rPh sb="57" eb="60">
      <t>ショウガイシャ</t>
    </rPh>
    <rPh sb="65" eb="68">
      <t>リヨウケン</t>
    </rPh>
    <rPh sb="69" eb="71">
      <t>コウフ</t>
    </rPh>
    <rPh sb="78" eb="82">
      <t>シャカイセイカツ</t>
    </rPh>
    <rPh sb="83" eb="85">
      <t>ベンギ</t>
    </rPh>
    <rPh sb="86" eb="87">
      <t>ハカ</t>
    </rPh>
    <rPh sb="89" eb="91">
      <t>フクシ</t>
    </rPh>
    <rPh sb="92" eb="94">
      <t>ゾウシン</t>
    </rPh>
    <rPh sb="95" eb="96">
      <t>シ</t>
    </rPh>
    <rPh sb="101" eb="103">
      <t>モクテキ</t>
    </rPh>
    <phoneticPr fontId="5"/>
  </si>
  <si>
    <t>福祉課包括支援係
0274-64-8804</t>
    <rPh sb="0" eb="3">
      <t>フクシカ</t>
    </rPh>
    <rPh sb="3" eb="8">
      <t>ホウカツシエンカカリ</t>
    </rPh>
    <phoneticPr fontId="5"/>
  </si>
  <si>
    <t>下仁田町高齢者等おでかけ支援タクシー利用券交付事業</t>
    <phoneticPr fontId="5"/>
  </si>
  <si>
    <t>買物弱者の支援と位置付けた事業ではないが、高齢者等が各種感染症のワクチン接種やフレイル予防のための外出等にタクシーを利用する場合、タクシー利用券を交付することにより、日常生活の利便性向上を図るとともに社会参加を促進し、もって福祉の増進に資することを目的としている。</t>
    <phoneticPr fontId="5"/>
  </si>
  <si>
    <t>下仁田町高齢者ハンドル形電動車いす購入費助成事業</t>
    <rPh sb="0" eb="4">
      <t>シモニタマチ</t>
    </rPh>
    <rPh sb="4" eb="7">
      <t>コウレイシャ</t>
    </rPh>
    <rPh sb="11" eb="12">
      <t>カタチ</t>
    </rPh>
    <rPh sb="12" eb="14">
      <t>デンドウ</t>
    </rPh>
    <rPh sb="14" eb="15">
      <t>クルマ</t>
    </rPh>
    <rPh sb="17" eb="20">
      <t>コウニュウヒ</t>
    </rPh>
    <rPh sb="20" eb="24">
      <t>ジョセイジギョウ</t>
    </rPh>
    <phoneticPr fontId="5"/>
  </si>
  <si>
    <t>買物弱者の支援と位置付けた事業ではないが、シニアカーがないと一人で買い物・公共交通機関の利用などの外出が困難であり、自立した日常生活に支障のある者を対象にしている。（要件あり）</t>
    <rPh sb="0" eb="4">
      <t>カイモノジャクシャ</t>
    </rPh>
    <rPh sb="5" eb="7">
      <t>シエン</t>
    </rPh>
    <rPh sb="8" eb="11">
      <t>イチヅ</t>
    </rPh>
    <rPh sb="13" eb="15">
      <t>ジギョウ</t>
    </rPh>
    <rPh sb="30" eb="32">
      <t>ヒトリ</t>
    </rPh>
    <rPh sb="33" eb="34">
      <t>カ</t>
    </rPh>
    <rPh sb="35" eb="36">
      <t>モノ</t>
    </rPh>
    <rPh sb="37" eb="43">
      <t>コウキョウコウツウキカン</t>
    </rPh>
    <rPh sb="44" eb="46">
      <t>リヨウ</t>
    </rPh>
    <rPh sb="49" eb="51">
      <t>ガイシュツ</t>
    </rPh>
    <rPh sb="52" eb="54">
      <t>コンナン</t>
    </rPh>
    <rPh sb="58" eb="60">
      <t>ジリツ</t>
    </rPh>
    <rPh sb="62" eb="66">
      <t>ニチジョウセイカツ</t>
    </rPh>
    <rPh sb="67" eb="69">
      <t>シショウ</t>
    </rPh>
    <rPh sb="72" eb="73">
      <t>モノ</t>
    </rPh>
    <rPh sb="74" eb="76">
      <t>タイショウ</t>
    </rPh>
    <rPh sb="83" eb="85">
      <t>ヨウケン</t>
    </rPh>
    <phoneticPr fontId="5"/>
  </si>
  <si>
    <t>甘楽町</t>
    <rPh sb="0" eb="3">
      <t>カンラマチ</t>
    </rPh>
    <phoneticPr fontId="5"/>
  </si>
  <si>
    <t>デマンドタクシー運行事業</t>
    <rPh sb="10" eb="12">
      <t>ジギョウ</t>
    </rPh>
    <phoneticPr fontId="5"/>
  </si>
  <si>
    <t>少子高齢化社会における交通弱者や交通不便利地域住民の公共交通移動手段の確保と利便性の向上を図るため、利用者に合わせ町内全域を乗合運行するデマンド型タクシーを平成２６年度より導入した。
　朝8時便より1日10便を運行し、運賃は1回３００円（子ども、障がい者１００円、障がい者の付き添い者２００円）</t>
    <phoneticPr fontId="5"/>
  </si>
  <si>
    <t>https://www.town.kanra.lg.jp/kikaku/chousei/news/20190925113236.html</t>
    <phoneticPr fontId="5"/>
  </si>
  <si>
    <t>中之条町</t>
    <rPh sb="0" eb="4">
      <t>ナカノジョウマチ</t>
    </rPh>
    <phoneticPr fontId="5"/>
  </si>
  <si>
    <t>外出困難者を対象とした宅配サービスをする。在宅の虚弱高齢者の健康保持と栄養管理を目的に弁当を配達する。</t>
  </si>
  <si>
    <t>町内中小企業者</t>
    <rPh sb="0" eb="2">
      <t>チョウナイ</t>
    </rPh>
    <rPh sb="2" eb="7">
      <t>チュウショウキギョウシャ</t>
    </rPh>
    <phoneticPr fontId="5"/>
  </si>
  <si>
    <t>長野原町</t>
    <rPh sb="0" eb="4">
      <t>ナガノハラマチ</t>
    </rPh>
    <phoneticPr fontId="5"/>
  </si>
  <si>
    <t>長野原町移動販売車事業</t>
    <rPh sb="0" eb="4">
      <t>ナガノハラマチ</t>
    </rPh>
    <rPh sb="4" eb="6">
      <t>イドウ</t>
    </rPh>
    <rPh sb="6" eb="8">
      <t>ハンバイ</t>
    </rPh>
    <rPh sb="8" eb="9">
      <t>シャ</t>
    </rPh>
    <rPh sb="9" eb="11">
      <t>ジギョウ</t>
    </rPh>
    <phoneticPr fontId="5"/>
  </si>
  <si>
    <t>資料料及び賃借料</t>
    <rPh sb="0" eb="1">
      <t>シリョウ</t>
    </rPh>
    <rPh sb="1" eb="2">
      <t>リョウ</t>
    </rPh>
    <rPh sb="2" eb="3">
      <t>オヨ</t>
    </rPh>
    <rPh sb="4" eb="6">
      <t>チンシャク</t>
    </rPh>
    <rPh sb="6" eb="7">
      <t>リョウ</t>
    </rPh>
    <phoneticPr fontId="11"/>
  </si>
  <si>
    <t>買い物弱者支援及び高齢者の閉じこもり防止、並びに見守り等のため、中山間地域を中心とした計３１カ所を週３回（火曜日、木曜日、金曜日）のペースで運行している。</t>
    <rPh sb="0" eb="1">
      <t>カ</t>
    </rPh>
    <rPh sb="2" eb="3">
      <t>モノ</t>
    </rPh>
    <rPh sb="3" eb="5">
      <t>ジャクシャ</t>
    </rPh>
    <rPh sb="5" eb="7">
      <t>シエン</t>
    </rPh>
    <rPh sb="7" eb="8">
      <t>オヨ</t>
    </rPh>
    <rPh sb="9" eb="12">
      <t>コウレイシャ</t>
    </rPh>
    <rPh sb="13" eb="14">
      <t>ト</t>
    </rPh>
    <rPh sb="18" eb="20">
      <t>ボウシ</t>
    </rPh>
    <rPh sb="21" eb="22">
      <t>ナラ</t>
    </rPh>
    <rPh sb="24" eb="26">
      <t>ミマモ</t>
    </rPh>
    <rPh sb="27" eb="28">
      <t>トウ</t>
    </rPh>
    <rPh sb="32" eb="33">
      <t>チュウ</t>
    </rPh>
    <rPh sb="33" eb="35">
      <t>サンカン</t>
    </rPh>
    <rPh sb="35" eb="37">
      <t>チイキ</t>
    </rPh>
    <rPh sb="38" eb="40">
      <t>チュウシン</t>
    </rPh>
    <rPh sb="43" eb="44">
      <t>ケイ</t>
    </rPh>
    <rPh sb="47" eb="48">
      <t>ショ</t>
    </rPh>
    <rPh sb="49" eb="50">
      <t>シュウ</t>
    </rPh>
    <rPh sb="51" eb="52">
      <t>カイ</t>
    </rPh>
    <rPh sb="53" eb="56">
      <t>カヨウビ</t>
    </rPh>
    <rPh sb="57" eb="60">
      <t>モクヨウビ</t>
    </rPh>
    <rPh sb="61" eb="64">
      <t>キンヨウビ</t>
    </rPh>
    <rPh sb="70" eb="72">
      <t>ウンコウ</t>
    </rPh>
    <phoneticPr fontId="5"/>
  </si>
  <si>
    <t>嬬恋村</t>
  </si>
  <si>
    <t>おでかけタクシー利用助成事業</t>
  </si>
  <si>
    <t>住民登録のある６５歳以上の方、または障害者手帳を持っている方が対象。タクシーで利用できる助成券を申請により購入。
１万円(１冊が1,000円×50枚)、５千円(１冊が1,000円×25枚)の2種類
　・同一年度１人につき100枚まで購入できる。</t>
  </si>
  <si>
    <t>健康福祉課
0279-96-0512</t>
  </si>
  <si>
    <t>嬬恋村福祉バス運行事業</t>
  </si>
  <si>
    <t xml:space="preserve">住民登録のある６５歳以上の高齢者及び障害者手帳を持っている方が対象。
</t>
  </si>
  <si>
    <t>道路運送法（昭和26年法律第183号）第４条の規定による、一般旅客自動車運送事業の許可を受けている事業者へ委託</t>
  </si>
  <si>
    <t>嬬恋村高齢者福祉タクシー事業</t>
  </si>
  <si>
    <t>７５歳以上の方、または６５歳以上のみの世帯で、車を運転できる者が世帯にいない方が対象（障害者福祉タクシー、福祉有償運送を利用できる者は除く）。タクシー利用後、利用実績に基づきタクシー料金の一部を助成。助成回数は、ひと月４回までとし助成上限額は4,000円/回。なお利用については事前登録が必要。</t>
    <phoneticPr fontId="5"/>
  </si>
  <si>
    <t>嬬恋村</t>
    <rPh sb="0" eb="3">
      <t>ツマゴイムラ</t>
    </rPh>
    <phoneticPr fontId="5"/>
  </si>
  <si>
    <t>嬬恋村デマンドバス運行事業</t>
    <rPh sb="0" eb="3">
      <t>ツマゴイムラ</t>
    </rPh>
    <rPh sb="9" eb="11">
      <t>ウンコウ</t>
    </rPh>
    <rPh sb="11" eb="13">
      <t>ジギョウ</t>
    </rPh>
    <phoneticPr fontId="5"/>
  </si>
  <si>
    <t>交通弱者にご利用頂きやすくする取り組みとして、「チョイとソコまで、ごいっしょに」の略称であるチョイソコつまごいの運行を開始しています。
一部地域を除く全村が対象で、トヨタ車（ハイエース・ノア）2台で運行しています。
自宅が停留所であり電話もしくはネット予約して頂きます。運賃はご乗車ごとに200円であり、運行日時は平日の8:30～16:30です。</t>
    <phoneticPr fontId="5"/>
  </si>
  <si>
    <t>https://www.vill.tsumagoi.gunma.jp/www/contents/1000000000496/index.html</t>
    <phoneticPr fontId="5"/>
  </si>
  <si>
    <t>未来創造課
0279-96-1257</t>
    <rPh sb="0" eb="2">
      <t>ミライ</t>
    </rPh>
    <rPh sb="2" eb="4">
      <t>ソウゾウ</t>
    </rPh>
    <rPh sb="4" eb="5">
      <t>カ</t>
    </rPh>
    <phoneticPr fontId="5"/>
  </si>
  <si>
    <t>東吾妻町</t>
    <rPh sb="0" eb="4">
      <t>ヒガシアガツママチ</t>
    </rPh>
    <phoneticPr fontId="5"/>
  </si>
  <si>
    <t>買い物弱者対策事業</t>
    <rPh sb="0" eb="1">
      <t>カ</t>
    </rPh>
    <rPh sb="2" eb="5">
      <t>モノジャクシャ</t>
    </rPh>
    <rPh sb="5" eb="7">
      <t>タイサク</t>
    </rPh>
    <rPh sb="7" eb="9">
      <t>ジギョウ</t>
    </rPh>
    <phoneticPr fontId="5"/>
  </si>
  <si>
    <t>買い物弱者に対する代行と高齢者安否確認及び生活支援事業に対し補助金を交付する。</t>
    <rPh sb="0" eb="1">
      <t>カ</t>
    </rPh>
    <rPh sb="2" eb="3">
      <t>モノ</t>
    </rPh>
    <rPh sb="3" eb="5">
      <t>ジャクシャ</t>
    </rPh>
    <rPh sb="6" eb="7">
      <t>タイ</t>
    </rPh>
    <rPh sb="9" eb="11">
      <t>ダイコウ</t>
    </rPh>
    <rPh sb="12" eb="15">
      <t>コウレイシャ</t>
    </rPh>
    <rPh sb="15" eb="17">
      <t>アンピ</t>
    </rPh>
    <rPh sb="17" eb="19">
      <t>カクニン</t>
    </rPh>
    <rPh sb="19" eb="20">
      <t>オヨ</t>
    </rPh>
    <rPh sb="21" eb="23">
      <t>セイカツ</t>
    </rPh>
    <rPh sb="23" eb="25">
      <t>シエン</t>
    </rPh>
    <rPh sb="25" eb="27">
      <t>ジギョウ</t>
    </rPh>
    <rPh sb="28" eb="29">
      <t>タイ</t>
    </rPh>
    <rPh sb="30" eb="33">
      <t>ホジョキン</t>
    </rPh>
    <rPh sb="34" eb="36">
      <t>コウフ</t>
    </rPh>
    <phoneticPr fontId="5"/>
  </si>
  <si>
    <t>東吾妻町商工会</t>
    <rPh sb="0" eb="4">
      <t>ヒガシアガツママチ</t>
    </rPh>
    <rPh sb="4" eb="7">
      <t>ショウコウカイ</t>
    </rPh>
    <phoneticPr fontId="5"/>
  </si>
  <si>
    <t>片品村</t>
    <rPh sb="0" eb="3">
      <t>カタシナムラ</t>
    </rPh>
    <phoneticPr fontId="5"/>
  </si>
  <si>
    <t>買い物支援（移動販売）事業</t>
    <rPh sb="0" eb="1">
      <t>カ</t>
    </rPh>
    <rPh sb="2" eb="3">
      <t>モノ</t>
    </rPh>
    <rPh sb="3" eb="5">
      <t>シエン</t>
    </rPh>
    <rPh sb="6" eb="8">
      <t>イドウ</t>
    </rPh>
    <rPh sb="8" eb="10">
      <t>ハンバイ</t>
    </rPh>
    <rPh sb="11" eb="13">
      <t>ジギョウ</t>
    </rPh>
    <phoneticPr fontId="5"/>
  </si>
  <si>
    <t>車両貸与</t>
    <rPh sb="0" eb="1">
      <t>シャリョウ</t>
    </rPh>
    <rPh sb="1" eb="3">
      <t>タイヨ</t>
    </rPh>
    <phoneticPr fontId="5"/>
  </si>
  <si>
    <t>２４時間テレビから寄贈頂いた「移動販売車」を委託事業者に貸与し、買い物弱者に対し移動販売を行う。
令和２年６月から事業開始。</t>
    <rPh sb="2" eb="4">
      <t>ジカン</t>
    </rPh>
    <rPh sb="9" eb="11">
      <t>キゾウ</t>
    </rPh>
    <rPh sb="11" eb="12">
      <t>イタダ</t>
    </rPh>
    <rPh sb="15" eb="17">
      <t>イドウ</t>
    </rPh>
    <rPh sb="17" eb="19">
      <t>ハンバイ</t>
    </rPh>
    <rPh sb="19" eb="20">
      <t>シャ</t>
    </rPh>
    <rPh sb="22" eb="24">
      <t>イタク</t>
    </rPh>
    <rPh sb="24" eb="27">
      <t>ジギョウシャ</t>
    </rPh>
    <rPh sb="28" eb="30">
      <t>タイヨ</t>
    </rPh>
    <rPh sb="32" eb="33">
      <t>カ</t>
    </rPh>
    <rPh sb="34" eb="35">
      <t>モノ</t>
    </rPh>
    <rPh sb="35" eb="37">
      <t>ジャクシャ</t>
    </rPh>
    <rPh sb="38" eb="39">
      <t>タイ</t>
    </rPh>
    <rPh sb="40" eb="42">
      <t>イドウ</t>
    </rPh>
    <rPh sb="42" eb="44">
      <t>ハンバイ</t>
    </rPh>
    <rPh sb="45" eb="46">
      <t>オコナ</t>
    </rPh>
    <rPh sb="49" eb="51">
      <t>レイワ</t>
    </rPh>
    <rPh sb="52" eb="53">
      <t>ネン</t>
    </rPh>
    <rPh sb="54" eb="55">
      <t>ガツ</t>
    </rPh>
    <rPh sb="57" eb="59">
      <t>ジギョウ</t>
    </rPh>
    <rPh sb="59" eb="61">
      <t>カイシ</t>
    </rPh>
    <phoneticPr fontId="5"/>
  </si>
  <si>
    <t>片品村社会福祉協議会</t>
    <rPh sb="0" eb="3">
      <t>カタシナムラ</t>
    </rPh>
    <rPh sb="3" eb="5">
      <t>シャカイ</t>
    </rPh>
    <rPh sb="5" eb="7">
      <t>フクシ</t>
    </rPh>
    <rPh sb="7" eb="10">
      <t>キョウギカイ</t>
    </rPh>
    <phoneticPr fontId="5"/>
  </si>
  <si>
    <t>片品村役場むらづくり観光課
0278-58-2112</t>
    <rPh sb="0" eb="5">
      <t>カタシナムラヤクバ</t>
    </rPh>
    <rPh sb="10" eb="13">
      <t>カンコウカ</t>
    </rPh>
    <phoneticPr fontId="5"/>
  </si>
  <si>
    <t>昭和村</t>
    <rPh sb="0" eb="3">
      <t>ショウワムラ</t>
    </rPh>
    <phoneticPr fontId="5"/>
  </si>
  <si>
    <t>乗合バス事業</t>
    <rPh sb="0" eb="2">
      <t>ノリアイ</t>
    </rPh>
    <rPh sb="4" eb="6">
      <t>ジギョウ</t>
    </rPh>
    <phoneticPr fontId="5"/>
  </si>
  <si>
    <t>乗合バス事業についてバス会社に委託し、通学時間帯の定時運行に加え、日中はAI配車システムを活用したデマンドバスとして運行します。</t>
    <rPh sb="0" eb="2">
      <t>ノリアイ</t>
    </rPh>
    <rPh sb="4" eb="6">
      <t>ジギョウ</t>
    </rPh>
    <rPh sb="12" eb="14">
      <t>カイシャ</t>
    </rPh>
    <rPh sb="15" eb="17">
      <t>イタク</t>
    </rPh>
    <rPh sb="19" eb="21">
      <t>ツウガク</t>
    </rPh>
    <rPh sb="21" eb="24">
      <t>ジカンタイ</t>
    </rPh>
    <rPh sb="25" eb="27">
      <t>テイジ</t>
    </rPh>
    <rPh sb="27" eb="29">
      <t>ウンコウ</t>
    </rPh>
    <rPh sb="30" eb="31">
      <t>クワ</t>
    </rPh>
    <rPh sb="33" eb="35">
      <t>ニッチュウ</t>
    </rPh>
    <rPh sb="38" eb="40">
      <t>ハイシャ</t>
    </rPh>
    <rPh sb="45" eb="47">
      <t>カツヨウ</t>
    </rPh>
    <rPh sb="58" eb="60">
      <t>ウンコウ</t>
    </rPh>
    <phoneticPr fontId="5"/>
  </si>
  <si>
    <t>https://www.vill.showa.gunma.jp/kurashi/kurashi/bus/2017-0224-1350-29.html</t>
    <phoneticPr fontId="5"/>
  </si>
  <si>
    <t>昭和村役場
企画課
0278-25-3442</t>
    <rPh sb="0" eb="3">
      <t>ショウワムラ</t>
    </rPh>
    <rPh sb="3" eb="5">
      <t>ヤクバ</t>
    </rPh>
    <rPh sb="6" eb="9">
      <t>キカクカ</t>
    </rPh>
    <phoneticPr fontId="5"/>
  </si>
  <si>
    <t>みなかみ町</t>
    <rPh sb="4" eb="5">
      <t>マチ</t>
    </rPh>
    <phoneticPr fontId="5"/>
  </si>
  <si>
    <t>買物弱者支援事業</t>
    <rPh sb="0" eb="1">
      <t>カ</t>
    </rPh>
    <rPh sb="1" eb="2">
      <t>モノ</t>
    </rPh>
    <rPh sb="2" eb="4">
      <t>ジャクシャ</t>
    </rPh>
    <rPh sb="4" eb="6">
      <t>シエン</t>
    </rPh>
    <rPh sb="6" eb="8">
      <t>ジギョウ</t>
    </rPh>
    <phoneticPr fontId="5"/>
  </si>
  <si>
    <t>車両貸与</t>
    <rPh sb="0" eb="3">
      <t>シャリョウタイヨ</t>
    </rPh>
    <phoneticPr fontId="5"/>
  </si>
  <si>
    <t>平成29年度にみなかみ町商工会が車両（移動販売車）を導入。商工会は地元商工会員に車両を貸与し、会員が商店遠隔地域を対象に移動販売を開始。（町民福祉課、観光商工課、社会福祉協議会、商工会が連携し、ルート、エリア等を検討した。）町は車両導入に対し補助金を交付した。
令和5年度においても事業継続している。商工会が車両の保険料のみ負担しており、それ以外の経費はすべて事業者負担。町からの補助等は行っていない。</t>
    <rPh sb="19" eb="21">
      <t>イドウ</t>
    </rPh>
    <rPh sb="21" eb="24">
      <t>ハンバイシャ</t>
    </rPh>
    <rPh sb="65" eb="67">
      <t>カイシ</t>
    </rPh>
    <rPh sb="141" eb="143">
      <t>ジギョウ</t>
    </rPh>
    <rPh sb="150" eb="153">
      <t>ショウコウカイ</t>
    </rPh>
    <rPh sb="154" eb="156">
      <t>シャリョウ</t>
    </rPh>
    <rPh sb="157" eb="160">
      <t>ホケンリョウ</t>
    </rPh>
    <rPh sb="162" eb="164">
      <t>フタン</t>
    </rPh>
    <rPh sb="171" eb="173">
      <t>イガイ</t>
    </rPh>
    <rPh sb="174" eb="176">
      <t>ケイヒ</t>
    </rPh>
    <rPh sb="180" eb="183">
      <t>ジギョウシャ</t>
    </rPh>
    <rPh sb="183" eb="185">
      <t>フタン</t>
    </rPh>
    <rPh sb="186" eb="187">
      <t>マチ</t>
    </rPh>
    <rPh sb="190" eb="192">
      <t>ホジョ</t>
    </rPh>
    <rPh sb="192" eb="193">
      <t>トウ</t>
    </rPh>
    <rPh sb="194" eb="195">
      <t>オコナ</t>
    </rPh>
    <phoneticPr fontId="5"/>
  </si>
  <si>
    <t>商工会員事業者</t>
    <rPh sb="0" eb="2">
      <t>ショウコウ</t>
    </rPh>
    <rPh sb="2" eb="4">
      <t>カイイン</t>
    </rPh>
    <rPh sb="4" eb="7">
      <t>ジギョウシャ</t>
    </rPh>
    <phoneticPr fontId="5"/>
  </si>
  <si>
    <t>板倉町</t>
    <rPh sb="0" eb="3">
      <t>イタクラマチ</t>
    </rPh>
    <phoneticPr fontId="17"/>
  </si>
  <si>
    <t>福祉タクシー料金支援事業</t>
    <rPh sb="0" eb="2">
      <t>フクシ</t>
    </rPh>
    <rPh sb="6" eb="8">
      <t>リョウキン</t>
    </rPh>
    <rPh sb="8" eb="10">
      <t>シエン</t>
    </rPh>
    <rPh sb="10" eb="12">
      <t>ジギョウ</t>
    </rPh>
    <phoneticPr fontId="17"/>
  </si>
  <si>
    <t>在宅の心身障害者、高齢者等交通弱者及び運転免許自主返納者が買物等の外出時にタクシーを利用した場合、その料金の一部（500円又は1,000円）を支援する。</t>
    <rPh sb="60" eb="61">
      <t>エン</t>
    </rPh>
    <rPh sb="61" eb="62">
      <t>マタ</t>
    </rPh>
    <rPh sb="68" eb="69">
      <t>エン</t>
    </rPh>
    <phoneticPr fontId="17"/>
  </si>
  <si>
    <t>町が委託するタクシー業者</t>
    <rPh sb="0" eb="1">
      <t>マチ</t>
    </rPh>
    <rPh sb="2" eb="4">
      <t>イタク</t>
    </rPh>
    <rPh sb="10" eb="12">
      <t>ギョウシャ</t>
    </rPh>
    <phoneticPr fontId="17"/>
  </si>
  <si>
    <t>移動店舗停留所設定支援</t>
    <rPh sb="0" eb="2">
      <t>イドウ</t>
    </rPh>
    <rPh sb="2" eb="4">
      <t>テンポ</t>
    </rPh>
    <rPh sb="4" eb="7">
      <t>テイリュウジョ</t>
    </rPh>
    <rPh sb="7" eb="9">
      <t>セッテイ</t>
    </rPh>
    <rPh sb="9" eb="11">
      <t>シエン</t>
    </rPh>
    <phoneticPr fontId="17"/>
  </si>
  <si>
    <t>人的支援</t>
    <rPh sb="0" eb="2">
      <t>ジンテキ</t>
    </rPh>
    <rPh sb="2" eb="4">
      <t>シエン</t>
    </rPh>
    <phoneticPr fontId="17"/>
  </si>
  <si>
    <t>移動店舗における停留所設定に当たり、介護サービス事業所、通いの場代表者等とコープぐんまをマッチングして利用が予想される買物弱者のニーズを把握し、販売促進を支援する。</t>
    <rPh sb="0" eb="2">
      <t>イドウ</t>
    </rPh>
    <rPh sb="2" eb="4">
      <t>テンポ</t>
    </rPh>
    <rPh sb="8" eb="11">
      <t>テイリュウジョ</t>
    </rPh>
    <rPh sb="11" eb="13">
      <t>セッテイ</t>
    </rPh>
    <rPh sb="14" eb="15">
      <t>ア</t>
    </rPh>
    <rPh sb="18" eb="20">
      <t>カイゴ</t>
    </rPh>
    <rPh sb="24" eb="27">
      <t>ジギョウショ</t>
    </rPh>
    <rPh sb="28" eb="29">
      <t>カヨ</t>
    </rPh>
    <rPh sb="31" eb="32">
      <t>バ</t>
    </rPh>
    <rPh sb="32" eb="35">
      <t>ダイヒョウシャ</t>
    </rPh>
    <rPh sb="35" eb="36">
      <t>トウ</t>
    </rPh>
    <rPh sb="51" eb="53">
      <t>リヨウ</t>
    </rPh>
    <rPh sb="54" eb="56">
      <t>ヨソウ</t>
    </rPh>
    <rPh sb="59" eb="61">
      <t>カイモノ</t>
    </rPh>
    <rPh sb="61" eb="63">
      <t>ジャクシャ</t>
    </rPh>
    <rPh sb="68" eb="70">
      <t>ハアク</t>
    </rPh>
    <rPh sb="72" eb="74">
      <t>ハンバイ</t>
    </rPh>
    <rPh sb="74" eb="76">
      <t>ソクシン</t>
    </rPh>
    <rPh sb="77" eb="79">
      <t>シエン</t>
    </rPh>
    <phoneticPr fontId="17"/>
  </si>
  <si>
    <t>生活協同組合コープぐんま</t>
    <rPh sb="0" eb="2">
      <t>セイカツ</t>
    </rPh>
    <rPh sb="2" eb="4">
      <t>キョウドウ</t>
    </rPh>
    <rPh sb="4" eb="6">
      <t>クミアイ</t>
    </rPh>
    <phoneticPr fontId="17"/>
  </si>
  <si>
    <t>https://gunma.coopnet.or.jp/service/idoutenpo/</t>
  </si>
  <si>
    <t>明和町</t>
  </si>
  <si>
    <t>福祉タクシー料金補助</t>
  </si>
  <si>
    <t>在宅の心身障害者、高齢者等が社会生活を営むうえで外出する場合において、タクシー以外の交通機関を利用することが困難なためタクシーを利用した場合、その料金の一部を助成する。</t>
  </si>
  <si>
    <t>https://www.town.meiwa.gunma.jp/life/fukushizempan/</t>
    <phoneticPr fontId="5"/>
  </si>
  <si>
    <t>介護福祉課福祉係
0276-84-3111（内線152）</t>
  </si>
  <si>
    <t>チョイソコめいわ（デマンド交通）</t>
  </si>
  <si>
    <t>町内限定で、自宅近くの停留所から希望の停留所まで乗り合いで送迎するオンデマンドバス。
・対象者：町内在住の小学生以上
・利用料金：無料（会員登録制）
・利用方法：会員登録の上、電話予約</t>
  </si>
  <si>
    <t>社会福祉協議会・運行管理システム会社</t>
  </si>
  <si>
    <t>千代田町</t>
    <rPh sb="0" eb="4">
      <t>チヨダマチ</t>
    </rPh>
    <phoneticPr fontId="5"/>
  </si>
  <si>
    <t>あんしん福祉サービス</t>
    <rPh sb="4" eb="6">
      <t>フクシ</t>
    </rPh>
    <phoneticPr fontId="5"/>
  </si>
  <si>
    <t>高齢者や障害者、妊産婦等に対して行う住民参加型在宅福祉サービスの一つに、買物弱者対策として買い物代行を実施している。有料（１時間５００円）。</t>
    <rPh sb="58" eb="60">
      <t>ユウリョウ</t>
    </rPh>
    <rPh sb="62" eb="64">
      <t>ジカン</t>
    </rPh>
    <rPh sb="67" eb="68">
      <t>エン</t>
    </rPh>
    <phoneticPr fontId="5"/>
  </si>
  <si>
    <t>千代田町
社会福祉協議会</t>
    <phoneticPr fontId="5"/>
  </si>
  <si>
    <t>http://www.chiyoda-shakyo.or.jp/publics/index/84/</t>
    <phoneticPr fontId="5"/>
  </si>
  <si>
    <t>千代田町
社会福祉協議会
0276-86-6181</t>
  </si>
  <si>
    <t>千代田町</t>
  </si>
  <si>
    <t>ふれあい買い物ツアー</t>
    <rPh sb="4" eb="5">
      <t>カ</t>
    </rPh>
    <rPh sb="6" eb="7">
      <t>モノ</t>
    </rPh>
    <phoneticPr fontId="5"/>
  </si>
  <si>
    <t>主に７５才以上の高齢者のみ世帯の方を対象に、町内商業施設をめぐるツアーを行う。自宅までワゴン車で迎えにいく。無料。</t>
    <rPh sb="0" eb="1">
      <t>オモ</t>
    </rPh>
    <rPh sb="4" eb="5">
      <t>サイ</t>
    </rPh>
    <rPh sb="5" eb="7">
      <t>イジョウ</t>
    </rPh>
    <rPh sb="8" eb="11">
      <t>コウレイシャ</t>
    </rPh>
    <rPh sb="13" eb="15">
      <t>セタイ</t>
    </rPh>
    <rPh sb="16" eb="17">
      <t>カタ</t>
    </rPh>
    <rPh sb="18" eb="20">
      <t>タイショウ</t>
    </rPh>
    <rPh sb="22" eb="24">
      <t>チョウナイ</t>
    </rPh>
    <rPh sb="24" eb="26">
      <t>ショウギョウ</t>
    </rPh>
    <rPh sb="26" eb="28">
      <t>シセツ</t>
    </rPh>
    <rPh sb="36" eb="37">
      <t>オコナ</t>
    </rPh>
    <rPh sb="39" eb="41">
      <t>ジタク</t>
    </rPh>
    <rPh sb="46" eb="47">
      <t>シャ</t>
    </rPh>
    <rPh sb="48" eb="49">
      <t>ムカ</t>
    </rPh>
    <rPh sb="54" eb="56">
      <t>ムリョウ</t>
    </rPh>
    <phoneticPr fontId="5"/>
  </si>
  <si>
    <t>http://www.chiyoda-shakyo.or.jp/files/libs/2402/202010121113238833.pdf</t>
    <phoneticPr fontId="5"/>
  </si>
  <si>
    <t>自立支援型デイサービス事業</t>
    <rPh sb="0" eb="2">
      <t>ジリツ</t>
    </rPh>
    <rPh sb="2" eb="5">
      <t>シエンガタ</t>
    </rPh>
    <rPh sb="11" eb="13">
      <t>ジギョウ</t>
    </rPh>
    <phoneticPr fontId="5"/>
  </si>
  <si>
    <t>独居や昼間家族が不在などにより、支援が必要な方を対象として、生きがい活動支援デイサービスを提供する中で、買い物支援のサービスを実施。</t>
    <rPh sb="49" eb="50">
      <t>ナカ</t>
    </rPh>
    <rPh sb="52" eb="53">
      <t>カ</t>
    </rPh>
    <rPh sb="54" eb="55">
      <t>モノ</t>
    </rPh>
    <rPh sb="55" eb="57">
      <t>シエン</t>
    </rPh>
    <rPh sb="63" eb="65">
      <t>ジッシ</t>
    </rPh>
    <phoneticPr fontId="5"/>
  </si>
  <si>
    <t>千代田町自立支援サービスセンター</t>
    <rPh sb="0" eb="4">
      <t>チヨダマチ</t>
    </rPh>
    <rPh sb="4" eb="6">
      <t>ジリツ</t>
    </rPh>
    <rPh sb="6" eb="8">
      <t>シエン</t>
    </rPh>
    <phoneticPr fontId="5"/>
  </si>
  <si>
    <t>https://www.town.chiyoda.gunma.jp/jyumin/chiiki/post-318.html</t>
    <phoneticPr fontId="5"/>
  </si>
  <si>
    <t>千代田町
地域包括支援センター
0276-86-7000</t>
    <rPh sb="5" eb="7">
      <t>チイキ</t>
    </rPh>
    <rPh sb="7" eb="9">
      <t>ホウカツ</t>
    </rPh>
    <rPh sb="9" eb="11">
      <t>シエン</t>
    </rPh>
    <phoneticPr fontId="5"/>
  </si>
  <si>
    <t>大泉町</t>
    <rPh sb="0" eb="3">
      <t>オオイズミマチ</t>
    </rPh>
    <phoneticPr fontId="17"/>
  </si>
  <si>
    <t>高齢者等デマンド交通運行事業</t>
    <rPh sb="0" eb="3">
      <t>コウレイシャ</t>
    </rPh>
    <rPh sb="3" eb="4">
      <t>トウ</t>
    </rPh>
    <rPh sb="8" eb="10">
      <t>コウツウ</t>
    </rPh>
    <rPh sb="10" eb="12">
      <t>ウンコウ</t>
    </rPh>
    <rPh sb="12" eb="14">
      <t>ジギョウ</t>
    </rPh>
    <phoneticPr fontId="17"/>
  </si>
  <si>
    <t>デマンド交通を運行することで交通弱者の移動手段を確保し、買い物などの日常生活の利便性の向上を図る。
・対象者：町内在住の65歳以上の人、妊娠中の人
・利用料金：町内300円　町外500円
・利用方法：利用者登録をして電話予約</t>
  </si>
  <si>
    <t>バス会社</t>
    <rPh sb="2" eb="4">
      <t>ガイシャ</t>
    </rPh>
    <phoneticPr fontId="17"/>
  </si>
  <si>
    <t>https://www.town.oizumi.gunma.jp/s014/kurashi/010/010/010/20200730120027.html</t>
  </si>
  <si>
    <t>高齢介護課　高齢福祉係
0276-62-2121（内線743）</t>
  </si>
  <si>
    <t>買い物支援ガイドの配布事業</t>
    <rPh sb="0" eb="1">
      <t>カ</t>
    </rPh>
    <rPh sb="2" eb="3">
      <t>モノ</t>
    </rPh>
    <rPh sb="3" eb="5">
      <t>シエン</t>
    </rPh>
    <rPh sb="9" eb="11">
      <t>ハイフ</t>
    </rPh>
    <rPh sb="11" eb="13">
      <t>ジギョウ</t>
    </rPh>
    <phoneticPr fontId="17"/>
  </si>
  <si>
    <t>買い物が困難な高齢者世帯等の日常生活の利便性の向上を図るため、食料品や日用品の宅配サービスを行っている町内の店舗情報や買い物支援に関する情報を掲載した｢買い物支援ガイド｣を配布。</t>
    <rPh sb="59" eb="60">
      <t>カ</t>
    </rPh>
    <rPh sb="61" eb="62">
      <t>モノ</t>
    </rPh>
    <rPh sb="62" eb="64">
      <t>シエン</t>
    </rPh>
    <rPh sb="65" eb="66">
      <t>カン</t>
    </rPh>
    <rPh sb="68" eb="70">
      <t>ジョウホウ</t>
    </rPh>
    <phoneticPr fontId="17"/>
  </si>
  <si>
    <t>https://www.town.oizumi.gunma.jp/s014/kenko/010/010/200/20200803094355.html</t>
  </si>
  <si>
    <t>ひとり暮らし高齢者等給食サービス事業（任意事業）</t>
    <rPh sb="3" eb="4">
      <t>ク</t>
    </rPh>
    <rPh sb="6" eb="9">
      <t>コウレイシャ</t>
    </rPh>
    <rPh sb="9" eb="10">
      <t>トウ</t>
    </rPh>
    <rPh sb="10" eb="12">
      <t>キュウショク</t>
    </rPh>
    <rPh sb="16" eb="18">
      <t>ジギョウ</t>
    </rPh>
    <rPh sb="19" eb="21">
      <t>ニンイ</t>
    </rPh>
    <rPh sb="21" eb="23">
      <t>ジギョウ</t>
    </rPh>
    <phoneticPr fontId="17"/>
  </si>
  <si>
    <t>買い物や調理することが困難で見守りが必要な在宅のひとり暮らし高齢者等に対し、1食につき315円を補助し、食事を定期的に提供することで、食の自立支援と見守りを行う。</t>
  </si>
  <si>
    <t>社会福祉協議会</t>
    <rPh sb="0" eb="2">
      <t>シャカイ</t>
    </rPh>
    <rPh sb="2" eb="4">
      <t>フクシ</t>
    </rPh>
    <rPh sb="4" eb="7">
      <t>キョウギカイ</t>
    </rPh>
    <phoneticPr fontId="17"/>
  </si>
  <si>
    <t>https://www.town.oizumi.gunma.jp/s014/kenko/010/010/050/20200730130419.html</t>
  </si>
  <si>
    <t>移動販売車の運営に対する支援</t>
    <rPh sb="0" eb="2">
      <t>イドウ</t>
    </rPh>
    <rPh sb="2" eb="5">
      <t>ハンバイシャ</t>
    </rPh>
    <rPh sb="6" eb="8">
      <t>ウンエイ</t>
    </rPh>
    <rPh sb="9" eb="10">
      <t>タイ</t>
    </rPh>
    <rPh sb="12" eb="14">
      <t>シエン</t>
    </rPh>
    <phoneticPr fontId="17"/>
  </si>
  <si>
    <t>買い物が困難な高齢者等がいた場合、移動販売を行っている民間事業者を紹介している。</t>
    <rPh sb="0" eb="1">
      <t>カイ</t>
    </rPh>
    <rPh sb="2" eb="3">
      <t>モノ</t>
    </rPh>
    <rPh sb="4" eb="6">
      <t>コンナン</t>
    </rPh>
    <rPh sb="7" eb="10">
      <t>コウレイシャ</t>
    </rPh>
    <rPh sb="10" eb="11">
      <t>トウ</t>
    </rPh>
    <rPh sb="14" eb="16">
      <t>バアイ</t>
    </rPh>
    <rPh sb="17" eb="19">
      <t>イドウ</t>
    </rPh>
    <rPh sb="19" eb="21">
      <t>ハンバイ</t>
    </rPh>
    <rPh sb="22" eb="23">
      <t>オコナ</t>
    </rPh>
    <rPh sb="27" eb="29">
      <t>ミンカン</t>
    </rPh>
    <rPh sb="29" eb="32">
      <t>ジギョウシャ</t>
    </rPh>
    <rPh sb="33" eb="35">
      <t>ショウカイ</t>
    </rPh>
    <phoneticPr fontId="17"/>
  </si>
  <si>
    <t>民間事業者</t>
    <rPh sb="0" eb="2">
      <t>ミンカン</t>
    </rPh>
    <rPh sb="2" eb="5">
      <t>ジギョウシャ</t>
    </rPh>
    <phoneticPr fontId="17"/>
  </si>
  <si>
    <t>埼玉県</t>
    <rPh sb="0" eb="3">
      <t>サイタマケン</t>
    </rPh>
    <phoneticPr fontId="5"/>
  </si>
  <si>
    <t>官民連携による犯罪被害者等支援事業
（通称：彩の国まごころサポート”絆”）</t>
  </si>
  <si>
    <t>その他（自由記載）</t>
    <rPh sb="2" eb="3">
      <t>タ</t>
    </rPh>
    <rPh sb="4" eb="6">
      <t>ジユウ</t>
    </rPh>
    <rPh sb="6" eb="8">
      <t>キサイ</t>
    </rPh>
    <phoneticPr fontId="9"/>
  </si>
  <si>
    <t>協力事業者による支援</t>
    <rPh sb="0" eb="2">
      <t>ジギョウ</t>
    </rPh>
    <rPh sb="2" eb="3">
      <t>シャ</t>
    </rPh>
    <phoneticPr fontId="5"/>
  </si>
  <si>
    <t>犯罪被害者等への支援の一環として、犯罪被害により日常生活に支障をきたしている場合などに、協力事業者からの支援を受けることができる。
【支援対象となりうる買物弱者に対応する取組み事例】
宅配手数料等の割引</t>
    <rPh sb="0" eb="2">
      <t>ハンザイ</t>
    </rPh>
    <rPh sb="2" eb="5">
      <t>ヒガイシャ</t>
    </rPh>
    <rPh sb="5" eb="6">
      <t>トウ</t>
    </rPh>
    <rPh sb="8" eb="10">
      <t>シエン</t>
    </rPh>
    <rPh sb="11" eb="13">
      <t>イッカン</t>
    </rPh>
    <rPh sb="17" eb="19">
      <t>ハンザイ</t>
    </rPh>
    <rPh sb="19" eb="21">
      <t>ヒガイ</t>
    </rPh>
    <rPh sb="24" eb="26">
      <t>ニチジョウ</t>
    </rPh>
    <rPh sb="26" eb="28">
      <t>セイカツ</t>
    </rPh>
    <rPh sb="29" eb="31">
      <t>シショウ</t>
    </rPh>
    <rPh sb="38" eb="40">
      <t>バアイ</t>
    </rPh>
    <rPh sb="44" eb="46">
      <t>キョウリョク</t>
    </rPh>
    <rPh sb="46" eb="48">
      <t>ジギョウ</t>
    </rPh>
    <rPh sb="48" eb="49">
      <t>シャ</t>
    </rPh>
    <rPh sb="52" eb="54">
      <t>シエン</t>
    </rPh>
    <rPh sb="55" eb="56">
      <t>ウ</t>
    </rPh>
    <rPh sb="93" eb="95">
      <t>タクハイ</t>
    </rPh>
    <rPh sb="95" eb="97">
      <t>テスウ</t>
    </rPh>
    <rPh sb="97" eb="98">
      <t>リョウ</t>
    </rPh>
    <rPh sb="98" eb="99">
      <t>トウ</t>
    </rPh>
    <rPh sb="100" eb="102">
      <t>ワリビキ</t>
    </rPh>
    <phoneticPr fontId="5"/>
  </si>
  <si>
    <t>生活協同組合コープみらい埼玉本部</t>
    <rPh sb="0" eb="2">
      <t>セイカツ</t>
    </rPh>
    <rPh sb="2" eb="4">
      <t>キョウドウ</t>
    </rPh>
    <rPh sb="4" eb="6">
      <t>クミアイ</t>
    </rPh>
    <rPh sb="12" eb="14">
      <t>サイタマ</t>
    </rPh>
    <rPh sb="14" eb="16">
      <t>ホンブ</t>
    </rPh>
    <phoneticPr fontId="5"/>
  </si>
  <si>
    <t>https://www.pref.saitama.lg.jp/a0311/kizuna_top.html</t>
  </si>
  <si>
    <t>県民生活部防犯・交通安全課
防犯・犯罪被害者支援担当
048-710-5036</t>
    <rPh sb="0" eb="2">
      <t>ケンミン</t>
    </rPh>
    <rPh sb="2" eb="4">
      <t>セイカツ</t>
    </rPh>
    <rPh sb="4" eb="5">
      <t>ブ</t>
    </rPh>
    <rPh sb="5" eb="7">
      <t>ボウハン</t>
    </rPh>
    <rPh sb="8" eb="10">
      <t>コウツウ</t>
    </rPh>
    <rPh sb="10" eb="12">
      <t>アンゼン</t>
    </rPh>
    <rPh sb="12" eb="13">
      <t>カ</t>
    </rPh>
    <rPh sb="14" eb="16">
      <t>ボウハン</t>
    </rPh>
    <rPh sb="17" eb="19">
      <t>ハンザイ</t>
    </rPh>
    <rPh sb="19" eb="22">
      <t>ヒガイシャ</t>
    </rPh>
    <rPh sb="22" eb="24">
      <t>シエン</t>
    </rPh>
    <rPh sb="24" eb="26">
      <t>タントウ</t>
    </rPh>
    <phoneticPr fontId="5"/>
  </si>
  <si>
    <t>民間事業者との連携による高齢者生活支援事業</t>
    <rPh sb="0" eb="2">
      <t>ミンカン</t>
    </rPh>
    <rPh sb="2" eb="5">
      <t>ジギョウシャ</t>
    </rPh>
    <rPh sb="7" eb="9">
      <t>レンケイ</t>
    </rPh>
    <rPh sb="12" eb="15">
      <t>コウレイシャ</t>
    </rPh>
    <rPh sb="15" eb="17">
      <t>セイカツ</t>
    </rPh>
    <rPh sb="17" eb="19">
      <t>シエン</t>
    </rPh>
    <rPh sb="19" eb="21">
      <t>ジギョウ</t>
    </rPh>
    <phoneticPr fontId="5"/>
  </si>
  <si>
    <t>情報提供</t>
    <rPh sb="0" eb="1">
      <t>ジョウホウ</t>
    </rPh>
    <rPh sb="1" eb="3">
      <t>テイキョウ</t>
    </rPh>
    <phoneticPr fontId="4"/>
  </si>
  <si>
    <t>高齢者に優しいサービスを提供している民間事業者の登録制度（プラチナ・サポート・ショップ）。
高齢者に対して配達、送迎、移動販売などのサービスを提供している店舗を登録しその情報を提供することで、高齢者の利用の促進と民間事業者の新たな高齢者向けサービスの開発を支援する。</t>
    <rPh sb="12" eb="14">
      <t>テイキョウ</t>
    </rPh>
    <rPh sb="18" eb="20">
      <t>ミンカン</t>
    </rPh>
    <rPh sb="20" eb="22">
      <t>ジギョウ</t>
    </rPh>
    <rPh sb="22" eb="23">
      <t>シャ</t>
    </rPh>
    <rPh sb="46" eb="49">
      <t>コウレイシャ</t>
    </rPh>
    <rPh sb="50" eb="51">
      <t>タイ</t>
    </rPh>
    <rPh sb="71" eb="73">
      <t>テイキョウ</t>
    </rPh>
    <rPh sb="85" eb="87">
      <t>ジョウホウ</t>
    </rPh>
    <rPh sb="88" eb="90">
      <t>テイキョウ</t>
    </rPh>
    <rPh sb="112" eb="113">
      <t>アラ</t>
    </rPh>
    <rPh sb="115" eb="118">
      <t>コウレイシャ</t>
    </rPh>
    <rPh sb="118" eb="119">
      <t>ム</t>
    </rPh>
    <rPh sb="128" eb="130">
      <t>シエン</t>
    </rPh>
    <phoneticPr fontId="5"/>
  </si>
  <si>
    <t>https://www.pref.saitama.lg.jp/a0609/chiikihoukatukea/puratina.html</t>
  </si>
  <si>
    <t>地域包括ケア課
地域包括ケア担当
048-830-3266</t>
  </si>
  <si>
    <t>埼玉県県営住宅等における買物弱者等支援制度</t>
    <rPh sb="0" eb="3">
      <t>サイタマケン</t>
    </rPh>
    <rPh sb="3" eb="5">
      <t>ケンエイ</t>
    </rPh>
    <rPh sb="5" eb="7">
      <t>ジュウタク</t>
    </rPh>
    <rPh sb="7" eb="8">
      <t>トウ</t>
    </rPh>
    <rPh sb="12" eb="14">
      <t>カイモノ</t>
    </rPh>
    <rPh sb="14" eb="16">
      <t>ジャクシャ</t>
    </rPh>
    <rPh sb="16" eb="17">
      <t>トウ</t>
    </rPh>
    <rPh sb="17" eb="19">
      <t>シエン</t>
    </rPh>
    <rPh sb="19" eb="21">
      <t>セイド</t>
    </rPh>
    <phoneticPr fontId="5"/>
  </si>
  <si>
    <t>協定</t>
    <rPh sb="0" eb="2">
      <t>キョウテイ</t>
    </rPh>
    <phoneticPr fontId="5"/>
  </si>
  <si>
    <t>県営住宅の敷地内で移動販売サービスを提供する制度。
県営住宅自治会の要望に基づき、県、住宅供給公社、自治会の３者で協定を結び、高齢者等の買い物を支援するとともに、住宅内に引きこもりがちな高齢者の外出機会を創出し、高齢者の見守りや入居者との交流を図る。</t>
  </si>
  <si>
    <t>埼玉県、公社、自治会</t>
    <rPh sb="0" eb="2">
      <t>サイタマ</t>
    </rPh>
    <rPh sb="2" eb="3">
      <t>ケン</t>
    </rPh>
    <rPh sb="4" eb="6">
      <t>コウシャ</t>
    </rPh>
    <rPh sb="7" eb="10">
      <t>ジチカイ</t>
    </rPh>
    <phoneticPr fontId="5"/>
  </si>
  <si>
    <t>住宅課県営住宅管理担当
048-830-5564</t>
    <rPh sb="0" eb="2">
      <t>ジュウタク</t>
    </rPh>
    <rPh sb="2" eb="3">
      <t>カ</t>
    </rPh>
    <rPh sb="3" eb="5">
      <t>ケンエイ</t>
    </rPh>
    <rPh sb="5" eb="7">
      <t>ジュウタク</t>
    </rPh>
    <rPh sb="7" eb="9">
      <t>カンリ</t>
    </rPh>
    <rPh sb="9" eb="11">
      <t>タントウ</t>
    </rPh>
    <phoneticPr fontId="5"/>
  </si>
  <si>
    <t>さいたま市</t>
    <rPh sb="4" eb="5">
      <t>シ</t>
    </rPh>
    <phoneticPr fontId="5"/>
  </si>
  <si>
    <t>商店街活性化推進補助事業</t>
    <rPh sb="0" eb="3">
      <t>ショウテンガイ</t>
    </rPh>
    <rPh sb="3" eb="6">
      <t>カッセイカ</t>
    </rPh>
    <rPh sb="6" eb="8">
      <t>スイシン</t>
    </rPh>
    <rPh sb="8" eb="10">
      <t>ホジョ</t>
    </rPh>
    <rPh sb="10" eb="12">
      <t>ジギョウ</t>
    </rPh>
    <phoneticPr fontId="5"/>
  </si>
  <si>
    <t>買物弱者の支援と位置付けた事業ではないが、商店街の活性化を目的とする事業を行なう商店会に対し、補助金による支援を行う。</t>
    <rPh sb="21" eb="24">
      <t>ショウテンガイ</t>
    </rPh>
    <rPh sb="25" eb="28">
      <t>カッセイカ</t>
    </rPh>
    <rPh sb="29" eb="31">
      <t>モクテキ</t>
    </rPh>
    <rPh sb="34" eb="36">
      <t>ジギョウ</t>
    </rPh>
    <rPh sb="37" eb="38">
      <t>オコ</t>
    </rPh>
    <rPh sb="40" eb="43">
      <t>ショウテンカイ</t>
    </rPh>
    <rPh sb="44" eb="45">
      <t>タイ</t>
    </rPh>
    <rPh sb="47" eb="50">
      <t>ホジョキン</t>
    </rPh>
    <rPh sb="53" eb="55">
      <t>シエン</t>
    </rPh>
    <rPh sb="56" eb="57">
      <t>オコナ</t>
    </rPh>
    <phoneticPr fontId="5"/>
  </si>
  <si>
    <t>商店会、2つ以上の商店会が連携した組織</t>
    <rPh sb="0" eb="3">
      <t>ショウテンカイ</t>
    </rPh>
    <rPh sb="6" eb="8">
      <t>イジョウ</t>
    </rPh>
    <rPh sb="9" eb="12">
      <t>ショウテンカイ</t>
    </rPh>
    <rPh sb="13" eb="15">
      <t>レンケイ</t>
    </rPh>
    <rPh sb="17" eb="19">
      <t>ソシキ</t>
    </rPh>
    <phoneticPr fontId="11"/>
  </si>
  <si>
    <t>https://www.city.saitama.jp/005/001/002/p059102.html</t>
  </si>
  <si>
    <t>経済局商工観光部商業振興課
048-829-1364</t>
    <rPh sb="0" eb="2">
      <t>ケイザイ</t>
    </rPh>
    <rPh sb="2" eb="3">
      <t>キョク</t>
    </rPh>
    <rPh sb="3" eb="5">
      <t>ショウコウ</t>
    </rPh>
    <rPh sb="5" eb="7">
      <t>カンコウ</t>
    </rPh>
    <rPh sb="7" eb="8">
      <t>ブ</t>
    </rPh>
    <rPh sb="8" eb="10">
      <t>ショウギョウ</t>
    </rPh>
    <rPh sb="10" eb="13">
      <t>シンコウカ</t>
    </rPh>
    <phoneticPr fontId="5"/>
  </si>
  <si>
    <t>さいたま市</t>
    <rPh sb="4" eb="5">
      <t>シ</t>
    </rPh>
    <phoneticPr fontId="11"/>
  </si>
  <si>
    <t>障害児（者）生活サポート事業</t>
  </si>
  <si>
    <t>在宅の重度心身障害児（者）に対し、一時預かり、派遣による介護、送迎サービス、外出時の介助等のサービスを提供することにより、障害児（者）の地域生活の支援を図る。
・利用時間：年度上限150時間</t>
    <rPh sb="14" eb="15">
      <t>タイ</t>
    </rPh>
    <rPh sb="23" eb="25">
      <t>ハケン</t>
    </rPh>
    <rPh sb="28" eb="30">
      <t>カイゴ</t>
    </rPh>
    <rPh sb="40" eb="41">
      <t>ジ</t>
    </rPh>
    <rPh sb="51" eb="53">
      <t>テイキョウ</t>
    </rPh>
    <rPh sb="68" eb="70">
      <t>チイキ</t>
    </rPh>
    <rPh sb="70" eb="72">
      <t>セイカツ</t>
    </rPh>
    <rPh sb="73" eb="75">
      <t>シエン</t>
    </rPh>
    <rPh sb="76" eb="77">
      <t>ハカ</t>
    </rPh>
    <rPh sb="81" eb="83">
      <t>リヨウ</t>
    </rPh>
    <rPh sb="83" eb="85">
      <t>ジカン</t>
    </rPh>
    <rPh sb="86" eb="88">
      <t>ネンド</t>
    </rPh>
    <rPh sb="88" eb="90">
      <t>ジョウゲン</t>
    </rPh>
    <phoneticPr fontId="5"/>
  </si>
  <si>
    <t>https://www.city.saitama.jp/002/003/004/003/003/p001490.html</t>
  </si>
  <si>
    <t>福祉局障害福祉部
障害福祉課
048-829-1305</t>
    <rPh sb="3" eb="5">
      <t>ショウガイ</t>
    </rPh>
    <rPh sb="9" eb="11">
      <t>ショウガイ</t>
    </rPh>
    <rPh sb="11" eb="13">
      <t>フクシ</t>
    </rPh>
    <rPh sb="13" eb="14">
      <t>カ</t>
    </rPh>
    <phoneticPr fontId="0"/>
  </si>
  <si>
    <t>助成金</t>
    <rPh sb="0" eb="3">
      <t>ジョセイキン</t>
    </rPh>
    <phoneticPr fontId="9"/>
  </si>
  <si>
    <t>重度心身障害者に対し、福祉タクシー利用料金の一部を助成することにより、重度心身障害者の日常生活の利便を図る。
※自動車燃料費との併給不可
・助成額：利用券一枚につき、初乗り運賃相当額、乗車料金が初乗り運賃相当額の２倍以上になる場合は２枚使用可能
・交付枚数：54枚または36枚（年度）</t>
    <rPh sb="92" eb="94">
      <t>ジョウシャ</t>
    </rPh>
    <rPh sb="94" eb="96">
      <t>リョウキン</t>
    </rPh>
    <rPh sb="97" eb="99">
      <t>ハツノ</t>
    </rPh>
    <rPh sb="100" eb="102">
      <t>ウンチン</t>
    </rPh>
    <rPh sb="102" eb="104">
      <t>ソウトウ</t>
    </rPh>
    <rPh sb="104" eb="105">
      <t>ガク</t>
    </rPh>
    <rPh sb="107" eb="108">
      <t>バイ</t>
    </rPh>
    <rPh sb="108" eb="110">
      <t>イジョウ</t>
    </rPh>
    <rPh sb="113" eb="115">
      <t>バアイ</t>
    </rPh>
    <rPh sb="117" eb="118">
      <t>マイ</t>
    </rPh>
    <rPh sb="118" eb="120">
      <t>シヨウ</t>
    </rPh>
    <rPh sb="120" eb="122">
      <t>カノウ</t>
    </rPh>
    <phoneticPr fontId="11"/>
  </si>
  <si>
    <t>https://www.city.saitama.jp/002/003/004/003/003/p001344.html</t>
  </si>
  <si>
    <t>福祉局障害福祉部
障害福祉課
048-829-1308</t>
  </si>
  <si>
    <t>自動車燃料費助成事業</t>
    <rPh sb="0" eb="6">
      <t>ジドウシャネンリョウヒ</t>
    </rPh>
    <rPh sb="6" eb="8">
      <t>ジョセイ</t>
    </rPh>
    <rPh sb="8" eb="10">
      <t>ジギョウ</t>
    </rPh>
    <phoneticPr fontId="5"/>
  </si>
  <si>
    <t>　移動の手段として、主に自家用車を使用する重度心身障害者に対し、自動車燃料費の一部を助成することにより、重度心身障害者の日常生活の利便を図る。
※福祉タクシー券との併給不可
・１リットルにつき50円（年度上限10,000円）</t>
    <rPh sb="1" eb="3">
      <t>イドウ</t>
    </rPh>
    <rPh sb="4" eb="6">
      <t>シュダン</t>
    </rPh>
    <rPh sb="10" eb="11">
      <t>オモ</t>
    </rPh>
    <rPh sb="12" eb="16">
      <t>ジカヨウシャ</t>
    </rPh>
    <rPh sb="17" eb="19">
      <t>シヨウ</t>
    </rPh>
    <rPh sb="32" eb="38">
      <t>ジドウシャネンリョウヒ</t>
    </rPh>
    <rPh sb="73" eb="75">
      <t>フクシ</t>
    </rPh>
    <rPh sb="79" eb="80">
      <t>ケン</t>
    </rPh>
    <rPh sb="82" eb="84">
      <t>ヘイキュウ</t>
    </rPh>
    <rPh sb="84" eb="86">
      <t>フカ</t>
    </rPh>
    <rPh sb="98" eb="99">
      <t>エン</t>
    </rPh>
    <rPh sb="100" eb="102">
      <t>ネンド</t>
    </rPh>
    <rPh sb="102" eb="104">
      <t>ジョウゲン</t>
    </rPh>
    <rPh sb="110" eb="111">
      <t>エン</t>
    </rPh>
    <phoneticPr fontId="5"/>
  </si>
  <si>
    <t>https://www.city.saitama.jp/002/003/004/003/003/p001352.html</t>
  </si>
  <si>
    <t>リフト付自動車貸出事業</t>
    <rPh sb="3" eb="4">
      <t>ツ</t>
    </rPh>
    <rPh sb="4" eb="7">
      <t>ジドウシャ</t>
    </rPh>
    <rPh sb="7" eb="9">
      <t>カシダシ</t>
    </rPh>
    <rPh sb="9" eb="11">
      <t>ジギョウ</t>
    </rPh>
    <phoneticPr fontId="11"/>
  </si>
  <si>
    <t>重度身体障害者の生活圏の拡大及び社会参加の促進を図る。レンタカー会社から対象者に、リフト付自動車を無料で貸し出すもの。
・年間96回 1回あたり2時間以内
　※連続使用の限度は3日間（36回分）
　※人工透析を受けている方は年間208回まで</t>
    <rPh sb="0" eb="2">
      <t>ジュウド</t>
    </rPh>
    <rPh sb="2" eb="4">
      <t>シンタイ</t>
    </rPh>
    <rPh sb="4" eb="7">
      <t>ショウガイシャ</t>
    </rPh>
    <rPh sb="8" eb="11">
      <t>セイカツケン</t>
    </rPh>
    <rPh sb="12" eb="14">
      <t>カクダイ</t>
    </rPh>
    <rPh sb="14" eb="15">
      <t>オヨ</t>
    </rPh>
    <rPh sb="16" eb="18">
      <t>シャカイ</t>
    </rPh>
    <rPh sb="18" eb="20">
      <t>サンカ</t>
    </rPh>
    <rPh sb="21" eb="23">
      <t>ソクシン</t>
    </rPh>
    <rPh sb="24" eb="25">
      <t>ハカ</t>
    </rPh>
    <rPh sb="32" eb="34">
      <t>ガイシャ</t>
    </rPh>
    <rPh sb="36" eb="39">
      <t>タイショウシャ</t>
    </rPh>
    <rPh sb="44" eb="45">
      <t>ツ</t>
    </rPh>
    <rPh sb="45" eb="48">
      <t>ジドウシャ</t>
    </rPh>
    <rPh sb="49" eb="51">
      <t>ムリョウ</t>
    </rPh>
    <rPh sb="80" eb="82">
      <t>レンゾク</t>
    </rPh>
    <rPh sb="82" eb="84">
      <t>シヨウ</t>
    </rPh>
    <rPh sb="85" eb="87">
      <t>ゲンド</t>
    </rPh>
    <phoneticPr fontId="11"/>
  </si>
  <si>
    <t>レンタカー会社</t>
    <rPh sb="5" eb="7">
      <t>ガイシャ</t>
    </rPh>
    <phoneticPr fontId="11"/>
  </si>
  <si>
    <t>https://www.city.saitama.jp/002/003/004/003/003/p001987.html</t>
  </si>
  <si>
    <t>高齢者等の移動支援事業</t>
    <rPh sb="0" eb="3">
      <t>コウレイシャ</t>
    </rPh>
    <rPh sb="3" eb="4">
      <t>トウ</t>
    </rPh>
    <rPh sb="5" eb="7">
      <t>イドウ</t>
    </rPh>
    <rPh sb="7" eb="9">
      <t>シエン</t>
    </rPh>
    <rPh sb="9" eb="11">
      <t>ジギョウ</t>
    </rPh>
    <phoneticPr fontId="11"/>
  </si>
  <si>
    <t>買物弱者の支援と位置付けた事業ではないが、日常生活を送る上で必要な外出（買い物等）時の移動が困難な高齢者等に対し、地域の団体等が実施する移動支援事業について、活動経費の一部を補助</t>
  </si>
  <si>
    <t>地域住民、社会福祉法人等</t>
    <rPh sb="0" eb="2">
      <t>チイキ</t>
    </rPh>
    <rPh sb="2" eb="4">
      <t>ジュウミン</t>
    </rPh>
    <rPh sb="5" eb="7">
      <t>シャカイ</t>
    </rPh>
    <rPh sb="7" eb="9">
      <t>フクシ</t>
    </rPh>
    <rPh sb="9" eb="11">
      <t>ホウジン</t>
    </rPh>
    <rPh sb="11" eb="12">
      <t>トウ</t>
    </rPh>
    <phoneticPr fontId="11"/>
  </si>
  <si>
    <t>https://www.city.saitama.jp/002/003/003/002/004/p081535.html</t>
  </si>
  <si>
    <t>福祉局長寿応援部
高齢福祉課
048-829-1259</t>
  </si>
  <si>
    <t>川越市</t>
    <rPh sb="0" eb="3">
      <t>カワゴエシ</t>
    </rPh>
    <phoneticPr fontId="11"/>
  </si>
  <si>
    <t>デマンド型交通運行</t>
    <rPh sb="4" eb="5">
      <t>ガタ</t>
    </rPh>
    <rPh sb="5" eb="7">
      <t>コウツウ</t>
    </rPh>
    <rPh sb="7" eb="9">
      <t>ウンコウ</t>
    </rPh>
    <phoneticPr fontId="11"/>
  </si>
  <si>
    <t>買物弱者の支援として位置付けた事業ではなく、交通空白地域の市民の移動を支援し、地域の利便性を向上させるため、デマンド型交通を運行している。
しかしながら、区域内運行で乗降場の間を移動するものであり、乗降場としてスーパーや医療機関などを設定しているため、買物弱者対策支援事業として活用できると考える。</t>
    <rPh sb="0" eb="1">
      <t>カ</t>
    </rPh>
    <rPh sb="1" eb="2">
      <t>モノ</t>
    </rPh>
    <rPh sb="2" eb="4">
      <t>ジャクシャ</t>
    </rPh>
    <rPh sb="5" eb="7">
      <t>シエン</t>
    </rPh>
    <rPh sb="10" eb="13">
      <t>イチヅ</t>
    </rPh>
    <rPh sb="15" eb="17">
      <t>ジギョウ</t>
    </rPh>
    <rPh sb="22" eb="24">
      <t>コウツウ</t>
    </rPh>
    <rPh sb="24" eb="26">
      <t>クウハク</t>
    </rPh>
    <rPh sb="26" eb="28">
      <t>チイキ</t>
    </rPh>
    <rPh sb="29" eb="31">
      <t>シミン</t>
    </rPh>
    <rPh sb="32" eb="34">
      <t>イドウ</t>
    </rPh>
    <rPh sb="35" eb="37">
      <t>シエン</t>
    </rPh>
    <rPh sb="39" eb="41">
      <t>チイキ</t>
    </rPh>
    <rPh sb="42" eb="45">
      <t>リベンセイ</t>
    </rPh>
    <rPh sb="46" eb="48">
      <t>コウジョウ</t>
    </rPh>
    <rPh sb="58" eb="59">
      <t>ガタ</t>
    </rPh>
    <rPh sb="59" eb="61">
      <t>コウツウ</t>
    </rPh>
    <rPh sb="62" eb="64">
      <t>ウンコウ</t>
    </rPh>
    <rPh sb="77" eb="80">
      <t>クイキナイ</t>
    </rPh>
    <rPh sb="80" eb="82">
      <t>ウンコウ</t>
    </rPh>
    <rPh sb="83" eb="85">
      <t>ジョウコウ</t>
    </rPh>
    <rPh sb="85" eb="86">
      <t>ジョウ</t>
    </rPh>
    <rPh sb="87" eb="88">
      <t>アイダ</t>
    </rPh>
    <rPh sb="89" eb="91">
      <t>イドウ</t>
    </rPh>
    <rPh sb="99" eb="101">
      <t>ジョウコウ</t>
    </rPh>
    <rPh sb="101" eb="102">
      <t>ジョウ</t>
    </rPh>
    <rPh sb="110" eb="112">
      <t>イリョウ</t>
    </rPh>
    <rPh sb="112" eb="114">
      <t>キカン</t>
    </rPh>
    <rPh sb="117" eb="119">
      <t>セッテイ</t>
    </rPh>
    <rPh sb="139" eb="141">
      <t>カツヨウ</t>
    </rPh>
    <rPh sb="145" eb="146">
      <t>カンガ</t>
    </rPh>
    <phoneticPr fontId="11"/>
  </si>
  <si>
    <t>https://www.city.kawagoe.saitama.jp/smph/kurashi/kotsudorokasen/train_bus/DemandRT/index.html</t>
  </si>
  <si>
    <t>生活管理指導員等派遣</t>
    <rPh sb="0" eb="2">
      <t>セイカツ</t>
    </rPh>
    <rPh sb="2" eb="4">
      <t>カンリ</t>
    </rPh>
    <rPh sb="4" eb="7">
      <t>シドウイン</t>
    </rPh>
    <rPh sb="7" eb="8">
      <t>トウ</t>
    </rPh>
    <rPh sb="8" eb="10">
      <t>ハケン</t>
    </rPh>
    <phoneticPr fontId="11"/>
  </si>
  <si>
    <t>買物弱者の支援と位置付けた事業ではないが、対象者に日常生活に関する支援、指導を行う。（週１回１時間以内）この事業の中で、買い物等の外出の援助も行っている。
対象者：下記のすべてに該当する方
①市内在住の６５歳以上で要介護認定、要支援認定を受けていない
②介護予防・生活支援サービス事業の対象でない
③日常生活を営むことが困難</t>
    <rPh sb="21" eb="23">
      <t>タイショウ</t>
    </rPh>
    <rPh sb="23" eb="24">
      <t>シャ</t>
    </rPh>
    <rPh sb="25" eb="26">
      <t>ニチ</t>
    </rPh>
    <rPh sb="26" eb="27">
      <t>ジョウ</t>
    </rPh>
    <rPh sb="27" eb="29">
      <t>セイカツ</t>
    </rPh>
    <rPh sb="30" eb="31">
      <t>カン</t>
    </rPh>
    <rPh sb="33" eb="35">
      <t>シエン</t>
    </rPh>
    <rPh sb="36" eb="38">
      <t>シドウ</t>
    </rPh>
    <rPh sb="39" eb="40">
      <t>オコナ</t>
    </rPh>
    <rPh sb="43" eb="44">
      <t>シュウ</t>
    </rPh>
    <rPh sb="45" eb="46">
      <t>カイ</t>
    </rPh>
    <rPh sb="47" eb="51">
      <t>ジカンイナイ</t>
    </rPh>
    <rPh sb="54" eb="56">
      <t>ジギョウ</t>
    </rPh>
    <rPh sb="57" eb="58">
      <t>ナカ</t>
    </rPh>
    <rPh sb="60" eb="61">
      <t>カ</t>
    </rPh>
    <rPh sb="62" eb="63">
      <t>モノ</t>
    </rPh>
    <rPh sb="63" eb="64">
      <t>トウ</t>
    </rPh>
    <rPh sb="65" eb="67">
      <t>ガイシュツ</t>
    </rPh>
    <rPh sb="68" eb="70">
      <t>エンジョ</t>
    </rPh>
    <rPh sb="71" eb="72">
      <t>オコナ</t>
    </rPh>
    <rPh sb="78" eb="80">
      <t>タイショウ</t>
    </rPh>
    <rPh sb="80" eb="81">
      <t>シャ</t>
    </rPh>
    <rPh sb="82" eb="84">
      <t>カキ</t>
    </rPh>
    <rPh sb="89" eb="91">
      <t>ガイトウ</t>
    </rPh>
    <rPh sb="93" eb="94">
      <t>カタ</t>
    </rPh>
    <rPh sb="96" eb="98">
      <t>シナイ</t>
    </rPh>
    <rPh sb="98" eb="100">
      <t>ザイジュウ</t>
    </rPh>
    <rPh sb="103" eb="104">
      <t>サイ</t>
    </rPh>
    <rPh sb="104" eb="106">
      <t>イジョウ</t>
    </rPh>
    <rPh sb="107" eb="110">
      <t>ヨウカイゴ</t>
    </rPh>
    <rPh sb="110" eb="112">
      <t>ニンテイ</t>
    </rPh>
    <rPh sb="113" eb="116">
      <t>ヨウシエン</t>
    </rPh>
    <rPh sb="116" eb="118">
      <t>ニンテイ</t>
    </rPh>
    <rPh sb="119" eb="120">
      <t>ウ</t>
    </rPh>
    <rPh sb="127" eb="129">
      <t>カイゴ</t>
    </rPh>
    <rPh sb="129" eb="131">
      <t>ヨボウ</t>
    </rPh>
    <rPh sb="132" eb="134">
      <t>セイカツ</t>
    </rPh>
    <rPh sb="134" eb="136">
      <t>シエン</t>
    </rPh>
    <rPh sb="140" eb="142">
      <t>ジギョウ</t>
    </rPh>
    <rPh sb="143" eb="145">
      <t>タイショウ</t>
    </rPh>
    <rPh sb="150" eb="152">
      <t>ニチジョウ</t>
    </rPh>
    <rPh sb="152" eb="154">
      <t>セイカツ</t>
    </rPh>
    <rPh sb="155" eb="156">
      <t>イトナ</t>
    </rPh>
    <rPh sb="160" eb="162">
      <t>コンナン</t>
    </rPh>
    <phoneticPr fontId="11"/>
  </si>
  <si>
    <t>https://www.city.kawagoe.saitama.jp/smph/kenkofukushi/fukushikaigo/koreishafukushi/koreisha_jiritsu/shidoin_haken.html</t>
  </si>
  <si>
    <t>熊谷市</t>
    <rPh sb="0" eb="3">
      <t>クマガヤシ</t>
    </rPh>
    <phoneticPr fontId="11"/>
  </si>
  <si>
    <t>重度心身障害者外出支援事業</t>
  </si>
  <si>
    <t>【自動車燃料費助成事業】在宅の身体障害者手帳１、２級（２０歳以上の方は、自己所有の車を自ら運転する場合に限る）もしくは療育手帳Ⓐ、A所持者又はその介護者に対して、１リットルあたり５０円、１ヶ月あたり３０リットルを上限に自動車燃料費の一部を補助します。
【福祉タクシー利用料金助成事業】身体障害者手帳１、２級もしくは療育手帳Ⓐ、A所持者に対して、初乗り料金を助成します。利用券は年間３６枚交付で、１回の乗車につき１枚利用できます。
※自動車燃料費助成事業と福祉タクシー利用料金助成事業は選択制になります。</t>
  </si>
  <si>
    <t>【自動車燃料費助成事業】熊谷市
【福祉タクシー利用料金助成事業】市と協定を結んだタクシー事業者</t>
    <rPh sb="1" eb="4">
      <t>ジドウシャ</t>
    </rPh>
    <rPh sb="4" eb="7">
      <t>ネンリョウヒ</t>
    </rPh>
    <rPh sb="7" eb="9">
      <t>ジョセイ</t>
    </rPh>
    <rPh sb="9" eb="11">
      <t>ジギョウ</t>
    </rPh>
    <rPh sb="12" eb="15">
      <t>クマガヤシ</t>
    </rPh>
    <rPh sb="17" eb="19">
      <t>フクシ</t>
    </rPh>
    <rPh sb="23" eb="25">
      <t>リヨウ</t>
    </rPh>
    <rPh sb="25" eb="27">
      <t>リョウキン</t>
    </rPh>
    <rPh sb="27" eb="29">
      <t>ジョセイ</t>
    </rPh>
    <rPh sb="29" eb="31">
      <t>ジギョウ</t>
    </rPh>
    <phoneticPr fontId="11"/>
  </si>
  <si>
    <t>福祉部障害福祉課
048-524-1111</t>
  </si>
  <si>
    <t>障害児者生活サポート事業</t>
  </si>
  <si>
    <t>登録された民間のサービス団体が各種介護サービス（一時預かり、派遣介護、外出援助、移送サービス等）を行います。利用にあたっては、利用料の負担（３０分あたり４７５円）と利用時間の上限（年間１５０時間）があります。</t>
  </si>
  <si>
    <t>熊谷市障害児・者生活サポート事業登録団体</t>
    <rPh sb="0" eb="2">
      <t>クマガヤ</t>
    </rPh>
    <rPh sb="2" eb="3">
      <t>シ</t>
    </rPh>
    <phoneticPr fontId="11"/>
  </si>
  <si>
    <t>https://www.city.kumagaya.lg.jp/kenkouhukushi/syougaisya/teate/seikatusupport.files/seikatsu_panfu20160401.pdf</t>
  </si>
  <si>
    <t>重度心身障害者配食サービス事業</t>
    <rPh sb="0" eb="2">
      <t>ジュウド</t>
    </rPh>
    <rPh sb="2" eb="4">
      <t>シンシン</t>
    </rPh>
    <phoneticPr fontId="11"/>
  </si>
  <si>
    <t>自分で食事の支度をすることが困難かつ親族等から食事の提供を受けることができない状況にある重度心身障害者（身体障害者手帳１・２級、療育手帳Ⓐ・Ａ）に、昼食を届けることで障害者の自立と生活の向上を図るとともに日常の安否を確認します。１食917円のうち、利用者負担は400円。利用回数は週４回まで。
６５歳以上になると高齢者を対象とした長寿いきがい課の同サービスに移行します。</t>
  </si>
  <si>
    <t>市が指定した配食サービス業者</t>
    <rPh sb="0" eb="1">
      <t>シ</t>
    </rPh>
    <phoneticPr fontId="11"/>
  </si>
  <si>
    <t>https://www.city.kumagaya.lg.jp/kenkouhukushi/syougaisya/enjyo/koureishatouhaishoku.html</t>
  </si>
  <si>
    <t>熊谷市</t>
  </si>
  <si>
    <t>市内循環バス無料乗車</t>
  </si>
  <si>
    <t>市内在住で、運転免許証を自主返納した方は運転経歴証明書を、障害者手帳をお持ちの方は、障害者手帳、またはミライロＩＤを提示することで市内循環バスに無料で乗車することができる。</t>
    <rPh sb="0" eb="2">
      <t>シナイ</t>
    </rPh>
    <rPh sb="2" eb="4">
      <t>ザイジュウ</t>
    </rPh>
    <rPh sb="29" eb="34">
      <t>ショウガイシャテチョウ</t>
    </rPh>
    <rPh sb="36" eb="37">
      <t>モ</t>
    </rPh>
    <rPh sb="39" eb="40">
      <t>カタ</t>
    </rPh>
    <rPh sb="42" eb="47">
      <t>ショウガイシャテチョウ</t>
    </rPh>
    <phoneticPr fontId="7"/>
  </si>
  <si>
    <t>https://www.city.kumagaya.lg.jp/about/soshiki/sogo/kikaku/koutu/yuuyuubasu.html</t>
  </si>
  <si>
    <t>運転免許返納者　路線バス定期券補助事業</t>
  </si>
  <si>
    <t>補助金</t>
    <rPh sb="0" eb="2">
      <t>ホジョキン</t>
    </rPh>
    <phoneticPr fontId="7"/>
  </si>
  <si>
    <t>運転免許証を自主返納した市内の高齢者の外出支援のため、高齢者向け路線バス定期券を販売価格より安価で購入できるよう、路線バス事業者と連携している。
免許返納した高齢者は、販売額の2/3の価格で購入でき、販売価格の1/3はバス会社へ補助している。
朝日自動車「アクティブシニアパス」
国際十王交通「スクマムパス」</t>
    <rPh sb="15" eb="18">
      <t>コウレイシャ</t>
    </rPh>
    <rPh sb="19" eb="21">
      <t>ガイシュツ</t>
    </rPh>
    <rPh sb="21" eb="23">
      <t>シエン</t>
    </rPh>
    <rPh sb="27" eb="30">
      <t>コウレイシャ</t>
    </rPh>
    <rPh sb="30" eb="31">
      <t>ム</t>
    </rPh>
    <rPh sb="32" eb="34">
      <t>ロセン</t>
    </rPh>
    <rPh sb="36" eb="39">
      <t>テイキケン</t>
    </rPh>
    <rPh sb="40" eb="44">
      <t>ハンバイカカク</t>
    </rPh>
    <rPh sb="46" eb="48">
      <t>アンカ</t>
    </rPh>
    <rPh sb="49" eb="51">
      <t>コウニュウ</t>
    </rPh>
    <rPh sb="73" eb="75">
      <t>メンキョ</t>
    </rPh>
    <rPh sb="79" eb="82">
      <t>コウレイシャ</t>
    </rPh>
    <rPh sb="84" eb="87">
      <t>ハンバイガク</t>
    </rPh>
    <rPh sb="92" eb="94">
      <t>カカク</t>
    </rPh>
    <rPh sb="95" eb="97">
      <t>コウニュウ</t>
    </rPh>
    <rPh sb="100" eb="102">
      <t>ハンバイ</t>
    </rPh>
    <rPh sb="102" eb="104">
      <t>カカク</t>
    </rPh>
    <rPh sb="111" eb="113">
      <t>ガイシャ</t>
    </rPh>
    <rPh sb="114" eb="116">
      <t>ホジョ</t>
    </rPh>
    <phoneticPr fontId="7"/>
  </si>
  <si>
    <t>熊谷市
朝日自動車
国際十王交通</t>
    <rPh sb="0" eb="3">
      <t>クマガヤシ</t>
    </rPh>
    <rPh sb="5" eb="10">
      <t>アサヒジドウシャ</t>
    </rPh>
    <rPh sb="11" eb="17">
      <t>コクサイジュウオウコウツウ</t>
    </rPh>
    <phoneticPr fontId="11"/>
  </si>
  <si>
    <t>朝日自動車https://www.asahibus.jp/
国際十王交通https://www.kokusai-juo.co.jp/
熊谷市高齢者向け定期券のページhttps://www.city.kumagaya.lg.jp/about/soshiki/sogo/kikaku/koutu/yuuyuubasu.html</t>
    <rPh sb="0" eb="2">
      <t>アサヒ</t>
    </rPh>
    <rPh sb="2" eb="5">
      <t>ジドウシャ</t>
    </rPh>
    <rPh sb="30" eb="34">
      <t>コクサイジュウオウ</t>
    </rPh>
    <rPh sb="34" eb="36">
      <t>コウツウ</t>
    </rPh>
    <rPh sb="67" eb="70">
      <t>クマガヤシ</t>
    </rPh>
    <rPh sb="70" eb="74">
      <t>コウレイシャム</t>
    </rPh>
    <rPh sb="75" eb="78">
      <t>テイキケン</t>
    </rPh>
    <phoneticPr fontId="11"/>
  </si>
  <si>
    <t>行田市</t>
    <rPh sb="0" eb="3">
      <t>ギョウダシ</t>
    </rPh>
    <phoneticPr fontId="11"/>
  </si>
  <si>
    <t>安心生活創造事業</t>
    <rPh sb="0" eb="2">
      <t>アンシン</t>
    </rPh>
    <rPh sb="2" eb="4">
      <t>セイカツ</t>
    </rPh>
    <rPh sb="4" eb="6">
      <t>ソウゾウ</t>
    </rPh>
    <rPh sb="6" eb="8">
      <t>ジギョウ</t>
    </rPh>
    <phoneticPr fontId="5"/>
  </si>
  <si>
    <t>高齢者等のちょっとした困りごと（買物、外出の付添い、掃除など）を有償のボランティア（サポーター）が支援する「いきいき・元気サポート」制度を、行田市社会福祉協議会に委託して実施。</t>
    <rPh sb="0" eb="3">
      <t>コウレイシャ</t>
    </rPh>
    <rPh sb="3" eb="4">
      <t>トウ</t>
    </rPh>
    <rPh sb="11" eb="12">
      <t>コマ</t>
    </rPh>
    <rPh sb="16" eb="18">
      <t>カイモノ</t>
    </rPh>
    <rPh sb="19" eb="21">
      <t>ガイシュツ</t>
    </rPh>
    <rPh sb="22" eb="24">
      <t>ツキソ</t>
    </rPh>
    <rPh sb="26" eb="28">
      <t>ソウジ</t>
    </rPh>
    <rPh sb="32" eb="34">
      <t>ユウショウ</t>
    </rPh>
    <rPh sb="49" eb="51">
      <t>シエン</t>
    </rPh>
    <rPh sb="59" eb="61">
      <t>ゲンキ</t>
    </rPh>
    <rPh sb="66" eb="68">
      <t>セイド</t>
    </rPh>
    <rPh sb="70" eb="73">
      <t>ギョウダシ</t>
    </rPh>
    <rPh sb="73" eb="75">
      <t>シャカイ</t>
    </rPh>
    <rPh sb="75" eb="77">
      <t>フクシ</t>
    </rPh>
    <rPh sb="77" eb="80">
      <t>キョウギカイ</t>
    </rPh>
    <rPh sb="81" eb="83">
      <t>イタク</t>
    </rPh>
    <rPh sb="85" eb="87">
      <t>ジッシ</t>
    </rPh>
    <phoneticPr fontId="5"/>
  </si>
  <si>
    <t>社会福祉協議会</t>
    <rPh sb="0" eb="2">
      <t>シャカイ</t>
    </rPh>
    <rPh sb="2" eb="4">
      <t>フクシ</t>
    </rPh>
    <rPh sb="4" eb="7">
      <t>キョウギカイ</t>
    </rPh>
    <phoneticPr fontId="11"/>
  </si>
  <si>
    <t>デマンドタクシー利用助成事業</t>
    <rPh sb="8" eb="10">
      <t>リヨウ</t>
    </rPh>
    <rPh sb="10" eb="12">
      <t>ジョセイ</t>
    </rPh>
    <rPh sb="12" eb="14">
      <t>ジギョウ</t>
    </rPh>
    <phoneticPr fontId="11"/>
  </si>
  <si>
    <t>市内循環バス等の停留所までの移動が困難な交通弱者の移動手段を確保するもの。行田市に住民登録のある７５歳以上の方及び障害者が市と協定を締結した事業者のタクシーを利用した際に、タクシーメーター料金に応じて料金の一部を助成する。（買物弱者支援に特化した事業ではない）</t>
    <rPh sb="0" eb="2">
      <t>シナイ</t>
    </rPh>
    <rPh sb="2" eb="4">
      <t>ジュンカン</t>
    </rPh>
    <rPh sb="6" eb="7">
      <t>トウ</t>
    </rPh>
    <rPh sb="8" eb="11">
      <t>テイリュウジョ</t>
    </rPh>
    <rPh sb="14" eb="16">
      <t>イドウ</t>
    </rPh>
    <rPh sb="17" eb="19">
      <t>コンナン</t>
    </rPh>
    <rPh sb="20" eb="22">
      <t>コウツウ</t>
    </rPh>
    <rPh sb="22" eb="24">
      <t>ジャクシャ</t>
    </rPh>
    <rPh sb="25" eb="27">
      <t>イドウ</t>
    </rPh>
    <rPh sb="27" eb="29">
      <t>シュダン</t>
    </rPh>
    <rPh sb="30" eb="32">
      <t>カクホ</t>
    </rPh>
    <rPh sb="37" eb="40">
      <t>ギョウダシ</t>
    </rPh>
    <rPh sb="41" eb="43">
      <t>ジュウミン</t>
    </rPh>
    <rPh sb="43" eb="45">
      <t>トウロク</t>
    </rPh>
    <rPh sb="50" eb="51">
      <t>サイ</t>
    </rPh>
    <rPh sb="51" eb="53">
      <t>イジョウ</t>
    </rPh>
    <rPh sb="54" eb="55">
      <t>カタ</t>
    </rPh>
    <rPh sb="55" eb="56">
      <t>オヨ</t>
    </rPh>
    <rPh sb="57" eb="59">
      <t>ショウガイ</t>
    </rPh>
    <rPh sb="59" eb="60">
      <t>シャ</t>
    </rPh>
    <rPh sb="61" eb="62">
      <t>シ</t>
    </rPh>
    <rPh sb="63" eb="65">
      <t>キョウテイ</t>
    </rPh>
    <rPh sb="66" eb="68">
      <t>テイケツ</t>
    </rPh>
    <rPh sb="70" eb="73">
      <t>ジギョウシャ</t>
    </rPh>
    <rPh sb="79" eb="81">
      <t>リヨウ</t>
    </rPh>
    <rPh sb="83" eb="84">
      <t>サイ</t>
    </rPh>
    <rPh sb="94" eb="96">
      <t>リョウキン</t>
    </rPh>
    <rPh sb="97" eb="98">
      <t>オウ</t>
    </rPh>
    <rPh sb="100" eb="102">
      <t>リョウキン</t>
    </rPh>
    <rPh sb="103" eb="105">
      <t>イチブ</t>
    </rPh>
    <rPh sb="106" eb="108">
      <t>ジョセイ</t>
    </rPh>
    <rPh sb="112" eb="114">
      <t>カイモノ</t>
    </rPh>
    <rPh sb="114" eb="116">
      <t>ジャクシャ</t>
    </rPh>
    <rPh sb="116" eb="118">
      <t>シエン</t>
    </rPh>
    <rPh sb="119" eb="121">
      <t>トクカ</t>
    </rPh>
    <rPh sb="123" eb="125">
      <t>ジギョウ</t>
    </rPh>
    <phoneticPr fontId="11"/>
  </si>
  <si>
    <t>秩父市</t>
    <rPh sb="0" eb="3">
      <t>ちちぶし</t>
    </rPh>
    <phoneticPr fontId="40" type="Hiragana"/>
  </si>
  <si>
    <t>出張商店街開催事業</t>
    <rPh sb="0" eb="5">
      <t>しゅっちょ</t>
    </rPh>
    <rPh sb="5" eb="7">
      <t>かいさい</t>
    </rPh>
    <rPh sb="7" eb="9">
      <t>じぎょう</t>
    </rPh>
    <phoneticPr fontId="40" type="Hiragana"/>
  </si>
  <si>
    <t>委託料</t>
    <rPh sb="0" eb="3">
      <t>イタクリョウ</t>
    </rPh>
    <phoneticPr fontId="4"/>
  </si>
  <si>
    <t>秩父市大滝地区の買い物弱者対策として、月３回程度出張商店街として出張販売を行う。※年間36回
（委託先：みやのかわ商店街振興組合）</t>
    <rPh sb="0" eb="3">
      <t>ちちぶし</t>
    </rPh>
    <rPh sb="3" eb="7">
      <t>おおたき</t>
    </rPh>
    <rPh sb="8" eb="9">
      <t>か</t>
    </rPh>
    <rPh sb="10" eb="11">
      <t>もの</t>
    </rPh>
    <rPh sb="11" eb="13">
      <t>じゃくしゃ</t>
    </rPh>
    <rPh sb="13" eb="15">
      <t>たいさく</t>
    </rPh>
    <rPh sb="19" eb="20">
      <t>つき</t>
    </rPh>
    <rPh sb="21" eb="22">
      <t>かい</t>
    </rPh>
    <rPh sb="22" eb="24">
      <t>ていど</t>
    </rPh>
    <rPh sb="24" eb="29">
      <t>しゅっちょうしょうてんがい</t>
    </rPh>
    <rPh sb="32" eb="36">
      <t>しゅっち</t>
    </rPh>
    <rPh sb="37" eb="38">
      <t>おこな</t>
    </rPh>
    <rPh sb="41" eb="43">
      <t>ねんかん</t>
    </rPh>
    <rPh sb="45" eb="46">
      <t>かい</t>
    </rPh>
    <rPh sb="48" eb="51">
      <t>いたくさき</t>
    </rPh>
    <rPh sb="57" eb="64">
      <t>しょうてんがいしんこうくみあい</t>
    </rPh>
    <phoneticPr fontId="40" type="Hiragana"/>
  </si>
  <si>
    <t>みやのかわ商店街振興組合</t>
    <rPh sb="5" eb="12">
      <t>しょうてんがいしんこうくみあい</t>
    </rPh>
    <phoneticPr fontId="40" type="Hiragana"/>
  </si>
  <si>
    <t>miyanokawa.com/torikumi.html#rakurakuya</t>
  </si>
  <si>
    <t>所沢市</t>
    <rPh sb="0" eb="3">
      <t>トコロザワシ</t>
    </rPh>
    <phoneticPr fontId="11"/>
  </si>
  <si>
    <t>魅力ある商店街創出支援事業（地域買い物支援事業）</t>
    <rPh sb="21" eb="23">
      <t>ジギョウ</t>
    </rPh>
    <phoneticPr fontId="11"/>
  </si>
  <si>
    <t>商店街が行う、高齢者や妊婦など、買い物に悩みを抱えている地域住民を支援する事業（商品配送サービス、出張販売サービス、買い物客歓迎サービス）を対象とする。
※補助要望があった段階で予算措置を検討する。
補助率：対象事業の１/２以内　限度額：２５０万円</t>
  </si>
  <si>
    <t>商店街</t>
    <rPh sb="0" eb="3">
      <t>ショウテンガイ</t>
    </rPh>
    <phoneticPr fontId="11"/>
  </si>
  <si>
    <t>飯能市</t>
    <rPh sb="0" eb="3">
      <t>ハンノウシ</t>
    </rPh>
    <phoneticPr fontId="5"/>
  </si>
  <si>
    <t>公共交通空白地有償運送支援事業</t>
    <rPh sb="0" eb="2">
      <t>コウキョウ</t>
    </rPh>
    <rPh sb="2" eb="4">
      <t>コウツウ</t>
    </rPh>
    <rPh sb="4" eb="6">
      <t>クウハク</t>
    </rPh>
    <rPh sb="6" eb="7">
      <t>チ</t>
    </rPh>
    <rPh sb="7" eb="9">
      <t>ユウショウ</t>
    </rPh>
    <rPh sb="9" eb="11">
      <t>ウンソウ</t>
    </rPh>
    <rPh sb="11" eb="13">
      <t>シエン</t>
    </rPh>
    <rPh sb="13" eb="15">
      <t>ジギョウ</t>
    </rPh>
    <phoneticPr fontId="5"/>
  </si>
  <si>
    <t>公共交通空白地における、地域の特性に配慮した移動手段を確保するため、実施主体に対して初年度事業、設備整備事業、運行事業への支援を行う。</t>
    <rPh sb="0" eb="2">
      <t>コウキョウ</t>
    </rPh>
    <rPh sb="2" eb="4">
      <t>コウツウ</t>
    </rPh>
    <rPh sb="4" eb="6">
      <t>クウハク</t>
    </rPh>
    <rPh sb="6" eb="7">
      <t>チ</t>
    </rPh>
    <rPh sb="34" eb="36">
      <t>ジッシ</t>
    </rPh>
    <rPh sb="36" eb="38">
      <t>シュタイ</t>
    </rPh>
    <rPh sb="39" eb="40">
      <t>タイ</t>
    </rPh>
    <rPh sb="61" eb="63">
      <t>シエン</t>
    </rPh>
    <rPh sb="64" eb="65">
      <t>オコナ</t>
    </rPh>
    <phoneticPr fontId="5"/>
  </si>
  <si>
    <t>ＮＰＯ法人</t>
    <rPh sb="3" eb="5">
      <t>ホウジン</t>
    </rPh>
    <phoneticPr fontId="5"/>
  </si>
  <si>
    <t>奥武蔵小学校スクールバス一般住民の混乗制度</t>
    <rPh sb="0" eb="1">
      <t>オク</t>
    </rPh>
    <rPh sb="1" eb="3">
      <t>ムサシ</t>
    </rPh>
    <rPh sb="3" eb="6">
      <t>ショウガッコウ</t>
    </rPh>
    <rPh sb="12" eb="14">
      <t>イッパン</t>
    </rPh>
    <rPh sb="14" eb="16">
      <t>ジュウミン</t>
    </rPh>
    <rPh sb="17" eb="19">
      <t>コンジョウ</t>
    </rPh>
    <rPh sb="19" eb="21">
      <t>セイド</t>
    </rPh>
    <phoneticPr fontId="5"/>
  </si>
  <si>
    <t>その他</t>
    <rPh sb="2" eb="3">
      <t>タ</t>
    </rPh>
    <phoneticPr fontId="5"/>
  </si>
  <si>
    <t>一般住民の混乗制度に対する予算措置はなし</t>
    <rPh sb="0" eb="2">
      <t>イッパン</t>
    </rPh>
    <rPh sb="2" eb="4">
      <t>ジュウミン</t>
    </rPh>
    <rPh sb="5" eb="7">
      <t>コンジョウ</t>
    </rPh>
    <rPh sb="7" eb="9">
      <t>セイド</t>
    </rPh>
    <rPh sb="10" eb="11">
      <t>タイ</t>
    </rPh>
    <rPh sb="13" eb="15">
      <t>ヨサン</t>
    </rPh>
    <rPh sb="15" eb="17">
      <t>ソチ</t>
    </rPh>
    <phoneticPr fontId="5"/>
  </si>
  <si>
    <t>市の委託事業で運行しているスクールバスに、一般住民も混乗できるようにすることで、地域の移動手段として活用している。</t>
    <rPh sb="0" eb="1">
      <t>シ</t>
    </rPh>
    <rPh sb="2" eb="4">
      <t>イタク</t>
    </rPh>
    <rPh sb="4" eb="6">
      <t>ジギョウ</t>
    </rPh>
    <rPh sb="7" eb="9">
      <t>ウンコウ</t>
    </rPh>
    <rPh sb="21" eb="23">
      <t>イッパン</t>
    </rPh>
    <rPh sb="23" eb="25">
      <t>ジュウミン</t>
    </rPh>
    <rPh sb="26" eb="28">
      <t>コンジョウ</t>
    </rPh>
    <rPh sb="40" eb="42">
      <t>チイキ</t>
    </rPh>
    <rPh sb="43" eb="45">
      <t>イドウ</t>
    </rPh>
    <rPh sb="45" eb="47">
      <t>シュダン</t>
    </rPh>
    <rPh sb="50" eb="52">
      <t>カツヨウ</t>
    </rPh>
    <phoneticPr fontId="5"/>
  </si>
  <si>
    <t>スクールバス運行業務受託者（路線バス事業者）</t>
    <rPh sb="6" eb="8">
      <t>ウンコウ</t>
    </rPh>
    <rPh sb="8" eb="10">
      <t>ギョウム</t>
    </rPh>
    <rPh sb="10" eb="12">
      <t>ジュタク</t>
    </rPh>
    <rPh sb="12" eb="13">
      <t>シャ</t>
    </rPh>
    <rPh sb="14" eb="16">
      <t>ロセン</t>
    </rPh>
    <rPh sb="18" eb="21">
      <t>ジギョウシャ</t>
    </rPh>
    <phoneticPr fontId="5"/>
  </si>
  <si>
    <t>https://www.city.hanno.lg.jp/kurashi_seikatsukankyo/kotsu/kokyokotsu/1/4464.html</t>
  </si>
  <si>
    <t>飯能リハビリ館送迎車の空席を活用した住民移送事業</t>
    <rPh sb="0" eb="2">
      <t>ハンノウ</t>
    </rPh>
    <rPh sb="6" eb="7">
      <t>カン</t>
    </rPh>
    <rPh sb="7" eb="10">
      <t>ソウゲイシャ</t>
    </rPh>
    <rPh sb="11" eb="13">
      <t>クウセキ</t>
    </rPh>
    <rPh sb="14" eb="16">
      <t>カツヨウ</t>
    </rPh>
    <rPh sb="18" eb="20">
      <t>ジュウミン</t>
    </rPh>
    <rPh sb="20" eb="22">
      <t>イソウ</t>
    </rPh>
    <rPh sb="22" eb="24">
      <t>ジギョウ</t>
    </rPh>
    <phoneticPr fontId="5"/>
  </si>
  <si>
    <t>保険料負担</t>
    <rPh sb="0" eb="3">
      <t>ホケンリョウ</t>
    </rPh>
    <rPh sb="3" eb="5">
      <t>フタン</t>
    </rPh>
    <phoneticPr fontId="5"/>
  </si>
  <si>
    <t>介護老人保健施設が運行する送迎車両について、施設利用者だけでなく地区の住民も利用可能とすることで、コミュニティバスの空白時間帯及び空白地域における地区住民の買い物等の足の確保を目的として実施している。</t>
    <rPh sb="0" eb="2">
      <t>カイゴ</t>
    </rPh>
    <rPh sb="2" eb="4">
      <t>ロウジン</t>
    </rPh>
    <rPh sb="4" eb="6">
      <t>ホケン</t>
    </rPh>
    <rPh sb="6" eb="8">
      <t>シセツ</t>
    </rPh>
    <rPh sb="63" eb="64">
      <t>オヨ</t>
    </rPh>
    <rPh sb="65" eb="67">
      <t>クウハク</t>
    </rPh>
    <rPh sb="67" eb="69">
      <t>チイキ</t>
    </rPh>
    <rPh sb="78" eb="79">
      <t>カ</t>
    </rPh>
    <rPh sb="80" eb="81">
      <t>モノ</t>
    </rPh>
    <rPh sb="81" eb="82">
      <t>トウ</t>
    </rPh>
    <rPh sb="93" eb="95">
      <t>ジッシ</t>
    </rPh>
    <phoneticPr fontId="5"/>
  </si>
  <si>
    <t>医療法人</t>
    <rPh sb="0" eb="2">
      <t>イリョウ</t>
    </rPh>
    <rPh sb="2" eb="4">
      <t>ホウジン</t>
    </rPh>
    <phoneticPr fontId="5"/>
  </si>
  <si>
    <t>https://www.city.hanno.lg.jp/kurashi_seikatsukankyo/kotsu/kokyokotsu/1/4496.html</t>
  </si>
  <si>
    <t>飯能市</t>
    <rPh sb="0" eb="3">
      <t>はんのうし</t>
    </rPh>
    <phoneticPr fontId="40" type="Hiragana"/>
  </si>
  <si>
    <t>地域福祉推進活動費補助事業</t>
  </si>
  <si>
    <t>地域住民の協働と連携による地域福祉を推進するため、地域福祉活動を行う団体に対し、補助金を交付する。
【買物弱者支援事例】
買物ツアー、移動販売など</t>
  </si>
  <si>
    <t>地域福祉推進組織</t>
  </si>
  <si>
    <t>飯能市社会参加促進事業
（飯能市重度心身障害者福祉タクシー利用料金助成）</t>
  </si>
  <si>
    <t>福祉タクシーを利用する重度心身障害者に対し、タクシー利用料金の一部を助成することにより社会参加を促進する。
助成額：利用券１枚につき初乗運賃相当額
　※利用料金が初乗運賃の2倍以上の場合2枚利用可
交付枚数：年間72枚（6枚/月）</t>
    <rPh sb="76" eb="78">
      <t>りよう</t>
    </rPh>
    <rPh sb="78" eb="80">
      <t>りょうきん</t>
    </rPh>
    <rPh sb="81" eb="83">
      <t>はつの</t>
    </rPh>
    <rPh sb="83" eb="85">
      <t>うんちん</t>
    </rPh>
    <rPh sb="87" eb="90">
      <t>ばいいじょう</t>
    </rPh>
    <rPh sb="91" eb="93">
      <t>ばあい</t>
    </rPh>
    <rPh sb="94" eb="95">
      <t>まい</t>
    </rPh>
    <rPh sb="95" eb="98">
      <t>りようか</t>
    </rPh>
    <rPh sb="113" eb="114">
      <t>つき</t>
    </rPh>
    <phoneticPr fontId="40" type="Hiragana"/>
  </si>
  <si>
    <t>市が業務提携している県内のタクシー・介護タクシー会社</t>
    <rPh sb="0" eb="1">
      <t>シ</t>
    </rPh>
    <rPh sb="2" eb="4">
      <t>ギョウム</t>
    </rPh>
    <rPh sb="4" eb="6">
      <t>テイケイ</t>
    </rPh>
    <rPh sb="10" eb="12">
      <t>ケンナイ</t>
    </rPh>
    <rPh sb="18" eb="20">
      <t>カイゴ</t>
    </rPh>
    <rPh sb="24" eb="26">
      <t>ガイシャ</t>
    </rPh>
    <phoneticPr fontId="5"/>
  </si>
  <si>
    <t>飯能市障害児（者）生活サポート事業</t>
  </si>
  <si>
    <t>在宅の心身障害児（者）の地域生活を支援するため、身近な場所で障害者及びその家族の必要に応じて障害者に対する送迎、外出援助等のサービスを迅速かつ柔軟に提供する。
利用時間数：年間最大150時間</t>
  </si>
  <si>
    <t xml:space="preserve">(特非)ぬくもり福祉会たんぽぽ　他10ヶ所
</t>
    <rPh sb="1" eb="2">
      <t>トク</t>
    </rPh>
    <rPh sb="2" eb="3">
      <t>ヒ</t>
    </rPh>
    <rPh sb="8" eb="10">
      <t>フクシ</t>
    </rPh>
    <rPh sb="10" eb="11">
      <t>カイ</t>
    </rPh>
    <rPh sb="16" eb="17">
      <t>ホカ</t>
    </rPh>
    <rPh sb="20" eb="21">
      <t>ショ</t>
    </rPh>
    <phoneticPr fontId="5"/>
  </si>
  <si>
    <t>加須市</t>
    <rPh sb="0" eb="3">
      <t>カゾシ</t>
    </rPh>
    <phoneticPr fontId="5"/>
  </si>
  <si>
    <t>地域通貨発行による地域福祉サービス支援事業</t>
    <rPh sb="0" eb="2">
      <t>チイキ</t>
    </rPh>
    <rPh sb="2" eb="4">
      <t>ツウカ</t>
    </rPh>
    <rPh sb="4" eb="6">
      <t>ハッコウ</t>
    </rPh>
    <rPh sb="9" eb="11">
      <t>チイキ</t>
    </rPh>
    <rPh sb="11" eb="13">
      <t>フクシ</t>
    </rPh>
    <rPh sb="17" eb="19">
      <t>シエン</t>
    </rPh>
    <rPh sb="19" eb="21">
      <t>ジギョウ</t>
    </rPh>
    <phoneticPr fontId="5"/>
  </si>
  <si>
    <t>買い物代行など、一人暮らしの高齢者等の日常生活の困りごとに対しサポーターが支援する。その謝礼としてサポーターが受け取る「ちょこっとおたすけ絆サポート券」を取扱店で利用することで、高齢者福祉の充実と地域商業の振興を図る。</t>
    <rPh sb="0" eb="1">
      <t>カ</t>
    </rPh>
    <rPh sb="2" eb="3">
      <t>モノ</t>
    </rPh>
    <rPh sb="3" eb="5">
      <t>ダイコウ</t>
    </rPh>
    <rPh sb="8" eb="10">
      <t>ヒトリ</t>
    </rPh>
    <rPh sb="10" eb="11">
      <t>グ</t>
    </rPh>
    <rPh sb="14" eb="17">
      <t>コウレイシャ</t>
    </rPh>
    <rPh sb="17" eb="18">
      <t>トウ</t>
    </rPh>
    <rPh sb="19" eb="21">
      <t>ニチジョウ</t>
    </rPh>
    <rPh sb="21" eb="23">
      <t>セイカツ</t>
    </rPh>
    <rPh sb="24" eb="25">
      <t>コマ</t>
    </rPh>
    <rPh sb="29" eb="30">
      <t>タイ</t>
    </rPh>
    <rPh sb="37" eb="39">
      <t>シエン</t>
    </rPh>
    <rPh sb="44" eb="46">
      <t>シャレイ</t>
    </rPh>
    <rPh sb="55" eb="56">
      <t>ウ</t>
    </rPh>
    <rPh sb="57" eb="58">
      <t>ト</t>
    </rPh>
    <rPh sb="69" eb="70">
      <t>キズナ</t>
    </rPh>
    <rPh sb="74" eb="75">
      <t>ケン</t>
    </rPh>
    <rPh sb="77" eb="79">
      <t>トリアツカイ</t>
    </rPh>
    <rPh sb="79" eb="80">
      <t>テン</t>
    </rPh>
    <rPh sb="81" eb="83">
      <t>リヨウ</t>
    </rPh>
    <rPh sb="89" eb="92">
      <t>コウレイシャ</t>
    </rPh>
    <rPh sb="92" eb="94">
      <t>フクシ</t>
    </rPh>
    <rPh sb="95" eb="97">
      <t>ジュウジツ</t>
    </rPh>
    <rPh sb="98" eb="100">
      <t>チイキ</t>
    </rPh>
    <rPh sb="100" eb="102">
      <t>ショウギョウ</t>
    </rPh>
    <rPh sb="103" eb="105">
      <t>シンコウ</t>
    </rPh>
    <rPh sb="106" eb="107">
      <t>ハカ</t>
    </rPh>
    <phoneticPr fontId="5"/>
  </si>
  <si>
    <t>加須市/加須市商工会</t>
    <rPh sb="0" eb="3">
      <t>カゾシ</t>
    </rPh>
    <rPh sb="4" eb="7">
      <t>カゾシ</t>
    </rPh>
    <rPh sb="7" eb="10">
      <t>ショウコウカイ</t>
    </rPh>
    <phoneticPr fontId="11"/>
  </si>
  <si>
    <t>http://www.city.kazo.lg.jp/soshiki/sangyoukoyou/syoukoushinkou/5706.html</t>
  </si>
  <si>
    <t>移動スーパー支援事業</t>
    <rPh sb="0" eb="2">
      <t>イドウ</t>
    </rPh>
    <rPh sb="6" eb="8">
      <t>シエン</t>
    </rPh>
    <rPh sb="8" eb="10">
      <t>ジギョウ</t>
    </rPh>
    <phoneticPr fontId="11"/>
  </si>
  <si>
    <t>買い物をすることができない方や移動することが不自由な方に、食料品や生活必需品などを身近なところで購入する機会を提供するため、車両による移動販売「移動スーパー」の導入により、新たな経営・販売のスタイルを目指す事業者や個人事業者に対し、車両の購入経費等の一部を補助。</t>
    <rPh sb="113" eb="114">
      <t>タイ</t>
    </rPh>
    <rPh sb="116" eb="118">
      <t>シャリョウ</t>
    </rPh>
    <rPh sb="119" eb="121">
      <t>コウニュウ</t>
    </rPh>
    <rPh sb="121" eb="123">
      <t>ケイヒ</t>
    </rPh>
    <rPh sb="123" eb="124">
      <t>トウ</t>
    </rPh>
    <rPh sb="125" eb="127">
      <t>イチブ</t>
    </rPh>
    <rPh sb="128" eb="130">
      <t>ホジョ</t>
    </rPh>
    <phoneticPr fontId="11"/>
  </si>
  <si>
    <t>民間事業者</t>
    <rPh sb="0" eb="2">
      <t>ミンカン</t>
    </rPh>
    <rPh sb="2" eb="5">
      <t>ジギョウシャ</t>
    </rPh>
    <phoneticPr fontId="11"/>
  </si>
  <si>
    <t>https://www.city.kazo.lg.jp/soshiki/sangyoukoyou/shigoto/kigyou/27818.html</t>
  </si>
  <si>
    <t>埼玉県</t>
    <rPh sb="0" eb="3">
      <t>サイタマケン</t>
    </rPh>
    <phoneticPr fontId="11"/>
  </si>
  <si>
    <t>コミュニティバス運行事業
(デマンド型乗合タクシー)</t>
    <rPh sb="8" eb="10">
      <t>ウンコウ</t>
    </rPh>
    <rPh sb="10" eb="12">
      <t>ジギョウ</t>
    </rPh>
    <rPh sb="18" eb="19">
      <t>ガタ</t>
    </rPh>
    <rPh sb="19" eb="20">
      <t>ノ</t>
    </rPh>
    <rPh sb="20" eb="21">
      <t>ア</t>
    </rPh>
    <phoneticPr fontId="5"/>
  </si>
  <si>
    <t>交通支援</t>
    <rPh sb="0" eb="1">
      <t>コウツウ</t>
    </rPh>
    <rPh sb="1" eb="3">
      <t>シエン</t>
    </rPh>
    <phoneticPr fontId="5"/>
  </si>
  <si>
    <t>高齢者や交通弱者に対し、病院、スーパーマーケット、公共施設、駅等への移動支援対策として、自宅からドア・ツー・ドアで送迎する。運賃は片道300円。</t>
    <rPh sb="0" eb="3">
      <t>コウレイシャ</t>
    </rPh>
    <rPh sb="4" eb="6">
      <t>コウツウ</t>
    </rPh>
    <rPh sb="6" eb="8">
      <t>ジャクシャ</t>
    </rPh>
    <rPh sb="9" eb="10">
      <t>タイ</t>
    </rPh>
    <rPh sb="12" eb="14">
      <t>ビョウイン</t>
    </rPh>
    <rPh sb="25" eb="27">
      <t>コウキョウ</t>
    </rPh>
    <rPh sb="27" eb="29">
      <t>シセツ</t>
    </rPh>
    <rPh sb="30" eb="31">
      <t>エキ</t>
    </rPh>
    <rPh sb="31" eb="32">
      <t>トウ</t>
    </rPh>
    <rPh sb="34" eb="36">
      <t>イドウ</t>
    </rPh>
    <rPh sb="36" eb="38">
      <t>シエン</t>
    </rPh>
    <rPh sb="38" eb="40">
      <t>タイサク</t>
    </rPh>
    <rPh sb="44" eb="46">
      <t>ジタク</t>
    </rPh>
    <rPh sb="57" eb="59">
      <t>ソウゲイ</t>
    </rPh>
    <rPh sb="62" eb="64">
      <t>ウンチン</t>
    </rPh>
    <rPh sb="65" eb="67">
      <t>カタミチ</t>
    </rPh>
    <rPh sb="70" eb="71">
      <t>エン</t>
    </rPh>
    <phoneticPr fontId="5"/>
  </si>
  <si>
    <t>加須市コミュニティバス円滑運行協議会</t>
  </si>
  <si>
    <t>https://www.city.kazo.lg.jp/soshiki/seisaku_chousei/koutsuu/4889.html</t>
  </si>
  <si>
    <t>食事配達</t>
    <rPh sb="0" eb="1">
      <t>ショクジ</t>
    </rPh>
    <rPh sb="1" eb="3">
      <t>ハイタツ</t>
    </rPh>
    <phoneticPr fontId="5"/>
  </si>
  <si>
    <t>買い物や調理が困難な一人暮らしの高齢者や高齢者世帯を対象に、週に3回(月曜日～金曜日)を上限に昼食を配達する(社会福祉法人等に委託)。
委託単価は900円/食。うち、利用者負担は300円/食。</t>
    <rPh sb="0" eb="1">
      <t>カ</t>
    </rPh>
    <rPh sb="2" eb="3">
      <t>モノ</t>
    </rPh>
    <rPh sb="4" eb="6">
      <t>チョウリ</t>
    </rPh>
    <rPh sb="7" eb="9">
      <t>コンナン</t>
    </rPh>
    <rPh sb="10" eb="12">
      <t>ヒトリ</t>
    </rPh>
    <rPh sb="12" eb="13">
      <t>グ</t>
    </rPh>
    <rPh sb="16" eb="19">
      <t>コウレイシャ</t>
    </rPh>
    <rPh sb="20" eb="23">
      <t>コウレイシャ</t>
    </rPh>
    <rPh sb="23" eb="25">
      <t>セタイ</t>
    </rPh>
    <rPh sb="26" eb="28">
      <t>タイショウ</t>
    </rPh>
    <rPh sb="30" eb="31">
      <t>シュウ</t>
    </rPh>
    <rPh sb="33" eb="34">
      <t>カイ</t>
    </rPh>
    <rPh sb="35" eb="38">
      <t>ゲツヨウビ</t>
    </rPh>
    <rPh sb="39" eb="42">
      <t>キンヨウビ</t>
    </rPh>
    <rPh sb="44" eb="46">
      <t>ジョウゲン</t>
    </rPh>
    <rPh sb="47" eb="49">
      <t>チュウショク</t>
    </rPh>
    <rPh sb="50" eb="52">
      <t>ハイタツ</t>
    </rPh>
    <rPh sb="55" eb="57">
      <t>シャカイ</t>
    </rPh>
    <rPh sb="57" eb="59">
      <t>フクシ</t>
    </rPh>
    <rPh sb="59" eb="61">
      <t>ホウジン</t>
    </rPh>
    <rPh sb="61" eb="62">
      <t>トウ</t>
    </rPh>
    <rPh sb="63" eb="65">
      <t>イタク</t>
    </rPh>
    <rPh sb="68" eb="70">
      <t>イタク</t>
    </rPh>
    <rPh sb="70" eb="72">
      <t>タンカ</t>
    </rPh>
    <rPh sb="76" eb="77">
      <t>エン</t>
    </rPh>
    <rPh sb="78" eb="79">
      <t>ショク</t>
    </rPh>
    <rPh sb="83" eb="86">
      <t>リヨウシャ</t>
    </rPh>
    <rPh sb="86" eb="88">
      <t>フタン</t>
    </rPh>
    <rPh sb="92" eb="93">
      <t>エン</t>
    </rPh>
    <rPh sb="94" eb="95">
      <t>ショク</t>
    </rPh>
    <phoneticPr fontId="5"/>
  </si>
  <si>
    <t>加須市</t>
    <rPh sb="0" eb="3">
      <t>カゾシ</t>
    </rPh>
    <phoneticPr fontId="11"/>
  </si>
  <si>
    <t>https://www.city.kazo.lg.jp/soshiki/fukushi/kourei/saabisu/5921.html</t>
  </si>
  <si>
    <t>移動支援事業</t>
    <rPh sb="0" eb="2">
      <t>イドウ</t>
    </rPh>
    <rPh sb="2" eb="4">
      <t>シエン</t>
    </rPh>
    <rPh sb="4" eb="6">
      <t>ジギョウ</t>
    </rPh>
    <phoneticPr fontId="11"/>
  </si>
  <si>
    <t>買物弱者の支援と位置付けた事業ではないが、外出及び余暇活動等の社会参加のために外出する際の移動の介助を行うもの。
対象：屋外での移動に著しい制限のある視覚障害者及び全身性障害者、療育手帳又は精神障害者保健福祉手帳所持者、難病患者
費用：原則としてサービス費用の1割が自己負担（世帯の所得に応じて、1ヵ月あたりの負担に上限額を設定。市町村民税非課税世帯は自己負担なし。）</t>
  </si>
  <si>
    <t>障害児（者）生活サポート事業</t>
    <rPh sb="0" eb="2">
      <t>ショウガイ</t>
    </rPh>
    <rPh sb="2" eb="3">
      <t>ジ</t>
    </rPh>
    <rPh sb="4" eb="5">
      <t>シャ</t>
    </rPh>
    <rPh sb="6" eb="8">
      <t>セイカツ</t>
    </rPh>
    <rPh sb="12" eb="14">
      <t>ジギョウ</t>
    </rPh>
    <phoneticPr fontId="5"/>
  </si>
  <si>
    <t>買物弱者の支援と位置付けた事業ではないが、在宅の心身障害､知的障害､精神障害児(者)の地域生活を支援するため、市に登録された団体が提供する一時預かりや派遣による介護、外出援助､送迎サービスなどの提供を行なう｡
利用料金：障害者１時間950円、障害児1時間0円から950円）
利用時間：年間１５０時間（上限）</t>
    <rPh sb="43" eb="45">
      <t>チイキ</t>
    </rPh>
    <rPh sb="45" eb="47">
      <t>セイカツ</t>
    </rPh>
    <rPh sb="48" eb="50">
      <t>シエン</t>
    </rPh>
    <rPh sb="55" eb="56">
      <t>シ</t>
    </rPh>
    <rPh sb="57" eb="59">
      <t>トウロク</t>
    </rPh>
    <rPh sb="62" eb="64">
      <t>ダンタイ</t>
    </rPh>
    <rPh sb="65" eb="67">
      <t>テイキョウ</t>
    </rPh>
    <rPh sb="69" eb="71">
      <t>イチジ</t>
    </rPh>
    <rPh sb="71" eb="72">
      <t>アズ</t>
    </rPh>
    <rPh sb="75" eb="77">
      <t>ハケン</t>
    </rPh>
    <rPh sb="80" eb="82">
      <t>カイゴ</t>
    </rPh>
    <rPh sb="85" eb="87">
      <t>エンジョ</t>
    </rPh>
    <rPh sb="105" eb="107">
      <t>リヨウ</t>
    </rPh>
    <rPh sb="107" eb="109">
      <t>リョウキン</t>
    </rPh>
    <rPh sb="114" eb="116">
      <t>ジカン</t>
    </rPh>
    <rPh sb="119" eb="120">
      <t>エン</t>
    </rPh>
    <rPh sb="121" eb="122">
      <t>ショウ</t>
    </rPh>
    <rPh sb="122" eb="123">
      <t>ガイ</t>
    </rPh>
    <rPh sb="123" eb="124">
      <t>ジ</t>
    </rPh>
    <rPh sb="125" eb="127">
      <t>ジカン</t>
    </rPh>
    <rPh sb="128" eb="129">
      <t>エン</t>
    </rPh>
    <rPh sb="134" eb="135">
      <t>エン</t>
    </rPh>
    <rPh sb="137" eb="139">
      <t>リヨウ</t>
    </rPh>
    <rPh sb="139" eb="141">
      <t>ジカン</t>
    </rPh>
    <rPh sb="142" eb="144">
      <t>ネンカン</t>
    </rPh>
    <rPh sb="147" eb="149">
      <t>ジカン</t>
    </rPh>
    <rPh sb="150" eb="152">
      <t>ジョウゲン</t>
    </rPh>
    <phoneticPr fontId="5"/>
  </si>
  <si>
    <t>加須市</t>
  </si>
  <si>
    <t>社会参加促進事業</t>
    <rPh sb="0" eb="2">
      <t>シャカイ</t>
    </rPh>
    <rPh sb="2" eb="4">
      <t>サンカ</t>
    </rPh>
    <rPh sb="4" eb="6">
      <t>ソクシン</t>
    </rPh>
    <rPh sb="6" eb="8">
      <t>ジギョウ</t>
    </rPh>
    <phoneticPr fontId="11"/>
  </si>
  <si>
    <t>扶助費</t>
    <rPh sb="0" eb="2">
      <t>フジョヒ</t>
    </rPh>
    <phoneticPr fontId="4"/>
  </si>
  <si>
    <t>買物弱者の支援と位置付けた事業ではないが、障害者の経済的負担の軽減と社会参加等の促進を図る事業。
【福祉タクシー】身体障害者手帳1・2級又は療育手帳Ⓐ・Aをお持ちの方に、年間30枚（加須,騎西）又は36枚(北川辺、大利根)のタクシー利用券の交付
【ガソリン助成】身体障害者手帳のうち下肢・体幹機能障害1〜5級または療育手帳Ⓐ・Aをお持ちの方（本人または、同居の家族が本人のために運転する場合）に対し、ガソリン月額上限1,000円を助成。
※福祉タクシー又はガソリン助成のどちらか一方の助成</t>
    <rPh sb="0" eb="2">
      <t>カイモノ</t>
    </rPh>
    <rPh sb="2" eb="4">
      <t>ジャクシャ</t>
    </rPh>
    <rPh sb="5" eb="7">
      <t>シエン</t>
    </rPh>
    <rPh sb="8" eb="11">
      <t>イチヅ</t>
    </rPh>
    <rPh sb="13" eb="15">
      <t>ジギョウ</t>
    </rPh>
    <rPh sb="21" eb="23">
      <t>ショウガイ</t>
    </rPh>
    <rPh sb="23" eb="24">
      <t>シャ</t>
    </rPh>
    <rPh sb="25" eb="28">
      <t>ケイザイテキ</t>
    </rPh>
    <rPh sb="28" eb="30">
      <t>フタン</t>
    </rPh>
    <rPh sb="31" eb="33">
      <t>ケイゲン</t>
    </rPh>
    <rPh sb="34" eb="36">
      <t>シャカイ</t>
    </rPh>
    <rPh sb="36" eb="38">
      <t>サンカ</t>
    </rPh>
    <rPh sb="38" eb="39">
      <t>ナド</t>
    </rPh>
    <rPh sb="40" eb="42">
      <t>ソクシン</t>
    </rPh>
    <rPh sb="43" eb="44">
      <t>ハカ</t>
    </rPh>
    <rPh sb="45" eb="47">
      <t>ジギョウ</t>
    </rPh>
    <rPh sb="50" eb="52">
      <t>フクシ</t>
    </rPh>
    <rPh sb="57" eb="59">
      <t>シンタイ</t>
    </rPh>
    <rPh sb="59" eb="62">
      <t>ショウガイシャ</t>
    </rPh>
    <rPh sb="62" eb="64">
      <t>テチョウ</t>
    </rPh>
    <rPh sb="67" eb="68">
      <t>キュウ</t>
    </rPh>
    <rPh sb="68" eb="69">
      <t>マタ</t>
    </rPh>
    <rPh sb="70" eb="72">
      <t>リョウイク</t>
    </rPh>
    <rPh sb="72" eb="74">
      <t>テチョウ</t>
    </rPh>
    <rPh sb="79" eb="80">
      <t>モ</t>
    </rPh>
    <rPh sb="82" eb="83">
      <t>カタ</t>
    </rPh>
    <rPh sb="85" eb="87">
      <t>ネンカン</t>
    </rPh>
    <rPh sb="89" eb="90">
      <t>マイ</t>
    </rPh>
    <rPh sb="91" eb="93">
      <t>カゾ</t>
    </rPh>
    <rPh sb="94" eb="96">
      <t>キサイ</t>
    </rPh>
    <rPh sb="97" eb="98">
      <t>マタ</t>
    </rPh>
    <rPh sb="101" eb="102">
      <t>マイ</t>
    </rPh>
    <rPh sb="103" eb="104">
      <t>キタ</t>
    </rPh>
    <rPh sb="104" eb="106">
      <t>カワベ</t>
    </rPh>
    <rPh sb="107" eb="110">
      <t>オオトネ</t>
    </rPh>
    <rPh sb="116" eb="118">
      <t>リヨウ</t>
    </rPh>
    <rPh sb="118" eb="119">
      <t>ケン</t>
    </rPh>
    <rPh sb="120" eb="122">
      <t>コウフ</t>
    </rPh>
    <rPh sb="128" eb="130">
      <t>ジョセイ</t>
    </rPh>
    <rPh sb="131" eb="133">
      <t>シンタイ</t>
    </rPh>
    <rPh sb="141" eb="143">
      <t>カシ</t>
    </rPh>
    <rPh sb="144" eb="146">
      <t>タイカン</t>
    </rPh>
    <rPh sb="146" eb="148">
      <t>キノウ</t>
    </rPh>
    <rPh sb="148" eb="150">
      <t>ショウガイ</t>
    </rPh>
    <rPh sb="153" eb="154">
      <t>キュウ</t>
    </rPh>
    <rPh sb="166" eb="167">
      <t>モ</t>
    </rPh>
    <rPh sb="169" eb="170">
      <t>カタ</t>
    </rPh>
    <rPh sb="171" eb="173">
      <t>ホンニン</t>
    </rPh>
    <rPh sb="177" eb="179">
      <t>ドウキョ</t>
    </rPh>
    <rPh sb="180" eb="182">
      <t>カゾク</t>
    </rPh>
    <rPh sb="183" eb="185">
      <t>ホンニン</t>
    </rPh>
    <rPh sb="189" eb="191">
      <t>ウンテン</t>
    </rPh>
    <rPh sb="193" eb="195">
      <t>バアイ</t>
    </rPh>
    <rPh sb="197" eb="198">
      <t>タイ</t>
    </rPh>
    <rPh sb="204" eb="206">
      <t>ゲツガク</t>
    </rPh>
    <rPh sb="206" eb="208">
      <t>ジョウゲン</t>
    </rPh>
    <rPh sb="213" eb="214">
      <t>エン</t>
    </rPh>
    <rPh sb="215" eb="217">
      <t>ジョセイ</t>
    </rPh>
    <phoneticPr fontId="5"/>
  </si>
  <si>
    <t>本庄市</t>
    <rPh sb="0" eb="2">
      <t>ほんじょう</t>
    </rPh>
    <rPh sb="2" eb="3">
      <t>し</t>
    </rPh>
    <phoneticPr fontId="44" type="Hiragana"/>
  </si>
  <si>
    <t>デマンド交通運行事業</t>
    <rPh sb="4" eb="6">
      <t>こうつう</t>
    </rPh>
    <rPh sb="6" eb="8">
      <t>うんこう</t>
    </rPh>
    <rPh sb="8" eb="10">
      <t>じぎょう</t>
    </rPh>
    <phoneticPr fontId="44" type="Hiragana"/>
  </si>
  <si>
    <t>買物弱者の支援として位置付けた事業ではないが、市民が快適に市内を移動できる交通手段を確保するため、デマンド交通を運行している。
区域内運行で停留所間を移動するものであり、停留所として商業施設や病院等を設定している。</t>
    <rPh sb="0" eb="1">
      <t>か</t>
    </rPh>
    <rPh sb="1" eb="2">
      <t>もの</t>
    </rPh>
    <rPh sb="2" eb="4">
      <t>じゃくしゃ</t>
    </rPh>
    <rPh sb="5" eb="7">
      <t>しえん</t>
    </rPh>
    <rPh sb="10" eb="13">
      <t>いちづ</t>
    </rPh>
    <rPh sb="15" eb="17">
      <t>じぎょう</t>
    </rPh>
    <rPh sb="23" eb="25">
      <t>しみん</t>
    </rPh>
    <rPh sb="26" eb="28">
      <t>かいてき</t>
    </rPh>
    <rPh sb="29" eb="31">
      <t>しない</t>
    </rPh>
    <rPh sb="32" eb="34">
      <t>いどう</t>
    </rPh>
    <rPh sb="37" eb="39">
      <t>こうつう</t>
    </rPh>
    <rPh sb="39" eb="41">
      <t>しゅだん</t>
    </rPh>
    <rPh sb="42" eb="44">
      <t>かくほ</t>
    </rPh>
    <rPh sb="53" eb="55">
      <t>こうつう</t>
    </rPh>
    <rPh sb="56" eb="58">
      <t>うんこう</t>
    </rPh>
    <rPh sb="64" eb="67">
      <t>くいきない</t>
    </rPh>
    <rPh sb="67" eb="69">
      <t>うんこう</t>
    </rPh>
    <rPh sb="70" eb="73">
      <t>ていりゅうじょ</t>
    </rPh>
    <rPh sb="73" eb="74">
      <t>かん</t>
    </rPh>
    <rPh sb="75" eb="77">
      <t>いどう</t>
    </rPh>
    <rPh sb="85" eb="88">
      <t>ていりゅうじょ</t>
    </rPh>
    <rPh sb="91" eb="93">
      <t>しょうぎょう</t>
    </rPh>
    <rPh sb="93" eb="95">
      <t>しせつ</t>
    </rPh>
    <rPh sb="96" eb="98">
      <t>びょういん</t>
    </rPh>
    <rPh sb="98" eb="99">
      <t>とう</t>
    </rPh>
    <rPh sb="100" eb="102">
      <t>せってい</t>
    </rPh>
    <phoneticPr fontId="44" type="Hiragana"/>
  </si>
  <si>
    <t>路線バス会社</t>
    <rPh sb="0" eb="2">
      <t>ろせん</t>
    </rPh>
    <rPh sb="4" eb="6">
      <t>かいしゃ</t>
    </rPh>
    <phoneticPr fontId="44" type="Hiragana"/>
  </si>
  <si>
    <t>https://www.city.honjo.lg.jp/shimbetsunogoannai/kokyokotsu/10849.html</t>
  </si>
  <si>
    <t>都市計画課
0495-25-1136</t>
    <rPh sb="0" eb="2">
      <t>とし</t>
    </rPh>
    <rPh sb="2" eb="5">
      <t>けいかくか</t>
    </rPh>
    <phoneticPr fontId="44" type="Hiragana"/>
  </si>
  <si>
    <t>本庄市</t>
    <rPh sb="0" eb="3">
      <t>ほんじょうし</t>
    </rPh>
    <phoneticPr fontId="40" type="Hiragana"/>
  </si>
  <si>
    <t>生活支援体制整備</t>
    <rPh sb="0" eb="2">
      <t>せいかつ</t>
    </rPh>
    <rPh sb="2" eb="4">
      <t>しえん</t>
    </rPh>
    <rPh sb="4" eb="6">
      <t>たいせい</t>
    </rPh>
    <rPh sb="6" eb="8">
      <t>せいび</t>
    </rPh>
    <phoneticPr fontId="40" type="Hiragana"/>
  </si>
  <si>
    <t>生活支援コーディネーター業務委託
（22,500千円）</t>
  </si>
  <si>
    <t>生活支援体制整備事業内における地域課題の支援として</t>
    <rPh sb="0" eb="2">
      <t>せいかつ</t>
    </rPh>
    <rPh sb="2" eb="4">
      <t>しえん</t>
    </rPh>
    <rPh sb="4" eb="6">
      <t>たいせい</t>
    </rPh>
    <rPh sb="6" eb="8">
      <t>せいび</t>
    </rPh>
    <rPh sb="8" eb="10">
      <t>じぎょう</t>
    </rPh>
    <rPh sb="10" eb="11">
      <t>ない</t>
    </rPh>
    <rPh sb="15" eb="17">
      <t>ちいき</t>
    </rPh>
    <rPh sb="20" eb="22">
      <t>しえん</t>
    </rPh>
    <phoneticPr fontId="40" type="Hiragana"/>
  </si>
  <si>
    <t>社会福祉協議会</t>
    <rPh sb="0" eb="2">
      <t>しゃかい</t>
    </rPh>
    <rPh sb="2" eb="4">
      <t>ふくし</t>
    </rPh>
    <rPh sb="4" eb="7">
      <t>きょうぎかい</t>
    </rPh>
    <phoneticPr fontId="40" type="Hiragana"/>
  </si>
  <si>
    <t>https://www.city.honjo.lg.jp/soshiki/fukushi/kourei_fukushi/tantoujouhou/tantou_chiikihoukatsu/chiikinotasukeaidukuri/14988.html</t>
  </si>
  <si>
    <t>高齢者福祉課
0495-25-1722</t>
    <rPh sb="0" eb="3">
      <t>こうれいしゃ</t>
    </rPh>
    <rPh sb="3" eb="6">
      <t>ふくしか</t>
    </rPh>
    <phoneticPr fontId="40" type="Hiragana"/>
  </si>
  <si>
    <t>東松山市</t>
  </si>
  <si>
    <t>障害児（者）生活サポート事業</t>
    <rPh sb="0" eb="2">
      <t>ショウガイ</t>
    </rPh>
    <rPh sb="2" eb="3">
      <t>ジ</t>
    </rPh>
    <rPh sb="4" eb="5">
      <t>モノ</t>
    </rPh>
    <phoneticPr fontId="11"/>
  </si>
  <si>
    <t>障害者やその家族の暮らしを支援するため、送迎や外出援助等のサービスを実施し、日常生活の利便を図る。
利用料金：30分ごとに250円（利用券必要）
利用時間：年間150時間まで</t>
    <rPh sb="27" eb="28">
      <t>ナド</t>
    </rPh>
    <phoneticPr fontId="11"/>
  </si>
  <si>
    <t>市に登録した民間サービス団体</t>
    <rPh sb="0" eb="1">
      <t>シ</t>
    </rPh>
    <rPh sb="2" eb="4">
      <t>トウロク</t>
    </rPh>
    <rPh sb="6" eb="8">
      <t>ミンカン</t>
    </rPh>
    <rPh sb="12" eb="14">
      <t>ダンタイ</t>
    </rPh>
    <phoneticPr fontId="11"/>
  </si>
  <si>
    <t>http://www.city.higashimatsuyama.lg.jp/soshiki/31/2231.html</t>
  </si>
  <si>
    <t>健康福祉部障害者福祉課
0493-21-1452</t>
  </si>
  <si>
    <t>福祉タクシー利用料金助成</t>
  </si>
  <si>
    <t>重度心身障害者に対し、福祉タクシー利用料金の一部を助成することにより、日常生活の利便を図る。
助成額：利用券1枚につき、初乗運賃相当額（乗車料金が初乗運賃の2倍以上の場合2枚まで利用可）
交付枚数：1月に4枚
※自動車燃料購入費助成との併用不可</t>
    <rPh sb="68" eb="70">
      <t>ジョウシャ</t>
    </rPh>
    <rPh sb="70" eb="72">
      <t>リョウキン</t>
    </rPh>
    <rPh sb="73" eb="75">
      <t>ハツノ</t>
    </rPh>
    <rPh sb="75" eb="77">
      <t>ウンチン</t>
    </rPh>
    <rPh sb="79" eb="80">
      <t>バイ</t>
    </rPh>
    <rPh sb="80" eb="82">
      <t>イジョウ</t>
    </rPh>
    <rPh sb="83" eb="85">
      <t>バアイ</t>
    </rPh>
    <rPh sb="86" eb="87">
      <t>マイ</t>
    </rPh>
    <rPh sb="89" eb="91">
      <t>リヨウ</t>
    </rPh>
    <rPh sb="91" eb="92">
      <t>カ</t>
    </rPh>
    <rPh sb="106" eb="109">
      <t>ジドウシャ</t>
    </rPh>
    <rPh sb="109" eb="111">
      <t>ネンリョウ</t>
    </rPh>
    <rPh sb="111" eb="114">
      <t>コウニュウヒ</t>
    </rPh>
    <rPh sb="114" eb="116">
      <t>ジョセイ</t>
    </rPh>
    <rPh sb="118" eb="120">
      <t>ヘイヨウ</t>
    </rPh>
    <rPh sb="120" eb="122">
      <t>フカ</t>
    </rPh>
    <phoneticPr fontId="11"/>
  </si>
  <si>
    <t>東松山市</t>
    <rPh sb="0" eb="4">
      <t>ヒガシマツヤマシ</t>
    </rPh>
    <phoneticPr fontId="11"/>
  </si>
  <si>
    <t>http://www.city.higashimatsuyama.lg.jp/soshiki/31/2238.html</t>
  </si>
  <si>
    <t>自動車燃料購入費助成</t>
    <rPh sb="0" eb="3">
      <t>ジドウシャ</t>
    </rPh>
    <rPh sb="3" eb="5">
      <t>ネンリョウ</t>
    </rPh>
    <rPh sb="5" eb="8">
      <t>コウニュウヒ</t>
    </rPh>
    <rPh sb="8" eb="10">
      <t>ジョセイ</t>
    </rPh>
    <phoneticPr fontId="11"/>
  </si>
  <si>
    <t>重度心身障害者に対し、自動車燃料購入費の一部を助成することにより、日常生活の利便を図る。
助成額：助成券1枚につき、1,000円
交付枚数：1月に1枚
※福祉タクシー利用料金助成との併用不可</t>
    <rPh sb="11" eb="14">
      <t>ジドウシャ</t>
    </rPh>
    <rPh sb="14" eb="16">
      <t>ネンリョウ</t>
    </rPh>
    <rPh sb="16" eb="19">
      <t>コウニュウヒ</t>
    </rPh>
    <rPh sb="49" eb="51">
      <t>ジョセイ</t>
    </rPh>
    <rPh sb="63" eb="64">
      <t>エン</t>
    </rPh>
    <rPh sb="77" eb="79">
      <t>フクシ</t>
    </rPh>
    <rPh sb="83" eb="85">
      <t>リヨウ</t>
    </rPh>
    <rPh sb="85" eb="87">
      <t>リョウキン</t>
    </rPh>
    <rPh sb="87" eb="89">
      <t>ジョセイ</t>
    </rPh>
    <rPh sb="91" eb="93">
      <t>ヘイヨウ</t>
    </rPh>
    <rPh sb="93" eb="95">
      <t>フカ</t>
    </rPh>
    <phoneticPr fontId="11"/>
  </si>
  <si>
    <t>東松山市デマンドタクシー</t>
    <rPh sb="0" eb="4">
      <t>ヒガシマツヤマシ</t>
    </rPh>
    <phoneticPr fontId="5"/>
  </si>
  <si>
    <t>市内の公共交通機関の空白区域における移動手段を確保し、利用者の利便性の向上を図ることを目的に実施。買い物弱者対策だけを目的としたものではない。利用時間等の制限がある中で、定められたポイントで乗り降りする場合に限り、割安でタクシーを利用できる。タクシーのメーター料金に応じて500円、800円、1000円、1500円のいずれかの金額をお支払いいただく。</t>
    <rPh sb="144" eb="145">
      <t>エン</t>
    </rPh>
    <phoneticPr fontId="5"/>
  </si>
  <si>
    <t>https://www.city.higashimatsuyama.lg.jp/soshiki/19/1622.html</t>
  </si>
  <si>
    <t>埼玉県</t>
  </si>
  <si>
    <t>春日部市</t>
  </si>
  <si>
    <t>福祉タクシー・自動車燃料費助成事業</t>
  </si>
  <si>
    <t>重度心身障がい者の日常生活の利便性の向上を図るため、一般のタクシー初乗り運賃相当額分のタクシー利用券を最大３０枚、又は1,500円相当額分の自動車燃料費助成券を最大10枚を交付する。なお、併用として、タクシー券最大15枚と燃料費助成券最大5枚を交付することも可能。</t>
  </si>
  <si>
    <t>https://www.city.kasukabe.ig.jp/kenko_hoken_fukushi/shogaishafukushi/nichijoseikatsu_shakaiseikatsunoshien/8596.html</t>
  </si>
  <si>
    <t>障がい者支援課
048-736-1111</t>
  </si>
  <si>
    <t>羽生市</t>
    <rPh sb="0" eb="3">
      <t>ハニュウシ</t>
    </rPh>
    <phoneticPr fontId="5"/>
  </si>
  <si>
    <t>宅配電話帳の更新及び配布</t>
    <rPh sb="0" eb="2">
      <t>タクハイ</t>
    </rPh>
    <rPh sb="2" eb="5">
      <t>デンワチョウ</t>
    </rPh>
    <rPh sb="6" eb="8">
      <t>コウシン</t>
    </rPh>
    <rPh sb="8" eb="9">
      <t>オヨ</t>
    </rPh>
    <rPh sb="10" eb="12">
      <t>ハイフ</t>
    </rPh>
    <phoneticPr fontId="5"/>
  </si>
  <si>
    <t>高齢者等に市内小売店や飲食店を掲載した宅配電話帳を配布する。</t>
  </si>
  <si>
    <t>羽生市、羽生市商工会</t>
    <rPh sb="0" eb="2">
      <t>ハニュウ</t>
    </rPh>
    <rPh sb="2" eb="3">
      <t>シ</t>
    </rPh>
    <rPh sb="4" eb="7">
      <t>ハニュウシ</t>
    </rPh>
    <rPh sb="7" eb="10">
      <t>ショウコウカイ</t>
    </rPh>
    <phoneticPr fontId="11"/>
  </si>
  <si>
    <t>https://www.city.hanyu.lg.jp/docs/2015052200221</t>
  </si>
  <si>
    <t>商工課
048-560-3111</t>
    <rPh sb="0" eb="3">
      <t>ショウコウカ</t>
    </rPh>
    <phoneticPr fontId="5"/>
  </si>
  <si>
    <t>羽生市障がい児（者）生活サポート助成事業</t>
    <rPh sb="0" eb="3">
      <t>ハニュウシ</t>
    </rPh>
    <rPh sb="3" eb="4">
      <t>ショウ</t>
    </rPh>
    <rPh sb="6" eb="7">
      <t>ジ</t>
    </rPh>
    <rPh sb="8" eb="9">
      <t>シャ</t>
    </rPh>
    <rPh sb="10" eb="12">
      <t>セイカツ</t>
    </rPh>
    <rPh sb="16" eb="18">
      <t>ジョセイ</t>
    </rPh>
    <rPh sb="18" eb="20">
      <t>ジギョウ</t>
    </rPh>
    <phoneticPr fontId="5"/>
  </si>
  <si>
    <t xml:space="preserve">登録された民間の福祉サービス事業所が、対象となる障がい児（者）の生活に合わせ、一時預かり、障がい者の送迎、外出援助などのサービスを行う。
利用料金（１８歳以上）：１時間あたり９５０円
利用時間：（上限）年間１５０時間
</t>
    <rPh sb="0" eb="2">
      <t>トウロク</t>
    </rPh>
    <rPh sb="5" eb="7">
      <t>ミンカン</t>
    </rPh>
    <rPh sb="8" eb="10">
      <t>フクシ</t>
    </rPh>
    <rPh sb="14" eb="17">
      <t>ジギョウショ</t>
    </rPh>
    <rPh sb="19" eb="21">
      <t>タイショウ</t>
    </rPh>
    <rPh sb="24" eb="25">
      <t>ショウ</t>
    </rPh>
    <rPh sb="27" eb="28">
      <t>ジ</t>
    </rPh>
    <rPh sb="29" eb="30">
      <t>シャ</t>
    </rPh>
    <rPh sb="32" eb="34">
      <t>セイカツ</t>
    </rPh>
    <rPh sb="35" eb="36">
      <t>ア</t>
    </rPh>
    <rPh sb="39" eb="41">
      <t>イチジ</t>
    </rPh>
    <rPh sb="41" eb="42">
      <t>アズ</t>
    </rPh>
    <rPh sb="45" eb="46">
      <t>ショウ</t>
    </rPh>
    <rPh sb="48" eb="49">
      <t>シャ</t>
    </rPh>
    <rPh sb="50" eb="52">
      <t>ソウゲイ</t>
    </rPh>
    <rPh sb="53" eb="55">
      <t>ガイシュツ</t>
    </rPh>
    <rPh sb="55" eb="57">
      <t>エンジョ</t>
    </rPh>
    <rPh sb="65" eb="66">
      <t>オコナ</t>
    </rPh>
    <rPh sb="69" eb="73">
      <t>リヨウリョウキン</t>
    </rPh>
    <rPh sb="76" eb="79">
      <t>サイイジョウ</t>
    </rPh>
    <rPh sb="82" eb="84">
      <t>ジカン</t>
    </rPh>
    <rPh sb="90" eb="91">
      <t>エン</t>
    </rPh>
    <rPh sb="92" eb="96">
      <t>リヨウジカン</t>
    </rPh>
    <rPh sb="98" eb="100">
      <t>ジョウゲン</t>
    </rPh>
    <rPh sb="101" eb="103">
      <t>ネンカン</t>
    </rPh>
    <rPh sb="106" eb="108">
      <t>ジカン</t>
    </rPh>
    <phoneticPr fontId="5"/>
  </si>
  <si>
    <t>羽生市</t>
  </si>
  <si>
    <t>https://www.city.hanyu.lg.jp/docs/2014021700045</t>
  </si>
  <si>
    <t>羽生市重度心身障がい者福祉タクシー利用料金助成 ・ 羽生市重度心身障がい者自動車ガソリン費助成</t>
    <rPh sb="0" eb="3">
      <t>ハニュウシ</t>
    </rPh>
    <rPh sb="3" eb="5">
      <t>ジュウド</t>
    </rPh>
    <rPh sb="5" eb="8">
      <t>シンシンショウ</t>
    </rPh>
    <rPh sb="10" eb="11">
      <t>シャ</t>
    </rPh>
    <rPh sb="11" eb="12">
      <t>フク</t>
    </rPh>
    <rPh sb="12" eb="13">
      <t>シ</t>
    </rPh>
    <rPh sb="17" eb="19">
      <t>リヨウ</t>
    </rPh>
    <rPh sb="19" eb="21">
      <t>リョウキン</t>
    </rPh>
    <rPh sb="21" eb="23">
      <t>ジョセイ</t>
    </rPh>
    <phoneticPr fontId="5"/>
  </si>
  <si>
    <t>買物弱者の支援と位置付けた事業ではないが、在宅の重度心身障がい者の社会生活圏の拡大及び福祉の増進を図る事業。
【福祉タクシー】身体障がい者手帳１・２級または療育手帳マルAまたはAの方に、
１カ月２枚（最大で年間２４枚）のタクシー利用券の交付
【ガソリン助成】身体障がい者手帳１・２級、下肢・体幹機能障がいの方。
また、療育手帳マルAまたはAの方（本人または、同居の家族が本人のために運転する場合）に対し、ガソリン１ヶ月１６リットルを限度として、１リットルにつき５０円を助成。
※福祉タクシー、ガソリン助成ともに在宅で住民税非課税等の条件があります。
※福祉タクシー又はガソリン助成のどちらか一方の助成</t>
    <rPh sb="0" eb="2">
      <t>カイモノ</t>
    </rPh>
    <rPh sb="2" eb="4">
      <t>ジャクシャ</t>
    </rPh>
    <rPh sb="5" eb="7">
      <t>シエン</t>
    </rPh>
    <rPh sb="8" eb="11">
      <t>イチヅ</t>
    </rPh>
    <rPh sb="13" eb="15">
      <t>ジギョウ</t>
    </rPh>
    <rPh sb="21" eb="23">
      <t>ザイタク</t>
    </rPh>
    <rPh sb="24" eb="29">
      <t>ジュウドシンシンショウ</t>
    </rPh>
    <rPh sb="31" eb="32">
      <t>シャ</t>
    </rPh>
    <rPh sb="33" eb="35">
      <t>シャカイ</t>
    </rPh>
    <rPh sb="35" eb="37">
      <t>セイカツ</t>
    </rPh>
    <rPh sb="37" eb="38">
      <t>ケン</t>
    </rPh>
    <rPh sb="39" eb="41">
      <t>カクダイ</t>
    </rPh>
    <rPh sb="41" eb="42">
      <t>オヨ</t>
    </rPh>
    <rPh sb="43" eb="45">
      <t>フクシ</t>
    </rPh>
    <rPh sb="46" eb="48">
      <t>ゾウシン</t>
    </rPh>
    <rPh sb="49" eb="50">
      <t>ハカ</t>
    </rPh>
    <rPh sb="51" eb="53">
      <t>ジギョウ</t>
    </rPh>
    <rPh sb="56" eb="58">
      <t>フクシ</t>
    </rPh>
    <rPh sb="63" eb="66">
      <t>シンタイショウ</t>
    </rPh>
    <rPh sb="68" eb="69">
      <t>シャ</t>
    </rPh>
    <rPh sb="69" eb="71">
      <t>テチョウ</t>
    </rPh>
    <rPh sb="74" eb="75">
      <t>キュウ</t>
    </rPh>
    <rPh sb="78" eb="82">
      <t>リョウイクテチョウ</t>
    </rPh>
    <rPh sb="90" eb="91">
      <t>カタ</t>
    </rPh>
    <rPh sb="96" eb="97">
      <t>ゲツ</t>
    </rPh>
    <rPh sb="98" eb="99">
      <t>マイ</t>
    </rPh>
    <rPh sb="100" eb="102">
      <t>サイダイ</t>
    </rPh>
    <rPh sb="103" eb="105">
      <t>ネンカン</t>
    </rPh>
    <rPh sb="107" eb="108">
      <t>マイ</t>
    </rPh>
    <rPh sb="114" eb="116">
      <t>リヨウ</t>
    </rPh>
    <rPh sb="116" eb="117">
      <t>ケン</t>
    </rPh>
    <rPh sb="118" eb="120">
      <t>コウフ</t>
    </rPh>
    <rPh sb="126" eb="128">
      <t>ジョセイ</t>
    </rPh>
    <rPh sb="129" eb="131">
      <t>シンタイ</t>
    </rPh>
    <rPh sb="131" eb="132">
      <t>ショウ</t>
    </rPh>
    <rPh sb="134" eb="137">
      <t>シャテチョウ</t>
    </rPh>
    <rPh sb="140" eb="141">
      <t>キュウ</t>
    </rPh>
    <rPh sb="142" eb="144">
      <t>カシ</t>
    </rPh>
    <rPh sb="145" eb="147">
      <t>タイカン</t>
    </rPh>
    <rPh sb="147" eb="149">
      <t>キノウ</t>
    </rPh>
    <rPh sb="149" eb="150">
      <t>ショウ</t>
    </rPh>
    <rPh sb="153" eb="154">
      <t>カタ</t>
    </rPh>
    <rPh sb="171" eb="172">
      <t>カタ</t>
    </rPh>
    <rPh sb="173" eb="175">
      <t>ホンニン</t>
    </rPh>
    <rPh sb="179" eb="181">
      <t>ドウキョ</t>
    </rPh>
    <rPh sb="182" eb="184">
      <t>カゾク</t>
    </rPh>
    <rPh sb="185" eb="187">
      <t>ホンニン</t>
    </rPh>
    <rPh sb="191" eb="193">
      <t>ウンテン</t>
    </rPh>
    <rPh sb="195" eb="197">
      <t>バアイ</t>
    </rPh>
    <rPh sb="199" eb="200">
      <t>タイ</t>
    </rPh>
    <rPh sb="208" eb="209">
      <t>ゲツ</t>
    </rPh>
    <rPh sb="216" eb="218">
      <t>ゲンド</t>
    </rPh>
    <rPh sb="232" eb="233">
      <t>エン</t>
    </rPh>
    <rPh sb="234" eb="236">
      <t>ジョセイ</t>
    </rPh>
    <rPh sb="239" eb="241">
      <t>フクシ</t>
    </rPh>
    <rPh sb="250" eb="252">
      <t>ジョセイ</t>
    </rPh>
    <rPh sb="255" eb="257">
      <t>ザイタク</t>
    </rPh>
    <rPh sb="258" eb="261">
      <t>ジュウミンゼイ</t>
    </rPh>
    <rPh sb="261" eb="264">
      <t>ヒカゼイ</t>
    </rPh>
    <rPh sb="264" eb="265">
      <t>トウ</t>
    </rPh>
    <rPh sb="266" eb="268">
      <t>ジョウケン</t>
    </rPh>
    <rPh sb="276" eb="278">
      <t>フクシ</t>
    </rPh>
    <rPh sb="282" eb="283">
      <t>マタ</t>
    </rPh>
    <rPh sb="288" eb="290">
      <t>ジョセイ</t>
    </rPh>
    <rPh sb="295" eb="297">
      <t>イッポウ</t>
    </rPh>
    <rPh sb="298" eb="300">
      <t>ジョセイ</t>
    </rPh>
    <phoneticPr fontId="5"/>
  </si>
  <si>
    <t>福祉タクシー：https://www.city.hanyu.lg.jp/docs/2011062100162
ガソリン助成：https://www.city.hanyu.lg.jp/docs/2011062100155</t>
    <rPh sb="0" eb="2">
      <t>フクシ</t>
    </rPh>
    <rPh sb="60" eb="62">
      <t>ジョセイ</t>
    </rPh>
    <phoneticPr fontId="11"/>
  </si>
  <si>
    <t>羽生市</t>
    <rPh sb="0" eb="3">
      <t>ハニュウシ</t>
    </rPh>
    <phoneticPr fontId="11"/>
  </si>
  <si>
    <t>配食サービス事業</t>
    <rPh sb="0" eb="2">
      <t>ハイショク</t>
    </rPh>
    <rPh sb="6" eb="8">
      <t>ジギョウ</t>
    </rPh>
    <phoneticPr fontId="11"/>
  </si>
  <si>
    <t>１人暮らし等の高齢者に対して、栄養バランスのとれた昼食を週１回届けることにより、自立と生活の質の向上を図り日常の安否を確認する。
・利用者負担金　１食　３００円
※ただし、市民税課税の方は１食４００円</t>
    <rPh sb="1" eb="2">
      <t>ニン</t>
    </rPh>
    <rPh sb="2" eb="3">
      <t>グ</t>
    </rPh>
    <rPh sb="5" eb="6">
      <t>ナド</t>
    </rPh>
    <rPh sb="7" eb="10">
      <t>コウレイシャ</t>
    </rPh>
    <rPh sb="11" eb="12">
      <t>タイ</t>
    </rPh>
    <rPh sb="15" eb="17">
      <t>エイヨウ</t>
    </rPh>
    <rPh sb="25" eb="27">
      <t>チュウショク</t>
    </rPh>
    <rPh sb="28" eb="29">
      <t>シュウ</t>
    </rPh>
    <rPh sb="30" eb="31">
      <t>カイ</t>
    </rPh>
    <rPh sb="31" eb="32">
      <t>トド</t>
    </rPh>
    <rPh sb="40" eb="42">
      <t>ジリツ</t>
    </rPh>
    <rPh sb="43" eb="45">
      <t>セイカツ</t>
    </rPh>
    <rPh sb="46" eb="47">
      <t>シツ</t>
    </rPh>
    <rPh sb="48" eb="50">
      <t>コウジョウ</t>
    </rPh>
    <rPh sb="51" eb="52">
      <t>ハカ</t>
    </rPh>
    <rPh sb="53" eb="55">
      <t>ニチジョウ</t>
    </rPh>
    <rPh sb="56" eb="58">
      <t>アンピ</t>
    </rPh>
    <rPh sb="59" eb="61">
      <t>カクニン</t>
    </rPh>
    <rPh sb="66" eb="69">
      <t>リヨウシャ</t>
    </rPh>
    <rPh sb="69" eb="71">
      <t>フタン</t>
    </rPh>
    <rPh sb="71" eb="72">
      <t>キン</t>
    </rPh>
    <rPh sb="74" eb="75">
      <t>ショク</t>
    </rPh>
    <rPh sb="79" eb="80">
      <t>エン</t>
    </rPh>
    <rPh sb="86" eb="89">
      <t>シミンゼイ</t>
    </rPh>
    <rPh sb="89" eb="91">
      <t>カゼイ</t>
    </rPh>
    <rPh sb="92" eb="93">
      <t>カタ</t>
    </rPh>
    <rPh sb="95" eb="96">
      <t>ショク</t>
    </rPh>
    <rPh sb="99" eb="100">
      <t>エン</t>
    </rPh>
    <phoneticPr fontId="11"/>
  </si>
  <si>
    <t>高齢介護課
048-561-1121（内線163）</t>
    <rPh sb="0" eb="2">
      <t>コウレイ</t>
    </rPh>
    <rPh sb="2" eb="4">
      <t>カイゴ</t>
    </rPh>
    <rPh sb="4" eb="5">
      <t>カ</t>
    </rPh>
    <rPh sb="19" eb="21">
      <t>ナイセン</t>
    </rPh>
    <phoneticPr fontId="11"/>
  </si>
  <si>
    <t>移動販売事業助成</t>
    <rPh sb="6" eb="8">
      <t>ジョセイ</t>
    </rPh>
    <phoneticPr fontId="11"/>
  </si>
  <si>
    <t>日常の買い物が困難な市民に対し、買い物支援はもとより、外出のきっかけ作り、介護予防や地域の方同士での見守りの機会につながることを目的としており、経費の一部を助成することで円滑に事業を開始できるよう支援する。
（令和４年度に社会福祉協議会が主体で実施、移動販売を実施する事業者と委託契約を締結して、令和5年1月から第1・第3の水曜日及び木曜日に市内26カ所の巡回が開始となった）</t>
    <rPh sb="105" eb="107">
      <t>レイワ</t>
    </rPh>
    <rPh sb="108" eb="110">
      <t>ネンド</t>
    </rPh>
    <phoneticPr fontId="11"/>
  </si>
  <si>
    <t>社会福祉協議会</t>
    <rPh sb="0" eb="7">
      <t>シャカイフクシキョウギカイ</t>
    </rPh>
    <phoneticPr fontId="11"/>
  </si>
  <si>
    <t>高齢介護課
048-561-1121（内線161）</t>
    <rPh sb="0" eb="2">
      <t>コウレイ</t>
    </rPh>
    <rPh sb="2" eb="4">
      <t>カイゴ</t>
    </rPh>
    <rPh sb="4" eb="5">
      <t>カ</t>
    </rPh>
    <rPh sb="19" eb="21">
      <t>ナイセン</t>
    </rPh>
    <phoneticPr fontId="11"/>
  </si>
  <si>
    <t>羽生市</t>
    <rPh sb="0" eb="2">
      <t>ハニュウ</t>
    </rPh>
    <rPh sb="2" eb="3">
      <t>シ</t>
    </rPh>
    <phoneticPr fontId="5"/>
  </si>
  <si>
    <t>あい・あいバス
(羽生市福祉バス)の運行</t>
    <rPh sb="9" eb="11">
      <t>ハニュウ</t>
    </rPh>
    <rPh sb="11" eb="12">
      <t>シ</t>
    </rPh>
    <rPh sb="12" eb="14">
      <t>フクシ</t>
    </rPh>
    <rPh sb="18" eb="20">
      <t>ウンコウ</t>
    </rPh>
    <phoneticPr fontId="5"/>
  </si>
  <si>
    <t>市内移動の利便性の向上を図るため、福祉バスを運行する</t>
    <rPh sb="0" eb="2">
      <t>シナイ</t>
    </rPh>
    <rPh sb="2" eb="4">
      <t>イドウ</t>
    </rPh>
    <rPh sb="5" eb="8">
      <t>リベンセイ</t>
    </rPh>
    <rPh sb="9" eb="11">
      <t>コウジョウ</t>
    </rPh>
    <rPh sb="12" eb="13">
      <t>ハカ</t>
    </rPh>
    <rPh sb="17" eb="19">
      <t>フクシ</t>
    </rPh>
    <rPh sb="22" eb="24">
      <t>ウンコウ</t>
    </rPh>
    <phoneticPr fontId="5"/>
  </si>
  <si>
    <t>朝日自動車㈱</t>
    <rPh sb="0" eb="2">
      <t>アサヒ</t>
    </rPh>
    <rPh sb="2" eb="5">
      <t>ジドウシャ</t>
    </rPh>
    <phoneticPr fontId="11"/>
  </si>
  <si>
    <t>のりあいタクシー運行事業</t>
    <rPh sb="8" eb="12">
      <t>ウンコウジギョウ</t>
    </rPh>
    <phoneticPr fontId="11"/>
  </si>
  <si>
    <t>事前登録いただいた７５歳以上又は障がい者手帳をお持ちの方に対し、市内指定場所へ乗合で送迎する。１人１回あたり５００円。
令和４年１０月３日から運行開始。</t>
    <rPh sb="0" eb="4">
      <t>ジゼントウロク</t>
    </rPh>
    <rPh sb="11" eb="12">
      <t>サイ</t>
    </rPh>
    <rPh sb="12" eb="14">
      <t>イジョウ</t>
    </rPh>
    <rPh sb="14" eb="15">
      <t>マタ</t>
    </rPh>
    <rPh sb="16" eb="17">
      <t>ショウ</t>
    </rPh>
    <rPh sb="19" eb="20">
      <t>シャ</t>
    </rPh>
    <rPh sb="20" eb="22">
      <t>テチョウ</t>
    </rPh>
    <rPh sb="24" eb="25">
      <t>モ</t>
    </rPh>
    <rPh sb="27" eb="28">
      <t>カタ</t>
    </rPh>
    <rPh sb="29" eb="30">
      <t>タイ</t>
    </rPh>
    <rPh sb="32" eb="34">
      <t>シナイ</t>
    </rPh>
    <rPh sb="34" eb="38">
      <t>シテイバショ</t>
    </rPh>
    <rPh sb="39" eb="41">
      <t>ノリアイ</t>
    </rPh>
    <rPh sb="42" eb="44">
      <t>ソウゲイ</t>
    </rPh>
    <rPh sb="48" eb="49">
      <t>ヒト</t>
    </rPh>
    <rPh sb="50" eb="51">
      <t>カイ</t>
    </rPh>
    <rPh sb="57" eb="58">
      <t>エン</t>
    </rPh>
    <rPh sb="60" eb="62">
      <t>レイワ</t>
    </rPh>
    <rPh sb="63" eb="64">
      <t>ネン</t>
    </rPh>
    <rPh sb="66" eb="67">
      <t>ガツ</t>
    </rPh>
    <rPh sb="68" eb="69">
      <t>ニチ</t>
    </rPh>
    <rPh sb="71" eb="73">
      <t>ウンコウ</t>
    </rPh>
    <rPh sb="73" eb="75">
      <t>カイシ</t>
    </rPh>
    <phoneticPr fontId="11"/>
  </si>
  <si>
    <t>羽生タクシー㈱</t>
    <rPh sb="0" eb="2">
      <t>ハニュウ</t>
    </rPh>
    <phoneticPr fontId="11"/>
  </si>
  <si>
    <t>鴻巣市</t>
    <rPh sb="0" eb="3">
      <t>こうのすし</t>
    </rPh>
    <phoneticPr fontId="40" type="Hiragana"/>
  </si>
  <si>
    <t>乗合Ｔ
59,006
デマンドＴ
44,000</t>
    <rPh sb="0" eb="2">
      <t>のりあい</t>
    </rPh>
    <phoneticPr fontId="40" type="Hiragana"/>
  </si>
  <si>
    <t>乗合Ｔ
委託料
デマンドＴ
補助金</t>
    <rPh sb="0" eb="2">
      <t>のりあい</t>
    </rPh>
    <rPh sb="4" eb="7">
      <t>いたくりょう</t>
    </rPh>
    <rPh sb="15" eb="18">
      <t>ほじょきん</t>
    </rPh>
    <phoneticPr fontId="40" type="Hiragana"/>
  </si>
  <si>
    <t>＜乗合Ｔ＞
市民の移動手段の確保と利便性の向上のため、低額で利用できる乗合タクシーを運行
＜デマンドＴ＞
高齢者や障がい者等における移動手段の確保と利便性の向上のため、デマンド交通の運行に対し補助</t>
    <rPh sb="1" eb="4">
      <t>のりあいT</t>
    </rPh>
    <rPh sb="6" eb="8">
      <t>しみん</t>
    </rPh>
    <rPh sb="9" eb="11">
      <t>いどう</t>
    </rPh>
    <rPh sb="11" eb="13">
      <t>しゅだん</t>
    </rPh>
    <rPh sb="14" eb="16">
      <t>かくほ</t>
    </rPh>
    <rPh sb="17" eb="20">
      <t>りべんせい</t>
    </rPh>
    <rPh sb="21" eb="23">
      <t>こうじょう</t>
    </rPh>
    <rPh sb="27" eb="29">
      <t>ていがく</t>
    </rPh>
    <rPh sb="30" eb="32">
      <t>りよう</t>
    </rPh>
    <rPh sb="35" eb="37">
      <t>のりあい</t>
    </rPh>
    <rPh sb="42" eb="44">
      <t>うんこう</t>
    </rPh>
    <rPh sb="53" eb="56">
      <t>こうれいしゃ</t>
    </rPh>
    <rPh sb="57" eb="58">
      <t>しょう</t>
    </rPh>
    <rPh sb="60" eb="61">
      <t>しゃ</t>
    </rPh>
    <rPh sb="61" eb="62">
      <t>とう</t>
    </rPh>
    <rPh sb="66" eb="68">
      <t>いどう手</t>
    </rPh>
    <rPh sb="68" eb="70">
      <t xml:space="preserve">段 </t>
    </rPh>
    <rPh sb="71" eb="73">
      <t>かくほ</t>
    </rPh>
    <rPh sb="74" eb="77">
      <t>りべんせい</t>
    </rPh>
    <rPh sb="78" eb="80">
      <t>こうじょう</t>
    </rPh>
    <rPh sb="88" eb="90">
      <t>こうつう</t>
    </rPh>
    <rPh sb="91" eb="93">
      <t>うんこう</t>
    </rPh>
    <rPh sb="94" eb="95">
      <t>たい</t>
    </rPh>
    <rPh sb="96" eb="98">
      <t>ほじょ</t>
    </rPh>
    <phoneticPr fontId="40" type="Hiragana"/>
  </si>
  <si>
    <t>市内タクシー事業者</t>
    <rPh sb="0" eb="2">
      <t>しない</t>
    </rPh>
    <rPh sb="6" eb="9">
      <t>じぎょうしゃ</t>
    </rPh>
    <phoneticPr fontId="40" type="Hiragana"/>
  </si>
  <si>
    <t>＜乗合Ｔ＞
https://www.city.kounosu.saitama.jp/page/14387.html
＜デマンドＴ＞
https://www.city.kounosu.saitama.jp/page/3423.html</t>
    <rPh sb="1" eb="3">
      <t>のりあい</t>
    </rPh>
    <phoneticPr fontId="40" type="Hiragana"/>
  </si>
  <si>
    <t>福祉タクシー・自動車燃料費助成事業</t>
    <rPh sb="0" eb="2">
      <t>ふくし</t>
    </rPh>
    <rPh sb="7" eb="10">
      <t>じどうしゃ</t>
    </rPh>
    <rPh sb="10" eb="13">
      <t>ねんりょうひ</t>
    </rPh>
    <rPh sb="13" eb="15">
      <t>じょせい</t>
    </rPh>
    <rPh sb="15" eb="17">
      <t>じぎょう</t>
    </rPh>
    <phoneticPr fontId="40" type="Hiragana"/>
  </si>
  <si>
    <t>福祉Ｔ
補助金
燃料費
委託料</t>
    <rPh sb="0" eb="2">
      <t>ふくし</t>
    </rPh>
    <rPh sb="4" eb="7">
      <t>ほじょきん</t>
    </rPh>
    <rPh sb="9" eb="12">
      <t>ねんりょうひ</t>
    </rPh>
    <rPh sb="13" eb="16">
      <t>いたくりょう</t>
    </rPh>
    <phoneticPr fontId="40" type="Hiragana"/>
  </si>
  <si>
    <t>https://www.city.kounosu.saitama.jp/site/shogaihukushi/1845.html</t>
  </si>
  <si>
    <t>生活支援体制整備事業</t>
    <rPh sb="0" eb="2">
      <t>せいかつ</t>
    </rPh>
    <rPh sb="2" eb="4">
      <t>しえん</t>
    </rPh>
    <rPh sb="4" eb="6">
      <t>たいせい</t>
    </rPh>
    <rPh sb="6" eb="8">
      <t>せいび</t>
    </rPh>
    <rPh sb="8" eb="10">
      <t>じぎょう</t>
    </rPh>
    <phoneticPr fontId="40" type="Hiragana"/>
  </si>
  <si>
    <t xml:space="preserve">11,510
（（国・県）地域支援事業交付金が財源の一部）
</t>
    <rPh sb="9" eb="10">
      <t>くに</t>
    </rPh>
    <rPh sb="11" eb="12">
      <t>けん</t>
    </rPh>
    <rPh sb="13" eb="15">
      <t>ちいき</t>
    </rPh>
    <rPh sb="15" eb="17">
      <t>しえん</t>
    </rPh>
    <rPh sb="17" eb="19">
      <t>じぎょう</t>
    </rPh>
    <rPh sb="19" eb="22">
      <t>こうふきん</t>
    </rPh>
    <rPh sb="23" eb="25">
      <t>ざいげん</t>
    </rPh>
    <rPh sb="26" eb="28">
      <t>いちぶ</t>
    </rPh>
    <phoneticPr fontId="40" type="Hiragana"/>
  </si>
  <si>
    <t>委託料</t>
    <rPh sb="0" eb="3">
      <t>いたくりょう</t>
    </rPh>
    <phoneticPr fontId="40" type="Hiragana"/>
  </si>
  <si>
    <t>株式会社カスミ</t>
    <rPh sb="0" eb="2">
      <t>かぶしき</t>
    </rPh>
    <rPh sb="2" eb="4">
      <t>かいしゃ</t>
    </rPh>
    <phoneticPr fontId="40" type="Hiragana"/>
  </si>
  <si>
    <t>https://www.city.kounosu.saitama.jp/site/kaigohoken/1807.html</t>
  </si>
  <si>
    <t>深谷市</t>
    <rPh sb="0" eb="3">
      <t>フカヤシ</t>
    </rPh>
    <phoneticPr fontId="5"/>
  </si>
  <si>
    <t>有償家事援助サービス</t>
    <rPh sb="0" eb="4">
      <t>ユウショウカジ</t>
    </rPh>
    <rPh sb="4" eb="6">
      <t>エンジョ</t>
    </rPh>
    <phoneticPr fontId="5"/>
  </si>
  <si>
    <t>有償による家事援助</t>
    <rPh sb="0" eb="1">
      <t>ユウショウ</t>
    </rPh>
    <rPh sb="4" eb="8">
      <t>カジエンジョ</t>
    </rPh>
    <phoneticPr fontId="5"/>
  </si>
  <si>
    <t>専門性を必要としない日常生活の「ちょっと困った」を支援するサービス。買い物、外出の付き添いの他に、掃除、洗濯、ゴミ出し等で協力会員が活動できるサービスを提供する。</t>
    <rPh sb="46" eb="47">
      <t>ホカ</t>
    </rPh>
    <rPh sb="59" eb="60">
      <t>トウ</t>
    </rPh>
    <phoneticPr fontId="5"/>
  </si>
  <si>
    <t>深谷市社会福祉協議会</t>
    <rPh sb="0" eb="3">
      <t>フカヤシ</t>
    </rPh>
    <rPh sb="3" eb="7">
      <t>シャカイフクシ</t>
    </rPh>
    <rPh sb="7" eb="10">
      <t>キョウギカイ</t>
    </rPh>
    <phoneticPr fontId="5"/>
  </si>
  <si>
    <t>地域福祉係
048-573-6563</t>
  </si>
  <si>
    <t>福祉車両貸出事業</t>
    <rPh sb="0" eb="4">
      <t>フクシシャリョウ</t>
    </rPh>
    <rPh sb="4" eb="6">
      <t>カシダシ</t>
    </rPh>
    <rPh sb="6" eb="8">
      <t>ジギョウ</t>
    </rPh>
    <phoneticPr fontId="5"/>
  </si>
  <si>
    <t>社協会員向けのサービス</t>
    <rPh sb="0" eb="3">
      <t>シャキョウカイイン</t>
    </rPh>
    <rPh sb="3" eb="4">
      <t>ム</t>
    </rPh>
    <phoneticPr fontId="5"/>
  </si>
  <si>
    <t>介護認定を受けている方、身体障害者手帳をお持ちの方、精神障害児者、知的障害児者等で移動が困難な方が対象。通院や公共機関、スーパーへの買い物等の交通手段として、福祉車両（リフト付、スロープ付、シート回転付車両）の貸出しや、運転ボランティアを派遣します。</t>
    <rPh sb="0" eb="4">
      <t>カイゴニンテイ</t>
    </rPh>
    <rPh sb="5" eb="6">
      <t>ウ</t>
    </rPh>
    <rPh sb="10" eb="11">
      <t>カタ</t>
    </rPh>
    <rPh sb="12" eb="14">
      <t>シンタイ</t>
    </rPh>
    <rPh sb="14" eb="17">
      <t>ショウガイシャ</t>
    </rPh>
    <rPh sb="17" eb="19">
      <t>テチョウ</t>
    </rPh>
    <rPh sb="21" eb="22">
      <t>モ</t>
    </rPh>
    <rPh sb="24" eb="25">
      <t>カタ</t>
    </rPh>
    <rPh sb="26" eb="28">
      <t>セイシン</t>
    </rPh>
    <rPh sb="28" eb="30">
      <t>ショウガイ</t>
    </rPh>
    <rPh sb="30" eb="31">
      <t>ジ</t>
    </rPh>
    <rPh sb="31" eb="32">
      <t>シャ</t>
    </rPh>
    <rPh sb="33" eb="34">
      <t>チ</t>
    </rPh>
    <rPh sb="34" eb="35">
      <t>テキ</t>
    </rPh>
    <rPh sb="35" eb="37">
      <t>ショウガイ</t>
    </rPh>
    <rPh sb="37" eb="38">
      <t>ジ</t>
    </rPh>
    <rPh sb="38" eb="39">
      <t>シャ</t>
    </rPh>
    <rPh sb="39" eb="40">
      <t>ナド</t>
    </rPh>
    <rPh sb="41" eb="43">
      <t>イドウ</t>
    </rPh>
    <rPh sb="44" eb="46">
      <t>コンナン</t>
    </rPh>
    <rPh sb="47" eb="48">
      <t>カタ</t>
    </rPh>
    <rPh sb="49" eb="51">
      <t>タイショウ</t>
    </rPh>
    <rPh sb="52" eb="54">
      <t>ツウイン</t>
    </rPh>
    <rPh sb="55" eb="59">
      <t>コウキョウキカン</t>
    </rPh>
    <rPh sb="66" eb="67">
      <t>カ</t>
    </rPh>
    <rPh sb="68" eb="69">
      <t>モノ</t>
    </rPh>
    <rPh sb="69" eb="70">
      <t>トウ</t>
    </rPh>
    <rPh sb="71" eb="75">
      <t>コウツウシュダン</t>
    </rPh>
    <rPh sb="79" eb="83">
      <t>フクシシャリョウ</t>
    </rPh>
    <rPh sb="87" eb="88">
      <t>ツ</t>
    </rPh>
    <rPh sb="93" eb="94">
      <t>ツ</t>
    </rPh>
    <rPh sb="98" eb="100">
      <t>カイテン</t>
    </rPh>
    <rPh sb="100" eb="101">
      <t>ツキ</t>
    </rPh>
    <rPh sb="101" eb="103">
      <t>シャリョウ</t>
    </rPh>
    <rPh sb="105" eb="107">
      <t>カシダ</t>
    </rPh>
    <rPh sb="110" eb="112">
      <t>ウンテン</t>
    </rPh>
    <rPh sb="119" eb="121">
      <t>ハケン</t>
    </rPh>
    <phoneticPr fontId="5"/>
  </si>
  <si>
    <t>移動販売車の運行</t>
    <rPh sb="0" eb="5">
      <t>イドウハンバイシャ</t>
    </rPh>
    <rPh sb="6" eb="8">
      <t>ウンコウ</t>
    </rPh>
    <phoneticPr fontId="5"/>
  </si>
  <si>
    <t>希望する自治会に対して移動販売車を運行</t>
    <rPh sb="0" eb="2">
      <t>キボウ</t>
    </rPh>
    <rPh sb="4" eb="7">
      <t>ジチカイ</t>
    </rPh>
    <rPh sb="8" eb="9">
      <t>タイ</t>
    </rPh>
    <rPh sb="11" eb="16">
      <t>イドウハンバイシャ</t>
    </rPh>
    <rPh sb="17" eb="19">
      <t>ウンコウ</t>
    </rPh>
    <phoneticPr fontId="5"/>
  </si>
  <si>
    <t>70歳以上で、介護保険要介護認定が要支援１、２、要介護１、２、３の認定を受けている、かつ介護保険料の算定基準で第１、２、３段階のかたが対象。タクシーの初乗り運賃相当額を補助する利用券を一年度当たり最大２８枚交付。</t>
    <rPh sb="2" eb="5">
      <t>サイイジョウ</t>
    </rPh>
    <rPh sb="7" eb="9">
      <t>カイゴ</t>
    </rPh>
    <rPh sb="9" eb="11">
      <t>ホケン</t>
    </rPh>
    <rPh sb="11" eb="12">
      <t>ヨウ</t>
    </rPh>
    <rPh sb="12" eb="14">
      <t>カイゴ</t>
    </rPh>
    <rPh sb="14" eb="16">
      <t>ニンテイ</t>
    </rPh>
    <rPh sb="17" eb="20">
      <t>ヨウシエン</t>
    </rPh>
    <rPh sb="24" eb="25">
      <t>ヨウ</t>
    </rPh>
    <rPh sb="25" eb="27">
      <t>カイゴ</t>
    </rPh>
    <rPh sb="33" eb="35">
      <t>ニンテイ</t>
    </rPh>
    <rPh sb="36" eb="37">
      <t>ウ</t>
    </rPh>
    <rPh sb="44" eb="46">
      <t>カイゴ</t>
    </rPh>
    <rPh sb="46" eb="49">
      <t>ホケンリョウ</t>
    </rPh>
    <rPh sb="50" eb="52">
      <t>サンテイ</t>
    </rPh>
    <rPh sb="52" eb="54">
      <t>キジュン</t>
    </rPh>
    <rPh sb="55" eb="56">
      <t>ダイ</t>
    </rPh>
    <rPh sb="61" eb="63">
      <t>ダンカイ</t>
    </rPh>
    <rPh sb="67" eb="69">
      <t>タイショウ</t>
    </rPh>
    <rPh sb="75" eb="77">
      <t>ハツノ</t>
    </rPh>
    <rPh sb="78" eb="80">
      <t>ウンチン</t>
    </rPh>
    <rPh sb="80" eb="82">
      <t>ソウトウ</t>
    </rPh>
    <rPh sb="82" eb="83">
      <t>ガク</t>
    </rPh>
    <rPh sb="84" eb="86">
      <t>ホジョ</t>
    </rPh>
    <rPh sb="88" eb="91">
      <t>リヨウケン</t>
    </rPh>
    <rPh sb="92" eb="93">
      <t>イチ</t>
    </rPh>
    <rPh sb="93" eb="95">
      <t>ネンド</t>
    </rPh>
    <rPh sb="95" eb="96">
      <t>ア</t>
    </rPh>
    <rPh sb="98" eb="100">
      <t>サイダイ</t>
    </rPh>
    <rPh sb="102" eb="103">
      <t>マイ</t>
    </rPh>
    <rPh sb="103" eb="105">
      <t>コウフ</t>
    </rPh>
    <phoneticPr fontId="5"/>
  </si>
  <si>
    <t>https://www.city.fukaya.saitama.jp/soshiki/fukushikenko/chojufukushi/tanto/idoshien/13858.html</t>
  </si>
  <si>
    <t>長寿福祉課
048-574-6645</t>
    <rPh sb="0" eb="5">
      <t>チョウジュフクシカ</t>
    </rPh>
    <phoneticPr fontId="5"/>
  </si>
  <si>
    <t>生活支援体制整備事業</t>
    <rPh sb="0" eb="2">
      <t>セイカツ</t>
    </rPh>
    <rPh sb="2" eb="4">
      <t>シエン</t>
    </rPh>
    <rPh sb="4" eb="6">
      <t>タイセイ</t>
    </rPh>
    <rPh sb="6" eb="8">
      <t>セイビ</t>
    </rPh>
    <rPh sb="8" eb="10">
      <t>ジギョウ</t>
    </rPh>
    <phoneticPr fontId="4"/>
  </si>
  <si>
    <t>生活支援コーディネーター業務委託として実施</t>
    <rPh sb="0" eb="2">
      <t>せいかつ</t>
    </rPh>
    <rPh sb="2" eb="4">
      <t>しえん</t>
    </rPh>
    <rPh sb="12" eb="14">
      <t>ぎょうむ</t>
    </rPh>
    <rPh sb="14" eb="16">
      <t>いたく</t>
    </rPh>
    <rPh sb="19" eb="21">
      <t>じっし</t>
    </rPh>
    <phoneticPr fontId="44" type="Hiragana"/>
  </si>
  <si>
    <t>民生委員や自治会長からの希望により、企業等が実施する移動販売について、市が委託した第1層生活支援コーディネーターが中心となり、運航調整している。</t>
    <rPh sb="35" eb="36">
      <t>シ</t>
    </rPh>
    <rPh sb="37" eb="39">
      <t>イタク</t>
    </rPh>
    <rPh sb="41" eb="42">
      <t>ダイ</t>
    </rPh>
    <rPh sb="43" eb="44">
      <t>ソウ</t>
    </rPh>
    <rPh sb="44" eb="46">
      <t>セイカツ</t>
    </rPh>
    <rPh sb="46" eb="48">
      <t>シエン</t>
    </rPh>
    <rPh sb="57" eb="59">
      <t>チュウシン</t>
    </rPh>
    <rPh sb="63" eb="65">
      <t>ウンコウ</t>
    </rPh>
    <rPh sb="65" eb="67">
      <t>チョウセイ</t>
    </rPh>
    <phoneticPr fontId="5"/>
  </si>
  <si>
    <t>移動販売を実施している企業等</t>
    <rPh sb="0" eb="2">
      <t>いどう</t>
    </rPh>
    <rPh sb="2" eb="4">
      <t>はんばい</t>
    </rPh>
    <rPh sb="5" eb="7">
      <t>じっし</t>
    </rPh>
    <rPh sb="11" eb="13">
      <t>きぎょう</t>
    </rPh>
    <rPh sb="13" eb="14">
      <t>とう</t>
    </rPh>
    <phoneticPr fontId="44" type="Hiragana"/>
  </si>
  <si>
    <t>大里広域市町村圏組合
深谷介護保険事務所
（深谷市長寿福祉課）
048-574-8544</t>
    <rPh sb="0" eb="2">
      <t>オオサト</t>
    </rPh>
    <rPh sb="2" eb="4">
      <t>コウイキ</t>
    </rPh>
    <rPh sb="4" eb="7">
      <t>シチョウソン</t>
    </rPh>
    <rPh sb="7" eb="8">
      <t>ケン</t>
    </rPh>
    <rPh sb="8" eb="10">
      <t>クミアイ</t>
    </rPh>
    <rPh sb="11" eb="13">
      <t>フカヤ</t>
    </rPh>
    <rPh sb="13" eb="15">
      <t>カイゴ</t>
    </rPh>
    <rPh sb="15" eb="17">
      <t>ホケン</t>
    </rPh>
    <rPh sb="17" eb="20">
      <t>ジムショ</t>
    </rPh>
    <rPh sb="22" eb="25">
      <t>フカヤシ</t>
    </rPh>
    <rPh sb="25" eb="30">
      <t>チョウジュフクシカ</t>
    </rPh>
    <phoneticPr fontId="5"/>
  </si>
  <si>
    <t>システム使用料</t>
    <rPh sb="3" eb="6">
      <t>シヨウリョウ</t>
    </rPh>
    <phoneticPr fontId="5"/>
  </si>
  <si>
    <t>買い物サポートや移動販売等様々な地域資源について検索できる「深谷市地域資源情報サイト　ふかまるマップ」を公開している。市が委託した生活支援コーディネーターが中心となり、情報収集している。</t>
    <rPh sb="0" eb="1">
      <t>カ</t>
    </rPh>
    <rPh sb="8" eb="12">
      <t>イドウハンバイ</t>
    </rPh>
    <rPh sb="12" eb="13">
      <t>トウ</t>
    </rPh>
    <rPh sb="13" eb="15">
      <t>サマザマ</t>
    </rPh>
    <rPh sb="16" eb="20">
      <t>チイキシゲン</t>
    </rPh>
    <rPh sb="24" eb="26">
      <t>ケンサク</t>
    </rPh>
    <rPh sb="52" eb="54">
      <t>コウカイ</t>
    </rPh>
    <rPh sb="84" eb="86">
      <t>ジョウホウ</t>
    </rPh>
    <rPh sb="86" eb="88">
      <t>シュウシュウ</t>
    </rPh>
    <phoneticPr fontId="11"/>
  </si>
  <si>
    <t>市内にある事業者等</t>
    <rPh sb="0" eb="2">
      <t>シナイ</t>
    </rPh>
    <rPh sb="5" eb="8">
      <t>ジギョウシャ</t>
    </rPh>
    <rPh sb="8" eb="9">
      <t>ナド</t>
    </rPh>
    <phoneticPr fontId="11"/>
  </si>
  <si>
    <t>https://chiiki-kaigo.casio.jp/fukaya</t>
  </si>
  <si>
    <t>上尾市</t>
  </si>
  <si>
    <t>福祉タクシー券・自動車燃料費助成事業</t>
    <rPh sb="6" eb="7">
      <t>ケン</t>
    </rPh>
    <rPh sb="8" eb="14">
      <t>ジドウシャネンリョウヒ</t>
    </rPh>
    <rPh sb="14" eb="18">
      <t>ジョセイジギョウ</t>
    </rPh>
    <phoneticPr fontId="11"/>
  </si>
  <si>
    <t xml:space="preserve"> </t>
  </si>
  <si>
    <t>福祉タクシー券
在宅の重度心身障害者等の社会参加の促進や日常生活における利便性の向上を図るため、利用申請に基づき、タクシー初乗り運賃相当額のタクシー利用券36枚（月3枚）を交付する。
重度心身障害者自動車燃料費助成金
在宅の重度心身障害者等の社会参加の促進や日常生活における利便性の向上を図るため、18歳までの障害児の保護者、または18歳以上の自家用車を持つ（同居の家族が所有する場合も含む）障害者に対し、18歳未満の保護者は月1,000円、18歳以上の障害者は月500円を上限として燃料費の助成を行う。
※タクシー券助成と自動車燃料費助成は併用不可。</t>
    <rPh sb="3" eb="4">
      <t>ケン</t>
    </rPh>
    <rPh sb="6" eb="8">
      <t>ザイタク</t>
    </rPh>
    <rPh sb="9" eb="11">
      <t>ジュウド</t>
    </rPh>
    <rPh sb="11" eb="13">
      <t>シンシン</t>
    </rPh>
    <rPh sb="18" eb="22">
      <t>シャカイサンカ</t>
    </rPh>
    <rPh sb="23" eb="25">
      <t>ソクシン</t>
    </rPh>
    <rPh sb="103" eb="106">
      <t>ジョセイキン</t>
    </rPh>
    <rPh sb="108" eb="110">
      <t>ザイタク</t>
    </rPh>
    <rPh sb="111" eb="113">
      <t>ジュウド</t>
    </rPh>
    <rPh sb="113" eb="115">
      <t>シンシン</t>
    </rPh>
    <rPh sb="120" eb="124">
      <t>シャカイサンカ</t>
    </rPh>
    <rPh sb="125" eb="127">
      <t>ソクシン</t>
    </rPh>
    <rPh sb="262" eb="265">
      <t>ジドウシャ</t>
    </rPh>
    <rPh sb="265" eb="270">
      <t>ネンリョウヒジョセイ</t>
    </rPh>
    <phoneticPr fontId="11"/>
  </si>
  <si>
    <t>上尾市</t>
    <rPh sb="0" eb="3">
      <t>アゲオシ</t>
    </rPh>
    <phoneticPr fontId="11"/>
  </si>
  <si>
    <t>https://www.city.ageo.lg.jp/page/298548.html
https://www.city.ageo.lg.jp/page/027116060301.html</t>
  </si>
  <si>
    <t>健康福祉部障害福祉課
048-775-5122</t>
  </si>
  <si>
    <t>移動支援事業</t>
    <rPh sb="0" eb="6">
      <t>イドウシエンジギョウ</t>
    </rPh>
    <phoneticPr fontId="11"/>
  </si>
  <si>
    <t>買物弱者の支援と位置付けた事業ではないが、外出及び余暇活動等の社会参加のために外出する際の移動の介助を行うもの。
対象：屋外での移動に著しい制限のある視覚障害者（児）及び全身性障害者（児）、療育手帳又は精神障害者保健福祉手帳所持者等
費用：原則としてサービス費用の1割が自己負担（市町村民税非課税世帯は自己負担なし。）</t>
    <rPh sb="21" eb="23">
      <t>ガイシュツ</t>
    </rPh>
    <rPh sb="23" eb="24">
      <t>オヨ</t>
    </rPh>
    <rPh sb="25" eb="27">
      <t>ヨカ</t>
    </rPh>
    <rPh sb="27" eb="29">
      <t>カツドウ</t>
    </rPh>
    <rPh sb="29" eb="30">
      <t>ナド</t>
    </rPh>
    <rPh sb="31" eb="33">
      <t>シャカイ</t>
    </rPh>
    <rPh sb="33" eb="35">
      <t>サンカ</t>
    </rPh>
    <rPh sb="39" eb="41">
      <t>ガイシュツ</t>
    </rPh>
    <rPh sb="43" eb="44">
      <t>サイ</t>
    </rPh>
    <rPh sb="45" eb="47">
      <t>イドウ</t>
    </rPh>
    <rPh sb="48" eb="50">
      <t>カイジョ</t>
    </rPh>
    <rPh sb="51" eb="52">
      <t>オコナ</t>
    </rPh>
    <rPh sb="57" eb="59">
      <t>タイショウ</t>
    </rPh>
    <rPh sb="60" eb="62">
      <t>オクガイ</t>
    </rPh>
    <rPh sb="64" eb="66">
      <t>イドウ</t>
    </rPh>
    <rPh sb="67" eb="68">
      <t>イチジル</t>
    </rPh>
    <rPh sb="70" eb="72">
      <t>セイゲン</t>
    </rPh>
    <rPh sb="75" eb="77">
      <t>シカク</t>
    </rPh>
    <rPh sb="77" eb="80">
      <t>ショウガイシャ</t>
    </rPh>
    <rPh sb="81" eb="82">
      <t>ジ</t>
    </rPh>
    <rPh sb="83" eb="84">
      <t>オヨ</t>
    </rPh>
    <rPh sb="85" eb="88">
      <t>ゼンシンセイ</t>
    </rPh>
    <rPh sb="88" eb="91">
      <t>ショウガイシャ</t>
    </rPh>
    <rPh sb="92" eb="93">
      <t>ジ</t>
    </rPh>
    <rPh sb="95" eb="97">
      <t>リョウイク</t>
    </rPh>
    <rPh sb="97" eb="99">
      <t>テチョウ</t>
    </rPh>
    <rPh sb="99" eb="100">
      <t>マタ</t>
    </rPh>
    <rPh sb="101" eb="103">
      <t>セイシン</t>
    </rPh>
    <rPh sb="103" eb="106">
      <t>ショウガイシャ</t>
    </rPh>
    <rPh sb="106" eb="108">
      <t>ホケン</t>
    </rPh>
    <rPh sb="108" eb="110">
      <t>フクシ</t>
    </rPh>
    <rPh sb="110" eb="112">
      <t>テチョウ</t>
    </rPh>
    <rPh sb="112" eb="115">
      <t>ショジシャ</t>
    </rPh>
    <rPh sb="115" eb="116">
      <t>トウ</t>
    </rPh>
    <rPh sb="117" eb="119">
      <t>ヒヨウ</t>
    </rPh>
    <rPh sb="120" eb="122">
      <t>ゲンソク</t>
    </rPh>
    <rPh sb="129" eb="131">
      <t>ヒヨウ</t>
    </rPh>
    <rPh sb="133" eb="134">
      <t>ワリ</t>
    </rPh>
    <rPh sb="135" eb="137">
      <t>ジコ</t>
    </rPh>
    <rPh sb="137" eb="139">
      <t>フタン</t>
    </rPh>
    <rPh sb="140" eb="143">
      <t>シチョウソン</t>
    </rPh>
    <rPh sb="143" eb="144">
      <t>ミン</t>
    </rPh>
    <rPh sb="144" eb="145">
      <t>ゼイ</t>
    </rPh>
    <rPh sb="145" eb="148">
      <t>ヒカゼイ</t>
    </rPh>
    <rPh sb="148" eb="150">
      <t>セタイ</t>
    </rPh>
    <rPh sb="151" eb="153">
      <t>ジコ</t>
    </rPh>
    <rPh sb="153" eb="155">
      <t>フタン</t>
    </rPh>
    <phoneticPr fontId="5"/>
  </si>
  <si>
    <t>移動支援事業者</t>
    <rPh sb="0" eb="6">
      <t>イドウシエンジギョウ</t>
    </rPh>
    <rPh sb="6" eb="7">
      <t>シャ</t>
    </rPh>
    <phoneticPr fontId="11"/>
  </si>
  <si>
    <t>https://www.city.ageo.lg.jp/page/302559.html</t>
  </si>
  <si>
    <t>障害者（児）生活サポート事業</t>
    <rPh sb="0" eb="3">
      <t>ショウガイシャ</t>
    </rPh>
    <rPh sb="4" eb="5">
      <t>ジ</t>
    </rPh>
    <rPh sb="6" eb="8">
      <t>セイカツ</t>
    </rPh>
    <phoneticPr fontId="11"/>
  </si>
  <si>
    <t>買物弱者の支援と位置付けた事業ではないが、在宅の心身障害児（者）の地域生活を支援するため、身近な場所において、障害者およびその家族の介護需要に応じて障害者に対する一時預かり、送迎、外出援助等のサービスを提供する事業
利用時間：年度上限150時間</t>
  </si>
  <si>
    <t>上尾市障害者（児）生活サポート事業団体</t>
    <rPh sb="0" eb="3">
      <t>アゲオシ</t>
    </rPh>
    <rPh sb="3" eb="6">
      <t>ショウガイシャ</t>
    </rPh>
    <rPh sb="7" eb="8">
      <t>ジ</t>
    </rPh>
    <rPh sb="9" eb="11">
      <t>セイカツ</t>
    </rPh>
    <rPh sb="15" eb="17">
      <t>ジギョウ</t>
    </rPh>
    <rPh sb="17" eb="19">
      <t>ダンタイ</t>
    </rPh>
    <phoneticPr fontId="11"/>
  </si>
  <si>
    <t>https://www.city.ageo.lg.jp/page/027117031301.html</t>
  </si>
  <si>
    <t>朝霞市</t>
    <rPh sb="0" eb="3">
      <t>アサカシ</t>
    </rPh>
    <phoneticPr fontId="11"/>
  </si>
  <si>
    <t>障害者に対する交通費補助事業（バス・鉄道共通ICカード）</t>
    <rPh sb="0" eb="3">
      <t>ショウガイシャ</t>
    </rPh>
    <rPh sb="4" eb="5">
      <t>タイ</t>
    </rPh>
    <rPh sb="7" eb="10">
      <t>コウツウヒ</t>
    </rPh>
    <rPh sb="10" eb="12">
      <t>ホジョ</t>
    </rPh>
    <rPh sb="12" eb="14">
      <t>ジギョウ</t>
    </rPh>
    <rPh sb="18" eb="20">
      <t>テツドウ</t>
    </rPh>
    <rPh sb="20" eb="22">
      <t>キョウツウ</t>
    </rPh>
    <phoneticPr fontId="11"/>
  </si>
  <si>
    <t>買物弱者の支援と位置付けてはいないが、重度心身障害者の日常生活の利便性を図るため、年間15,000円を上限としてバス・鉄道共通ＩＣカードの経費を補助する。</t>
  </si>
  <si>
    <t>https://www.city.asaka.lg.jp/soshiki/50/syogai-bustetudo2021.html</t>
  </si>
  <si>
    <t>障害福祉課
048-463-1599</t>
    <rPh sb="0" eb="5">
      <t>ショウガイフクシカ</t>
    </rPh>
    <phoneticPr fontId="11"/>
  </si>
  <si>
    <t>障害者に対する交通費補助事業（自動車燃料費）</t>
    <rPh sb="0" eb="3">
      <t>ショウガイシャ</t>
    </rPh>
    <rPh sb="4" eb="5">
      <t>タイ</t>
    </rPh>
    <rPh sb="7" eb="10">
      <t>コウツウヒ</t>
    </rPh>
    <rPh sb="10" eb="12">
      <t>ホジョ</t>
    </rPh>
    <rPh sb="12" eb="14">
      <t>ジギョウ</t>
    </rPh>
    <rPh sb="15" eb="18">
      <t>ジドウシャ</t>
    </rPh>
    <rPh sb="18" eb="20">
      <t>ネンリョウ</t>
    </rPh>
    <rPh sb="20" eb="21">
      <t>ヒ</t>
    </rPh>
    <phoneticPr fontId="11"/>
  </si>
  <si>
    <t>買物弱者の支援と位置付けてはいないが、重度心身障害者の日常生活の利便性を図るため、年間15,000円を上限として自動車燃料費を補助する。</t>
  </si>
  <si>
    <t>https://www.city.asaka.lg.jp/soshiki/50/syogai-jidousha2021.html</t>
  </si>
  <si>
    <t>障害者に対する交通費補助事業（福祉タクシー券）</t>
    <rPh sb="0" eb="3">
      <t>ショウガイシャ</t>
    </rPh>
    <rPh sb="4" eb="5">
      <t>タイ</t>
    </rPh>
    <rPh sb="7" eb="14">
      <t>コウツウヒホジョジギョウ</t>
    </rPh>
    <rPh sb="15" eb="17">
      <t>フクシ</t>
    </rPh>
    <rPh sb="21" eb="22">
      <t>ケン</t>
    </rPh>
    <phoneticPr fontId="11"/>
  </si>
  <si>
    <t>タクシー券の交付</t>
    <rPh sb="3" eb="4">
      <t>ケン</t>
    </rPh>
    <rPh sb="5" eb="7">
      <t>コウフ</t>
    </rPh>
    <phoneticPr fontId="11"/>
  </si>
  <si>
    <t>買物弱者の支援と位置付けてはいないが、重度心身障害者の日常生活の利便性を図るため、市及び県と契約したタクシー業者を利用した際の運賃の助成を行う。</t>
  </si>
  <si>
    <t>市または県と協定を締結したタクシー業者等</t>
    <rPh sb="0" eb="1">
      <t>シ</t>
    </rPh>
    <rPh sb="4" eb="5">
      <t>ケン</t>
    </rPh>
    <rPh sb="6" eb="8">
      <t>キョウテイ</t>
    </rPh>
    <rPh sb="9" eb="11">
      <t>テイケツ</t>
    </rPh>
    <rPh sb="17" eb="19">
      <t>ギョウシャ</t>
    </rPh>
    <rPh sb="19" eb="20">
      <t>ナド</t>
    </rPh>
    <phoneticPr fontId="11"/>
  </si>
  <si>
    <t>https://www.city.asaka.lg.jp/soshiki/50/syogai-taxi2021.html</t>
  </si>
  <si>
    <t>障害者配食サービス事業</t>
    <rPh sb="0" eb="3">
      <t>ショウガイシャ</t>
    </rPh>
    <rPh sb="3" eb="5">
      <t>ハイショク</t>
    </rPh>
    <rPh sb="9" eb="11">
      <t>ジギョウ</t>
    </rPh>
    <phoneticPr fontId="11"/>
  </si>
  <si>
    <t>買物弱者の支援と位置付けてはいないが、６５歳未満の障害者で、自ら食事の支度ができない方を対象として、昼食の配食サービス業務を委託により実施し、一食あたり200円の助成を行う。</t>
  </si>
  <si>
    <t>配食業者</t>
    <rPh sb="0" eb="2">
      <t>ハイショク</t>
    </rPh>
    <rPh sb="2" eb="4">
      <t>ギョウシャ</t>
    </rPh>
    <phoneticPr fontId="11"/>
  </si>
  <si>
    <t>https://www.city.asaka.lg.jp/soshiki/50/shougaishahaishoku.html</t>
  </si>
  <si>
    <t>障害児（者）生活サポート事業</t>
    <rPh sb="0" eb="3">
      <t>ショウガイジ</t>
    </rPh>
    <rPh sb="4" eb="5">
      <t>シャ</t>
    </rPh>
    <rPh sb="6" eb="8">
      <t>セイカツ</t>
    </rPh>
    <rPh sb="12" eb="14">
      <t>ジギョウ</t>
    </rPh>
    <phoneticPr fontId="11"/>
  </si>
  <si>
    <t>買物弱者の支援と位置付けてはいないが、在宅の心身障害、知的障害、精神障害児（者）に対し、外出、送迎などについてサービス提供を行う。
利用料金：１時間500円
利用時間：年間150時間（上限）</t>
  </si>
  <si>
    <t>市に登録承認された民間サービス団体</t>
    <rPh sb="0" eb="1">
      <t>シ</t>
    </rPh>
    <rPh sb="2" eb="4">
      <t>トウロク</t>
    </rPh>
    <rPh sb="4" eb="6">
      <t>ショウニン</t>
    </rPh>
    <rPh sb="9" eb="11">
      <t>ミンカン</t>
    </rPh>
    <rPh sb="15" eb="17">
      <t>ダンタイ</t>
    </rPh>
    <phoneticPr fontId="11"/>
  </si>
  <si>
    <t>https://www.city.asaka.lg.jp/soshiki/50/syogai-lifesuppo.html</t>
  </si>
  <si>
    <t>障害者移動支援事業</t>
    <rPh sb="0" eb="3">
      <t>ショウガイシャ</t>
    </rPh>
    <rPh sb="3" eb="5">
      <t>イドウ</t>
    </rPh>
    <rPh sb="5" eb="7">
      <t>シエン</t>
    </rPh>
    <rPh sb="7" eb="9">
      <t>ジギョウ</t>
    </rPh>
    <phoneticPr fontId="11"/>
  </si>
  <si>
    <t>買物弱者の支援と位置付けてはいないが、屋外での移動に困難がある障害者及び障害児に対し、外出のための支援を行う。
利用時間：1か月あたり128時間
利用料金：利用時間ごとに定められた利用料１割負担
　　　　　　（負担上限月額あり）</t>
  </si>
  <si>
    <t>市に登録された障害福祉サービス事業者等</t>
    <rPh sb="0" eb="1">
      <t>シ</t>
    </rPh>
    <rPh sb="2" eb="4">
      <t>トウロク</t>
    </rPh>
    <rPh sb="7" eb="11">
      <t>ショウガイフクシ</t>
    </rPh>
    <rPh sb="15" eb="18">
      <t>ジギョウシャ</t>
    </rPh>
    <rPh sb="18" eb="19">
      <t>ナド</t>
    </rPh>
    <phoneticPr fontId="11"/>
  </si>
  <si>
    <t>https://www.city.asaka.lg.jp/soshiki/50/syogai-seikatusien.html</t>
  </si>
  <si>
    <t>埼玉県</t>
    <rPh sb="0" eb="3">
      <t>サイタマケン</t>
    </rPh>
    <phoneticPr fontId="26"/>
  </si>
  <si>
    <t>志木市</t>
    <rPh sb="0" eb="3">
      <t>しきし</t>
    </rPh>
    <phoneticPr fontId="39" type="Hiragana"/>
  </si>
  <si>
    <t>移動スーパー</t>
    <rPh sb="0" eb="2">
      <t>イドウ</t>
    </rPh>
    <phoneticPr fontId="26"/>
  </si>
  <si>
    <t>連携協定に基づく連携事項</t>
    <rPh sb="0" eb="1">
      <t>レン</t>
    </rPh>
    <rPh sb="1" eb="3">
      <t>キョウテイ</t>
    </rPh>
    <rPh sb="4" eb="5">
      <t>トモナ</t>
    </rPh>
    <rPh sb="5" eb="6">
      <t>モト</t>
    </rPh>
    <rPh sb="9" eb="11">
      <t>ジコウ</t>
    </rPh>
    <phoneticPr fontId="26"/>
  </si>
  <si>
    <t>近隣にスーパーがない「買い物空白地域」に生鮮食品等を載せた移動スーパーが、週１回運行し、販売を行う。</t>
    <rPh sb="0" eb="2">
      <t>キンリン</t>
    </rPh>
    <rPh sb="11" eb="12">
      <t>カ</t>
    </rPh>
    <rPh sb="13" eb="14">
      <t>モノ</t>
    </rPh>
    <rPh sb="14" eb="16">
      <t>クウハク</t>
    </rPh>
    <rPh sb="16" eb="18">
      <t>チイキ</t>
    </rPh>
    <rPh sb="20" eb="22">
      <t>セイセン</t>
    </rPh>
    <rPh sb="22" eb="25">
      <t>ショクヒンナド</t>
    </rPh>
    <rPh sb="26" eb="27">
      <t>ノ</t>
    </rPh>
    <rPh sb="29" eb="31">
      <t>イドウ</t>
    </rPh>
    <rPh sb="37" eb="38">
      <t>シュウ</t>
    </rPh>
    <rPh sb="39" eb="40">
      <t>カイ</t>
    </rPh>
    <rPh sb="40" eb="42">
      <t>ウンコウ</t>
    </rPh>
    <rPh sb="44" eb="46">
      <t>ハンバイ</t>
    </rPh>
    <rPh sb="47" eb="48">
      <t>オコナ</t>
    </rPh>
    <phoneticPr fontId="26"/>
  </si>
  <si>
    <t>株式会社カスミ</t>
    <rPh sb="0" eb="4">
      <t>カブシキガイシャ</t>
    </rPh>
    <phoneticPr fontId="26"/>
  </si>
  <si>
    <t>長寿応援課
048-473-1395</t>
    <rPh sb="0" eb="2">
      <t>ちょうじゅ</t>
    </rPh>
    <rPh sb="2" eb="5">
      <t>おうえんか</t>
    </rPh>
    <phoneticPr fontId="39" type="Hiragana"/>
  </si>
  <si>
    <t>志木市</t>
    <rPh sb="0" eb="3">
      <t>シキシ</t>
    </rPh>
    <phoneticPr fontId="11"/>
  </si>
  <si>
    <t>障がい者に対する福祉タクシー利用補助等</t>
    <rPh sb="0" eb="1">
      <t>ショウ</t>
    </rPh>
    <rPh sb="3" eb="4">
      <t>シャ</t>
    </rPh>
    <rPh sb="5" eb="6">
      <t>タイ</t>
    </rPh>
    <rPh sb="8" eb="10">
      <t>フクシ</t>
    </rPh>
    <rPh sb="14" eb="18">
      <t>リヨウホジョ</t>
    </rPh>
    <rPh sb="18" eb="19">
      <t>ナド</t>
    </rPh>
    <phoneticPr fontId="4"/>
  </si>
  <si>
    <t>タクシー利用券は助成金
燃料費補助・補助金は補助金</t>
    <rPh sb="3" eb="6">
      <t>リヨウケン</t>
    </rPh>
    <rPh sb="7" eb="10">
      <t>ジョセイキン</t>
    </rPh>
    <rPh sb="11" eb="16">
      <t>ネンリョウヒホジョ</t>
    </rPh>
    <rPh sb="17" eb="19">
      <t>ホジョキン</t>
    </rPh>
    <rPh sb="22" eb="25">
      <t>ホジョキン</t>
    </rPh>
    <phoneticPr fontId="11"/>
  </si>
  <si>
    <t xml:space="preserve">障がい者の社会参加など生活圏の拡大及び経済的負担軽減を図るために、在宅生活をしている対象の障がい者に①福祉タクシー利用券、②自動車等燃料費補助、③鉄道・バス利用料補助のうち、いずれか１種類を補助する（年度内１回のみ）。
①…年間24枚を上限としてタクシー券を交付する
②③…年間12,000円を上限として補助をする
</t>
    <rPh sb="17" eb="18">
      <t>オヨ</t>
    </rPh>
    <rPh sb="33" eb="35">
      <t>ザイタク</t>
    </rPh>
    <rPh sb="35" eb="37">
      <t>セイカツ</t>
    </rPh>
    <rPh sb="42" eb="44">
      <t>タイショウ</t>
    </rPh>
    <rPh sb="95" eb="97">
      <t>ホジョ</t>
    </rPh>
    <rPh sb="116" eb="117">
      <t>マイ</t>
    </rPh>
    <rPh sb="118" eb="120">
      <t>ジョウゲン</t>
    </rPh>
    <rPh sb="127" eb="128">
      <t>ケン</t>
    </rPh>
    <rPh sb="129" eb="131">
      <t>コウフ</t>
    </rPh>
    <rPh sb="152" eb="154">
      <t>ホジョ</t>
    </rPh>
    <phoneticPr fontId="11"/>
  </si>
  <si>
    <t>①埼玉県内のタクシー業者
②市内ガソリンスタンド
③鉄道会社等</t>
    <rPh sb="10" eb="12">
      <t>ギョウシャ</t>
    </rPh>
    <phoneticPr fontId="11"/>
  </si>
  <si>
    <t>共生社会推進課
048-473-1449</t>
    <rPh sb="0" eb="7">
      <t>キョウセイシャカイスイシンカ</t>
    </rPh>
    <phoneticPr fontId="11"/>
  </si>
  <si>
    <t>障がい（児）者生活サポート事業</t>
    <rPh sb="0" eb="1">
      <t>ショウ</t>
    </rPh>
    <rPh sb="4" eb="5">
      <t>ジ</t>
    </rPh>
    <rPh sb="6" eb="7">
      <t>シャ</t>
    </rPh>
    <rPh sb="7" eb="9">
      <t>セイカツ</t>
    </rPh>
    <rPh sb="13" eb="15">
      <t>ジギョウ</t>
    </rPh>
    <phoneticPr fontId="11"/>
  </si>
  <si>
    <t>障がい児・者に対し、一時預かり、ヘルパー派遣、送迎サービス、外出時の介助等のサービスを提供することにより、地域生活の支援を図る。
利用料金：１時間950円
利用時間：年間150時間（上限）</t>
    <rPh sb="0" eb="1">
      <t>ショウ</t>
    </rPh>
    <rPh sb="3" eb="4">
      <t>ジ</t>
    </rPh>
    <rPh sb="4" eb="5">
      <t>セイジ</t>
    </rPh>
    <rPh sb="5" eb="6">
      <t>シャ</t>
    </rPh>
    <rPh sb="7" eb="8">
      <t>タイ</t>
    </rPh>
    <rPh sb="66" eb="68">
      <t>ソウゲイ</t>
    </rPh>
    <rPh sb="78" eb="80">
      <t>テイキョウ</t>
    </rPh>
    <rPh sb="81" eb="82">
      <t>オコナ</t>
    </rPh>
    <rPh sb="85" eb="87">
      <t>リヨウ</t>
    </rPh>
    <rPh sb="87" eb="89">
      <t>リョウキン</t>
    </rPh>
    <rPh sb="91" eb="93">
      <t>ジカンエンリヨウジカンネンカンジカンジョウゲン</t>
    </rPh>
    <phoneticPr fontId="11"/>
  </si>
  <si>
    <t>市に登録・承認を受けた団体</t>
    <rPh sb="0" eb="1">
      <t>シ</t>
    </rPh>
    <rPh sb="2" eb="4">
      <t>トウロク</t>
    </rPh>
    <rPh sb="5" eb="7">
      <t>ショウニン</t>
    </rPh>
    <rPh sb="8" eb="9">
      <t>ウ</t>
    </rPh>
    <rPh sb="11" eb="13">
      <t>ダンタイ</t>
    </rPh>
    <phoneticPr fontId="11"/>
  </si>
  <si>
    <t>https://www.city.shiki.lg.jp/site/fukushi-syougai/1389.html</t>
  </si>
  <si>
    <t>共生社会推進課
048-473-1449</t>
  </si>
  <si>
    <t>障がい者移動支援事業</t>
    <rPh sb="0" eb="1">
      <t>ショウ</t>
    </rPh>
    <rPh sb="3" eb="4">
      <t>シャ</t>
    </rPh>
    <rPh sb="4" eb="6">
      <t>イドウ</t>
    </rPh>
    <rPh sb="6" eb="8">
      <t>シエン</t>
    </rPh>
    <rPh sb="8" eb="10">
      <t>ジギョウ</t>
    </rPh>
    <phoneticPr fontId="11"/>
  </si>
  <si>
    <t>一人での外出に著しい制限がある障がい児・者に対し、社会生活上必要不可欠な移動や社会参加のための外出支援を行う。
利用料金：利用時間ごとに定められた利用料１割負担（負担上限月額あり）</t>
    <rPh sb="47" eb="49">
      <t>ガイシュツ</t>
    </rPh>
    <rPh sb="49" eb="51">
      <t>シエン</t>
    </rPh>
    <rPh sb="52" eb="53">
      <t>オコナ</t>
    </rPh>
    <rPh sb="56" eb="58">
      <t>リヨウ</t>
    </rPh>
    <rPh sb="58" eb="60">
      <t>リョウキン</t>
    </rPh>
    <rPh sb="61" eb="65">
      <t>リヨウジカン</t>
    </rPh>
    <rPh sb="68" eb="69">
      <t>サダ</t>
    </rPh>
    <rPh sb="73" eb="76">
      <t>リヨウリョウ</t>
    </rPh>
    <rPh sb="77" eb="78">
      <t>ワリ</t>
    </rPh>
    <rPh sb="78" eb="80">
      <t>フタン</t>
    </rPh>
    <rPh sb="81" eb="83">
      <t>フタン</t>
    </rPh>
    <rPh sb="83" eb="85">
      <t>ジョウゲン</t>
    </rPh>
    <rPh sb="85" eb="86">
      <t>ゲツ</t>
    </rPh>
    <rPh sb="86" eb="87">
      <t>ガク</t>
    </rPh>
    <phoneticPr fontId="11"/>
  </si>
  <si>
    <t>市に登録・承認を受けた障がい福祉サービス事業者等</t>
    <rPh sb="0" eb="1">
      <t>シ</t>
    </rPh>
    <rPh sb="2" eb="4">
      <t>トウロク</t>
    </rPh>
    <rPh sb="5" eb="7">
      <t>ショウニン</t>
    </rPh>
    <rPh sb="8" eb="9">
      <t>ウ</t>
    </rPh>
    <rPh sb="11" eb="12">
      <t>ショウ</t>
    </rPh>
    <rPh sb="14" eb="16">
      <t>フクシ</t>
    </rPh>
    <rPh sb="20" eb="22">
      <t>ジギョウ</t>
    </rPh>
    <rPh sb="22" eb="23">
      <t>シャ</t>
    </rPh>
    <rPh sb="23" eb="24">
      <t>ナド</t>
    </rPh>
    <phoneticPr fontId="11"/>
  </si>
  <si>
    <t>https://www.city.shiki.lg.jp/site/fukushi-syougai/1340.html</t>
  </si>
  <si>
    <t>志木市</t>
    <rPh sb="0" eb="3">
      <t>シキシ</t>
    </rPh>
    <phoneticPr fontId="5"/>
  </si>
  <si>
    <t>買物弱者の支援と位置付けた事業ではないが、市民の移動手段の確保及び利便性の向上を図るため、「自宅」と公共施設や病院、商業施設などの「共通乗降場」、または「共通乗降場」間を低額で利用できる事前連絡制の公共交通サービス。
【対象者】志木市に住民登録をしている65歳以上の方、障がい者等、　要介護認定者、妊婦、未就学児で、事前に利用登録のある方。</t>
    <rPh sb="0" eb="1">
      <t>カ</t>
    </rPh>
    <rPh sb="1" eb="2">
      <t>モノ</t>
    </rPh>
    <rPh sb="2" eb="4">
      <t>ジャクシャ</t>
    </rPh>
    <rPh sb="5" eb="7">
      <t>シエン</t>
    </rPh>
    <rPh sb="8" eb="11">
      <t>イチヅ</t>
    </rPh>
    <rPh sb="13" eb="15">
      <t>ジギョウ</t>
    </rPh>
    <rPh sb="21" eb="23">
      <t>シミン</t>
    </rPh>
    <rPh sb="24" eb="28">
      <t>イドウシュダン</t>
    </rPh>
    <rPh sb="29" eb="31">
      <t>カクホ</t>
    </rPh>
    <rPh sb="31" eb="32">
      <t>オヨ</t>
    </rPh>
    <rPh sb="46" eb="48">
      <t>ジタク</t>
    </rPh>
    <rPh sb="50" eb="54">
      <t>コウキョウシセツ</t>
    </rPh>
    <rPh sb="55" eb="57">
      <t>ビョウイン</t>
    </rPh>
    <rPh sb="58" eb="62">
      <t>ショウギョウシセツ</t>
    </rPh>
    <rPh sb="83" eb="84">
      <t>カン</t>
    </rPh>
    <rPh sb="85" eb="87">
      <t>テイガク</t>
    </rPh>
    <rPh sb="88" eb="90">
      <t>リヨウ</t>
    </rPh>
    <rPh sb="93" eb="97">
      <t>ジゼ</t>
    </rPh>
    <rPh sb="97" eb="98">
      <t>セイ</t>
    </rPh>
    <rPh sb="99" eb="101">
      <t>コウキョウ</t>
    </rPh>
    <rPh sb="101" eb="103">
      <t>コウツウ</t>
    </rPh>
    <rPh sb="110" eb="113">
      <t>タイショウシャ</t>
    </rPh>
    <rPh sb="114" eb="117">
      <t>シキシ</t>
    </rPh>
    <rPh sb="118" eb="120">
      <t>ジュウミン</t>
    </rPh>
    <rPh sb="120" eb="122">
      <t>トウロク</t>
    </rPh>
    <rPh sb="129" eb="130">
      <t>サイ</t>
    </rPh>
    <rPh sb="130" eb="132">
      <t>イジョウ</t>
    </rPh>
    <rPh sb="133" eb="134">
      <t>カタ</t>
    </rPh>
    <rPh sb="135" eb="136">
      <t>ショウ</t>
    </rPh>
    <rPh sb="138" eb="139">
      <t>シャ</t>
    </rPh>
    <rPh sb="139" eb="140">
      <t>トウ</t>
    </rPh>
    <rPh sb="142" eb="145">
      <t>ヨウカイゴ</t>
    </rPh>
    <rPh sb="145" eb="148">
      <t>ニンテイシャ</t>
    </rPh>
    <rPh sb="149" eb="151">
      <t>ニンプ</t>
    </rPh>
    <rPh sb="152" eb="156">
      <t>ミシュウガクジ</t>
    </rPh>
    <rPh sb="158" eb="160">
      <t>ジゼン</t>
    </rPh>
    <rPh sb="161" eb="163">
      <t>リヨウ</t>
    </rPh>
    <rPh sb="163" eb="165">
      <t>トウロク</t>
    </rPh>
    <rPh sb="168" eb="169">
      <t>カタ</t>
    </rPh>
    <phoneticPr fontId="5"/>
  </si>
  <si>
    <t>https://www.city.shiki.lg.jp/soshiki/28/2953.html</t>
  </si>
  <si>
    <t>都市計画課
048-473-1119
（内線3027）</t>
    <rPh sb="0" eb="4">
      <t>トシケイカク</t>
    </rPh>
    <rPh sb="4" eb="5">
      <t>カ</t>
    </rPh>
    <rPh sb="20" eb="22">
      <t>ナイセン</t>
    </rPh>
    <phoneticPr fontId="5"/>
  </si>
  <si>
    <t>和光市</t>
    <rPh sb="0" eb="3">
      <t>わこうし</t>
    </rPh>
    <phoneticPr fontId="40" type="Hiragana"/>
  </si>
  <si>
    <t>福祉タクシー利用料金補助</t>
    <rPh sb="0" eb="2">
      <t>ふくし</t>
    </rPh>
    <rPh sb="6" eb="10">
      <t>りようり</t>
    </rPh>
    <rPh sb="10" eb="12">
      <t>ほじょ</t>
    </rPh>
    <phoneticPr fontId="40" type="Hiragana"/>
  </si>
  <si>
    <t>扶助費</t>
    <rPh sb="0" eb="3">
      <t>ふじょひ</t>
    </rPh>
    <phoneticPr fontId="40" type="Hiragana"/>
  </si>
  <si>
    <t>買い物弱者の支援と位置付けた事業ではないが、障害者の社会生活圏の拡大及び経済的負担の軽減と福祉の推進を図るために、一定の障害をお持ちの方に初乗り運賃分を助成するタクシー券を交付する。
交付枚数：年間18枚（申請月により交付枚数が異なる）
※自動車燃料費補助金との併用不可。</t>
    <rPh sb="0" eb="1">
      <t>か</t>
    </rPh>
    <rPh sb="2" eb="3">
      <t>もの</t>
    </rPh>
    <rPh sb="3" eb="5">
      <t>じゃくしゃ</t>
    </rPh>
    <rPh sb="6" eb="8">
      <t>しえん</t>
    </rPh>
    <rPh sb="9" eb="12">
      <t>いちづ</t>
    </rPh>
    <rPh sb="14" eb="16">
      <t>じぎょう</t>
    </rPh>
    <rPh sb="22" eb="25">
      <t>しょうがいしゃ</t>
    </rPh>
    <rPh sb="26" eb="31">
      <t>しゃかいせ</t>
    </rPh>
    <rPh sb="32" eb="34">
      <t>かくだい</t>
    </rPh>
    <rPh sb="34" eb="35">
      <t>およ</t>
    </rPh>
    <rPh sb="36" eb="39">
      <t>けいざいてき</t>
    </rPh>
    <rPh sb="39" eb="41">
      <t>ふたん</t>
    </rPh>
    <rPh sb="42" eb="44">
      <t>けいげん</t>
    </rPh>
    <rPh sb="45" eb="47">
      <t>ふくし</t>
    </rPh>
    <rPh sb="48" eb="50">
      <t>すいしん</t>
    </rPh>
    <rPh sb="51" eb="52">
      <t>はか</t>
    </rPh>
    <rPh sb="57" eb="59">
      <t>いってい</t>
    </rPh>
    <rPh sb="60" eb="62">
      <t>しょうがい</t>
    </rPh>
    <rPh sb="64" eb="65">
      <t>も</t>
    </rPh>
    <rPh sb="67" eb="68">
      <t>かた</t>
    </rPh>
    <rPh sb="69" eb="71">
      <t>はつの</t>
    </rPh>
    <rPh sb="72" eb="75">
      <t>うん</t>
    </rPh>
    <rPh sb="76" eb="78">
      <t>じょせい</t>
    </rPh>
    <rPh sb="84" eb="85">
      <t>けん</t>
    </rPh>
    <rPh sb="86" eb="88">
      <t>こうふ</t>
    </rPh>
    <rPh sb="92" eb="96">
      <t>こうふま</t>
    </rPh>
    <rPh sb="97" eb="99">
      <t>ねんかん</t>
    </rPh>
    <rPh sb="101" eb="102">
      <t>まい</t>
    </rPh>
    <rPh sb="103" eb="109">
      <t>しんせいつき</t>
    </rPh>
    <rPh sb="109" eb="113">
      <t>こうふま</t>
    </rPh>
    <rPh sb="114" eb="115">
      <t>こと</t>
    </rPh>
    <rPh sb="120" eb="123">
      <t>じどうしゃ</t>
    </rPh>
    <rPh sb="123" eb="126">
      <t>ねんりょうひ</t>
    </rPh>
    <rPh sb="126" eb="129">
      <t>ほじょきん</t>
    </rPh>
    <rPh sb="131" eb="133">
      <t>へいよう</t>
    </rPh>
    <rPh sb="133" eb="135">
      <t>ふか</t>
    </rPh>
    <phoneticPr fontId="40" type="Hiragana"/>
  </si>
  <si>
    <t>社会援護課
048-424-9123</t>
    <rPh sb="0" eb="5">
      <t>しゃかいえ</t>
    </rPh>
    <phoneticPr fontId="40" type="Hiragana"/>
  </si>
  <si>
    <t>自動車燃料費補助金</t>
    <rPh sb="0" eb="6">
      <t>じどうし</t>
    </rPh>
    <rPh sb="6" eb="9">
      <t>ほじょきん</t>
    </rPh>
    <phoneticPr fontId="40" type="Hiragana"/>
  </si>
  <si>
    <t>買い物弱者の支援と位置付けた事業ではないが、障害者の社会生活圏の拡大及び経済的負担の軽減と福祉の推進を図るために、一定の障害をお持ちの方に自動車燃料費の一部を補助する。
助成額：１年度　12,000円（登録申請月により助成額が異なる）
※福祉タクシー利用料金補助との併用不可。</t>
    <rPh sb="0" eb="1">
      <t>か</t>
    </rPh>
    <rPh sb="2" eb="3">
      <t>もの</t>
    </rPh>
    <rPh sb="3" eb="5">
      <t>じゃくしゃ</t>
    </rPh>
    <rPh sb="6" eb="8">
      <t>しえん</t>
    </rPh>
    <rPh sb="9" eb="12">
      <t>いちづ</t>
    </rPh>
    <rPh sb="14" eb="16">
      <t>じぎょう</t>
    </rPh>
    <rPh sb="22" eb="25">
      <t>しょうがいしゃ</t>
    </rPh>
    <rPh sb="26" eb="31">
      <t>しゃかいせ</t>
    </rPh>
    <rPh sb="32" eb="34">
      <t>かくだい</t>
    </rPh>
    <rPh sb="34" eb="35">
      <t>およ</t>
    </rPh>
    <rPh sb="36" eb="39">
      <t>けいざいてき</t>
    </rPh>
    <rPh sb="39" eb="41">
      <t>ふたん</t>
    </rPh>
    <rPh sb="42" eb="44">
      <t>けいげん</t>
    </rPh>
    <rPh sb="45" eb="47">
      <t>ふくし</t>
    </rPh>
    <rPh sb="48" eb="50">
      <t>すいしん</t>
    </rPh>
    <rPh sb="51" eb="52">
      <t>はか</t>
    </rPh>
    <rPh sb="57" eb="59">
      <t>いってい</t>
    </rPh>
    <rPh sb="60" eb="62">
      <t>しょうがい</t>
    </rPh>
    <rPh sb="64" eb="65">
      <t>も</t>
    </rPh>
    <rPh sb="67" eb="68">
      <t>かた</t>
    </rPh>
    <rPh sb="69" eb="72">
      <t>じどうしゃ</t>
    </rPh>
    <rPh sb="72" eb="75">
      <t>ねんりょうひ</t>
    </rPh>
    <rPh sb="76" eb="78">
      <t>いちぶ</t>
    </rPh>
    <rPh sb="79" eb="81">
      <t>ほじょ</t>
    </rPh>
    <rPh sb="85" eb="88">
      <t>じょせいがく</t>
    </rPh>
    <rPh sb="90" eb="92">
      <t>ねんど</t>
    </rPh>
    <rPh sb="99" eb="100">
      <t>えん</t>
    </rPh>
    <rPh sb="101" eb="103">
      <t>とうろく</t>
    </rPh>
    <rPh sb="103" eb="109">
      <t>しんせいつき</t>
    </rPh>
    <rPh sb="109" eb="112">
      <t>じょせいがく</t>
    </rPh>
    <rPh sb="113" eb="114">
      <t>こと</t>
    </rPh>
    <rPh sb="119" eb="121">
      <t>ふくし</t>
    </rPh>
    <rPh sb="125" eb="129">
      <t>りようり</t>
    </rPh>
    <rPh sb="129" eb="131">
      <t>ほじょ</t>
    </rPh>
    <phoneticPr fontId="40" type="Hiragana"/>
  </si>
  <si>
    <t>和光市</t>
    <rPh sb="0" eb="3">
      <t>ワコウシ</t>
    </rPh>
    <phoneticPr fontId="11"/>
  </si>
  <si>
    <t>高齢者栄養改善サービス助成事業</t>
    <rPh sb="0" eb="3">
      <t>コウレイシャ</t>
    </rPh>
    <rPh sb="3" eb="7">
      <t>エイヨウカイゼン</t>
    </rPh>
    <rPh sb="11" eb="13">
      <t>ジョセイ</t>
    </rPh>
    <rPh sb="13" eb="15">
      <t>ジギョウ</t>
    </rPh>
    <phoneticPr fontId="11"/>
  </si>
  <si>
    <t xml:space="preserve">買物弱者対策支援事業としての位置づけではないが、加齢に伴って生じる心身の機能低下に起因して自ら食事を用意することが困難な高齢者に対し、その状況に応じて、栄養のバランスのとれた調理済みの食事の提供(配食サービス)に要する費用の一部を助成することにより、高齢者の自立した生活を支援することを目的とする。
</t>
  </si>
  <si>
    <t>指定事業者</t>
    <rPh sb="0" eb="2">
      <t>シテイ</t>
    </rPh>
    <rPh sb="2" eb="5">
      <t>ジギョウシャ</t>
    </rPh>
    <phoneticPr fontId="11"/>
  </si>
  <si>
    <t>長寿あんしん課
地域支援事業担当
048-424-9138</t>
    <rPh sb="0" eb="2">
      <t>チョウジュ</t>
    </rPh>
    <rPh sb="6" eb="7">
      <t>カ</t>
    </rPh>
    <rPh sb="8" eb="10">
      <t>チイキ</t>
    </rPh>
    <rPh sb="10" eb="12">
      <t>シエン</t>
    </rPh>
    <rPh sb="12" eb="14">
      <t>ジギョウ</t>
    </rPh>
    <rPh sb="14" eb="16">
      <t>タントウ</t>
    </rPh>
    <phoneticPr fontId="11"/>
  </si>
  <si>
    <t>新座市</t>
  </si>
  <si>
    <t>地域支え合いボランティア</t>
  </si>
  <si>
    <t>新座市社会福祉協議会</t>
  </si>
  <si>
    <t>https://www.city.niiza.lg.jp/soshiki/23/volunteer-support.html</t>
  </si>
  <si>
    <t>福祉政策課
048-424-4693</t>
  </si>
  <si>
    <t>桶川市</t>
  </si>
  <si>
    <t>福祉タクシー等事業</t>
  </si>
  <si>
    <t>扶助費</t>
    <rPh sb="0" eb="1">
      <t>フジョ</t>
    </rPh>
    <rPh sb="1" eb="2">
      <t>ヒ</t>
    </rPh>
    <phoneticPr fontId="11"/>
  </si>
  <si>
    <t>買物弱者の支援と位置付けた事業ではないが、障害者の日常生活の利便を確保し、社会参加の助長、経済負担の軽減を図るために、利用申請に基づき、タクシー券（１枚につき初乗り運賃相当額分が助成され、月３枚、年間３６枚）または、燃料券（１枚につき５００円分が助成され、月１枚、年間１２枚｟※自ら運転し、自動車改造を行った方及び１８歳以下の方は、月２枚、年間２４枚｠）を交付する。</t>
  </si>
  <si>
    <t>埼玉県内のタクシー事業者及び市内のガソリンスタンド（３事業所）</t>
    <rPh sb="0" eb="3">
      <t>サイタマケン</t>
    </rPh>
    <rPh sb="3" eb="4">
      <t>ナイ</t>
    </rPh>
    <rPh sb="9" eb="12">
      <t>ジギョウシャ</t>
    </rPh>
    <rPh sb="12" eb="13">
      <t>オヨ</t>
    </rPh>
    <rPh sb="14" eb="16">
      <t>シナイ</t>
    </rPh>
    <rPh sb="27" eb="30">
      <t>ジギョウショ</t>
    </rPh>
    <phoneticPr fontId="11"/>
  </si>
  <si>
    <t>https://www.city.okegawa.lg.jp/kenko_fukushi/shogaifukushi/josei/11193.html</t>
  </si>
  <si>
    <t>障害福祉課　　　　　　　　　　048-788-4935</t>
  </si>
  <si>
    <t>障害児・者生活サポート事業</t>
  </si>
  <si>
    <t>買物弱者の支援と位置付けた事業ではないが、在宅の心身障害児・者の地域生活を支援するため、身近な場所で障害者及びその家族の必要に応じて、一時預かりや送迎、家庭介護、外出支援などのサービスを迅速かつ柔軟に提供する。
利用時間数：年間最大１５０時間</t>
  </si>
  <si>
    <t>桶川市障害児・者生活サポート事業登録団体</t>
    <rPh sb="0" eb="3">
      <t>オケガワシ</t>
    </rPh>
    <rPh sb="3" eb="5">
      <t>ショウガイ</t>
    </rPh>
    <rPh sb="5" eb="6">
      <t>ジ</t>
    </rPh>
    <rPh sb="7" eb="8">
      <t>シャ</t>
    </rPh>
    <rPh sb="8" eb="10">
      <t>セイカツ</t>
    </rPh>
    <rPh sb="14" eb="16">
      <t>ジギョウ</t>
    </rPh>
    <rPh sb="16" eb="18">
      <t>トウロク</t>
    </rPh>
    <rPh sb="18" eb="20">
      <t>ダンタイ</t>
    </rPh>
    <phoneticPr fontId="11"/>
  </si>
  <si>
    <t>https://www.city.okegawa.lg.jp/kenko_fukushi/shogaifukushi/service/2869.html</t>
  </si>
  <si>
    <t>桶川市</t>
    <rPh sb="0" eb="3">
      <t>オケガワシ</t>
    </rPh>
    <phoneticPr fontId="11"/>
  </si>
  <si>
    <t>移動スーパー</t>
    <rPh sb="0" eb="2">
      <t>イドウ</t>
    </rPh>
    <phoneticPr fontId="11"/>
  </si>
  <si>
    <t>包括連携協定に基づく連携事項</t>
  </si>
  <si>
    <t>近隣に小売店（スーパー、ドラッグストア、コンビニ等）がない「買い物空白地域」に生鮮食品等を載せた移動スーパーが、週１～２回運行し、販売を行う。</t>
    <rPh sb="0" eb="2">
      <t>キンリン</t>
    </rPh>
    <rPh sb="3" eb="5">
      <t>コウリ</t>
    </rPh>
    <rPh sb="5" eb="6">
      <t>テン</t>
    </rPh>
    <rPh sb="24" eb="25">
      <t>ナド</t>
    </rPh>
    <rPh sb="30" eb="31">
      <t>カ</t>
    </rPh>
    <rPh sb="32" eb="33">
      <t>モノ</t>
    </rPh>
    <rPh sb="33" eb="35">
      <t>クウハク</t>
    </rPh>
    <rPh sb="35" eb="37">
      <t>チイキ</t>
    </rPh>
    <rPh sb="39" eb="41">
      <t>セイセン</t>
    </rPh>
    <rPh sb="41" eb="43">
      <t>ショクヒン</t>
    </rPh>
    <rPh sb="43" eb="44">
      <t>ナド</t>
    </rPh>
    <rPh sb="45" eb="46">
      <t>ノ</t>
    </rPh>
    <rPh sb="48" eb="50">
      <t>イドウ</t>
    </rPh>
    <rPh sb="56" eb="57">
      <t>シュウ</t>
    </rPh>
    <rPh sb="60" eb="61">
      <t>カイ</t>
    </rPh>
    <rPh sb="61" eb="63">
      <t>ウンコウ</t>
    </rPh>
    <rPh sb="65" eb="67">
      <t>ハンバイ</t>
    </rPh>
    <rPh sb="68" eb="69">
      <t>オコナ</t>
    </rPh>
    <phoneticPr fontId="11"/>
  </si>
  <si>
    <t>株式会社カスミ</t>
    <rPh sb="0" eb="2">
      <t>カブシキ</t>
    </rPh>
    <rPh sb="2" eb="4">
      <t>カイシャ</t>
    </rPh>
    <phoneticPr fontId="11"/>
  </si>
  <si>
    <t>https://www.city.okegawa.lg.jp/soshiki/kenkofukushi/koureikaigo/koureikaigo/fukushi/10160.html</t>
  </si>
  <si>
    <t>高齢介護課
048-788-4938</t>
    <rPh sb="0" eb="2">
      <t>コウレイ</t>
    </rPh>
    <rPh sb="2" eb="5">
      <t>カイゴカ</t>
    </rPh>
    <phoneticPr fontId="11"/>
  </si>
  <si>
    <t>地域支え合い事業</t>
    <rPh sb="0" eb="2">
      <t>チイキ</t>
    </rPh>
    <rPh sb="2" eb="3">
      <t>ササ</t>
    </rPh>
    <rPh sb="4" eb="5">
      <t>ア</t>
    </rPh>
    <rPh sb="6" eb="8">
      <t>ジギョウ</t>
    </rPh>
    <phoneticPr fontId="9"/>
  </si>
  <si>
    <t>地域支え合い事業</t>
    <rPh sb="0" eb="2">
      <t>チイキ</t>
    </rPh>
    <rPh sb="2" eb="3">
      <t>ササ</t>
    </rPh>
    <rPh sb="4" eb="5">
      <t>ア</t>
    </rPh>
    <rPh sb="6" eb="8">
      <t>ジギョウ</t>
    </rPh>
    <phoneticPr fontId="11"/>
  </si>
  <si>
    <t>援助が必要な高齢者や障がい者などが、家事や買い物など日常生活で困った際、社会福祉協議会が実施するサービスに利用申し込みし、登録している協力会員（有償ボランティア：市内共通お買物券）が支援する。</t>
  </si>
  <si>
    <t>桶川市社会福祉協議会</t>
    <rPh sb="0" eb="3">
      <t>オケガワシ</t>
    </rPh>
    <rPh sb="3" eb="5">
      <t>シャカイ</t>
    </rPh>
    <rPh sb="5" eb="7">
      <t>フクシ</t>
    </rPh>
    <rPh sb="7" eb="10">
      <t>キョウギカイ</t>
    </rPh>
    <phoneticPr fontId="11"/>
  </si>
  <si>
    <t>https://www.okshakyo.com/consultation/#link2</t>
  </si>
  <si>
    <t>買い物情報かわら版</t>
    <rPh sb="0" eb="1">
      <t>カ</t>
    </rPh>
    <rPh sb="2" eb="3">
      <t>モノ</t>
    </rPh>
    <rPh sb="3" eb="5">
      <t>ジョウホウ</t>
    </rPh>
    <rPh sb="8" eb="9">
      <t>バン</t>
    </rPh>
    <phoneticPr fontId="11"/>
  </si>
  <si>
    <t>情報提供</t>
    <rPh sb="0" eb="1">
      <t>ジョウホウ</t>
    </rPh>
    <rPh sb="1" eb="3">
      <t>テイキョウ</t>
    </rPh>
    <phoneticPr fontId="11"/>
  </si>
  <si>
    <t>市内に配達が可能なネットスーパーや食材配達業者の一覧表を作成し、市民に情報提供をする。</t>
    <rPh sb="0" eb="2">
      <t>シナイ</t>
    </rPh>
    <rPh sb="3" eb="5">
      <t>ハイタツ</t>
    </rPh>
    <rPh sb="6" eb="8">
      <t>カノウ</t>
    </rPh>
    <rPh sb="17" eb="19">
      <t>ショクザイ</t>
    </rPh>
    <rPh sb="19" eb="21">
      <t>ハイタツ</t>
    </rPh>
    <rPh sb="21" eb="23">
      <t>ギョウシャ</t>
    </rPh>
    <rPh sb="24" eb="26">
      <t>イチラン</t>
    </rPh>
    <rPh sb="26" eb="27">
      <t>ヒョウ</t>
    </rPh>
    <rPh sb="28" eb="30">
      <t>サクセイ</t>
    </rPh>
    <rPh sb="32" eb="34">
      <t>シミン</t>
    </rPh>
    <rPh sb="35" eb="37">
      <t>ジョウホウ</t>
    </rPh>
    <rPh sb="37" eb="39">
      <t>テイキョウ</t>
    </rPh>
    <phoneticPr fontId="11"/>
  </si>
  <si>
    <t>市内に配達が可能なネットスーパー及び食材配達業者</t>
    <rPh sb="0" eb="2">
      <t>シナイ</t>
    </rPh>
    <rPh sb="3" eb="5">
      <t>ハイタツ</t>
    </rPh>
    <rPh sb="6" eb="8">
      <t>カノウ</t>
    </rPh>
    <rPh sb="16" eb="17">
      <t>オヨ</t>
    </rPh>
    <rPh sb="18" eb="20">
      <t>ショクザイ</t>
    </rPh>
    <rPh sb="20" eb="22">
      <t>ハイタツ</t>
    </rPh>
    <rPh sb="22" eb="24">
      <t>ギョウシャ</t>
    </rPh>
    <phoneticPr fontId="11"/>
  </si>
  <si>
    <t>https://www.city.okegawa.lg.jp/kenko_fukushi/kourei_kaigo/fukushi/10844.html</t>
  </si>
  <si>
    <t>高齢介護課
048-788-4938</t>
  </si>
  <si>
    <t>地域資源マップ</t>
    <rPh sb="0" eb="2">
      <t>チイキ</t>
    </rPh>
    <rPh sb="2" eb="4">
      <t>シゲン</t>
    </rPh>
    <phoneticPr fontId="11"/>
  </si>
  <si>
    <t>高齢者等が住み慣れた地域で長く暮らせるよう、地域の医療・介護情報、サロン等の通いの場、生活便利資源（商店の情報を含む）等をまとめたマップを作成し、市民に情報提供をする。
※予算額については、生活支援体制整備事業委託料の一部となります。</t>
    <rPh sb="0" eb="3">
      <t>コウレイシャ</t>
    </rPh>
    <rPh sb="3" eb="4">
      <t>ナド</t>
    </rPh>
    <rPh sb="5" eb="6">
      <t>ス</t>
    </rPh>
    <rPh sb="7" eb="8">
      <t>ナ</t>
    </rPh>
    <rPh sb="10" eb="12">
      <t>チイキ</t>
    </rPh>
    <rPh sb="13" eb="14">
      <t>ナガ</t>
    </rPh>
    <rPh sb="15" eb="16">
      <t>ク</t>
    </rPh>
    <rPh sb="22" eb="24">
      <t>チイキ</t>
    </rPh>
    <rPh sb="25" eb="27">
      <t>イリョウ</t>
    </rPh>
    <rPh sb="28" eb="30">
      <t>カイゴ</t>
    </rPh>
    <rPh sb="30" eb="32">
      <t>ジョウホウ</t>
    </rPh>
    <rPh sb="36" eb="37">
      <t>ナド</t>
    </rPh>
    <rPh sb="38" eb="39">
      <t>カヨ</t>
    </rPh>
    <rPh sb="41" eb="42">
      <t>バ</t>
    </rPh>
    <rPh sb="43" eb="45">
      <t>セイカツ</t>
    </rPh>
    <rPh sb="45" eb="47">
      <t>ベンリ</t>
    </rPh>
    <rPh sb="47" eb="49">
      <t>シゲン</t>
    </rPh>
    <rPh sb="50" eb="52">
      <t>ショウテン</t>
    </rPh>
    <rPh sb="53" eb="55">
      <t>ジョウホウ</t>
    </rPh>
    <rPh sb="56" eb="57">
      <t>フク</t>
    </rPh>
    <rPh sb="59" eb="60">
      <t>ナド</t>
    </rPh>
    <rPh sb="69" eb="71">
      <t>サクセイ</t>
    </rPh>
    <rPh sb="73" eb="75">
      <t>シミン</t>
    </rPh>
    <rPh sb="76" eb="78">
      <t>ジョウホウ</t>
    </rPh>
    <rPh sb="78" eb="80">
      <t>テイキョウ</t>
    </rPh>
    <rPh sb="87" eb="89">
      <t>ヨサン</t>
    </rPh>
    <rPh sb="89" eb="90">
      <t>ガク</t>
    </rPh>
    <rPh sb="96" eb="98">
      <t>セイカツ</t>
    </rPh>
    <rPh sb="98" eb="100">
      <t>シエン</t>
    </rPh>
    <rPh sb="100" eb="102">
      <t>タイセイ</t>
    </rPh>
    <rPh sb="102" eb="104">
      <t>セイビ</t>
    </rPh>
    <rPh sb="104" eb="106">
      <t>ジギョウ</t>
    </rPh>
    <rPh sb="106" eb="109">
      <t>イタクリョウ</t>
    </rPh>
    <rPh sb="110" eb="112">
      <t>イチブ</t>
    </rPh>
    <phoneticPr fontId="11"/>
  </si>
  <si>
    <t>市内にある医療機関、介護事業所、商店等</t>
    <rPh sb="0" eb="2">
      <t>シナイ</t>
    </rPh>
    <rPh sb="5" eb="7">
      <t>イリョウ</t>
    </rPh>
    <rPh sb="7" eb="9">
      <t>キカン</t>
    </rPh>
    <rPh sb="10" eb="12">
      <t>カイゴ</t>
    </rPh>
    <rPh sb="12" eb="15">
      <t>ジギョウショ</t>
    </rPh>
    <rPh sb="16" eb="18">
      <t>ショウテン</t>
    </rPh>
    <rPh sb="18" eb="19">
      <t>ナド</t>
    </rPh>
    <phoneticPr fontId="11"/>
  </si>
  <si>
    <t>https://www.city.okegawa.lg.jp/soshiki/kenkofukushi/koureikaigo/koureikaigo/fukushi/10900.html</t>
  </si>
  <si>
    <t>配食サービス案内パンフレット</t>
    <rPh sb="0" eb="2">
      <t>ハイショク</t>
    </rPh>
    <rPh sb="6" eb="8">
      <t>アンナイ</t>
    </rPh>
    <phoneticPr fontId="11"/>
  </si>
  <si>
    <t>日常生活に支障のある高齢者等に対し、安否確認ができる市が指定した配食サービス業者の情報提供をする。</t>
    <rPh sb="0" eb="2">
      <t>ニチジョウ</t>
    </rPh>
    <rPh sb="2" eb="4">
      <t>セイカツ</t>
    </rPh>
    <rPh sb="5" eb="7">
      <t>シショウ</t>
    </rPh>
    <rPh sb="10" eb="13">
      <t>コウレイシャ</t>
    </rPh>
    <rPh sb="13" eb="14">
      <t>ナド</t>
    </rPh>
    <rPh sb="15" eb="16">
      <t>タイ</t>
    </rPh>
    <rPh sb="18" eb="20">
      <t>アンピ</t>
    </rPh>
    <rPh sb="20" eb="22">
      <t>カクニン</t>
    </rPh>
    <rPh sb="26" eb="27">
      <t>シ</t>
    </rPh>
    <rPh sb="28" eb="30">
      <t>シテイ</t>
    </rPh>
    <rPh sb="32" eb="34">
      <t>ハイショク</t>
    </rPh>
    <rPh sb="38" eb="40">
      <t>ギョウシャ</t>
    </rPh>
    <rPh sb="41" eb="43">
      <t>ジョウホウ</t>
    </rPh>
    <rPh sb="43" eb="45">
      <t>テイキョウ</t>
    </rPh>
    <phoneticPr fontId="11"/>
  </si>
  <si>
    <t>市が指定した配食サービス業者</t>
    <rPh sb="0" eb="1">
      <t>シ</t>
    </rPh>
    <rPh sb="2" eb="4">
      <t>シテイ</t>
    </rPh>
    <rPh sb="6" eb="8">
      <t>ハイショク</t>
    </rPh>
    <rPh sb="12" eb="14">
      <t>ギョウシャ</t>
    </rPh>
    <phoneticPr fontId="11"/>
  </si>
  <si>
    <t>高齢介護課
048-788-4940</t>
  </si>
  <si>
    <t>久喜市</t>
    <rPh sb="0" eb="3">
      <t>クキシ</t>
    </rPh>
    <phoneticPr fontId="11"/>
  </si>
  <si>
    <t>株式会社カスミによる移動スーパー</t>
    <rPh sb="0" eb="4">
      <t>カブシキガイシャ</t>
    </rPh>
    <rPh sb="9" eb="11">
      <t>イドウ</t>
    </rPh>
    <phoneticPr fontId="11"/>
  </si>
  <si>
    <t>市内における買物困難地域の解消を目的に、本市と包括連携協定を締結している株式会社カスミと「移動販売に係る覚書」を締結。これにより、株式会社カスミが毎週月曜日から金曜日（祝日含む）に、市内４７地点で移動スーパーによる販売を実施。</t>
    <rPh sb="0" eb="2">
      <t>シナイ</t>
    </rPh>
    <rPh sb="6" eb="8">
      <t>カイモノ</t>
    </rPh>
    <rPh sb="8" eb="10">
      <t>コンナン</t>
    </rPh>
    <rPh sb="10" eb="12">
      <t>チイキ</t>
    </rPh>
    <rPh sb="13" eb="15">
      <t>カイショウ</t>
    </rPh>
    <rPh sb="16" eb="18">
      <t>モクテキ</t>
    </rPh>
    <rPh sb="20" eb="22">
      <t>ホンシ</t>
    </rPh>
    <rPh sb="23" eb="29">
      <t>ホウカツレンケイキョウテイ</t>
    </rPh>
    <rPh sb="30" eb="32">
      <t>テイケツ</t>
    </rPh>
    <rPh sb="36" eb="40">
      <t>カブシキガイシャ</t>
    </rPh>
    <rPh sb="45" eb="47">
      <t>イドウ</t>
    </rPh>
    <rPh sb="47" eb="49">
      <t>ハンバイ</t>
    </rPh>
    <rPh sb="50" eb="51">
      <t>カカ</t>
    </rPh>
    <rPh sb="52" eb="54">
      <t>オボエガキ</t>
    </rPh>
    <rPh sb="56" eb="58">
      <t>テイケツ</t>
    </rPh>
    <rPh sb="65" eb="69">
      <t>カブシキガイシャ</t>
    </rPh>
    <rPh sb="73" eb="75">
      <t>マイシュウ</t>
    </rPh>
    <rPh sb="75" eb="76">
      <t>ゲツ</t>
    </rPh>
    <rPh sb="76" eb="78">
      <t>ヨウビ</t>
    </rPh>
    <rPh sb="80" eb="83">
      <t>キンヨウビ</t>
    </rPh>
    <rPh sb="84" eb="86">
      <t>シュクジツ</t>
    </rPh>
    <rPh sb="86" eb="87">
      <t>フク</t>
    </rPh>
    <rPh sb="91" eb="93">
      <t>シナイ</t>
    </rPh>
    <rPh sb="95" eb="97">
      <t>チテン</t>
    </rPh>
    <rPh sb="98" eb="100">
      <t>イドウ</t>
    </rPh>
    <rPh sb="107" eb="109">
      <t>ハンバイ</t>
    </rPh>
    <rPh sb="110" eb="112">
      <t>ジッシ</t>
    </rPh>
    <phoneticPr fontId="11"/>
  </si>
  <si>
    <t>株式会社カスミ</t>
    <rPh sb="0" eb="4">
      <t>カブシキガイシャ</t>
    </rPh>
    <phoneticPr fontId="11"/>
  </si>
  <si>
    <t>https://www.city.kuki.lg.jp/kurashi/oshirase/idousu-pa-.html</t>
  </si>
  <si>
    <t>久喜ブランド推進課　
商工労働係
0480-85-1111（内線135）</t>
    <rPh sb="0" eb="2">
      <t>クキ</t>
    </rPh>
    <rPh sb="6" eb="9">
      <t>スイシンカ</t>
    </rPh>
    <rPh sb="11" eb="16">
      <t>ショウコウロウドウカカリ</t>
    </rPh>
    <rPh sb="30" eb="32">
      <t>ナイセン</t>
    </rPh>
    <phoneticPr fontId="11"/>
  </si>
  <si>
    <t>買い物弱者の支援と位置付けた事業ではないが、障害児(者)に対する一時預かり、巡回サービス、外出介助等の支援をした事業者に対し、利用料を補助する。</t>
    <rPh sb="51" eb="53">
      <t>シエン</t>
    </rPh>
    <rPh sb="56" eb="59">
      <t>ジギョウシャ</t>
    </rPh>
    <rPh sb="60" eb="61">
      <t>タイ</t>
    </rPh>
    <rPh sb="63" eb="66">
      <t>リヨウリョウ</t>
    </rPh>
    <rPh sb="67" eb="69">
      <t>ホジョ</t>
    </rPh>
    <phoneticPr fontId="11"/>
  </si>
  <si>
    <t>久喜市障害児(者)生活サポート事業登録団体</t>
    <rPh sb="0" eb="3">
      <t>クキシ</t>
    </rPh>
    <phoneticPr fontId="11"/>
  </si>
  <si>
    <t>障がい者外出支援事業</t>
    <rPh sb="0" eb="1">
      <t>ショウ</t>
    </rPh>
    <rPh sb="3" eb="4">
      <t>シャ</t>
    </rPh>
    <rPh sb="4" eb="6">
      <t>ガイシュツ</t>
    </rPh>
    <rPh sb="6" eb="8">
      <t>シエン</t>
    </rPh>
    <rPh sb="8" eb="10">
      <t>ジギョウ</t>
    </rPh>
    <phoneticPr fontId="11"/>
  </si>
  <si>
    <t>買い物弱者の支援と位置付けた事業ではないが、在宅の重度心身障がい者に対し、福祉タクシーの料金の一部または燃料費の一部を助成する。</t>
    <rPh sb="22" eb="24">
      <t>ザイタク</t>
    </rPh>
    <rPh sb="25" eb="27">
      <t>ジュウド</t>
    </rPh>
    <rPh sb="27" eb="29">
      <t>シンシン</t>
    </rPh>
    <rPh sb="29" eb="30">
      <t>ショウ</t>
    </rPh>
    <rPh sb="32" eb="33">
      <t>シャ</t>
    </rPh>
    <rPh sb="34" eb="35">
      <t>タイ</t>
    </rPh>
    <rPh sb="37" eb="39">
      <t>フクシ</t>
    </rPh>
    <rPh sb="44" eb="46">
      <t>リョウキン</t>
    </rPh>
    <rPh sb="47" eb="49">
      <t>イチブ</t>
    </rPh>
    <rPh sb="52" eb="55">
      <t>ネンリョウヒ</t>
    </rPh>
    <rPh sb="56" eb="58">
      <t>イチブ</t>
    </rPh>
    <rPh sb="59" eb="61">
      <t>ジョセイ</t>
    </rPh>
    <phoneticPr fontId="11"/>
  </si>
  <si>
    <t>埼玉県と協定を締結しているタクシー事業者、久喜市と個別に協定を締結している介護タクシー等、久喜市内で営業する給油所。</t>
    <rPh sb="0" eb="3">
      <t>サイタマケン</t>
    </rPh>
    <rPh sb="4" eb="6">
      <t>キョウテイ</t>
    </rPh>
    <rPh sb="7" eb="9">
      <t>テイケツ</t>
    </rPh>
    <rPh sb="17" eb="20">
      <t>ジギョウシャ</t>
    </rPh>
    <rPh sb="21" eb="24">
      <t>クキシ</t>
    </rPh>
    <rPh sb="25" eb="27">
      <t>コベツ</t>
    </rPh>
    <rPh sb="28" eb="30">
      <t>キョウテイ</t>
    </rPh>
    <rPh sb="31" eb="33">
      <t>テイケツ</t>
    </rPh>
    <rPh sb="37" eb="39">
      <t>カイゴ</t>
    </rPh>
    <rPh sb="43" eb="44">
      <t>ナド</t>
    </rPh>
    <rPh sb="45" eb="48">
      <t>クキシ</t>
    </rPh>
    <rPh sb="48" eb="49">
      <t>ナイ</t>
    </rPh>
    <rPh sb="50" eb="52">
      <t>エイギョウ</t>
    </rPh>
    <rPh sb="54" eb="57">
      <t>キュウユジョ</t>
    </rPh>
    <phoneticPr fontId="11"/>
  </si>
  <si>
    <t>北本市</t>
    <rPh sb="0" eb="3">
      <t>キタモトシ</t>
    </rPh>
    <phoneticPr fontId="11"/>
  </si>
  <si>
    <t>生活支援体制整備事業</t>
  </si>
  <si>
    <t>生活支援コーディネーター業務委託
（15,000千円）</t>
    <rPh sb="0" eb="2">
      <t>せいかつ</t>
    </rPh>
    <rPh sb="2" eb="4">
      <t>しえん</t>
    </rPh>
    <rPh sb="12" eb="14">
      <t>ぎょうむ</t>
    </rPh>
    <rPh sb="14" eb="16">
      <t>いたく</t>
    </rPh>
    <rPh sb="24" eb="26">
      <t>せんえん</t>
    </rPh>
    <phoneticPr fontId="44" type="Hiragana"/>
  </si>
  <si>
    <t>買物弱者の支援と位置付けた事業ではないが、市が委託した生活支援コーディネーターを中心に地域の買い物弱者等の把握をし、民間事業者が実施する移動販売について調整している。</t>
    <rPh sb="21" eb="22">
      <t>シ</t>
    </rPh>
    <rPh sb="43" eb="45">
      <t>チイキ</t>
    </rPh>
    <rPh sb="53" eb="55">
      <t>ハアク</t>
    </rPh>
    <phoneticPr fontId="11"/>
  </si>
  <si>
    <t>北本市社会福祉協議会</t>
    <rPh sb="0" eb="3">
      <t>キタモトシ</t>
    </rPh>
    <rPh sb="3" eb="5">
      <t>シャカイ</t>
    </rPh>
    <rPh sb="5" eb="7">
      <t>フクシ</t>
    </rPh>
    <rPh sb="7" eb="10">
      <t>キョウギカイ</t>
    </rPh>
    <phoneticPr fontId="11"/>
  </si>
  <si>
    <t>https://www.city.kitamoto.lg.jp/soshiki/kenkosuishin/korei/gyomu/g2/13321.html</t>
  </si>
  <si>
    <t>高齢介護課
048-594-5539</t>
    <rPh sb="0" eb="2">
      <t>コウレイ</t>
    </rPh>
    <rPh sb="2" eb="4">
      <t>カイゴ</t>
    </rPh>
    <rPh sb="4" eb="5">
      <t>カ</t>
    </rPh>
    <phoneticPr fontId="11"/>
  </si>
  <si>
    <t>北本市高齢者等配食サービス事業</t>
    <rPh sb="0" eb="3">
      <t>キタモトシ</t>
    </rPh>
    <rPh sb="3" eb="6">
      <t>コウレイシャ</t>
    </rPh>
    <rPh sb="6" eb="7">
      <t>トウ</t>
    </rPh>
    <rPh sb="7" eb="9">
      <t>ハイショク</t>
    </rPh>
    <rPh sb="13" eb="15">
      <t>ジギョウ</t>
    </rPh>
    <phoneticPr fontId="11"/>
  </si>
  <si>
    <t>地域支援事業交付金</t>
    <rPh sb="0" eb="1">
      <t>チイキ</t>
    </rPh>
    <rPh sb="1" eb="3">
      <t>シエン</t>
    </rPh>
    <rPh sb="3" eb="5">
      <t>ジギョウ</t>
    </rPh>
    <rPh sb="5" eb="8">
      <t>コウフキン</t>
    </rPh>
    <phoneticPr fontId="11"/>
  </si>
  <si>
    <t>北本市</t>
    <rPh sb="0" eb="2">
      <t>キタモト</t>
    </rPh>
    <rPh sb="2" eb="3">
      <t>シ</t>
    </rPh>
    <phoneticPr fontId="11"/>
  </si>
  <si>
    <t>福祉タクシー等補助事業</t>
  </si>
  <si>
    <t>北本市社会福祉協議会が実施する事業に対して補助金を交付する。
・福祉タクシー事業
　在宅の重度心身障害者に対して、タクシー初乗り料金を年間36回分助成する。
・自動車燃料費助成事業
　在宅の重度心身障害者に対して、自動車燃料費を年間5,000円を上限として助成する。
※福祉タクシー事業と自動車燃料費助成事業は併用不可。</t>
  </si>
  <si>
    <t>北本市社会福祉協議会</t>
    <rPh sb="0" eb="2">
      <t>キタモト</t>
    </rPh>
    <rPh sb="2" eb="3">
      <t>シ</t>
    </rPh>
    <rPh sb="3" eb="5">
      <t>シャカイ</t>
    </rPh>
    <rPh sb="5" eb="7">
      <t>フクシ</t>
    </rPh>
    <rPh sb="7" eb="10">
      <t>キョウギカイ</t>
    </rPh>
    <phoneticPr fontId="11"/>
  </si>
  <si>
    <t>https://www.city.kitamoto.lg.jp/soshiki/fukushi/shogai/gyomu/1/13278.html</t>
  </si>
  <si>
    <t>障がい福祉課
048-594-5504</t>
  </si>
  <si>
    <t>北本市</t>
    <rPh sb="0" eb="3">
      <t>キタモトシ</t>
    </rPh>
    <phoneticPr fontId="4"/>
  </si>
  <si>
    <t>デマンド交通運行事業</t>
    <rPh sb="4" eb="6">
      <t>コウツウ</t>
    </rPh>
    <rPh sb="6" eb="8">
      <t>ウンコウ</t>
    </rPh>
    <rPh sb="8" eb="10">
      <t>ジギョウ</t>
    </rPh>
    <phoneticPr fontId="4"/>
  </si>
  <si>
    <t>買い物弱者の支援と位置付けた事業ではないが、市民の移動手段を確保及び日常交通を確保するため、デマンド交通を運行している。
なお、運転免許証返納した方で運転経歴証明書をお持ちの方や障害に関する手帳をお持ちの方等指定の要件に該当する方については半額等の割引を実施。</t>
    <rPh sb="0" eb="1">
      <t>カ</t>
    </rPh>
    <rPh sb="2" eb="3">
      <t>モノ</t>
    </rPh>
    <rPh sb="3" eb="5">
      <t>ジャクシャ</t>
    </rPh>
    <rPh sb="6" eb="8">
      <t>シエン</t>
    </rPh>
    <rPh sb="9" eb="12">
      <t>イチヅ</t>
    </rPh>
    <rPh sb="14" eb="16">
      <t>ジギョウ</t>
    </rPh>
    <rPh sb="22" eb="24">
      <t>シミン</t>
    </rPh>
    <rPh sb="25" eb="29">
      <t>イドウシュダン</t>
    </rPh>
    <rPh sb="30" eb="32">
      <t>カクホ</t>
    </rPh>
    <rPh sb="32" eb="33">
      <t>オヨ</t>
    </rPh>
    <rPh sb="34" eb="36">
      <t>ニチジョウ</t>
    </rPh>
    <rPh sb="36" eb="38">
      <t>コウツウ</t>
    </rPh>
    <rPh sb="39" eb="41">
      <t>カクホ</t>
    </rPh>
    <rPh sb="50" eb="52">
      <t>コウツウ</t>
    </rPh>
    <rPh sb="53" eb="55">
      <t>ウンコウ</t>
    </rPh>
    <rPh sb="64" eb="69">
      <t>ウンテンメンキョショウ</t>
    </rPh>
    <rPh sb="69" eb="71">
      <t>ヘンノウ</t>
    </rPh>
    <rPh sb="73" eb="74">
      <t>カタ</t>
    </rPh>
    <rPh sb="75" eb="79">
      <t>ウンテンケイレキ</t>
    </rPh>
    <rPh sb="79" eb="82">
      <t>ショウメイショ</t>
    </rPh>
    <rPh sb="84" eb="85">
      <t>モ</t>
    </rPh>
    <rPh sb="87" eb="88">
      <t>カタ</t>
    </rPh>
    <rPh sb="89" eb="91">
      <t>ショウガイ</t>
    </rPh>
    <rPh sb="92" eb="93">
      <t>カン</t>
    </rPh>
    <rPh sb="95" eb="97">
      <t>テチョウ</t>
    </rPh>
    <rPh sb="99" eb="100">
      <t>モ</t>
    </rPh>
    <rPh sb="102" eb="103">
      <t>カタ</t>
    </rPh>
    <rPh sb="103" eb="104">
      <t>トウ</t>
    </rPh>
    <rPh sb="104" eb="106">
      <t>シテイ</t>
    </rPh>
    <rPh sb="107" eb="109">
      <t>ヨウケン</t>
    </rPh>
    <rPh sb="110" eb="112">
      <t>ガイトウ</t>
    </rPh>
    <rPh sb="114" eb="115">
      <t>カタ</t>
    </rPh>
    <rPh sb="120" eb="122">
      <t>ハンガク</t>
    </rPh>
    <rPh sb="122" eb="123">
      <t>トウ</t>
    </rPh>
    <rPh sb="124" eb="126">
      <t>ワリビキ</t>
    </rPh>
    <rPh sb="127" eb="129">
      <t>ジッシ</t>
    </rPh>
    <phoneticPr fontId="4"/>
  </si>
  <si>
    <t>https://www.city.kitamoto.lg.jp/soshiki/shiminkeizai/kurashi/gyomu/g7/1416919749711.html</t>
  </si>
  <si>
    <t>くらし安全課
048-594-5522</t>
    <rPh sb="3" eb="6">
      <t>アンゼンカ</t>
    </rPh>
    <phoneticPr fontId="4"/>
  </si>
  <si>
    <t>富士見市</t>
    <rPh sb="0" eb="4">
      <t>フジミシ</t>
    </rPh>
    <phoneticPr fontId="5"/>
  </si>
  <si>
    <t>宅配電話事業</t>
    <rPh sb="0" eb="2">
      <t>タクハイ</t>
    </rPh>
    <rPh sb="2" eb="4">
      <t>デンワ</t>
    </rPh>
    <rPh sb="4" eb="6">
      <t>ジギョウ</t>
    </rPh>
    <phoneticPr fontId="5"/>
  </si>
  <si>
    <t>市内の宅配サービスを行っている事業所をまとめた電話帳を作成して配布（令和5年3月作成）</t>
    <rPh sb="0" eb="2">
      <t>シナイ</t>
    </rPh>
    <rPh sb="3" eb="5">
      <t>タクハイ</t>
    </rPh>
    <rPh sb="10" eb="11">
      <t>オコナ</t>
    </rPh>
    <rPh sb="15" eb="18">
      <t>ジギョウショ</t>
    </rPh>
    <rPh sb="23" eb="26">
      <t>デンワチョウ</t>
    </rPh>
    <rPh sb="27" eb="29">
      <t>サクセイ</t>
    </rPh>
    <rPh sb="31" eb="33">
      <t>ハイフ</t>
    </rPh>
    <rPh sb="34" eb="36">
      <t>レイワ</t>
    </rPh>
    <rPh sb="37" eb="38">
      <t>ネン</t>
    </rPh>
    <rPh sb="39" eb="40">
      <t>ガツ</t>
    </rPh>
    <rPh sb="40" eb="42">
      <t>サクセイ</t>
    </rPh>
    <phoneticPr fontId="5"/>
  </si>
  <si>
    <t>富士見市産業経済課</t>
    <rPh sb="0" eb="4">
      <t>フジミシ</t>
    </rPh>
    <rPh sb="4" eb="9">
      <t>サンギョウケイザイカ</t>
    </rPh>
    <phoneticPr fontId="5"/>
  </si>
  <si>
    <t>https://www.city.fujimi.saitama.jp/kurashi_tetsuzuki/sangyo_shigoto/commerce_industr/takuhaidenwa.html</t>
  </si>
  <si>
    <t>産業経済課
049-257-6827</t>
    <rPh sb="0" eb="5">
      <t>サンギョウケイザイカ</t>
    </rPh>
    <phoneticPr fontId="5"/>
  </si>
  <si>
    <t>デマンドタクシー</t>
  </si>
  <si>
    <t>買物弱者の支援と位置付けた事業ではないが、移動手段の確保が必要であろう方(７０歳以上、障がい等がある方、妊婦等)が利用できる移動手段として運行を実施中。</t>
    <rPh sb="0" eb="2">
      <t>カイモノ</t>
    </rPh>
    <rPh sb="2" eb="4">
      <t>ジャクシャ</t>
    </rPh>
    <rPh sb="5" eb="7">
      <t>シエン</t>
    </rPh>
    <rPh sb="8" eb="11">
      <t>イチヅ</t>
    </rPh>
    <rPh sb="13" eb="15">
      <t>ジギョウ</t>
    </rPh>
    <rPh sb="21" eb="23">
      <t>イドウ</t>
    </rPh>
    <rPh sb="23" eb="25">
      <t>シュダン</t>
    </rPh>
    <rPh sb="26" eb="28">
      <t>カクホ</t>
    </rPh>
    <rPh sb="29" eb="31">
      <t>ヒツヨウ</t>
    </rPh>
    <rPh sb="35" eb="36">
      <t>カタ</t>
    </rPh>
    <rPh sb="39" eb="40">
      <t>サイ</t>
    </rPh>
    <rPh sb="40" eb="42">
      <t>イジョウ</t>
    </rPh>
    <rPh sb="43" eb="44">
      <t>ショウ</t>
    </rPh>
    <rPh sb="46" eb="47">
      <t>ナド</t>
    </rPh>
    <rPh sb="50" eb="51">
      <t>カタ</t>
    </rPh>
    <rPh sb="52" eb="54">
      <t>ニンプ</t>
    </rPh>
    <rPh sb="54" eb="55">
      <t>トウ</t>
    </rPh>
    <rPh sb="57" eb="59">
      <t>リヨウ</t>
    </rPh>
    <rPh sb="62" eb="64">
      <t>イドウ</t>
    </rPh>
    <rPh sb="64" eb="66">
      <t>シュダン</t>
    </rPh>
    <rPh sb="69" eb="71">
      <t>ウンコウ</t>
    </rPh>
    <rPh sb="72" eb="75">
      <t>ジッシチュウ</t>
    </rPh>
    <phoneticPr fontId="5"/>
  </si>
  <si>
    <t>富士見市都市計画課</t>
    <rPh sb="0" eb="4">
      <t>フジミシ</t>
    </rPh>
    <rPh sb="4" eb="6">
      <t>トシ</t>
    </rPh>
    <rPh sb="6" eb="8">
      <t>ケイカク</t>
    </rPh>
    <rPh sb="8" eb="9">
      <t>カ</t>
    </rPh>
    <phoneticPr fontId="5"/>
  </si>
  <si>
    <t>https://www.city.fujimi.saitama.jp/kurashi_tetsuzuki/05douro/kotsu/demand.html</t>
  </si>
  <si>
    <t>都市計画課
049-252-7128</t>
    <rPh sb="0" eb="2">
      <t>トシ</t>
    </rPh>
    <rPh sb="2" eb="4">
      <t>ケイカク</t>
    </rPh>
    <rPh sb="4" eb="5">
      <t>カ</t>
    </rPh>
    <phoneticPr fontId="11"/>
  </si>
  <si>
    <t>買物弱者対策支援事業としての位置づけではないが、高齢者又は身体障がい者のみの世帯で、調理を行うことが困難な方に栄養バランスの取れる昼食を手渡しで届けることで、食事の確保と安否確認を行う。</t>
    <rPh sb="0" eb="2">
      <t>カイモノ</t>
    </rPh>
    <rPh sb="2" eb="4">
      <t>ジャクシャ</t>
    </rPh>
    <rPh sb="4" eb="6">
      <t>タイサク</t>
    </rPh>
    <rPh sb="6" eb="8">
      <t>シエン</t>
    </rPh>
    <rPh sb="8" eb="10">
      <t>ジギョウ</t>
    </rPh>
    <rPh sb="14" eb="16">
      <t>イチ</t>
    </rPh>
    <rPh sb="24" eb="27">
      <t>コウレイシャ</t>
    </rPh>
    <rPh sb="27" eb="28">
      <t>マタ</t>
    </rPh>
    <rPh sb="29" eb="31">
      <t>シンタイ</t>
    </rPh>
    <rPh sb="31" eb="32">
      <t>ショウ</t>
    </rPh>
    <rPh sb="34" eb="35">
      <t>シャ</t>
    </rPh>
    <rPh sb="38" eb="40">
      <t>セタイ</t>
    </rPh>
    <rPh sb="42" eb="44">
      <t>チョウリ</t>
    </rPh>
    <rPh sb="45" eb="46">
      <t>オコナ</t>
    </rPh>
    <rPh sb="50" eb="52">
      <t>コンナン</t>
    </rPh>
    <rPh sb="53" eb="54">
      <t>カタ</t>
    </rPh>
    <rPh sb="55" eb="57">
      <t>エイヨウ</t>
    </rPh>
    <rPh sb="62" eb="63">
      <t>ト</t>
    </rPh>
    <rPh sb="65" eb="67">
      <t>チュウショク</t>
    </rPh>
    <rPh sb="68" eb="70">
      <t>テワタ</t>
    </rPh>
    <rPh sb="72" eb="73">
      <t>トド</t>
    </rPh>
    <rPh sb="79" eb="81">
      <t>ショクジ</t>
    </rPh>
    <rPh sb="82" eb="84">
      <t>カクホ</t>
    </rPh>
    <rPh sb="85" eb="87">
      <t>アンピ</t>
    </rPh>
    <rPh sb="87" eb="89">
      <t>カクニン</t>
    </rPh>
    <rPh sb="90" eb="91">
      <t>オコナ</t>
    </rPh>
    <phoneticPr fontId="5"/>
  </si>
  <si>
    <t>富士見市高齢者福祉課</t>
    <rPh sb="0" eb="4">
      <t>フジミシ</t>
    </rPh>
    <rPh sb="4" eb="7">
      <t>コウレイシャ</t>
    </rPh>
    <rPh sb="7" eb="9">
      <t>フクシ</t>
    </rPh>
    <rPh sb="9" eb="10">
      <t>カ</t>
    </rPh>
    <phoneticPr fontId="11"/>
  </si>
  <si>
    <t>https://www.city.fujimi.saitama.jp/kenko_fukushi_iryo/04koureisya/service/2010-0511-1931-136.html</t>
  </si>
  <si>
    <t>高齢者福祉課
049-252-7108</t>
    <rPh sb="0" eb="5">
      <t>コウレイシャフクシ</t>
    </rPh>
    <phoneticPr fontId="11"/>
  </si>
  <si>
    <t>福祉タクシー利用料金補助</t>
    <rPh sb="0" eb="2">
      <t>フクシ</t>
    </rPh>
    <rPh sb="6" eb="8">
      <t>リヨウ</t>
    </rPh>
    <rPh sb="8" eb="10">
      <t>リョウキン</t>
    </rPh>
    <rPh sb="10" eb="12">
      <t>ホジョ</t>
    </rPh>
    <phoneticPr fontId="5"/>
  </si>
  <si>
    <t>重度心身障害者に対し、福祉タクシー利用料金の一部を助成することにより、重度心身障害者の社会生活圏の拡大を図り、福祉を増進することを目的とする。</t>
    <rPh sb="0" eb="2">
      <t>ジュウド</t>
    </rPh>
    <rPh sb="2" eb="4">
      <t>シンシン</t>
    </rPh>
    <rPh sb="4" eb="7">
      <t>ショウガイシャ</t>
    </rPh>
    <rPh sb="8" eb="9">
      <t>タイ</t>
    </rPh>
    <rPh sb="11" eb="13">
      <t>フクシ</t>
    </rPh>
    <rPh sb="17" eb="19">
      <t>リヨウ</t>
    </rPh>
    <rPh sb="19" eb="21">
      <t>リョウキン</t>
    </rPh>
    <rPh sb="22" eb="24">
      <t>イチブ</t>
    </rPh>
    <rPh sb="25" eb="27">
      <t>ジョセイ</t>
    </rPh>
    <rPh sb="35" eb="37">
      <t>ジュウド</t>
    </rPh>
    <rPh sb="37" eb="42">
      <t>シンシンショウガイシャ</t>
    </rPh>
    <rPh sb="43" eb="45">
      <t>シャカイ</t>
    </rPh>
    <rPh sb="45" eb="47">
      <t>セイカツ</t>
    </rPh>
    <rPh sb="47" eb="48">
      <t>ケン</t>
    </rPh>
    <rPh sb="49" eb="51">
      <t>カクダイ</t>
    </rPh>
    <rPh sb="52" eb="53">
      <t>ハカ</t>
    </rPh>
    <rPh sb="55" eb="57">
      <t>フクシ</t>
    </rPh>
    <rPh sb="58" eb="60">
      <t>ゾウシン</t>
    </rPh>
    <rPh sb="65" eb="67">
      <t>モクテキ</t>
    </rPh>
    <phoneticPr fontId="5"/>
  </si>
  <si>
    <t>富士見市障がい福祉課</t>
    <rPh sb="0" eb="4">
      <t>フジミシ</t>
    </rPh>
    <rPh sb="4" eb="5">
      <t>ショウ</t>
    </rPh>
    <rPh sb="7" eb="10">
      <t>フクシカ</t>
    </rPh>
    <phoneticPr fontId="11"/>
  </si>
  <si>
    <t>https://www.city.fujimi.saitama.jp/kenko_fukushi_iryo/05syougaisya/nichijyou/2010-0511-2202-136.html</t>
  </si>
  <si>
    <t>障がい福祉課
049-257-6114</t>
  </si>
  <si>
    <t>心身障害者自動車燃料費助成事業</t>
    <rPh sb="0" eb="4">
      <t>シンシンショウガイ</t>
    </rPh>
    <rPh sb="4" eb="5">
      <t>シャ</t>
    </rPh>
    <rPh sb="5" eb="8">
      <t>ジドウシャ</t>
    </rPh>
    <rPh sb="8" eb="11">
      <t>ネンリョウヒ</t>
    </rPh>
    <rPh sb="11" eb="13">
      <t>ジョセイ</t>
    </rPh>
    <rPh sb="13" eb="15">
      <t>ジギョウ</t>
    </rPh>
    <phoneticPr fontId="5"/>
  </si>
  <si>
    <t>日常生活において自家用自動車を利用している重度心身障害者の社会生活圏の拡大及び経済的負担の軽減を図る為、重度心身障害者が使用する自動車の燃料費を助成する。</t>
    <rPh sb="0" eb="2">
      <t>ニチジョウ</t>
    </rPh>
    <rPh sb="2" eb="4">
      <t>セイカツ</t>
    </rPh>
    <rPh sb="8" eb="11">
      <t>ジカヨウ</t>
    </rPh>
    <rPh sb="11" eb="14">
      <t>ジドウシャ</t>
    </rPh>
    <rPh sb="15" eb="17">
      <t>リヨウ</t>
    </rPh>
    <rPh sb="21" eb="23">
      <t>ジュウド</t>
    </rPh>
    <rPh sb="23" eb="25">
      <t>シンシン</t>
    </rPh>
    <rPh sb="25" eb="28">
      <t>ショウガイシャ</t>
    </rPh>
    <rPh sb="29" eb="31">
      <t>シャカイ</t>
    </rPh>
    <rPh sb="31" eb="33">
      <t>セイカツ</t>
    </rPh>
    <rPh sb="33" eb="34">
      <t>ケン</t>
    </rPh>
    <rPh sb="35" eb="37">
      <t>カクダイ</t>
    </rPh>
    <rPh sb="37" eb="38">
      <t>オヨ</t>
    </rPh>
    <rPh sb="39" eb="42">
      <t>ケイザイテキ</t>
    </rPh>
    <rPh sb="42" eb="44">
      <t>フタン</t>
    </rPh>
    <rPh sb="45" eb="47">
      <t>ケイゲン</t>
    </rPh>
    <rPh sb="48" eb="49">
      <t>ハカ</t>
    </rPh>
    <rPh sb="50" eb="51">
      <t>タメ</t>
    </rPh>
    <rPh sb="52" eb="54">
      <t>ジュウド</t>
    </rPh>
    <rPh sb="54" eb="56">
      <t>シンシン</t>
    </rPh>
    <rPh sb="56" eb="59">
      <t>ショウガイシャ</t>
    </rPh>
    <rPh sb="60" eb="62">
      <t>シヨウ</t>
    </rPh>
    <rPh sb="64" eb="67">
      <t>ジドウシャ</t>
    </rPh>
    <rPh sb="68" eb="71">
      <t>ネンリョウヒ</t>
    </rPh>
    <rPh sb="72" eb="74">
      <t>ジョセイ</t>
    </rPh>
    <phoneticPr fontId="5"/>
  </si>
  <si>
    <t>三郷市</t>
  </si>
  <si>
    <t>軽度生活援助事業</t>
  </si>
  <si>
    <t>買物弱者の支援と位置付けた事業ではないが、高齢者のかたが自立した生活を続けられるよう、また、介護が必要にならないようホームヘルパーが簡易な日常生活上の援助を行います。
●対象者　６５歳以上の要支援者又は要介護者以外で、家事援助が必要なかた
●利用回数　　　 週１～２回（最長６カ月：延長可）
●利用負担額　　２００円（１時間当たり）
●サービス時間　月～土曜日（祝日を除く）午前９時～午後５時</t>
  </si>
  <si>
    <t>NPO、介護サービス事業者等</t>
  </si>
  <si>
    <t>https://www.city.misato.lg.jp/soshiki/ikiikikenko/chojuikigai/6/1116.html</t>
  </si>
  <si>
    <t>長寿いきがい課
長寿いきがい係
048-930-7788</t>
  </si>
  <si>
    <t>見守り配食サービス事業</t>
  </si>
  <si>
    <t>買物弱者の支援と位置付けた事業ではないが、身体的又は精神的理由により日常的に食事の確保が困難であることが常態となっている６５歳以上の在宅要援護高齢者に対し、栄養管理された食事の配達を行うとともに、その安否を確認する。
●対象者　65歳以上の寝たきりや虚弱なひとり暮らし高齢者等のかたで、日常的に食事の確保が困難なかた
●利用回数　1日1食、週5食まで
●利用負担額　1食あたり160～450円</t>
  </si>
  <si>
    <t>配食事業者</t>
  </si>
  <si>
    <t>https://www.city.misato.lg.jp/soshiki/ikiikikenko/chojuikigai/6/1076.html</t>
  </si>
  <si>
    <t>三郷市</t>
    <rPh sb="0" eb="3">
      <t>ミサトシ</t>
    </rPh>
    <phoneticPr fontId="11"/>
  </si>
  <si>
    <t>三郷市子育て移動支援事業</t>
    <rPh sb="0" eb="3">
      <t>ミサトシ</t>
    </rPh>
    <rPh sb="3" eb="5">
      <t>コソダ</t>
    </rPh>
    <rPh sb="6" eb="12">
      <t>イドウシエンジギョウ</t>
    </rPh>
    <phoneticPr fontId="11"/>
  </si>
  <si>
    <t>子育て世帯に対して、乳幼児健診・育児関連用品の買い物等の外出時の移動を支援する。</t>
    <rPh sb="0" eb="2">
      <t>コソダ</t>
    </rPh>
    <rPh sb="3" eb="5">
      <t>セタイ</t>
    </rPh>
    <rPh sb="6" eb="7">
      <t>タイ</t>
    </rPh>
    <rPh sb="10" eb="15">
      <t>ニュウヨウジケンシン</t>
    </rPh>
    <rPh sb="16" eb="22">
      <t>イクジカンレンヨウヒン</t>
    </rPh>
    <rPh sb="23" eb="24">
      <t>カ</t>
    </rPh>
    <rPh sb="25" eb="27">
      <t>モノトウ</t>
    </rPh>
    <rPh sb="28" eb="31">
      <t>ガイシュツジ</t>
    </rPh>
    <rPh sb="32" eb="34">
      <t>イドウ</t>
    </rPh>
    <rPh sb="35" eb="37">
      <t>シエン</t>
    </rPh>
    <phoneticPr fontId="11"/>
  </si>
  <si>
    <t>市内タクシー事業者、路線バス事業者、市内給油所</t>
    <rPh sb="0" eb="2">
      <t>シナイ</t>
    </rPh>
    <rPh sb="6" eb="9">
      <t>ジギョウシャ</t>
    </rPh>
    <rPh sb="10" eb="12">
      <t>ロセン</t>
    </rPh>
    <rPh sb="14" eb="17">
      <t>ジギョウシャ</t>
    </rPh>
    <rPh sb="18" eb="20">
      <t>シナイ</t>
    </rPh>
    <rPh sb="20" eb="23">
      <t>キュウユジョ</t>
    </rPh>
    <phoneticPr fontId="11"/>
  </si>
  <si>
    <t>子ども未来部子ども支援課子育て支援ステーション
048-930-7827</t>
    <rPh sb="0" eb="1">
      <t>コ</t>
    </rPh>
    <rPh sb="3" eb="6">
      <t>ミライブ</t>
    </rPh>
    <rPh sb="6" eb="7">
      <t>コ</t>
    </rPh>
    <rPh sb="9" eb="12">
      <t>シエンカ</t>
    </rPh>
    <rPh sb="12" eb="14">
      <t>コソダ</t>
    </rPh>
    <rPh sb="15" eb="17">
      <t>シエン</t>
    </rPh>
    <phoneticPr fontId="11"/>
  </si>
  <si>
    <t>福祉タクシー利用料金・自動車燃料費補助事業</t>
    <rPh sb="0" eb="2">
      <t>フクシ</t>
    </rPh>
    <rPh sb="6" eb="8">
      <t>リヨウ</t>
    </rPh>
    <rPh sb="8" eb="10">
      <t>リョウキン</t>
    </rPh>
    <rPh sb="11" eb="14">
      <t>ジドウシャ</t>
    </rPh>
    <rPh sb="14" eb="16">
      <t>ネンリョウ</t>
    </rPh>
    <rPh sb="16" eb="17">
      <t>ヒ</t>
    </rPh>
    <rPh sb="17" eb="19">
      <t>ホジョ</t>
    </rPh>
    <rPh sb="19" eb="21">
      <t>ジギョウ</t>
    </rPh>
    <phoneticPr fontId="11"/>
  </si>
  <si>
    <t>買物弱者の支援と位置付けた事業ではないが、在宅の心身障がい者の外出を容易にし、経済的負担の軽減と障がい者福祉の増進を図る事業。
【福祉タクシー利用券】補助する額：利用券１枚につきタクシー初乗運賃相当額
【自動車燃料費助成券】補助する額：助成券１枚につき７３０円</t>
    <rPh sb="0" eb="2">
      <t>カイモノ</t>
    </rPh>
    <rPh sb="2" eb="4">
      <t>ジャクシャ</t>
    </rPh>
    <rPh sb="5" eb="7">
      <t>シエン</t>
    </rPh>
    <rPh sb="8" eb="11">
      <t>イチヅ</t>
    </rPh>
    <rPh sb="13" eb="15">
      <t>ジギョウ</t>
    </rPh>
    <rPh sb="21" eb="23">
      <t>ザイタク</t>
    </rPh>
    <rPh sb="24" eb="26">
      <t>シンシン</t>
    </rPh>
    <rPh sb="26" eb="27">
      <t>ショウ</t>
    </rPh>
    <rPh sb="29" eb="30">
      <t>シャ</t>
    </rPh>
    <rPh sb="31" eb="33">
      <t>ガイシュツ</t>
    </rPh>
    <rPh sb="34" eb="36">
      <t>ヨウイ</t>
    </rPh>
    <rPh sb="39" eb="42">
      <t>ケイザイテキ</t>
    </rPh>
    <rPh sb="42" eb="44">
      <t>フタン</t>
    </rPh>
    <rPh sb="45" eb="47">
      <t>ケイゲン</t>
    </rPh>
    <rPh sb="48" eb="49">
      <t>ショウ</t>
    </rPh>
    <rPh sb="51" eb="52">
      <t>シャ</t>
    </rPh>
    <rPh sb="52" eb="54">
      <t>フクシ</t>
    </rPh>
    <rPh sb="55" eb="57">
      <t>ゾウシン</t>
    </rPh>
    <rPh sb="58" eb="59">
      <t>ハカ</t>
    </rPh>
    <rPh sb="60" eb="62">
      <t>ジギョウ</t>
    </rPh>
    <rPh sb="65" eb="67">
      <t>フクシ</t>
    </rPh>
    <rPh sb="71" eb="73">
      <t>リヨウ</t>
    </rPh>
    <rPh sb="73" eb="74">
      <t>ケン</t>
    </rPh>
    <rPh sb="75" eb="77">
      <t>ホジョ</t>
    </rPh>
    <rPh sb="79" eb="80">
      <t>ガク</t>
    </rPh>
    <rPh sb="81" eb="83">
      <t>リヨウ</t>
    </rPh>
    <rPh sb="83" eb="84">
      <t>ケン</t>
    </rPh>
    <rPh sb="85" eb="86">
      <t>マイ</t>
    </rPh>
    <rPh sb="93" eb="95">
      <t>ハツノ</t>
    </rPh>
    <rPh sb="95" eb="97">
      <t>ウンチン</t>
    </rPh>
    <rPh sb="97" eb="99">
      <t>ソウトウ</t>
    </rPh>
    <rPh sb="99" eb="100">
      <t>ガク</t>
    </rPh>
    <rPh sb="102" eb="105">
      <t>ジドウシャ</t>
    </rPh>
    <rPh sb="105" eb="107">
      <t>ネンリョウ</t>
    </rPh>
    <rPh sb="107" eb="108">
      <t>ヒ</t>
    </rPh>
    <rPh sb="108" eb="110">
      <t>ジョセイ</t>
    </rPh>
    <rPh sb="110" eb="111">
      <t>ケン</t>
    </rPh>
    <rPh sb="112" eb="114">
      <t>ホジョ</t>
    </rPh>
    <rPh sb="116" eb="117">
      <t>ガク</t>
    </rPh>
    <rPh sb="118" eb="120">
      <t>ジョセイ</t>
    </rPh>
    <rPh sb="120" eb="121">
      <t>ケン</t>
    </rPh>
    <rPh sb="122" eb="123">
      <t>マイ</t>
    </rPh>
    <rPh sb="129" eb="130">
      <t>エン</t>
    </rPh>
    <phoneticPr fontId="11"/>
  </si>
  <si>
    <t>タクシー会社、自動車燃料販売店等</t>
    <rPh sb="4" eb="6">
      <t>カイシャ</t>
    </rPh>
    <rPh sb="7" eb="10">
      <t>ジドウシャ</t>
    </rPh>
    <rPh sb="10" eb="12">
      <t>ネンリョウ</t>
    </rPh>
    <rPh sb="12" eb="15">
      <t>ハンバイテン</t>
    </rPh>
    <rPh sb="15" eb="16">
      <t>ナド</t>
    </rPh>
    <phoneticPr fontId="11"/>
  </si>
  <si>
    <t>https://www.city.misato.lg.jp/kenko_iryo_fukushi/shogaishafukushi/teate_kyufukin/7315.html</t>
  </si>
  <si>
    <t>障がい福祉課
給付係
048-930-7779</t>
    <rPh sb="0" eb="1">
      <t>ショウ</t>
    </rPh>
    <rPh sb="3" eb="6">
      <t>フクシカ</t>
    </rPh>
    <rPh sb="7" eb="9">
      <t>キュウフ</t>
    </rPh>
    <rPh sb="9" eb="10">
      <t>カカリ</t>
    </rPh>
    <phoneticPr fontId="11"/>
  </si>
  <si>
    <t>蓮田市</t>
    <rPh sb="0" eb="3">
      <t>ハスダシ</t>
    </rPh>
    <phoneticPr fontId="5"/>
  </si>
  <si>
    <t>身体的又は精神的理由により調理が困難な、６５歳以上の一人暮らしの方又は６５歳以上の方のみで構成する世帯の方などへ、月曜日～金曜日に栄養バランスのよい高齢者向けの食事（昼食）を手渡しにて届け、安否確認を行う。
自己負担額：1食あたり400円（食券購入方式）。</t>
    <rPh sb="65" eb="67">
      <t>エイヨウ</t>
    </rPh>
    <rPh sb="104" eb="106">
      <t>ジコ</t>
    </rPh>
    <rPh sb="106" eb="108">
      <t>フタン</t>
    </rPh>
    <rPh sb="108" eb="109">
      <t>ガク</t>
    </rPh>
    <rPh sb="111" eb="112">
      <t>ショク</t>
    </rPh>
    <rPh sb="118" eb="119">
      <t>エン</t>
    </rPh>
    <rPh sb="120" eb="122">
      <t>ショッケン</t>
    </rPh>
    <rPh sb="122" eb="124">
      <t>コウニュウ</t>
    </rPh>
    <rPh sb="124" eb="126">
      <t>ホウシキ</t>
    </rPh>
    <phoneticPr fontId="5"/>
  </si>
  <si>
    <t>配食業者</t>
    <rPh sb="0" eb="2">
      <t>ハイショク</t>
    </rPh>
    <rPh sb="2" eb="4">
      <t>ギョウシャ</t>
    </rPh>
    <phoneticPr fontId="4"/>
  </si>
  <si>
    <t>https://www.city.hasuda.saitama.jp/choju/kenko/koresha/fukushi/korehukusiservice.html</t>
  </si>
  <si>
    <t>長寿支援課高齢福祉担当
048-768-3111（内線136）</t>
    <rPh sb="0" eb="5">
      <t>チョウジュシエンカ</t>
    </rPh>
    <rPh sb="5" eb="7">
      <t>コウレイ</t>
    </rPh>
    <rPh sb="7" eb="9">
      <t>フクシ</t>
    </rPh>
    <rPh sb="9" eb="11">
      <t>タントウ</t>
    </rPh>
    <rPh sb="25" eb="27">
      <t>ナイセン</t>
    </rPh>
    <phoneticPr fontId="5"/>
  </si>
  <si>
    <t>蓮田市</t>
    <rPh sb="0" eb="3">
      <t>ハスダシ</t>
    </rPh>
    <phoneticPr fontId="11"/>
  </si>
  <si>
    <t>助成券を交付</t>
    <rPh sb="0" eb="2">
      <t>ジョセイ</t>
    </rPh>
    <rPh sb="2" eb="3">
      <t>ケン</t>
    </rPh>
    <rPh sb="4" eb="6">
      <t>コウフ</t>
    </rPh>
    <phoneticPr fontId="11"/>
  </si>
  <si>
    <t>重度心身障害者の日常生活の利便性の向上を図るため、一般タクシー初乗り運賃相当額分の福祉タクシー利用券を最大36枚の交付を行う。なお、福祉タクシー券と燃料費の助成は選択制。</t>
    <rPh sb="60" eb="61">
      <t>オコナ</t>
    </rPh>
    <phoneticPr fontId="5"/>
  </si>
  <si>
    <t>https://www.city.hasuda.saitama.jp/fukushi/kenko/fukushi/fukushiguide/fukushiguide.html</t>
  </si>
  <si>
    <t>福祉課
048-768-3111（内線138）</t>
    <rPh sb="0" eb="3">
      <t>フクシカ</t>
    </rPh>
    <rPh sb="17" eb="19">
      <t>ナイセン</t>
    </rPh>
    <phoneticPr fontId="5"/>
  </si>
  <si>
    <t>重度心身障害者自動車燃料費助成事業</t>
  </si>
  <si>
    <t>重度心身障害者の日常生活の利便性の向上を図るため、最大12,000円分の自動車燃料費の助成を行う。なお、福祉タクシー券と燃料費の助成は選択制。</t>
  </si>
  <si>
    <t>坂戸市</t>
    <rPh sb="0" eb="3">
      <t>サカドシ</t>
    </rPh>
    <phoneticPr fontId="11"/>
  </si>
  <si>
    <t>市民バス特別乗車証</t>
    <rPh sb="0" eb="2">
      <t>シミン</t>
    </rPh>
    <rPh sb="4" eb="6">
      <t>トクベツ</t>
    </rPh>
    <rPh sb="6" eb="8">
      <t>ジョウシャ</t>
    </rPh>
    <rPh sb="8" eb="9">
      <t>ショウ</t>
    </rPh>
    <phoneticPr fontId="11"/>
  </si>
  <si>
    <t>①市内在住の70歳以上の高齢者の方に市民バス特別乗車証を交付し、外出を支援する。乗車証呈示により無料で乗車することができる。
②市内在住の障害者の方に市民バス特別乗車証を交付し、外出を支援する。乗車証呈示により無料で乗車することができる。</t>
    <rPh sb="64" eb="66">
      <t>シナイ</t>
    </rPh>
    <rPh sb="66" eb="68">
      <t>ザイジュウ</t>
    </rPh>
    <rPh sb="69" eb="72">
      <t>ショウガイシャ</t>
    </rPh>
    <rPh sb="73" eb="74">
      <t>カタ</t>
    </rPh>
    <rPh sb="75" eb="77">
      <t>シミン</t>
    </rPh>
    <rPh sb="79" eb="81">
      <t>トクベツ</t>
    </rPh>
    <rPh sb="81" eb="83">
      <t>ジョウシャ</t>
    </rPh>
    <rPh sb="83" eb="84">
      <t>ショウ</t>
    </rPh>
    <rPh sb="85" eb="87">
      <t>コウフ</t>
    </rPh>
    <rPh sb="89" eb="91">
      <t>ガイシュツ</t>
    </rPh>
    <rPh sb="92" eb="94">
      <t>シエン</t>
    </rPh>
    <rPh sb="97" eb="99">
      <t>ジョウシャ</t>
    </rPh>
    <rPh sb="99" eb="100">
      <t>ショウ</t>
    </rPh>
    <rPh sb="100" eb="102">
      <t>テイジ</t>
    </rPh>
    <rPh sb="105" eb="107">
      <t>ムリョウ</t>
    </rPh>
    <rPh sb="108" eb="110">
      <t>ジョウシャ</t>
    </rPh>
    <phoneticPr fontId="11"/>
  </si>
  <si>
    <t>障害児（者）民間団体生活サポート事業</t>
    <rPh sb="0" eb="2">
      <t>ショウガイ</t>
    </rPh>
    <rPh sb="2" eb="3">
      <t>ジ</t>
    </rPh>
    <rPh sb="4" eb="5">
      <t>シャ</t>
    </rPh>
    <rPh sb="6" eb="8">
      <t>ミンカン</t>
    </rPh>
    <rPh sb="8" eb="10">
      <t>ダンタイ</t>
    </rPh>
    <rPh sb="10" eb="12">
      <t>セイカツ</t>
    </rPh>
    <rPh sb="16" eb="18">
      <t>ジギョウ</t>
    </rPh>
    <phoneticPr fontId="11"/>
  </si>
  <si>
    <t>在宅の心身障害児（者）の地域生活を支援するため、身近な場所で障害者及びその家族の必要に応じて障害者に対する送迎、外出援助等のサービスを迅速かつ柔軟に提供する。
利用時間数：年間最大150時間</t>
    <rPh sb="0" eb="2">
      <t>ザイタク</t>
    </rPh>
    <rPh sb="3" eb="5">
      <t>シンシン</t>
    </rPh>
    <rPh sb="5" eb="7">
      <t>ショウガイ</t>
    </rPh>
    <rPh sb="7" eb="8">
      <t>ジ</t>
    </rPh>
    <rPh sb="9" eb="10">
      <t>シャ</t>
    </rPh>
    <rPh sb="12" eb="14">
      <t>チイキ</t>
    </rPh>
    <rPh sb="14" eb="16">
      <t>セイカツ</t>
    </rPh>
    <rPh sb="17" eb="19">
      <t>シエン</t>
    </rPh>
    <rPh sb="24" eb="26">
      <t>ミヂカ</t>
    </rPh>
    <rPh sb="27" eb="29">
      <t>バショ</t>
    </rPh>
    <rPh sb="30" eb="33">
      <t>ショウガイシャ</t>
    </rPh>
    <rPh sb="33" eb="34">
      <t>オヨ</t>
    </rPh>
    <rPh sb="37" eb="39">
      <t>カゾク</t>
    </rPh>
    <rPh sb="40" eb="42">
      <t>ヒツヨウ</t>
    </rPh>
    <rPh sb="43" eb="44">
      <t>オウ</t>
    </rPh>
    <rPh sb="46" eb="48">
      <t>ショウガイ</t>
    </rPh>
    <rPh sb="48" eb="49">
      <t>シャ</t>
    </rPh>
    <rPh sb="50" eb="51">
      <t>タイ</t>
    </rPh>
    <rPh sb="53" eb="55">
      <t>ソウゲイ</t>
    </rPh>
    <rPh sb="56" eb="58">
      <t>ガイシュツ</t>
    </rPh>
    <rPh sb="58" eb="60">
      <t>エンジョ</t>
    </rPh>
    <rPh sb="60" eb="61">
      <t>ナド</t>
    </rPh>
    <rPh sb="67" eb="69">
      <t>ジンソク</t>
    </rPh>
    <rPh sb="71" eb="73">
      <t>ジュウナン</t>
    </rPh>
    <rPh sb="74" eb="76">
      <t>テイキョウ</t>
    </rPh>
    <rPh sb="80" eb="82">
      <t>リヨウ</t>
    </rPh>
    <rPh sb="82" eb="84">
      <t>ジカン</t>
    </rPh>
    <rPh sb="84" eb="85">
      <t>スウ</t>
    </rPh>
    <rPh sb="86" eb="88">
      <t>ネンカン</t>
    </rPh>
    <rPh sb="88" eb="90">
      <t>サイダイ</t>
    </rPh>
    <rPh sb="93" eb="95">
      <t>ジカン</t>
    </rPh>
    <phoneticPr fontId="11"/>
  </si>
  <si>
    <t>障害者福祉課
049-283-1331（内線417）</t>
  </si>
  <si>
    <t>福祉タクシー利用料金助成事業</t>
    <rPh sb="0" eb="2">
      <t>フクシ</t>
    </rPh>
    <rPh sb="6" eb="8">
      <t>リヨウ</t>
    </rPh>
    <rPh sb="8" eb="10">
      <t>リョウキン</t>
    </rPh>
    <rPh sb="10" eb="12">
      <t>ジョセイ</t>
    </rPh>
    <rPh sb="12" eb="14">
      <t>ジギョウ</t>
    </rPh>
    <phoneticPr fontId="11"/>
  </si>
  <si>
    <t>重度心身障害者等に対し、福祉タクシー利用料金の一部を補助することにより、社会生活圏の拡大と経済的負担の軽減を図る。
助成額：利用券1枚につき、初乗運賃相当額。ただし、初乗運賃相当額の２倍以上の額となる場合、１回の乗車につき２枚まで使用できる。
交付枚数：年間48枚（1か月に4枚）
※自動車燃料購入費助成金と併用不可。</t>
    <rPh sb="0" eb="7">
      <t>ジュウドシンシンショウガイシャ</t>
    </rPh>
    <rPh sb="7" eb="8">
      <t>ナド</t>
    </rPh>
    <rPh sb="9" eb="10">
      <t>タイ</t>
    </rPh>
    <rPh sb="12" eb="14">
      <t>フクシ</t>
    </rPh>
    <rPh sb="18" eb="20">
      <t>リヨウ</t>
    </rPh>
    <rPh sb="20" eb="22">
      <t>リョウキン</t>
    </rPh>
    <rPh sb="23" eb="25">
      <t>イチブ</t>
    </rPh>
    <rPh sb="26" eb="28">
      <t>ホジョ</t>
    </rPh>
    <rPh sb="36" eb="38">
      <t>シャカイ</t>
    </rPh>
    <rPh sb="38" eb="40">
      <t>セイカツ</t>
    </rPh>
    <rPh sb="40" eb="41">
      <t>ケン</t>
    </rPh>
    <rPh sb="42" eb="44">
      <t>カクダイ</t>
    </rPh>
    <rPh sb="45" eb="48">
      <t>ケイザイテキ</t>
    </rPh>
    <rPh sb="48" eb="50">
      <t>フタン</t>
    </rPh>
    <rPh sb="51" eb="53">
      <t>ケイゲン</t>
    </rPh>
    <rPh sb="54" eb="55">
      <t>ハカ</t>
    </rPh>
    <rPh sb="58" eb="60">
      <t>ジョセイ</t>
    </rPh>
    <rPh sb="60" eb="61">
      <t>ガク</t>
    </rPh>
    <rPh sb="62" eb="65">
      <t>リヨウケン</t>
    </rPh>
    <rPh sb="66" eb="67">
      <t>マイ</t>
    </rPh>
    <rPh sb="71" eb="73">
      <t>ハツノ</t>
    </rPh>
    <rPh sb="73" eb="75">
      <t>ウンチン</t>
    </rPh>
    <rPh sb="75" eb="77">
      <t>ソウトウ</t>
    </rPh>
    <rPh sb="77" eb="78">
      <t>ガク</t>
    </rPh>
    <rPh sb="83" eb="85">
      <t>ハツノ</t>
    </rPh>
    <rPh sb="85" eb="87">
      <t>ウンチン</t>
    </rPh>
    <rPh sb="87" eb="89">
      <t>ソウトウ</t>
    </rPh>
    <rPh sb="89" eb="90">
      <t>ガク</t>
    </rPh>
    <rPh sb="92" eb="93">
      <t>バイ</t>
    </rPh>
    <rPh sb="93" eb="95">
      <t>イジョウ</t>
    </rPh>
    <rPh sb="96" eb="97">
      <t>ガク</t>
    </rPh>
    <rPh sb="100" eb="102">
      <t>バアイ</t>
    </rPh>
    <rPh sb="104" eb="105">
      <t>カイ</t>
    </rPh>
    <rPh sb="106" eb="108">
      <t>ジョウシャ</t>
    </rPh>
    <rPh sb="112" eb="113">
      <t>マイ</t>
    </rPh>
    <rPh sb="115" eb="117">
      <t>シヨウ</t>
    </rPh>
    <rPh sb="122" eb="124">
      <t>コウフ</t>
    </rPh>
    <rPh sb="124" eb="126">
      <t>マイスウ</t>
    </rPh>
    <rPh sb="127" eb="129">
      <t>ネンカン</t>
    </rPh>
    <rPh sb="131" eb="132">
      <t>マイ</t>
    </rPh>
    <rPh sb="135" eb="136">
      <t>ゲツ</t>
    </rPh>
    <rPh sb="138" eb="139">
      <t>マイ</t>
    </rPh>
    <rPh sb="142" eb="145">
      <t>ジドウシャ</t>
    </rPh>
    <rPh sb="145" eb="147">
      <t>ネンリョウ</t>
    </rPh>
    <rPh sb="147" eb="149">
      <t>コウニュウ</t>
    </rPh>
    <rPh sb="149" eb="150">
      <t>ヒ</t>
    </rPh>
    <rPh sb="150" eb="152">
      <t>ジョセイ</t>
    </rPh>
    <rPh sb="152" eb="153">
      <t>キン</t>
    </rPh>
    <rPh sb="154" eb="156">
      <t>ヘイヨウ</t>
    </rPh>
    <rPh sb="156" eb="158">
      <t>フカ</t>
    </rPh>
    <phoneticPr fontId="11"/>
  </si>
  <si>
    <t>自動車燃料購入費助成金</t>
    <rPh sb="0" eb="3">
      <t>ジドウシャ</t>
    </rPh>
    <rPh sb="3" eb="5">
      <t>ネンリョウ</t>
    </rPh>
    <rPh sb="5" eb="7">
      <t>コウニュウ</t>
    </rPh>
    <rPh sb="7" eb="8">
      <t>ヒ</t>
    </rPh>
    <rPh sb="8" eb="10">
      <t>ジョセイ</t>
    </rPh>
    <rPh sb="10" eb="11">
      <t>キン</t>
    </rPh>
    <phoneticPr fontId="11"/>
  </si>
  <si>
    <t>扶助費</t>
    <rPh sb="0" eb="1">
      <t>ヒ</t>
    </rPh>
    <phoneticPr fontId="11"/>
  </si>
  <si>
    <t>重度心身障害者に対し、自家用自動車のガソリン又は軽油の購入費の一部を補助することにより、社会生活圏の拡大及び経済的負担の軽減を図る。
補助額：１か月当たり40リットルの範囲内で、実際に購入した燃料１リットル当たり50円
※福祉タクシー利用券と併用不可。</t>
    <rPh sb="0" eb="7">
      <t>ジュウドシンシンショウガイシャ</t>
    </rPh>
    <rPh sb="8" eb="9">
      <t>タイ</t>
    </rPh>
    <rPh sb="11" eb="14">
      <t>ジカヨウ</t>
    </rPh>
    <rPh sb="14" eb="17">
      <t>ジドウシャ</t>
    </rPh>
    <rPh sb="22" eb="23">
      <t>マタ</t>
    </rPh>
    <rPh sb="24" eb="26">
      <t>ケイユ</t>
    </rPh>
    <rPh sb="27" eb="30">
      <t>コウニュウヒ</t>
    </rPh>
    <rPh sb="31" eb="33">
      <t>イチブ</t>
    </rPh>
    <rPh sb="34" eb="36">
      <t>ホジョ</t>
    </rPh>
    <rPh sb="44" eb="46">
      <t>シャカイ</t>
    </rPh>
    <rPh sb="46" eb="48">
      <t>セイカツ</t>
    </rPh>
    <rPh sb="48" eb="49">
      <t>ケン</t>
    </rPh>
    <rPh sb="50" eb="52">
      <t>カクダイ</t>
    </rPh>
    <rPh sb="52" eb="53">
      <t>オヨ</t>
    </rPh>
    <rPh sb="54" eb="57">
      <t>ケイザイテキ</t>
    </rPh>
    <rPh sb="57" eb="59">
      <t>フタン</t>
    </rPh>
    <rPh sb="60" eb="62">
      <t>ケイゲン</t>
    </rPh>
    <rPh sb="63" eb="64">
      <t>ハカ</t>
    </rPh>
    <rPh sb="67" eb="69">
      <t>ホジョ</t>
    </rPh>
    <rPh sb="69" eb="70">
      <t>ガク</t>
    </rPh>
    <rPh sb="73" eb="74">
      <t>ゲツ</t>
    </rPh>
    <rPh sb="74" eb="75">
      <t>ア</t>
    </rPh>
    <rPh sb="84" eb="86">
      <t>ハンイ</t>
    </rPh>
    <rPh sb="86" eb="87">
      <t>ナイ</t>
    </rPh>
    <rPh sb="89" eb="91">
      <t>ジッサイ</t>
    </rPh>
    <rPh sb="92" eb="94">
      <t>コウニュウ</t>
    </rPh>
    <rPh sb="96" eb="98">
      <t>ネンリョウ</t>
    </rPh>
    <rPh sb="103" eb="104">
      <t>ア</t>
    </rPh>
    <rPh sb="108" eb="109">
      <t>エン</t>
    </rPh>
    <rPh sb="111" eb="113">
      <t>フクシ</t>
    </rPh>
    <rPh sb="117" eb="119">
      <t>リヨウ</t>
    </rPh>
    <rPh sb="119" eb="120">
      <t>ケン</t>
    </rPh>
    <rPh sb="121" eb="123">
      <t>ヘイヨウ</t>
    </rPh>
    <rPh sb="123" eb="125">
      <t>フカ</t>
    </rPh>
    <phoneticPr fontId="11"/>
  </si>
  <si>
    <t>幸手市</t>
    <rPh sb="0" eb="2">
      <t>サッテ</t>
    </rPh>
    <rPh sb="2" eb="3">
      <t>シ</t>
    </rPh>
    <phoneticPr fontId="11"/>
  </si>
  <si>
    <t>先進先導事業宅配サービス</t>
    <rPh sb="0" eb="2">
      <t>センシン</t>
    </rPh>
    <rPh sb="2" eb="4">
      <t>センドウ</t>
    </rPh>
    <rPh sb="4" eb="6">
      <t>ジギョウ</t>
    </rPh>
    <rPh sb="6" eb="8">
      <t>タクハイ</t>
    </rPh>
    <phoneticPr fontId="11"/>
  </si>
  <si>
    <t>幸手市にある栄商店会が、宅配の無料サービスを実施しており、その事業に係る費用の一部を市から補助金として支援している。</t>
    <rPh sb="0" eb="3">
      <t>サッテシ</t>
    </rPh>
    <rPh sb="6" eb="7">
      <t>サカエ</t>
    </rPh>
    <rPh sb="7" eb="10">
      <t>ショウテンカイ</t>
    </rPh>
    <rPh sb="12" eb="14">
      <t>タクハイ</t>
    </rPh>
    <rPh sb="15" eb="17">
      <t>ムリョウ</t>
    </rPh>
    <rPh sb="22" eb="24">
      <t>ジッシ</t>
    </rPh>
    <rPh sb="31" eb="33">
      <t>ジギョウ</t>
    </rPh>
    <rPh sb="34" eb="35">
      <t>カカ</t>
    </rPh>
    <rPh sb="36" eb="38">
      <t>ヒヨウ</t>
    </rPh>
    <rPh sb="39" eb="41">
      <t>イチブ</t>
    </rPh>
    <rPh sb="42" eb="43">
      <t>シ</t>
    </rPh>
    <rPh sb="45" eb="48">
      <t>ホジョキン</t>
    </rPh>
    <rPh sb="51" eb="53">
      <t>シエン</t>
    </rPh>
    <phoneticPr fontId="11"/>
  </si>
  <si>
    <t>栄商店会</t>
    <rPh sb="0" eb="1">
      <t>サカエ</t>
    </rPh>
    <rPh sb="1" eb="4">
      <t>ショウテンカイ</t>
    </rPh>
    <phoneticPr fontId="11"/>
  </si>
  <si>
    <t>商工観光課
0480-43-1111</t>
    <rPh sb="0" eb="2">
      <t>ショウコウ</t>
    </rPh>
    <rPh sb="2" eb="5">
      <t>カンコウカ</t>
    </rPh>
    <phoneticPr fontId="11"/>
  </si>
  <si>
    <t>福祉タクシー利用料金補助事業</t>
  </si>
  <si>
    <t xml:space="preserve">幸手市に住所を有する在宅の重度心身障がい者が、福祉タクシー（埼玉県福祉タクシー協定締結事業者及び市と契約したタクシー事業者）を利用する場合、その料金の一部（初乗運賃額）を補助している。
</t>
  </si>
  <si>
    <t>幸手市</t>
    <rPh sb="0" eb="3">
      <t>サッテシ</t>
    </rPh>
    <phoneticPr fontId="11"/>
  </si>
  <si>
    <t>https://www.city.satte.lg.jp/sitetop/soshiki/shakaifukushi/4/1/1390.html</t>
  </si>
  <si>
    <t>社会福祉課
0480-42-8435</t>
    <rPh sb="0" eb="2">
      <t>シャカイ</t>
    </rPh>
    <rPh sb="2" eb="4">
      <t>フクシ</t>
    </rPh>
    <rPh sb="4" eb="5">
      <t>カ</t>
    </rPh>
    <phoneticPr fontId="11"/>
  </si>
  <si>
    <t>鶴ヶ島市</t>
    <rPh sb="0" eb="4">
      <t>ツルガシマシ</t>
    </rPh>
    <phoneticPr fontId="11"/>
  </si>
  <si>
    <t>つるバス・つるワゴン（市民バス・乗合タクシー）特別乗車証</t>
    <rPh sb="11" eb="13">
      <t>シミン</t>
    </rPh>
    <rPh sb="16" eb="18">
      <t>ノリアイ</t>
    </rPh>
    <rPh sb="23" eb="25">
      <t>トクベツ</t>
    </rPh>
    <rPh sb="25" eb="28">
      <t>ジョウシャショウ</t>
    </rPh>
    <phoneticPr fontId="5"/>
  </si>
  <si>
    <t>障害者の方に市民バス特別乗車証を交付し、外出を支援する。障害者は無料で乗車できる。</t>
    <rPh sb="0" eb="3">
      <t>ショウガイシャ</t>
    </rPh>
    <rPh sb="4" eb="5">
      <t>カタ</t>
    </rPh>
    <rPh sb="6" eb="8">
      <t>シミン</t>
    </rPh>
    <rPh sb="10" eb="12">
      <t>トクベツ</t>
    </rPh>
    <rPh sb="12" eb="15">
      <t>ジョウシャショウ</t>
    </rPh>
    <rPh sb="16" eb="18">
      <t>コウフ</t>
    </rPh>
    <rPh sb="20" eb="22">
      <t>ガイシュツ</t>
    </rPh>
    <rPh sb="23" eb="25">
      <t>シエン</t>
    </rPh>
    <rPh sb="28" eb="31">
      <t>ショウガイシャ</t>
    </rPh>
    <rPh sb="32" eb="34">
      <t>ムリョウ</t>
    </rPh>
    <rPh sb="35" eb="37">
      <t>ジョウシャ</t>
    </rPh>
    <phoneticPr fontId="5"/>
  </si>
  <si>
    <t>市民バス事業受託事業者</t>
    <rPh sb="0" eb="2">
      <t>シミン</t>
    </rPh>
    <rPh sb="4" eb="6">
      <t>ジギョウ</t>
    </rPh>
    <rPh sb="6" eb="8">
      <t>ジュタク</t>
    </rPh>
    <rPh sb="8" eb="11">
      <t>ジギョウシャ</t>
    </rPh>
    <phoneticPr fontId="11"/>
  </si>
  <si>
    <t>https://www.city.tsurugashima.lg.jp/page/page001236.html</t>
  </si>
  <si>
    <t>障害者福祉課
049-271-1111
（内線115）</t>
    <rPh sb="0" eb="3">
      <t>ショウガイシャ</t>
    </rPh>
    <rPh sb="3" eb="6">
      <t>フクシカ</t>
    </rPh>
    <rPh sb="21" eb="23">
      <t>ナイセン</t>
    </rPh>
    <phoneticPr fontId="0"/>
  </si>
  <si>
    <t>鶴ヶ島市</t>
    <rPh sb="0" eb="4">
      <t>ツルガシマシ</t>
    </rPh>
    <phoneticPr fontId="5"/>
  </si>
  <si>
    <t>障害者レスパイトサービス助成事業</t>
    <rPh sb="0" eb="3">
      <t>ショウガイシャ</t>
    </rPh>
    <rPh sb="12" eb="14">
      <t>ジョセイ</t>
    </rPh>
    <rPh sb="14" eb="16">
      <t>ジギョウ</t>
    </rPh>
    <phoneticPr fontId="5"/>
  </si>
  <si>
    <t>介護にあたる家族が疾病等のためにそれが困難な場合に、レスパイト登録事業者が、（買物を含む）外出を支援する。</t>
    <rPh sb="0" eb="2">
      <t>カイゴ</t>
    </rPh>
    <rPh sb="6" eb="8">
      <t>カゾク</t>
    </rPh>
    <rPh sb="9" eb="11">
      <t>シッペイ</t>
    </rPh>
    <rPh sb="11" eb="12">
      <t>ナド</t>
    </rPh>
    <rPh sb="19" eb="21">
      <t>コンナン</t>
    </rPh>
    <rPh sb="22" eb="24">
      <t>バアイ</t>
    </rPh>
    <rPh sb="31" eb="33">
      <t>トウロク</t>
    </rPh>
    <rPh sb="33" eb="36">
      <t>ジギョウシャ</t>
    </rPh>
    <rPh sb="39" eb="41">
      <t>カイモノ</t>
    </rPh>
    <rPh sb="42" eb="43">
      <t>フク</t>
    </rPh>
    <rPh sb="45" eb="47">
      <t>ガイシュツ</t>
    </rPh>
    <rPh sb="48" eb="50">
      <t>シエン</t>
    </rPh>
    <phoneticPr fontId="5"/>
  </si>
  <si>
    <t>レスパイト登録事業者</t>
    <rPh sb="5" eb="7">
      <t>トウロク</t>
    </rPh>
    <rPh sb="7" eb="10">
      <t>ジギョウシャ</t>
    </rPh>
    <phoneticPr fontId="11"/>
  </si>
  <si>
    <t>https://www.city.tsurugashima.lg.jp/page/page001219.html</t>
  </si>
  <si>
    <t>福祉タクシー利用助成事業</t>
    <rPh sb="0" eb="2">
      <t>フクシ</t>
    </rPh>
    <rPh sb="6" eb="8">
      <t>リヨウ</t>
    </rPh>
    <rPh sb="8" eb="10">
      <t>ジョセイ</t>
    </rPh>
    <rPh sb="10" eb="12">
      <t>ジギョウ</t>
    </rPh>
    <phoneticPr fontId="0"/>
  </si>
  <si>
    <t>登録タクシー事業者</t>
    <rPh sb="0" eb="2">
      <t>トウロク</t>
    </rPh>
    <rPh sb="6" eb="9">
      <t>ジギョウシャ</t>
    </rPh>
    <phoneticPr fontId="11"/>
  </si>
  <si>
    <t>https://www.city.tsurugashima.lg.jp/page/page001225.html</t>
  </si>
  <si>
    <t>重度心身障害者自動車燃料助成事業</t>
    <rPh sb="0" eb="7">
      <t>ジュウドシンシンショウガイシャ</t>
    </rPh>
    <rPh sb="7" eb="10">
      <t>ジドウシャ</t>
    </rPh>
    <rPh sb="10" eb="12">
      <t>ネンリョウ</t>
    </rPh>
    <rPh sb="12" eb="14">
      <t>ジョセイ</t>
    </rPh>
    <rPh sb="14" eb="16">
      <t>ジギョウ</t>
    </rPh>
    <phoneticPr fontId="0"/>
  </si>
  <si>
    <t>重度心身障害者の日常生活の利便性の向上を図るため、最大9,000円分の自動車燃料費の助成を行う。なお、福祉タクシー券の助成との選択制。</t>
    <rPh sb="25" eb="27">
      <t>サイダイ</t>
    </rPh>
    <rPh sb="45" eb="46">
      <t>オコナ</t>
    </rPh>
    <rPh sb="51" eb="53">
      <t>フクシ</t>
    </rPh>
    <rPh sb="63" eb="66">
      <t>センタクセイ</t>
    </rPh>
    <phoneticPr fontId="5"/>
  </si>
  <si>
    <t>鶴ヶ島市役所</t>
    <rPh sb="0" eb="6">
      <t>ツルガシマシヤクショ</t>
    </rPh>
    <phoneticPr fontId="11"/>
  </si>
  <si>
    <t>https://www.city.tsurugashima.lg.jp/page/page001223.html</t>
  </si>
  <si>
    <t>買い物弱者と位置付けた事業ではないが、外出及び余暇活動の社会参加のために外出する際の移動の支援を行うもの。指定事業所が実施した移動支援事業費の一部を補助。</t>
    <rPh sb="0" eb="1">
      <t>カ</t>
    </rPh>
    <rPh sb="2" eb="3">
      <t>モノ</t>
    </rPh>
    <rPh sb="3" eb="5">
      <t>ジャクシャ</t>
    </rPh>
    <rPh sb="6" eb="9">
      <t>イチヅ</t>
    </rPh>
    <rPh sb="11" eb="13">
      <t>ジギョウ</t>
    </rPh>
    <rPh sb="19" eb="21">
      <t>ガイシュツ</t>
    </rPh>
    <rPh sb="21" eb="22">
      <t>オヨ</t>
    </rPh>
    <rPh sb="23" eb="27">
      <t>ヨカカツドウ</t>
    </rPh>
    <rPh sb="28" eb="30">
      <t>シャカイ</t>
    </rPh>
    <rPh sb="30" eb="32">
      <t>サンカ</t>
    </rPh>
    <rPh sb="36" eb="38">
      <t>ガイシュツ</t>
    </rPh>
    <rPh sb="40" eb="41">
      <t>サイ</t>
    </rPh>
    <rPh sb="42" eb="44">
      <t>イドウ</t>
    </rPh>
    <rPh sb="45" eb="47">
      <t>シエン</t>
    </rPh>
    <rPh sb="48" eb="49">
      <t>オコナ</t>
    </rPh>
    <rPh sb="53" eb="55">
      <t>シテイ</t>
    </rPh>
    <rPh sb="55" eb="58">
      <t>ジギョウショ</t>
    </rPh>
    <rPh sb="59" eb="61">
      <t>ジッシ</t>
    </rPh>
    <rPh sb="63" eb="67">
      <t>イドウシエン</t>
    </rPh>
    <rPh sb="67" eb="69">
      <t>ジギョウ</t>
    </rPh>
    <rPh sb="69" eb="70">
      <t>ヒ</t>
    </rPh>
    <rPh sb="71" eb="73">
      <t>イチブ</t>
    </rPh>
    <rPh sb="74" eb="76">
      <t>ホジョ</t>
    </rPh>
    <phoneticPr fontId="11"/>
  </si>
  <si>
    <t>https://www.city.tsurugashima.lg.jp/page/page001228.html</t>
  </si>
  <si>
    <t>子育て応援フリーパス事業</t>
    <rPh sb="0" eb="2">
      <t>コソダ</t>
    </rPh>
    <rPh sb="3" eb="5">
      <t>オウエン</t>
    </rPh>
    <rPh sb="10" eb="12">
      <t>ジギョウ</t>
    </rPh>
    <phoneticPr fontId="11"/>
  </si>
  <si>
    <t>買物弱者の支援と位置付けた事業ではないが、未就学児を養育する家庭を対象につるバス・つるワゴン特別乗車証を交付し、子と同乗する保護者１名の運賃２００円を無料にする。
車を持たない家庭や未就学児を連れての外出を支援する。</t>
    <rPh sb="21" eb="25">
      <t>ミシュウガクジ</t>
    </rPh>
    <rPh sb="26" eb="28">
      <t>ヨウイク</t>
    </rPh>
    <rPh sb="30" eb="32">
      <t>カテイ</t>
    </rPh>
    <rPh sb="56" eb="57">
      <t>コ</t>
    </rPh>
    <rPh sb="58" eb="60">
      <t>ドウジョウ</t>
    </rPh>
    <rPh sb="62" eb="65">
      <t>ホゴシャ</t>
    </rPh>
    <rPh sb="66" eb="67">
      <t>メイ</t>
    </rPh>
    <rPh sb="82" eb="83">
      <t>クルマ</t>
    </rPh>
    <rPh sb="84" eb="85">
      <t>モ</t>
    </rPh>
    <rPh sb="88" eb="90">
      <t>カテイ</t>
    </rPh>
    <rPh sb="91" eb="95">
      <t>ミシュウガクジ</t>
    </rPh>
    <rPh sb="96" eb="97">
      <t>ツ</t>
    </rPh>
    <rPh sb="100" eb="102">
      <t>ガイシュツ</t>
    </rPh>
    <rPh sb="103" eb="105">
      <t>シエン</t>
    </rPh>
    <phoneticPr fontId="11"/>
  </si>
  <si>
    <t>https://www.city.tsurugashima.lg.jp/page/page007262.html</t>
  </si>
  <si>
    <t>こども支援課
049-271-1111（内線157）</t>
    <rPh sb="3" eb="6">
      <t>シエンカ</t>
    </rPh>
    <rPh sb="20" eb="22">
      <t>ナイセン</t>
    </rPh>
    <phoneticPr fontId="11"/>
  </si>
  <si>
    <t>日高市</t>
    <rPh sb="0" eb="2">
      <t>ヒダカ</t>
    </rPh>
    <rPh sb="2" eb="3">
      <t>シ</t>
    </rPh>
    <phoneticPr fontId="11"/>
  </si>
  <si>
    <t>高齢者等おでかけ支援事業</t>
    <rPh sb="0" eb="3">
      <t>コウレイシャ</t>
    </rPh>
    <rPh sb="3" eb="4">
      <t>ナド</t>
    </rPh>
    <rPh sb="8" eb="10">
      <t>シエン</t>
    </rPh>
    <rPh sb="10" eb="12">
      <t>ジギョウ</t>
    </rPh>
    <phoneticPr fontId="11"/>
  </si>
  <si>
    <t>日高市では、自動車等による自力での移動が困難な高齢者等が、買い物や通院等の外出をしやくするなるよう、路線バスまたは、タクシー運賃の一部を補助します。</t>
    <rPh sb="0" eb="3">
      <t>ヒダカシ</t>
    </rPh>
    <rPh sb="6" eb="9">
      <t>ジドウシャ</t>
    </rPh>
    <rPh sb="9" eb="10">
      <t>ナド</t>
    </rPh>
    <rPh sb="13" eb="15">
      <t>ジリキ</t>
    </rPh>
    <rPh sb="17" eb="19">
      <t>イドウ</t>
    </rPh>
    <rPh sb="20" eb="22">
      <t>コンナン</t>
    </rPh>
    <rPh sb="23" eb="26">
      <t>コウレイシャ</t>
    </rPh>
    <rPh sb="26" eb="27">
      <t>ナド</t>
    </rPh>
    <rPh sb="29" eb="30">
      <t>カ</t>
    </rPh>
    <rPh sb="31" eb="32">
      <t>モノ</t>
    </rPh>
    <rPh sb="33" eb="35">
      <t>ツウイン</t>
    </rPh>
    <rPh sb="35" eb="36">
      <t>ナド</t>
    </rPh>
    <rPh sb="37" eb="39">
      <t>ガイシュツ</t>
    </rPh>
    <rPh sb="50" eb="52">
      <t>ロセン</t>
    </rPh>
    <rPh sb="62" eb="64">
      <t>ウンチン</t>
    </rPh>
    <rPh sb="65" eb="67">
      <t>イチブ</t>
    </rPh>
    <rPh sb="68" eb="70">
      <t>ホジョ</t>
    </rPh>
    <phoneticPr fontId="5"/>
  </si>
  <si>
    <t>https://www.city.hidaka.lg.jp/soshiki/somu/kikikanribosai/kotsuanzenbohan/kotsu/odekake/6968.html</t>
  </si>
  <si>
    <t>吉川市</t>
    <rPh sb="0" eb="3">
      <t>ヨシカワシ</t>
    </rPh>
    <phoneticPr fontId="11"/>
  </si>
  <si>
    <t>タクシー利用料金助成事業</t>
  </si>
  <si>
    <t>タクシー券の交付</t>
  </si>
  <si>
    <t>公共交通の利便性が低い地域として市が指定する地域に住む、75歳以上で自力での移動や家族の送迎による移動が困難な方を対象として、ひと月あたり2,000円分のタクシー券を交付することにより、移動に対する支援を行う。
買物弱者の支援と位置付けた事業ではないが、出発または目的地が市内であれば、目的を問わず利用することができる。</t>
  </si>
  <si>
    <t>https://www.city.yoshikawa.saitama.jp/index.cfm/23,83038,128,1156,html</t>
  </si>
  <si>
    <t>政策室
048-982-9445</t>
  </si>
  <si>
    <t>福祉タクシー・自動車燃料事業</t>
  </si>
  <si>
    <t>障がい者の移動支援の確保と経済的負担の軽減を目的に利用券を交付。
・タクシー利用券（１枚500円、最大36枚、1月当たり3枚）
・自動車燃料チケット（１枚730円、最大12枚、1月当たり1枚）</t>
  </si>
  <si>
    <t>タクシー事業者
ガソリンスタンド</t>
  </si>
  <si>
    <t>https://www.city.yoshikawa.saitama.jp/index.cfm/24,817,135,760,html</t>
  </si>
  <si>
    <t>障がい福祉課
048-982-9530</t>
  </si>
  <si>
    <t>移動支援事業</t>
  </si>
  <si>
    <t>障がいにより一人で外出することが困難な方に、ホームヘルパーが外出に同行し、介助や移動支援を行う。
・1割負担（所得に応じた月額上限の設置や軽減措置あり）</t>
  </si>
  <si>
    <t>移動支援事業者</t>
  </si>
  <si>
    <t>https://www.city.yoshikawa.saitama.jp/index.cfm/24,820,135,758,html</t>
  </si>
  <si>
    <t>障がい福祉課
048-982-5238</t>
  </si>
  <si>
    <t>一時介護等利用料助成事業</t>
  </si>
  <si>
    <t>障がい者を介護している家族が、病気や事故などの理由で、一時的に介護サービスを利用する費用を助成する。
限度額：1年あたり50,000円</t>
  </si>
  <si>
    <t>一時介護事業者</t>
  </si>
  <si>
    <t>つるバス・つるワゴン（市民バス・乗合タクシー）特別乗車証</t>
    <rPh sb="11" eb="13">
      <t>シミン</t>
    </rPh>
    <rPh sb="16" eb="18">
      <t>ノリアイ</t>
    </rPh>
    <rPh sb="23" eb="28">
      <t>トクベツジョウシャショウ</t>
    </rPh>
    <phoneticPr fontId="11"/>
  </si>
  <si>
    <t>７０歳以上の高齢者に市民バス特別乗車証を交付し、外出を支援する。
７０歳以上は無料で乗車できる。</t>
    <rPh sb="2" eb="3">
      <t>サイ</t>
    </rPh>
    <rPh sb="3" eb="5">
      <t>イジョウ</t>
    </rPh>
    <rPh sb="6" eb="9">
      <t>コウレイシャ</t>
    </rPh>
    <rPh sb="10" eb="12">
      <t>シミン</t>
    </rPh>
    <rPh sb="14" eb="16">
      <t>トクベツ</t>
    </rPh>
    <rPh sb="16" eb="19">
      <t>ジョウシャショウ</t>
    </rPh>
    <rPh sb="20" eb="22">
      <t>コウフ</t>
    </rPh>
    <rPh sb="24" eb="26">
      <t>ガイシュツ</t>
    </rPh>
    <rPh sb="27" eb="29">
      <t>シエン</t>
    </rPh>
    <rPh sb="35" eb="36">
      <t>サイ</t>
    </rPh>
    <rPh sb="36" eb="38">
      <t>イジョウ</t>
    </rPh>
    <rPh sb="39" eb="41">
      <t>ムリョウ</t>
    </rPh>
    <rPh sb="42" eb="44">
      <t>ジョウシャ</t>
    </rPh>
    <phoneticPr fontId="11"/>
  </si>
  <si>
    <t>市民バス事業受託事業者</t>
    <rPh sb="0" eb="2">
      <t>シミン</t>
    </rPh>
    <rPh sb="4" eb="8">
      <t>ジギョウジュタク</t>
    </rPh>
    <rPh sb="8" eb="10">
      <t>ジギョウ</t>
    </rPh>
    <rPh sb="10" eb="11">
      <t>シャ</t>
    </rPh>
    <phoneticPr fontId="11"/>
  </si>
  <si>
    <t>https://www.city.tsurugashima.lg.jp/page/page001143.html</t>
  </si>
  <si>
    <t>健康長寿課
049-271-1111
（内線208）</t>
    <rPh sb="0" eb="5">
      <t>ケンコウチョウジュカ</t>
    </rPh>
    <rPh sb="20" eb="22">
      <t>ナイセン</t>
    </rPh>
    <phoneticPr fontId="11"/>
  </si>
  <si>
    <t>ふじみ野市</t>
    <rPh sb="3" eb="5">
      <t>ノシ</t>
    </rPh>
    <phoneticPr fontId="11"/>
  </si>
  <si>
    <t>ふじみ野市配食サービス利用助成事業</t>
    <rPh sb="3" eb="5">
      <t>ノシ</t>
    </rPh>
    <rPh sb="5" eb="7">
      <t>ハイショク</t>
    </rPh>
    <rPh sb="11" eb="17">
      <t>リヨウジョセイジギョウ</t>
    </rPh>
    <phoneticPr fontId="11"/>
  </si>
  <si>
    <t>助成金</t>
    <rPh sb="0" eb="2">
      <t>ジョセイキン</t>
    </rPh>
    <phoneticPr fontId="11"/>
  </si>
  <si>
    <t>買物弱者支援事業と位置付けた事業ではないが、市内に居住する要支援以上の認定を受けた方や要介護状態になるおそれがあると市が認めた方のうち、ご自身またはご家族による食事の用意が困難な方を対象に地域において自立した日常生活を営むことができるよう支援することを目的として1回の配達につき200円の助成を行っている。地域支援事業交付金の対象経費</t>
    <rPh sb="153" eb="159">
      <t>チイキシエンジギョウ</t>
    </rPh>
    <rPh sb="159" eb="162">
      <t>コウフキン</t>
    </rPh>
    <rPh sb="163" eb="167">
      <t>タイショウケイヒ</t>
    </rPh>
    <phoneticPr fontId="11"/>
  </si>
  <si>
    <t>市配食指定業者6社</t>
    <rPh sb="0" eb="1">
      <t>シ</t>
    </rPh>
    <rPh sb="1" eb="3">
      <t>ハイショク</t>
    </rPh>
    <rPh sb="3" eb="7">
      <t>シテイギョウシャ</t>
    </rPh>
    <rPh sb="8" eb="9">
      <t>シャ</t>
    </rPh>
    <phoneticPr fontId="11"/>
  </si>
  <si>
    <t>https://www.city.fujimino.saitama.jp/soshikiichiran/koreifukushika/chiikishiengakari/fukushi/2433.html</t>
  </si>
  <si>
    <t>高齢福祉課
049-262-9038（内線182）</t>
    <rPh sb="0" eb="5">
      <t>コウレイフクシカ</t>
    </rPh>
    <rPh sb="19" eb="21">
      <t>ナイセン</t>
    </rPh>
    <phoneticPr fontId="11"/>
  </si>
  <si>
    <t>お出かけサポートタクシー事業</t>
    <rPh sb="1" eb="2">
      <t>デ</t>
    </rPh>
    <rPh sb="12" eb="14">
      <t>ジギョウ</t>
    </rPh>
    <phoneticPr fontId="11"/>
  </si>
  <si>
    <t>買物弱者支援事業と位置付けた事業ではないが、市内に居住する高齢者等に対して、タクシーの利用料金の一部を助成することにより、高齢者等の交通手段を確保するとともに、福祉の増進を図る。</t>
    <rPh sb="0" eb="4">
      <t>カイモノジャクシャ</t>
    </rPh>
    <rPh sb="22" eb="24">
      <t>シナイ</t>
    </rPh>
    <rPh sb="25" eb="27">
      <t>キョジュウ</t>
    </rPh>
    <rPh sb="29" eb="32">
      <t>コウレイシャ</t>
    </rPh>
    <rPh sb="32" eb="33">
      <t>トウ</t>
    </rPh>
    <rPh sb="34" eb="35">
      <t>タイ</t>
    </rPh>
    <rPh sb="43" eb="45">
      <t>リヨウ</t>
    </rPh>
    <rPh sb="45" eb="47">
      <t>リョウキン</t>
    </rPh>
    <rPh sb="48" eb="50">
      <t>イチブ</t>
    </rPh>
    <rPh sb="51" eb="53">
      <t>ジョセイ</t>
    </rPh>
    <rPh sb="61" eb="64">
      <t>コウレイシャ</t>
    </rPh>
    <rPh sb="64" eb="65">
      <t>トウ</t>
    </rPh>
    <rPh sb="66" eb="68">
      <t>コウツウ</t>
    </rPh>
    <rPh sb="68" eb="70">
      <t>シュダン</t>
    </rPh>
    <rPh sb="71" eb="73">
      <t>カクホ</t>
    </rPh>
    <rPh sb="80" eb="82">
      <t>フクシ</t>
    </rPh>
    <rPh sb="83" eb="85">
      <t>ゾウシン</t>
    </rPh>
    <rPh sb="86" eb="87">
      <t>ハカ</t>
    </rPh>
    <phoneticPr fontId="11"/>
  </si>
  <si>
    <t>東上ハイヤー株式会社
ダイヤモンド交通株式会社</t>
    <rPh sb="0" eb="2">
      <t>トウジョウ</t>
    </rPh>
    <rPh sb="6" eb="10">
      <t>カブシキガイシャ</t>
    </rPh>
    <rPh sb="17" eb="19">
      <t>コウツウ</t>
    </rPh>
    <rPh sb="19" eb="23">
      <t>カブシキガイシャ</t>
    </rPh>
    <phoneticPr fontId="11"/>
  </si>
  <si>
    <t>https://www.city.fujimino.saitama.jp/soshikiichiran/koreifukushika/chiikishiengakari/ikiikimainichi/2598.html</t>
  </si>
  <si>
    <t>白岡市</t>
    <rPh sb="0" eb="3">
      <t>シラオカシ</t>
    </rPh>
    <phoneticPr fontId="11"/>
  </si>
  <si>
    <t>在宅の重度心身障害者の外出に資し、もって当該障害者の福祉の増進に寄与することを目的とする制度。利用申請に基づき、タクシー初乗り運賃相当額の自動車燃料費利用券１２枚（月１枚）を交付する。※福祉タクシー利用料金助成事業との併用不可。</t>
  </si>
  <si>
    <t>市内の指定したガソリンスタンド</t>
  </si>
  <si>
    <t>https://www.city.shiraoka.lg.jp/kenko_hoken_fukushi/shogaishafukushi/1/3040.html</t>
  </si>
  <si>
    <t>福祉課障がい者福祉担当
0480-92-1111（内線162～165）</t>
  </si>
  <si>
    <t>在宅の重度心身障害者の日常生活の利便性の向上と経済的負担の軽減を図り、もって当該障害者の福祉の増進に寄与することを目的とする制度。利用申請に基づき、タクシー初乗り運賃相当額のタクシー利用券24枚（月2枚）を交付する。※燃料費助成と併用不可</t>
  </si>
  <si>
    <t>県内のタクシー事業者等</t>
  </si>
  <si>
    <t>障害者配食サービス事業</t>
  </si>
  <si>
    <t>食事の調理が困難な障害者に対し、栄養バランスのとれた調理済の夕食を宅配し、安否確認を行う制度。１週間に2回、夕食を宅配します。自己負担額：1食あたり３００円</t>
  </si>
  <si>
    <t>配食サービス事業所</t>
  </si>
  <si>
    <t>https://www.city.shiraoka.lg.jp/kenko_hoken_fukushi/shogaishafukushi/1/3039.html</t>
  </si>
  <si>
    <t>障害児・者の生活に合わせ、登録された民間のサービス団体が、一時預かり、介護人の派遣、送迎、外出支援などのサービスを提供する制度。自己負担額：1時間あたり0円～950円（所得により変動）利用時間：年間１５０時間まで</t>
  </si>
  <si>
    <t>市に団体登録した生活サポート事業所</t>
  </si>
  <si>
    <t>白岡市地域公共交通確保維持改善事業</t>
  </si>
  <si>
    <t>買物弱者の支援と位置付けた事業ではないが、交通弱者に対する移動支援策として、「のりあい交通」を実施する白岡市地域公共交通確保維持改善協議会に対して負担金を支出している。　「のりあい交通」については、登録制であり、事前予約を行い利用していただく。金額は距離にかかわらず一律料金（５００円）で乗車できる。※割引制度あり　また、免許の返納者に対して、「のりあい交通」の回数券を１回限りで交付している。</t>
  </si>
  <si>
    <t>白岡市地域公共交通確保維持改善協議会</t>
    <rPh sb="0" eb="3">
      <t>シラオカシ</t>
    </rPh>
    <rPh sb="3" eb="5">
      <t>チイキ</t>
    </rPh>
    <rPh sb="5" eb="7">
      <t>コウキョウ</t>
    </rPh>
    <rPh sb="7" eb="9">
      <t>コウツウ</t>
    </rPh>
    <rPh sb="9" eb="11">
      <t>カクホ</t>
    </rPh>
    <rPh sb="11" eb="13">
      <t>イジ</t>
    </rPh>
    <rPh sb="13" eb="15">
      <t>カイゼン</t>
    </rPh>
    <rPh sb="15" eb="18">
      <t>キョウギカイ</t>
    </rPh>
    <phoneticPr fontId="11"/>
  </si>
  <si>
    <t>https://www.city.shiraoka.lg.jp/kurashi_tetsuzuki/noriai/index.html</t>
  </si>
  <si>
    <t>地域振興課
0480-92-1111
内線382</t>
  </si>
  <si>
    <t>白岡市</t>
  </si>
  <si>
    <t>包括連携協定に基づき移動販売</t>
  </si>
  <si>
    <t>市とスーパーマーケットの包括連携協定に基づく移動販売。
買物困難者への支援として市内に販売ルートを設定し、移動販売車が巡回して買い物の場を提供する。</t>
  </si>
  <si>
    <t>㈱カスミ（移動販売を行う事業者）</t>
  </si>
  <si>
    <t>https://www.city.shiraoka.lg.jp/soshiki/seikatsukeizaibu/shokokankoka/672.html</t>
  </si>
  <si>
    <t>伊奈町</t>
  </si>
  <si>
    <t>在宅の重度心身障害者に対し、タクシーの初乗り運賃相当額を補助する。補助額：利用券一枚につき初乗り運賃相当額。月３枚配布。
※燃料費との併用不可。手帳の等級要件あり。</t>
  </si>
  <si>
    <t>https://www.town.saitama-ina.lg.jp/0000003684.html</t>
  </si>
  <si>
    <t>社会福祉課障害者福祉係
048-721-2111（内線2122）</t>
  </si>
  <si>
    <t>自動車燃料費助成事業</t>
  </si>
  <si>
    <t>在宅の重度心身障害者に対し、日常生活を営む上で必要な自動車等の運行に係る燃料費の一部を助成する。助成額：一月1,000円。
※タクシー券との併用不可。手帳の等級や自動車、原動機付自転車の所有者要件あり。</t>
  </si>
  <si>
    <t>在宅の重度心身障害児（者）へ一時預かり、送迎サービス、外出介助等を行うレスパイトサービス事業所を利用できる。利用料：一時間につき５００円。年間１５０時間まで。
※障害福祉サービス、移動支援事業優先。</t>
  </si>
  <si>
    <t>生活サポート事業所</t>
  </si>
  <si>
    <t>三芳町</t>
    <rPh sb="0" eb="3">
      <t>ミヨシマチ</t>
    </rPh>
    <phoneticPr fontId="11"/>
  </si>
  <si>
    <t>公共交通利用補助事業</t>
    <rPh sb="0" eb="2">
      <t>コウキョウ</t>
    </rPh>
    <rPh sb="2" eb="4">
      <t>コウツウ</t>
    </rPh>
    <rPh sb="4" eb="6">
      <t>リヨウ</t>
    </rPh>
    <rPh sb="6" eb="8">
      <t>ホジョ</t>
    </rPh>
    <rPh sb="8" eb="10">
      <t>ジギョウ</t>
    </rPh>
    <phoneticPr fontId="11"/>
  </si>
  <si>
    <t>70歳以上の方を対象とし、バス回数券購入費の半額またはタクシー利用料金の一部について、1人10,000円を上限に補助（還付）するもの。※本事業の対象者としては、令和2年度より妊婦の方も補助対象者としている。</t>
  </si>
  <si>
    <t>指定のタクシ-会社
地域の路線バス会社</t>
    <rPh sb="0" eb="2">
      <t>シテイ</t>
    </rPh>
    <rPh sb="7" eb="9">
      <t>カイシャ</t>
    </rPh>
    <rPh sb="10" eb="12">
      <t>チイキ</t>
    </rPh>
    <rPh sb="13" eb="15">
      <t>ロセン</t>
    </rPh>
    <rPh sb="17" eb="19">
      <t>カイシャ</t>
    </rPh>
    <phoneticPr fontId="11"/>
  </si>
  <si>
    <t>https://www.town.saitama-miyoshi.lg.jp/town/keikaku/2018-0320-1756-13.html</t>
  </si>
  <si>
    <t>政策推進室049-258-0019（内線424）</t>
  </si>
  <si>
    <t>包括連携協定に基づく移動販売</t>
  </si>
  <si>
    <t>町は、公共施設や福祉施設の駐車場確保と周知に協力しております。</t>
  </si>
  <si>
    <t>町とスーパーマーケットの包括連携協定に基づく移動販売。
買物困難者への支援として町内に販売ルートを設定し、移動販売車が巡回して買い物の場を提供する。</t>
  </si>
  <si>
    <t>移動スーパー事業主</t>
  </si>
  <si>
    <t>https://town.saitama-miyoshi.lg.jp/health/2021-0506-0954-21.html</t>
  </si>
  <si>
    <t>福祉課福祉支援担当
049-258-0019
内線（171）</t>
    <rPh sb="7" eb="9">
      <t>タントウ</t>
    </rPh>
    <phoneticPr fontId="11"/>
  </si>
  <si>
    <t>越生町</t>
    <rPh sb="0" eb="3">
      <t>オゴセマチ</t>
    </rPh>
    <phoneticPr fontId="11"/>
  </si>
  <si>
    <t>買い物弱者支援補助金</t>
    <rPh sb="0" eb="1">
      <t>カ</t>
    </rPh>
    <rPh sb="2" eb="3">
      <t>モノ</t>
    </rPh>
    <rPh sb="3" eb="5">
      <t>ジャクシャ</t>
    </rPh>
    <rPh sb="5" eb="7">
      <t>シエン</t>
    </rPh>
    <rPh sb="7" eb="10">
      <t>ホジョキン</t>
    </rPh>
    <phoneticPr fontId="5"/>
  </si>
  <si>
    <t>越生町商工会の運営費に対する補助金
買い物弱者への個別宅配サービスを行う事業所(参加加盟店)に対して、宅配助成金を支給する。
支給額：１宅配あたり100円
但し、支給対象者1店当たりの支給上限額は、15,000円</t>
  </si>
  <si>
    <t>産業観光課</t>
  </si>
  <si>
    <t>越生町重度心身障害者福祉タクシー券・自動車等燃料補助事業</t>
    <rPh sb="0" eb="3">
      <t>オゴセマチ</t>
    </rPh>
    <rPh sb="3" eb="5">
      <t>ジュウド</t>
    </rPh>
    <rPh sb="5" eb="7">
      <t>シンシン</t>
    </rPh>
    <rPh sb="7" eb="10">
      <t>ショウガイシャ</t>
    </rPh>
    <rPh sb="10" eb="12">
      <t>フクシ</t>
    </rPh>
    <rPh sb="16" eb="17">
      <t>ケン</t>
    </rPh>
    <rPh sb="18" eb="21">
      <t>ジドウシャ</t>
    </rPh>
    <rPh sb="21" eb="22">
      <t>トウ</t>
    </rPh>
    <rPh sb="22" eb="24">
      <t>ネンリョウ</t>
    </rPh>
    <rPh sb="24" eb="26">
      <t>ホジョ</t>
    </rPh>
    <rPh sb="26" eb="28">
      <t>ジギョウ</t>
    </rPh>
    <phoneticPr fontId="5"/>
  </si>
  <si>
    <t xml:space="preserve">福祉タクシー券：935
自動車等燃料費補助事業：1,730
</t>
    <rPh sb="0" eb="2">
      <t>フクシ</t>
    </rPh>
    <rPh sb="6" eb="7">
      <t>ケン</t>
    </rPh>
    <rPh sb="19" eb="21">
      <t>ホジョ</t>
    </rPh>
    <phoneticPr fontId="5"/>
  </si>
  <si>
    <t>在宅の重度心身障害者に対し、福祉タクシー利用券または自動車等燃料費を補助することにより、重度心身障害者の社会生活圏の拡大を図る。</t>
    <rPh sb="0" eb="2">
      <t>ザイタク</t>
    </rPh>
    <rPh sb="3" eb="5">
      <t>ジュウド</t>
    </rPh>
    <rPh sb="5" eb="7">
      <t>シンシン</t>
    </rPh>
    <rPh sb="7" eb="10">
      <t>ショウガイシャ</t>
    </rPh>
    <rPh sb="11" eb="12">
      <t>タイ</t>
    </rPh>
    <rPh sb="14" eb="16">
      <t>フクシ</t>
    </rPh>
    <rPh sb="20" eb="22">
      <t>リヨウ</t>
    </rPh>
    <rPh sb="22" eb="23">
      <t>ケン</t>
    </rPh>
    <rPh sb="26" eb="29">
      <t>ジドウシャ</t>
    </rPh>
    <rPh sb="29" eb="30">
      <t>トウ</t>
    </rPh>
    <rPh sb="30" eb="33">
      <t>ネンリョウヒ</t>
    </rPh>
    <rPh sb="34" eb="36">
      <t>ホジョ</t>
    </rPh>
    <rPh sb="44" eb="46">
      <t>ジュウド</t>
    </rPh>
    <rPh sb="46" eb="48">
      <t>シンシン</t>
    </rPh>
    <rPh sb="48" eb="51">
      <t>ショウガイシャ</t>
    </rPh>
    <rPh sb="52" eb="54">
      <t>シャカイ</t>
    </rPh>
    <rPh sb="54" eb="56">
      <t>セイカツ</t>
    </rPh>
    <rPh sb="56" eb="57">
      <t>ケン</t>
    </rPh>
    <rPh sb="58" eb="60">
      <t>カクダイ</t>
    </rPh>
    <rPh sb="61" eb="62">
      <t>ハカ</t>
    </rPh>
    <phoneticPr fontId="5"/>
  </si>
  <si>
    <t>健康福祉課</t>
    <rPh sb="0" eb="2">
      <t>ケンコウ</t>
    </rPh>
    <rPh sb="2" eb="4">
      <t>フクシ</t>
    </rPh>
    <rPh sb="4" eb="5">
      <t>カ</t>
    </rPh>
    <phoneticPr fontId="5"/>
  </si>
  <si>
    <t>越生町地域交通対策事業</t>
    <rPh sb="0" eb="3">
      <t>オゴセマチ</t>
    </rPh>
    <rPh sb="3" eb="5">
      <t>チイキ</t>
    </rPh>
    <rPh sb="5" eb="7">
      <t>コウツウ</t>
    </rPh>
    <rPh sb="7" eb="9">
      <t>タイサク</t>
    </rPh>
    <rPh sb="9" eb="11">
      <t>ジギョウ</t>
    </rPh>
    <phoneticPr fontId="5"/>
  </si>
  <si>
    <t>日常生活で必要とされる場所（原則町内）への移動手段の確保と利便性の高い公共交通サービスを提供するため、対象者にタクシーとバスの利用券を交付し、その運賃の一部を助成する。</t>
    <rPh sb="0" eb="2">
      <t>ニチジョウ</t>
    </rPh>
    <rPh sb="2" eb="4">
      <t>セイカツ</t>
    </rPh>
    <rPh sb="5" eb="7">
      <t>ヒツヨウ</t>
    </rPh>
    <rPh sb="11" eb="13">
      <t>バショ</t>
    </rPh>
    <rPh sb="14" eb="16">
      <t>ゲンソク</t>
    </rPh>
    <rPh sb="16" eb="18">
      <t>チョウナイ</t>
    </rPh>
    <rPh sb="21" eb="23">
      <t>イドウ</t>
    </rPh>
    <rPh sb="23" eb="25">
      <t>シュダン</t>
    </rPh>
    <rPh sb="26" eb="28">
      <t>カクホ</t>
    </rPh>
    <rPh sb="29" eb="32">
      <t>リベンセイ</t>
    </rPh>
    <rPh sb="33" eb="34">
      <t>タカ</t>
    </rPh>
    <rPh sb="35" eb="37">
      <t>コウキョウ</t>
    </rPh>
    <rPh sb="37" eb="39">
      <t>コウツウ</t>
    </rPh>
    <rPh sb="44" eb="46">
      <t>テイキョウ</t>
    </rPh>
    <rPh sb="51" eb="54">
      <t>タイショウシャ</t>
    </rPh>
    <rPh sb="63" eb="65">
      <t>リヨウ</t>
    </rPh>
    <rPh sb="65" eb="66">
      <t>ケン</t>
    </rPh>
    <rPh sb="67" eb="69">
      <t>コウフ</t>
    </rPh>
    <rPh sb="73" eb="75">
      <t>ウンチン</t>
    </rPh>
    <rPh sb="76" eb="78">
      <t>イチブ</t>
    </rPh>
    <rPh sb="79" eb="81">
      <t>ジョセイ</t>
    </rPh>
    <phoneticPr fontId="5"/>
  </si>
  <si>
    <t>企画財政課</t>
    <rPh sb="0" eb="2">
      <t>キカク</t>
    </rPh>
    <rPh sb="2" eb="4">
      <t>ザイセイ</t>
    </rPh>
    <rPh sb="4" eb="5">
      <t>カ</t>
    </rPh>
    <phoneticPr fontId="5"/>
  </si>
  <si>
    <t>嵐山町</t>
    <rPh sb="0" eb="3">
      <t>ランザンマチ</t>
    </rPh>
    <phoneticPr fontId="11"/>
  </si>
  <si>
    <t>高齢者外出支援事業</t>
    <rPh sb="0" eb="3">
      <t>コウレイシャ</t>
    </rPh>
    <rPh sb="3" eb="5">
      <t>ガイシュツ</t>
    </rPh>
    <rPh sb="5" eb="9">
      <t>シエンジギョウ</t>
    </rPh>
    <phoneticPr fontId="11"/>
  </si>
  <si>
    <t>買物弱者の支援と位置付けた事業ではないが、高齢者の日常生活の利便性と社会参加の促進を図るため、運転免許証を有しない、満68歳以上の方にタクシー利用料金の一部を助成。
1枚につき500円のタクシー助成券を交付。
年齢に応じて枚数配布。</t>
  </si>
  <si>
    <t>http://www.town.ranzan.saitama.jp/0000004650.html</t>
  </si>
  <si>
    <t>長寿生きがい課
長寿生きがい担当
0493-62-0718</t>
    <rPh sb="0" eb="3">
      <t>チョウジュイ</t>
    </rPh>
    <rPh sb="6" eb="7">
      <t>カ</t>
    </rPh>
    <phoneticPr fontId="11"/>
  </si>
  <si>
    <t>障害者生活支援事業</t>
    <rPh sb="0" eb="3">
      <t>ショウガイシャ</t>
    </rPh>
    <rPh sb="3" eb="5">
      <t>セイカツ</t>
    </rPh>
    <rPh sb="5" eb="7">
      <t>シエン</t>
    </rPh>
    <rPh sb="7" eb="9">
      <t>ジギョウ</t>
    </rPh>
    <phoneticPr fontId="11"/>
  </si>
  <si>
    <t>心身に障害のある方の社会生活圏の拡大を図り、その福祉を増進することを目的としてタクシ－の初乗り料金相当額を助成。（48枚綴り）</t>
    <rPh sb="59" eb="60">
      <t>マイ</t>
    </rPh>
    <rPh sb="60" eb="61">
      <t>ツヅ</t>
    </rPh>
    <phoneticPr fontId="11"/>
  </si>
  <si>
    <t>http://www.town.ranzan.saitama.jp/0000000364.html</t>
  </si>
  <si>
    <t>福祉課
社会福祉担当
0493-62-0716</t>
    <rPh sb="0" eb="3">
      <t>フクシカ</t>
    </rPh>
    <phoneticPr fontId="11"/>
  </si>
  <si>
    <t>心身に軽度の障害のある方の社会生活圏の拡大を図り、福祉増進を目的として、タクシーの初乗り料金相当額を助成。
1枚につき500円のタクシー助成券を年間48枚交付。</t>
  </si>
  <si>
    <t>母子保健事業</t>
  </si>
  <si>
    <t>買物弱者の支援と位置付けた事業ではないが、嵐山町に住所を有する妊産婦で、母子手帳の交付を受けていている方。
1枚につき500円のタクシー助成券を36枚交付。１回当たりの利用上限枚数３枚。</t>
  </si>
  <si>
    <t>http://www.town.ranzan.saitama.jp/0000003511.html</t>
  </si>
  <si>
    <t>健康いきいき課
保健担当
0493-59-6911</t>
    <rPh sb="0" eb="2">
      <t>ケンコウ</t>
    </rPh>
    <rPh sb="6" eb="7">
      <t>カ</t>
    </rPh>
    <phoneticPr fontId="11"/>
  </si>
  <si>
    <t>小川町</t>
    <rPh sb="0" eb="3">
      <t>オガワマチ</t>
    </rPh>
    <phoneticPr fontId="11"/>
  </si>
  <si>
    <t>福祉タクシー券交付事業</t>
    <rPh sb="0" eb="2">
      <t>フクシ</t>
    </rPh>
    <rPh sb="6" eb="7">
      <t>ケン</t>
    </rPh>
    <rPh sb="7" eb="9">
      <t>コウフ</t>
    </rPh>
    <rPh sb="9" eb="11">
      <t>ジギョウ</t>
    </rPh>
    <phoneticPr fontId="5"/>
  </si>
  <si>
    <t>一定等級以上の障がい者に対し、タクシー運賃の一部を助成することにより、障がい者の日常生活の利便性を図る。</t>
    <rPh sb="0" eb="2">
      <t>イッテイ</t>
    </rPh>
    <rPh sb="2" eb="3">
      <t>トウ</t>
    </rPh>
    <rPh sb="3" eb="4">
      <t>トクトウ</t>
    </rPh>
    <rPh sb="4" eb="6">
      <t>イジョウ</t>
    </rPh>
    <rPh sb="7" eb="8">
      <t>ショウ</t>
    </rPh>
    <rPh sb="10" eb="11">
      <t>シャ</t>
    </rPh>
    <rPh sb="12" eb="13">
      <t>タイ</t>
    </rPh>
    <rPh sb="19" eb="21">
      <t>ウンチン</t>
    </rPh>
    <rPh sb="22" eb="24">
      <t>イチブ</t>
    </rPh>
    <rPh sb="25" eb="27">
      <t>ジョセイ</t>
    </rPh>
    <rPh sb="35" eb="36">
      <t>ショウ</t>
    </rPh>
    <rPh sb="38" eb="39">
      <t>シャ</t>
    </rPh>
    <rPh sb="40" eb="42">
      <t>ニチジョウ</t>
    </rPh>
    <rPh sb="42" eb="44">
      <t>セイカツ</t>
    </rPh>
    <rPh sb="45" eb="48">
      <t>リベンセイ</t>
    </rPh>
    <rPh sb="49" eb="50">
      <t>ハカ</t>
    </rPh>
    <phoneticPr fontId="5"/>
  </si>
  <si>
    <t>タクシー会社</t>
    <rPh sb="4" eb="6">
      <t>ガイシャ</t>
    </rPh>
    <phoneticPr fontId="11"/>
  </si>
  <si>
    <t>https://www.town.ogawa.saitama.jp/0000004276.html</t>
  </si>
  <si>
    <t>健康福祉課
0493-72-1221
（内線152）</t>
    <rPh sb="0" eb="2">
      <t>ケンコウ</t>
    </rPh>
    <rPh sb="2" eb="4">
      <t>フクシ</t>
    </rPh>
    <rPh sb="4" eb="5">
      <t>カ</t>
    </rPh>
    <rPh sb="20" eb="22">
      <t>ナイセン</t>
    </rPh>
    <phoneticPr fontId="5"/>
  </si>
  <si>
    <t>地域支え合いサービス事業</t>
    <rPh sb="0" eb="3">
      <t>チイキササ</t>
    </rPh>
    <rPh sb="4" eb="5">
      <t>ア</t>
    </rPh>
    <rPh sb="10" eb="12">
      <t>ジギョウ</t>
    </rPh>
    <phoneticPr fontId="11"/>
  </si>
  <si>
    <t>日常生活で支援を必要とする概ね６５歳以上の方を対象に、生活支援（買い物他）をボランティアが行い、ボランティアは地域通貨で謝礼を受け取る。</t>
    <rPh sb="0" eb="4">
      <t>ニチジョウセイカツ</t>
    </rPh>
    <rPh sb="5" eb="7">
      <t>シエン</t>
    </rPh>
    <rPh sb="8" eb="10">
      <t>ヒツヨウ</t>
    </rPh>
    <rPh sb="13" eb="14">
      <t>オオム</t>
    </rPh>
    <rPh sb="17" eb="18">
      <t>サイ</t>
    </rPh>
    <rPh sb="18" eb="20">
      <t>イジョウ</t>
    </rPh>
    <rPh sb="21" eb="22">
      <t>カタ</t>
    </rPh>
    <rPh sb="23" eb="25">
      <t>タイショウ</t>
    </rPh>
    <rPh sb="27" eb="31">
      <t>セイカツシエン</t>
    </rPh>
    <rPh sb="32" eb="33">
      <t>カ</t>
    </rPh>
    <rPh sb="34" eb="35">
      <t>モノ</t>
    </rPh>
    <rPh sb="35" eb="36">
      <t>ホカ</t>
    </rPh>
    <rPh sb="45" eb="46">
      <t>オコナ</t>
    </rPh>
    <rPh sb="55" eb="59">
      <t>チイキツウカ</t>
    </rPh>
    <rPh sb="60" eb="62">
      <t>シャレイ</t>
    </rPh>
    <rPh sb="63" eb="64">
      <t>ウ</t>
    </rPh>
    <rPh sb="65" eb="66">
      <t>ト</t>
    </rPh>
    <phoneticPr fontId="11"/>
  </si>
  <si>
    <t>小川町社会福祉協議会</t>
    <rPh sb="0" eb="3">
      <t>オガワマチ</t>
    </rPh>
    <rPh sb="3" eb="7">
      <t>シャカイフクシ</t>
    </rPh>
    <rPh sb="7" eb="10">
      <t>キョウギカイ</t>
    </rPh>
    <phoneticPr fontId="11"/>
  </si>
  <si>
    <t>長生き支援課
0493-74-2323</t>
    <rPh sb="0" eb="2">
      <t>ナガイ</t>
    </rPh>
    <rPh sb="3" eb="6">
      <t>シエンカ</t>
    </rPh>
    <phoneticPr fontId="11"/>
  </si>
  <si>
    <t>デマンドタクシー事業</t>
    <rPh sb="8" eb="10">
      <t>ジギョウ</t>
    </rPh>
    <phoneticPr fontId="11"/>
  </si>
  <si>
    <t>公共交通空白地域の解消と高齢者等の外出を支援するためにデマンドタクシー事業を実施。
利用者登録（16歳以上の住民が対象）をした住民の自宅前と、指定の乗降ポイントの間を、タクシー事業者が「デマンドタクシー」として運行。
町はその運賃の一部を補助する。</t>
    <rPh sb="0" eb="2">
      <t>コウキョウ</t>
    </rPh>
    <rPh sb="2" eb="4">
      <t>コウツウ</t>
    </rPh>
    <rPh sb="4" eb="8">
      <t>クウハクチイキ</t>
    </rPh>
    <rPh sb="9" eb="11">
      <t>カイショウ</t>
    </rPh>
    <rPh sb="12" eb="16">
      <t>コウレイシャトウ</t>
    </rPh>
    <rPh sb="17" eb="19">
      <t>ガイシュツ</t>
    </rPh>
    <rPh sb="20" eb="22">
      <t>シエン</t>
    </rPh>
    <rPh sb="35" eb="37">
      <t>ジギョウ</t>
    </rPh>
    <rPh sb="38" eb="40">
      <t>ジッシ</t>
    </rPh>
    <rPh sb="42" eb="45">
      <t>リヨウシャ</t>
    </rPh>
    <rPh sb="50" eb="51">
      <t>サイ</t>
    </rPh>
    <rPh sb="51" eb="53">
      <t>イジョウ</t>
    </rPh>
    <rPh sb="54" eb="56">
      <t>ジュウミン</t>
    </rPh>
    <rPh sb="57" eb="59">
      <t>タイショウ</t>
    </rPh>
    <rPh sb="63" eb="65">
      <t>ジュウミン</t>
    </rPh>
    <rPh sb="66" eb="69">
      <t>ジタクマエ</t>
    </rPh>
    <rPh sb="71" eb="73">
      <t>シテイ</t>
    </rPh>
    <rPh sb="74" eb="76">
      <t>ジョウコウ</t>
    </rPh>
    <rPh sb="81" eb="82">
      <t>アイダ</t>
    </rPh>
    <rPh sb="88" eb="91">
      <t>ジギョウシャ</t>
    </rPh>
    <rPh sb="105" eb="107">
      <t>ウンコウ</t>
    </rPh>
    <rPh sb="109" eb="110">
      <t>マチ</t>
    </rPh>
    <rPh sb="113" eb="115">
      <t>ウンチン</t>
    </rPh>
    <rPh sb="116" eb="118">
      <t>イチブ</t>
    </rPh>
    <rPh sb="119" eb="121">
      <t>ホジョ</t>
    </rPh>
    <phoneticPr fontId="11"/>
  </si>
  <si>
    <t>タクシー事業者</t>
    <rPh sb="4" eb="7">
      <t>ジギョウシャ</t>
    </rPh>
    <phoneticPr fontId="11"/>
  </si>
  <si>
    <t>https://www.town.ogawa.saitama.jp/0000002485.html</t>
  </si>
  <si>
    <t>都市政策課
0493-72-1221
（内線252）</t>
    <rPh sb="0" eb="5">
      <t>トシセイサクカ</t>
    </rPh>
    <rPh sb="20" eb="22">
      <t>ナイセン</t>
    </rPh>
    <phoneticPr fontId="11"/>
  </si>
  <si>
    <t>小川町高齢者自動車等運転免許自主返納促進補助金</t>
    <rPh sb="0" eb="3">
      <t>オガワマチ</t>
    </rPh>
    <rPh sb="3" eb="6">
      <t>コウレイシャ</t>
    </rPh>
    <rPh sb="6" eb="9">
      <t>ジドウシャ</t>
    </rPh>
    <rPh sb="9" eb="10">
      <t>ナド</t>
    </rPh>
    <rPh sb="10" eb="14">
      <t>ウンテンメンキョ</t>
    </rPh>
    <rPh sb="14" eb="18">
      <t>ジシュヘンノウ</t>
    </rPh>
    <rPh sb="18" eb="20">
      <t>ソクシン</t>
    </rPh>
    <rPh sb="20" eb="23">
      <t>ホジョキン</t>
    </rPh>
    <phoneticPr fontId="11"/>
  </si>
  <si>
    <t>買物弱者の支援と位置付けた事業ではないが、高齢者の運転免許証の自主返納を促進し、町内における交通事故の減少を図る。なお、町内在住の70歳以上の自動車等運転免許返納者を対象に、町内を運行するバス事業者が販売する定期券の購入費を補助することにより、自主返納後の移動を支援する。</t>
    <rPh sb="0" eb="1">
      <t>カ</t>
    </rPh>
    <rPh sb="1" eb="2">
      <t>モノ</t>
    </rPh>
    <rPh sb="2" eb="4">
      <t>ジャクシャ</t>
    </rPh>
    <rPh sb="5" eb="7">
      <t>シエン</t>
    </rPh>
    <rPh sb="8" eb="11">
      <t>イチヅ</t>
    </rPh>
    <rPh sb="13" eb="15">
      <t>ジギョウ</t>
    </rPh>
    <rPh sb="21" eb="24">
      <t>コウレイシャ</t>
    </rPh>
    <rPh sb="25" eb="27">
      <t>ウンテン</t>
    </rPh>
    <rPh sb="27" eb="29">
      <t>メンキョ</t>
    </rPh>
    <rPh sb="29" eb="30">
      <t>ショウ</t>
    </rPh>
    <rPh sb="31" eb="35">
      <t>ジシュヘンノウ</t>
    </rPh>
    <rPh sb="36" eb="38">
      <t>ソクシン</t>
    </rPh>
    <rPh sb="40" eb="42">
      <t>チョウナイ</t>
    </rPh>
    <rPh sb="46" eb="50">
      <t>コウツウジコ</t>
    </rPh>
    <rPh sb="51" eb="53">
      <t>ゲンショウ</t>
    </rPh>
    <rPh sb="54" eb="55">
      <t>ハカ</t>
    </rPh>
    <rPh sb="60" eb="62">
      <t>チョウナイ</t>
    </rPh>
    <rPh sb="62" eb="64">
      <t>ザイジュウ</t>
    </rPh>
    <rPh sb="67" eb="70">
      <t>サイイジョウ</t>
    </rPh>
    <rPh sb="71" eb="74">
      <t>ジドウシャ</t>
    </rPh>
    <rPh sb="74" eb="75">
      <t>ナド</t>
    </rPh>
    <rPh sb="75" eb="79">
      <t>ウンテンメンキョ</t>
    </rPh>
    <rPh sb="79" eb="82">
      <t>ヘンノウシャ</t>
    </rPh>
    <rPh sb="83" eb="85">
      <t>タイショウ</t>
    </rPh>
    <rPh sb="87" eb="89">
      <t>チョウナイ</t>
    </rPh>
    <rPh sb="90" eb="92">
      <t>ウンコウ</t>
    </rPh>
    <rPh sb="96" eb="99">
      <t>ジギョウシャ</t>
    </rPh>
    <rPh sb="100" eb="102">
      <t>ハンバイ</t>
    </rPh>
    <rPh sb="104" eb="107">
      <t>テイキケン</t>
    </rPh>
    <rPh sb="108" eb="111">
      <t>コウニュウヒ</t>
    </rPh>
    <rPh sb="112" eb="114">
      <t>ホジョ</t>
    </rPh>
    <rPh sb="122" eb="127">
      <t>ジシュヘンノウゴ</t>
    </rPh>
    <rPh sb="128" eb="130">
      <t>イドウ</t>
    </rPh>
    <rPh sb="131" eb="133">
      <t>シエン</t>
    </rPh>
    <phoneticPr fontId="11"/>
  </si>
  <si>
    <t>https://www.town.ogawa.saitama.jp/0000005831.html</t>
  </si>
  <si>
    <t>防災地域支援課
0493-72-1221
(内線352)</t>
    <rPh sb="0" eb="2">
      <t>ボウサイ</t>
    </rPh>
    <rPh sb="2" eb="4">
      <t>チイキ</t>
    </rPh>
    <rPh sb="4" eb="7">
      <t>シエンカ</t>
    </rPh>
    <rPh sb="22" eb="24">
      <t>ナイセン</t>
    </rPh>
    <phoneticPr fontId="11"/>
  </si>
  <si>
    <t>川島町</t>
    <rPh sb="0" eb="3">
      <t>カワジママチ</t>
    </rPh>
    <phoneticPr fontId="11"/>
  </si>
  <si>
    <t>福祉タクシー利用料金助成制度</t>
    <rPh sb="0" eb="2">
      <t>フクシ</t>
    </rPh>
    <rPh sb="6" eb="8">
      <t>リヨウ</t>
    </rPh>
    <rPh sb="8" eb="10">
      <t>リョウキン</t>
    </rPh>
    <rPh sb="10" eb="12">
      <t>ジョセイ</t>
    </rPh>
    <rPh sb="12" eb="14">
      <t>セイド</t>
    </rPh>
    <phoneticPr fontId="5"/>
  </si>
  <si>
    <t>重度心身障がい者に対し、福祉タクシー利用料金の一部を助成することにより、重度心身障がい者の日常生活の利便性を図る。
助成額：利用券１枚につき、初乗り運賃相当額
交付枚数：一月に3枚</t>
    <rPh sb="0" eb="2">
      <t>ジュウド</t>
    </rPh>
    <rPh sb="2" eb="4">
      <t>シンシン</t>
    </rPh>
    <rPh sb="4" eb="5">
      <t>ショウ</t>
    </rPh>
    <rPh sb="7" eb="8">
      <t>シャ</t>
    </rPh>
    <rPh sb="9" eb="10">
      <t>タイ</t>
    </rPh>
    <rPh sb="12" eb="14">
      <t>フクシ</t>
    </rPh>
    <rPh sb="18" eb="20">
      <t>リヨウ</t>
    </rPh>
    <rPh sb="20" eb="22">
      <t>リョウキン</t>
    </rPh>
    <rPh sb="23" eb="25">
      <t>イチブ</t>
    </rPh>
    <rPh sb="26" eb="28">
      <t>ジョセイ</t>
    </rPh>
    <rPh sb="36" eb="38">
      <t>ジュウド</t>
    </rPh>
    <rPh sb="38" eb="40">
      <t>シンシン</t>
    </rPh>
    <rPh sb="40" eb="41">
      <t>ショウ</t>
    </rPh>
    <rPh sb="43" eb="44">
      <t>シャ</t>
    </rPh>
    <rPh sb="45" eb="47">
      <t>ニチジョウ</t>
    </rPh>
    <rPh sb="47" eb="49">
      <t>セイカツ</t>
    </rPh>
    <rPh sb="50" eb="53">
      <t>リベンセイ</t>
    </rPh>
    <rPh sb="54" eb="55">
      <t>ハカ</t>
    </rPh>
    <rPh sb="58" eb="60">
      <t>ジョセイ</t>
    </rPh>
    <rPh sb="60" eb="61">
      <t>ガク</t>
    </rPh>
    <rPh sb="62" eb="65">
      <t>リヨウケン</t>
    </rPh>
    <rPh sb="66" eb="67">
      <t>マイ</t>
    </rPh>
    <rPh sb="71" eb="73">
      <t>ハツノ</t>
    </rPh>
    <rPh sb="74" eb="76">
      <t>ウンチン</t>
    </rPh>
    <rPh sb="76" eb="78">
      <t>ソウトウ</t>
    </rPh>
    <rPh sb="78" eb="79">
      <t>ガク</t>
    </rPh>
    <rPh sb="80" eb="82">
      <t>コウフ</t>
    </rPh>
    <rPh sb="82" eb="84">
      <t>マイスウ</t>
    </rPh>
    <rPh sb="85" eb="87">
      <t>１ツキ</t>
    </rPh>
    <rPh sb="89" eb="90">
      <t>マイ</t>
    </rPh>
    <phoneticPr fontId="5"/>
  </si>
  <si>
    <t>川島町</t>
    <rPh sb="0" eb="3">
      <t>カワジママチ</t>
    </rPh>
    <phoneticPr fontId="5"/>
  </si>
  <si>
    <t>健康福祉課
049-299-1756</t>
    <rPh sb="0" eb="2">
      <t>ケンコウ</t>
    </rPh>
    <rPh sb="2" eb="4">
      <t>フクシ</t>
    </rPh>
    <rPh sb="4" eb="5">
      <t>カ</t>
    </rPh>
    <phoneticPr fontId="5"/>
  </si>
  <si>
    <t>川島町</t>
    <rPh sb="0" eb="2">
      <t>カワジマ</t>
    </rPh>
    <rPh sb="2" eb="3">
      <t>マチ</t>
    </rPh>
    <phoneticPr fontId="11"/>
  </si>
  <si>
    <t>障がい児（者）生活サポート事業</t>
    <rPh sb="0" eb="1">
      <t>ショウ</t>
    </rPh>
    <rPh sb="3" eb="4">
      <t>ジ</t>
    </rPh>
    <rPh sb="5" eb="6">
      <t>シャ</t>
    </rPh>
    <rPh sb="7" eb="9">
      <t>セイカツ</t>
    </rPh>
    <rPh sb="13" eb="15">
      <t>ジギョウ</t>
    </rPh>
    <phoneticPr fontId="5"/>
  </si>
  <si>
    <t>障がい手帳をを持つ者の要望に応じて、商店等への送迎、購買等を手伝う外出援助のサービスを提供する団体の運営に要する経費を助成する。
助成額：１時間あたり2,350円（利用者負担1時間500円＋ガソリン代等別途）</t>
    <rPh sb="0" eb="1">
      <t>ショウ</t>
    </rPh>
    <rPh sb="3" eb="5">
      <t>テチョウ</t>
    </rPh>
    <rPh sb="7" eb="8">
      <t>モ</t>
    </rPh>
    <rPh sb="9" eb="10">
      <t>モノ</t>
    </rPh>
    <rPh sb="11" eb="13">
      <t>ヨウボウ</t>
    </rPh>
    <rPh sb="14" eb="15">
      <t>オウ</t>
    </rPh>
    <rPh sb="18" eb="20">
      <t>ショウテン</t>
    </rPh>
    <rPh sb="20" eb="21">
      <t>トウ</t>
    </rPh>
    <rPh sb="23" eb="25">
      <t>ソウゲイ</t>
    </rPh>
    <rPh sb="26" eb="28">
      <t>コウバイ</t>
    </rPh>
    <rPh sb="28" eb="29">
      <t>トウ</t>
    </rPh>
    <rPh sb="30" eb="32">
      <t>テツダ</t>
    </rPh>
    <rPh sb="33" eb="35">
      <t>ガイシュツ</t>
    </rPh>
    <rPh sb="35" eb="37">
      <t>エンジョ</t>
    </rPh>
    <rPh sb="43" eb="45">
      <t>テイキョウ</t>
    </rPh>
    <rPh sb="47" eb="49">
      <t>ダンタイ</t>
    </rPh>
    <rPh sb="50" eb="52">
      <t>ウンエイ</t>
    </rPh>
    <rPh sb="53" eb="54">
      <t>ヨウ</t>
    </rPh>
    <rPh sb="56" eb="58">
      <t>ケイヒ</t>
    </rPh>
    <rPh sb="59" eb="61">
      <t>ジョセイ</t>
    </rPh>
    <rPh sb="65" eb="68">
      <t>ジョセイガク</t>
    </rPh>
    <rPh sb="70" eb="72">
      <t>ジカン</t>
    </rPh>
    <rPh sb="80" eb="81">
      <t>エン</t>
    </rPh>
    <rPh sb="82" eb="85">
      <t>リヨウシャ</t>
    </rPh>
    <rPh sb="85" eb="87">
      <t>フタン</t>
    </rPh>
    <rPh sb="88" eb="90">
      <t>ジカン</t>
    </rPh>
    <rPh sb="93" eb="94">
      <t>エン</t>
    </rPh>
    <rPh sb="99" eb="100">
      <t>ダイ</t>
    </rPh>
    <rPh sb="100" eb="101">
      <t>トウ</t>
    </rPh>
    <rPh sb="101" eb="103">
      <t>ベット</t>
    </rPh>
    <phoneticPr fontId="5"/>
  </si>
  <si>
    <t>介護保険法の要介護（支援）認定を受けている在宅高齢者で単独で公共交通（タクシー含む）を利用して外出することが困難な方を商店、医療機関、官公署等に送迎し、その在宅生活を支援する。
個人負担額：迎車料300円＋片道30分以内で250円</t>
    <rPh sb="0" eb="2">
      <t>カイゴ</t>
    </rPh>
    <rPh sb="2" eb="4">
      <t>ホケン</t>
    </rPh>
    <rPh sb="4" eb="5">
      <t>ホウ</t>
    </rPh>
    <rPh sb="6" eb="7">
      <t>ヨウ</t>
    </rPh>
    <rPh sb="7" eb="9">
      <t>カイゴ</t>
    </rPh>
    <rPh sb="10" eb="12">
      <t>シエン</t>
    </rPh>
    <rPh sb="13" eb="15">
      <t>ニンテイ</t>
    </rPh>
    <rPh sb="16" eb="17">
      <t>ウ</t>
    </rPh>
    <rPh sb="21" eb="23">
      <t>ザイタク</t>
    </rPh>
    <rPh sb="23" eb="26">
      <t>コウレイシャ</t>
    </rPh>
    <rPh sb="27" eb="29">
      <t>タンドク</t>
    </rPh>
    <rPh sb="30" eb="32">
      <t>コウキョウ</t>
    </rPh>
    <rPh sb="32" eb="34">
      <t>コウツウ</t>
    </rPh>
    <rPh sb="39" eb="40">
      <t>フク</t>
    </rPh>
    <rPh sb="43" eb="45">
      <t>リヨウ</t>
    </rPh>
    <rPh sb="47" eb="49">
      <t>ガイシュツ</t>
    </rPh>
    <rPh sb="54" eb="56">
      <t>コンナン</t>
    </rPh>
    <rPh sb="57" eb="58">
      <t>カタ</t>
    </rPh>
    <rPh sb="59" eb="61">
      <t>ショウテン</t>
    </rPh>
    <rPh sb="62" eb="64">
      <t>イリョウ</t>
    </rPh>
    <rPh sb="64" eb="66">
      <t>キカン</t>
    </rPh>
    <rPh sb="67" eb="69">
      <t>カンコウ</t>
    </rPh>
    <phoneticPr fontId="5"/>
  </si>
  <si>
    <t>かわみんタクシー</t>
  </si>
  <si>
    <t>利用者登録（16歳以上の住民が対象）をした町民が町内全域及び町外の指定病院で乗降可能なデマンドタクシー「かわみんタクシー」を町内のタクシー事業者が運行し、町が運賃の一部を補助している。</t>
    <rPh sb="0" eb="3">
      <t>リヨウシャ</t>
    </rPh>
    <rPh sb="3" eb="5">
      <t>トウロク</t>
    </rPh>
    <rPh sb="8" eb="9">
      <t>サイ</t>
    </rPh>
    <rPh sb="9" eb="11">
      <t>イジョウ</t>
    </rPh>
    <rPh sb="12" eb="14">
      <t>ジュウミン</t>
    </rPh>
    <rPh sb="15" eb="17">
      <t>タイショウ</t>
    </rPh>
    <rPh sb="21" eb="23">
      <t>チョウミン</t>
    </rPh>
    <rPh sb="24" eb="26">
      <t>チョウナイ</t>
    </rPh>
    <rPh sb="26" eb="28">
      <t>ゼンイキ</t>
    </rPh>
    <rPh sb="28" eb="29">
      <t>オヨ</t>
    </rPh>
    <rPh sb="30" eb="32">
      <t>チョウガイ</t>
    </rPh>
    <rPh sb="33" eb="35">
      <t>シテイ</t>
    </rPh>
    <rPh sb="35" eb="37">
      <t>ビョウイン</t>
    </rPh>
    <rPh sb="38" eb="40">
      <t>ジョウコウ</t>
    </rPh>
    <rPh sb="40" eb="42">
      <t>カノウ</t>
    </rPh>
    <rPh sb="62" eb="64">
      <t>チョウナイ</t>
    </rPh>
    <rPh sb="69" eb="72">
      <t>ジギョウシャ</t>
    </rPh>
    <rPh sb="73" eb="75">
      <t>ウンコウ</t>
    </rPh>
    <rPh sb="77" eb="78">
      <t>マチ</t>
    </rPh>
    <rPh sb="79" eb="81">
      <t>ウンチン</t>
    </rPh>
    <rPh sb="82" eb="84">
      <t>イチブ</t>
    </rPh>
    <rPh sb="85" eb="87">
      <t>ホジョ</t>
    </rPh>
    <phoneticPr fontId="5"/>
  </si>
  <si>
    <t>政策推進課
049-299-1752</t>
    <rPh sb="0" eb="2">
      <t>セイサク</t>
    </rPh>
    <rPh sb="2" eb="4">
      <t>スイシン</t>
    </rPh>
    <rPh sb="4" eb="5">
      <t>カ</t>
    </rPh>
    <phoneticPr fontId="5"/>
  </si>
  <si>
    <t>吉見町</t>
  </si>
  <si>
    <t>デマンド型交通運行業務</t>
  </si>
  <si>
    <t>町内の公共交通空白地域を解消し、町内及び一部町外の商業施設への移動の足を確保している。地域公共交通会議の協議を経て事業内容を決定し、運行事業は地元タクシー会社へ委託。（委託料は町負担）</t>
  </si>
  <si>
    <t>https://www.town.yoshimi.saitama.jp/material/files/group/2/89276116.pdf</t>
  </si>
  <si>
    <t>総合政策課
0493-54-5026</t>
    <rPh sb="0" eb="2">
      <t>ソウゴウ</t>
    </rPh>
    <rPh sb="2" eb="4">
      <t>セイサク</t>
    </rPh>
    <phoneticPr fontId="5"/>
  </si>
  <si>
    <t>　重度心身障害者に対し、福祉タクシー利用料金の一部を助成することにより、重度心身障害者の日常生活の利便を図る。
・助成額：利用券一枚につき、初乗り運賃相当額</t>
  </si>
  <si>
    <t>長寿福祉課
0493-63-5012</t>
    <rPh sb="0" eb="2">
      <t>チョウジュ</t>
    </rPh>
    <rPh sb="2" eb="4">
      <t>フクシ</t>
    </rPh>
    <phoneticPr fontId="5"/>
  </si>
  <si>
    <t>ささえあいサービス事業</t>
  </si>
  <si>
    <t>社会福祉協議会が実施する「ささえあいサービス事業」に補助金を交付。支援を必要とする高齢者等の生活支援（買物以外も利用可）を登録ボランティアが行い、謝礼を地域通貨で受け取る。</t>
  </si>
  <si>
    <t>吉見町社会福祉協議会</t>
    <rPh sb="0" eb="3">
      <t>ヨシミマチ</t>
    </rPh>
    <rPh sb="3" eb="5">
      <t>シャカイ</t>
    </rPh>
    <rPh sb="5" eb="7">
      <t>フクシ</t>
    </rPh>
    <rPh sb="7" eb="10">
      <t>キョウギカイ</t>
    </rPh>
    <phoneticPr fontId="5"/>
  </si>
  <si>
    <t>https://www.shakyo.or.jp/hp/article/index.php?s=576&amp;m=681</t>
  </si>
  <si>
    <t>鳩山町</t>
    <rPh sb="0" eb="3">
      <t>ハトヤママチ</t>
    </rPh>
    <phoneticPr fontId="11"/>
  </si>
  <si>
    <t>鳩山町重度心身障害者福祉タクシー利用料金補助事業</t>
  </si>
  <si>
    <t>重度心身障害者の社会生活圏の拡大と経済的負担の軽減を図るために、対象者へ福祉タクシー利用券を交付することにより、利用料金の一部を補助する。　　　　　　　　　　　　　　　　　　　　　　　　　　　　　　　　　※同一年度内に自動車等燃料費補助を受けている者は対象外。</t>
  </si>
  <si>
    <t>https://www.town.hatoyama.saitama.jp/kurashi/kenkou_fukushi_kaigo/shogaisha/promotion_of_social_participation/fukushitaxi_hojo.html</t>
  </si>
  <si>
    <t>長寿福祉課　
049-296-1241</t>
  </si>
  <si>
    <t>鳩山町重度心身障害者自動車等燃料費補助事業</t>
  </si>
  <si>
    <t>重度心身障害者の社会生活圏の拡大と経済的負担の軽減を図るために、障害者が自ら運転する、若しくは同一生計者等が障害者の通勤・通学及び通院等に使用する自家用自動車等の燃料費の一部を補助する。補助金額は使用燃料1リットルにつき65円までとし、1月中に自動車は20リットル、バイクは4リットルを限度とする。　　　　　　　　　　　　　　　　　　　　　　　　　　　　　　　　　　　　　　　　　　　　※同一年度内にタクシー利用料金補助を受けている者は対象外。</t>
  </si>
  <si>
    <t>https://www.town.hatoyama.saitama.jp/kurashi/kenkou_fukushi_kaigo/shogaisha/promotion_of_social_participation/nenryouhi_hojo.html</t>
  </si>
  <si>
    <t>鳩山町移動支援事業</t>
  </si>
  <si>
    <t>屋外移動が困難な障害者の社会生活上必要不可欠な外出等の移動を支援するため、支援事業を実施する事業者に対して経費を補助する。補助額は、利用時間に応じた単価から当該単価の1割を控除した額として算出する。</t>
  </si>
  <si>
    <t>https://www.town.hatoyama.saitama.jp/kurashi/kenkou_fukushi_kaigo/shogaisha/promotion_of_social_participation/idou_shien.html</t>
  </si>
  <si>
    <t>ときがわ町</t>
    <rPh sb="4" eb="5">
      <t>マチ</t>
    </rPh>
    <phoneticPr fontId="11"/>
  </si>
  <si>
    <t>交通対策事業</t>
    <rPh sb="0" eb="2">
      <t>コウツウ</t>
    </rPh>
    <rPh sb="2" eb="4">
      <t>タイサク</t>
    </rPh>
    <rPh sb="4" eb="6">
      <t>ジギョウ</t>
    </rPh>
    <phoneticPr fontId="11"/>
  </si>
  <si>
    <t>買い物弱者の支援と位置付けた事業ではないが、通勤通学をはじめ、日常の足として路線バス並びに乗合タクシーの運行へ補助している。特に乗合タクシーは町内交通空白地域の解消とともに、町内限定ではあるが、スーパーをはじめ、医院や公共施設を含む、300箇所以上に共通乗降所を設けており、アクセスがしやすい。運行事業は隣町タクシー会社へ委託。</t>
  </si>
  <si>
    <t>路線バス会社及び近隣タクシー会社</t>
    <rPh sb="0" eb="2">
      <t>ロセン</t>
    </rPh>
    <rPh sb="4" eb="6">
      <t>ガイシャ</t>
    </rPh>
    <rPh sb="6" eb="7">
      <t>オヨ</t>
    </rPh>
    <rPh sb="8" eb="10">
      <t>キンリン</t>
    </rPh>
    <rPh sb="14" eb="16">
      <t>カイシャ</t>
    </rPh>
    <phoneticPr fontId="11"/>
  </si>
  <si>
    <t>政策財政課
0493-65-0404</t>
    <rPh sb="0" eb="2">
      <t>セイサク</t>
    </rPh>
    <rPh sb="2" eb="4">
      <t>ザイセイ</t>
    </rPh>
    <rPh sb="4" eb="5">
      <t>カ</t>
    </rPh>
    <phoneticPr fontId="11"/>
  </si>
  <si>
    <t>横瀬町</t>
    <rPh sb="0" eb="3">
      <t>ヨコゼマチ</t>
    </rPh>
    <phoneticPr fontId="11"/>
  </si>
  <si>
    <t>買物弱者の支援と位置付けた事業ではないが、公共交通の利用に不便を感じている地域に対する移動支援策として、町の補助事業で運行している。</t>
    <rPh sb="54" eb="56">
      <t>ホジョ</t>
    </rPh>
    <phoneticPr fontId="11"/>
  </si>
  <si>
    <t>秩父丸通タクシー（株）</t>
  </si>
  <si>
    <t>https://www.town.yokoze.saitama.jp/kurashi/kurashi-joho/588</t>
  </si>
  <si>
    <t>まち経営課
0494-25-0112</t>
  </si>
  <si>
    <t>横瀬町</t>
    <rPh sb="0" eb="2">
      <t>ヨコゼ</t>
    </rPh>
    <rPh sb="2" eb="3">
      <t>マチ</t>
    </rPh>
    <phoneticPr fontId="11"/>
  </si>
  <si>
    <t>移動スーパー参入促進事業</t>
    <rPh sb="0" eb="2">
      <t>イドウ</t>
    </rPh>
    <rPh sb="6" eb="10">
      <t>サンニュウソクシン</t>
    </rPh>
    <rPh sb="10" eb="12">
      <t>ジギョウ</t>
    </rPh>
    <phoneticPr fontId="11"/>
  </si>
  <si>
    <t>移動が困難な高齢者、障がい者、子育て世代等に対し、買い物の機会や住民同士の交流機会を増やす手段として、町内に生活必需品等の移動販売車を定期的に巡回させ、町民の生活の利便性を確保するとともに買い物をする人の見守り活動に寄与する意思を有する事業者に対し、移動スーパーの参入にかかる必要経費の一部を補助。</t>
  </si>
  <si>
    <t>福祉介護課
0494-25-0116</t>
    <rPh sb="0" eb="2">
      <t>フクシ</t>
    </rPh>
    <rPh sb="2" eb="4">
      <t>カイゴ</t>
    </rPh>
    <rPh sb="4" eb="5">
      <t>カ</t>
    </rPh>
    <phoneticPr fontId="11"/>
  </si>
  <si>
    <t>皆野町</t>
    <rPh sb="0" eb="3">
      <t>ミナノマチ</t>
    </rPh>
    <phoneticPr fontId="11"/>
  </si>
  <si>
    <t>高齢者外出支援タクシー利用料金助成事業</t>
    <rPh sb="0" eb="3">
      <t>コウレイシャ</t>
    </rPh>
    <rPh sb="3" eb="5">
      <t>ガイシュツ</t>
    </rPh>
    <rPh sb="5" eb="7">
      <t>シエン</t>
    </rPh>
    <rPh sb="11" eb="13">
      <t>リヨウ</t>
    </rPh>
    <rPh sb="13" eb="15">
      <t>リョウキン</t>
    </rPh>
    <rPh sb="15" eb="17">
      <t>ジョセイ</t>
    </rPh>
    <rPh sb="17" eb="19">
      <t>ジギョウ</t>
    </rPh>
    <phoneticPr fontId="11"/>
  </si>
  <si>
    <t>町内で買い物や通院などでタクシーを利用した場合、その料金の半額相当を助成するタクシー券を対象地区ごとに枚数を決め、交付するものです。対象者は、70歳以上で自動車運転免許証を持たない方です。</t>
    <rPh sb="0" eb="2">
      <t>チョウナイ</t>
    </rPh>
    <rPh sb="3" eb="4">
      <t>カ</t>
    </rPh>
    <rPh sb="5" eb="6">
      <t>モノ</t>
    </rPh>
    <rPh sb="7" eb="9">
      <t>ツウイン</t>
    </rPh>
    <rPh sb="17" eb="19">
      <t>リヨウ</t>
    </rPh>
    <rPh sb="21" eb="23">
      <t>バアイ</t>
    </rPh>
    <rPh sb="26" eb="28">
      <t>リョウキン</t>
    </rPh>
    <rPh sb="29" eb="31">
      <t>ハンガク</t>
    </rPh>
    <rPh sb="31" eb="33">
      <t>ソウトウ</t>
    </rPh>
    <rPh sb="34" eb="36">
      <t>ジョセイ</t>
    </rPh>
    <rPh sb="42" eb="43">
      <t>ケン</t>
    </rPh>
    <rPh sb="44" eb="46">
      <t>タイショウ</t>
    </rPh>
    <rPh sb="46" eb="48">
      <t>チク</t>
    </rPh>
    <rPh sb="51" eb="53">
      <t>マイスウ</t>
    </rPh>
    <rPh sb="54" eb="55">
      <t>キ</t>
    </rPh>
    <rPh sb="57" eb="59">
      <t>コウフ</t>
    </rPh>
    <rPh sb="66" eb="69">
      <t>タイショウシャ</t>
    </rPh>
    <rPh sb="73" eb="76">
      <t>サイイジョウ</t>
    </rPh>
    <rPh sb="77" eb="80">
      <t>ジドウシャ</t>
    </rPh>
    <rPh sb="80" eb="82">
      <t>ウンテン</t>
    </rPh>
    <rPh sb="82" eb="85">
      <t>メンキョショウ</t>
    </rPh>
    <rPh sb="86" eb="87">
      <t>モ</t>
    </rPh>
    <rPh sb="90" eb="91">
      <t>カタ</t>
    </rPh>
    <phoneticPr fontId="11"/>
  </si>
  <si>
    <t>自治体</t>
    <rPh sb="0" eb="3">
      <t>ジチタイ</t>
    </rPh>
    <phoneticPr fontId="11"/>
  </si>
  <si>
    <t>http://www.town.minano.saitama.jp/section/hukushi/1257/</t>
  </si>
  <si>
    <t>長瀞町</t>
    <rPh sb="0" eb="3">
      <t>ながとろまち</t>
    </rPh>
    <phoneticPr fontId="40" type="Hiragana"/>
  </si>
  <si>
    <t>通いの場づくりを目的とした移動販売への支援</t>
  </si>
  <si>
    <t>令和４年度に車両整備等の初期コストとして事業者に対し補助金を交付</t>
    <rPh sb="0" eb="2">
      <t>れいわ</t>
    </rPh>
    <rPh sb="3" eb="5">
      <t>ねんど</t>
    </rPh>
    <rPh sb="6" eb="8">
      <t>しゃりょう</t>
    </rPh>
    <rPh sb="8" eb="10">
      <t>せいび</t>
    </rPh>
    <rPh sb="10" eb="11">
      <t>とう</t>
    </rPh>
    <rPh sb="12" eb="14">
      <t>しょき</t>
    </rPh>
    <rPh sb="20" eb="23">
      <t>じぎょうしゃ</t>
    </rPh>
    <rPh sb="24" eb="25">
      <t>たい</t>
    </rPh>
    <rPh sb="26" eb="28">
      <t>ほじょ</t>
    </rPh>
    <rPh sb="28" eb="29">
      <t>きん</t>
    </rPh>
    <rPh sb="30" eb="32">
      <t>こうふ</t>
    </rPh>
    <phoneticPr fontId="40" type="Hiragana"/>
  </si>
  <si>
    <t>福祉介護課
0494-69-1105</t>
    <rPh sb="0" eb="2">
      <t>フクシ</t>
    </rPh>
    <rPh sb="2" eb="4">
      <t>カイゴ</t>
    </rPh>
    <rPh sb="4" eb="5">
      <t>カ</t>
    </rPh>
    <phoneticPr fontId="5"/>
  </si>
  <si>
    <t>長瀞町</t>
    <rPh sb="0" eb="3">
      <t>ナガトロマチ</t>
    </rPh>
    <phoneticPr fontId="5"/>
  </si>
  <si>
    <t>https://www.town.nagatoro.saitama.jp/life/kourei-haishoku/</t>
  </si>
  <si>
    <t>福祉タクシー利用補助金</t>
  </si>
  <si>
    <t>https://www.town.nagatoro.saitama.jp/life/shogaifuku/</t>
  </si>
  <si>
    <t>心身障害者自動車等燃料費給付</t>
  </si>
  <si>
    <t>福祉有償運送</t>
    <rPh sb="0" eb="2">
      <t>ふくし</t>
    </rPh>
    <rPh sb="2" eb="4">
      <t>ゆうしょう</t>
    </rPh>
    <rPh sb="4" eb="6">
      <t>うんそう</t>
    </rPh>
    <phoneticPr fontId="40" type="Hiragana"/>
  </si>
  <si>
    <t>補助金額は、福祉有償運送のみの補助金ではなく他のものも含まれる</t>
    <rPh sb="0" eb="3">
      <t>ほじょきん</t>
    </rPh>
    <rPh sb="3" eb="4">
      <t>がく</t>
    </rPh>
    <rPh sb="6" eb="8">
      <t>ふくし</t>
    </rPh>
    <rPh sb="8" eb="10">
      <t>ゆうしょう</t>
    </rPh>
    <rPh sb="10" eb="12">
      <t>うんそう</t>
    </rPh>
    <rPh sb="15" eb="18">
      <t>ほじょきん</t>
    </rPh>
    <rPh sb="22" eb="23">
      <t>た</t>
    </rPh>
    <rPh sb="27" eb="28">
      <t>ふく</t>
    </rPh>
    <phoneticPr fontId="40" type="Hiragana"/>
  </si>
  <si>
    <t>長瀞町シルバー人材センター</t>
    <rPh sb="0" eb="3">
      <t>ながとろまち</t>
    </rPh>
    <rPh sb="7" eb="9">
      <t>じんざい</t>
    </rPh>
    <phoneticPr fontId="40" type="Hiragana"/>
  </si>
  <si>
    <t>https://webc.sjc.ne.jp/nagatoro/job2_4</t>
  </si>
  <si>
    <t>長瀞町シルバー人材センター
0494-66-0948</t>
    <rPh sb="0" eb="3">
      <t>ながとろまち</t>
    </rPh>
    <rPh sb="7" eb="9">
      <t>じんざい</t>
    </rPh>
    <phoneticPr fontId="40" type="Hiragana"/>
  </si>
  <si>
    <t>地域支え合い事業「元気と安心お助け隊」</t>
    <rPh sb="0" eb="2">
      <t>ちいき</t>
    </rPh>
    <rPh sb="2" eb="3">
      <t>ささ</t>
    </rPh>
    <rPh sb="4" eb="5">
      <t>あ</t>
    </rPh>
    <rPh sb="6" eb="8">
      <t>じぎょう</t>
    </rPh>
    <rPh sb="9" eb="11">
      <t>げんき</t>
    </rPh>
    <rPh sb="12" eb="14">
      <t>あんしん</t>
    </rPh>
    <rPh sb="15" eb="16">
      <t>たす</t>
    </rPh>
    <rPh sb="17" eb="18">
      <t>たい</t>
    </rPh>
    <phoneticPr fontId="40" type="Hiragana"/>
  </si>
  <si>
    <t>長瀞町商工会</t>
    <rPh sb="0" eb="3">
      <t>ながとろまち</t>
    </rPh>
    <rPh sb="3" eb="6">
      <t>しょうこうかい</t>
    </rPh>
    <phoneticPr fontId="40" type="Hiragana"/>
  </si>
  <si>
    <t>https://www.nagatoro.or.jp/otasuketai/otasuketai1</t>
  </si>
  <si>
    <t>長瀞町商工会
0494-66-0268</t>
    <rPh sb="0" eb="3">
      <t>ながとろまち</t>
    </rPh>
    <rPh sb="3" eb="6">
      <t>しょうこうかい</t>
    </rPh>
    <phoneticPr fontId="40" type="Hiragana"/>
  </si>
  <si>
    <t>東秩父村</t>
  </si>
  <si>
    <t>重度心身障害者福祉タクシー利用料金助成事業・自動車等燃料費助成事業</t>
  </si>
  <si>
    <t>【福祉タクシー券】44
【燃料費助成】735</t>
  </si>
  <si>
    <t>【福祉タクシー券】と【燃料費助成】はどちらか片方のみ選択制</t>
  </si>
  <si>
    <t>重度心身障害者に対し、福祉タクシー利用券を配布し、または、自動車の燃料費の一部を助成することにより、重度心障害者の日常生活の利便を図る。
【福祉タクシー利用券】
助成額：利用券１枚につき、初乗り運賃相当額
交付枚数：１月に３枚ずつ
【燃料費助成】
助成額：使用した燃料１リットル当たり６０円
上限額：１か月当たり、自動車は３０リットル、バイクは５リットルを上限とする。</t>
  </si>
  <si>
    <t>福祉タクシー券について
https://www.vill.higashichichibu.saitama.jp/soshiki/04/shogai-fukushi-taxi.html
燃料費助成について
https://www.vill.higashichichibu.saitama.jp/soshiki/04/shogai-nenryohi.html</t>
  </si>
  <si>
    <t>住民福祉課
0493-82-1226</t>
  </si>
  <si>
    <t>在宅の心身障害児（者）またはその家族に対し、民間団体が提供する外出援助・ヘルパー派遣等のサービスに係る利用料の一部を補助する。
補助額：１時間当たりの利用者負担額から３００円を控除した額
上限額：年間１５０時間を限度とする。</t>
  </si>
  <si>
    <t>https://www.vill.higashichichibu.saitama.jp/soshiki/04/shogai-seikatsu-support.html</t>
  </si>
  <si>
    <t>在宅の高齢者等で日常生活に支障のある者に対し、配食サービス事業を行うことにより、食生活の改善と健康の増進を図り、あわせて安否確認を行う。土日を除いた週５回以内とし、１日１食（昼食）を限度とする。利用者自己負担２５０円/１食あたり</t>
    <rPh sb="68" eb="70">
      <t>ドニチ</t>
    </rPh>
    <rPh sb="71" eb="72">
      <t>ノゾ</t>
    </rPh>
    <rPh sb="74" eb="75">
      <t>シュウ</t>
    </rPh>
    <rPh sb="76" eb="77">
      <t>カイ</t>
    </rPh>
    <rPh sb="77" eb="79">
      <t>イナイ</t>
    </rPh>
    <rPh sb="83" eb="84">
      <t>ニチ</t>
    </rPh>
    <rPh sb="85" eb="86">
      <t>ショク</t>
    </rPh>
    <rPh sb="87" eb="89">
      <t>チュウショク</t>
    </rPh>
    <rPh sb="91" eb="93">
      <t>ゲンド</t>
    </rPh>
    <rPh sb="110" eb="111">
      <t>ショク</t>
    </rPh>
    <phoneticPr fontId="11"/>
  </si>
  <si>
    <t>https://www.vill.higashichichibu.saitama.jp/reiki/reiki_honbun/e368RG00000601.html</t>
  </si>
  <si>
    <t>公共交通(タクシー）利用料金補助事業</t>
    <rPh sb="0" eb="2">
      <t>コウキョウ</t>
    </rPh>
    <rPh sb="2" eb="4">
      <t>コウツウ</t>
    </rPh>
    <rPh sb="10" eb="12">
      <t>リヨウ</t>
    </rPh>
    <rPh sb="12" eb="14">
      <t>リョウキン</t>
    </rPh>
    <rPh sb="14" eb="16">
      <t>ホジョ</t>
    </rPh>
    <rPh sb="16" eb="18">
      <t>ジギョウ</t>
    </rPh>
    <phoneticPr fontId="5"/>
  </si>
  <si>
    <t>４０歳以上で自動車運転免許証を持っていない方などを対象に、日常生活で必要とされる医療機関等への通院又は通所、買物もしくは公共施設又は金融機関の利用に係る公共交通（タクシー）の利用料金を補助する。一人当たりの補助限度額は43,200円（600円券×72枚）</t>
    <rPh sb="2" eb="3">
      <t>サイ</t>
    </rPh>
    <rPh sb="3" eb="5">
      <t>イジョウ</t>
    </rPh>
    <rPh sb="6" eb="9">
      <t>ジドウシャ</t>
    </rPh>
    <rPh sb="9" eb="11">
      <t>ウンテン</t>
    </rPh>
    <rPh sb="11" eb="14">
      <t>メンキョショウ</t>
    </rPh>
    <rPh sb="15" eb="16">
      <t>モ</t>
    </rPh>
    <rPh sb="21" eb="22">
      <t>カタ</t>
    </rPh>
    <rPh sb="25" eb="27">
      <t>タイショウ</t>
    </rPh>
    <rPh sb="29" eb="31">
      <t>ニチジョウ</t>
    </rPh>
    <rPh sb="31" eb="33">
      <t>セイカツ</t>
    </rPh>
    <rPh sb="34" eb="36">
      <t>ヒツヨウ</t>
    </rPh>
    <rPh sb="40" eb="42">
      <t>イリョウ</t>
    </rPh>
    <rPh sb="42" eb="44">
      <t>キカン</t>
    </rPh>
    <rPh sb="44" eb="45">
      <t>トウ</t>
    </rPh>
    <rPh sb="47" eb="49">
      <t>ツウイン</t>
    </rPh>
    <rPh sb="49" eb="50">
      <t>マタ</t>
    </rPh>
    <rPh sb="51" eb="53">
      <t>ツウショ</t>
    </rPh>
    <rPh sb="54" eb="56">
      <t>カイモノ</t>
    </rPh>
    <rPh sb="60" eb="62">
      <t>コウキョウ</t>
    </rPh>
    <rPh sb="62" eb="64">
      <t>シセツ</t>
    </rPh>
    <rPh sb="64" eb="65">
      <t>マタ</t>
    </rPh>
    <rPh sb="66" eb="68">
      <t>キンユウ</t>
    </rPh>
    <rPh sb="68" eb="70">
      <t>キカン</t>
    </rPh>
    <rPh sb="71" eb="73">
      <t>リヨウ</t>
    </rPh>
    <rPh sb="74" eb="75">
      <t>カカ</t>
    </rPh>
    <rPh sb="76" eb="80">
      <t>コウキョウコウツウ</t>
    </rPh>
    <rPh sb="87" eb="89">
      <t>リヨウ</t>
    </rPh>
    <rPh sb="89" eb="91">
      <t>リョウキン</t>
    </rPh>
    <rPh sb="92" eb="94">
      <t>ホジョ</t>
    </rPh>
    <rPh sb="97" eb="99">
      <t>ヒトリ</t>
    </rPh>
    <rPh sb="99" eb="100">
      <t>ア</t>
    </rPh>
    <rPh sb="103" eb="105">
      <t>ホジョ</t>
    </rPh>
    <rPh sb="105" eb="107">
      <t>ゲンド</t>
    </rPh>
    <rPh sb="107" eb="108">
      <t>ガク</t>
    </rPh>
    <rPh sb="115" eb="116">
      <t>エン</t>
    </rPh>
    <rPh sb="120" eb="121">
      <t>エン</t>
    </rPh>
    <rPh sb="121" eb="122">
      <t>ケン</t>
    </rPh>
    <rPh sb="125" eb="126">
      <t>マイ</t>
    </rPh>
    <phoneticPr fontId="5"/>
  </si>
  <si>
    <t>美里町</t>
    <rPh sb="0" eb="3">
      <t>ミサトマチ</t>
    </rPh>
    <phoneticPr fontId="11"/>
  </si>
  <si>
    <t>https://www.town.saitama-misato.lg.jp/0000000815.html</t>
  </si>
  <si>
    <t>福祉課 社会福祉係
0495-76-5132</t>
    <rPh sb="0" eb="2">
      <t>フクシ</t>
    </rPh>
    <rPh sb="2" eb="3">
      <t>カ</t>
    </rPh>
    <rPh sb="4" eb="6">
      <t>シャカイ</t>
    </rPh>
    <rPh sb="6" eb="8">
      <t>フクシ</t>
    </rPh>
    <rPh sb="8" eb="9">
      <t>カカリ</t>
    </rPh>
    <phoneticPr fontId="5"/>
  </si>
  <si>
    <t>高齢者対策と地域のコミュニティの再生を目的とし、高齢者のちょっとした困りごとを登録ボランティアが低料金でお手伝いする事業。</t>
    <rPh sb="0" eb="3">
      <t>コウレイシャ</t>
    </rPh>
    <rPh sb="3" eb="5">
      <t>タイサク</t>
    </rPh>
    <rPh sb="6" eb="8">
      <t>チイキ</t>
    </rPh>
    <rPh sb="16" eb="18">
      <t>サイセイ</t>
    </rPh>
    <rPh sb="19" eb="21">
      <t>モクテキ</t>
    </rPh>
    <rPh sb="24" eb="27">
      <t>コウレイシャ</t>
    </rPh>
    <rPh sb="34" eb="35">
      <t>コマ</t>
    </rPh>
    <rPh sb="39" eb="41">
      <t>トウロク</t>
    </rPh>
    <rPh sb="48" eb="51">
      <t>テイリョウキン</t>
    </rPh>
    <rPh sb="53" eb="55">
      <t>テツダ</t>
    </rPh>
    <rPh sb="58" eb="60">
      <t>ジギョウ</t>
    </rPh>
    <phoneticPr fontId="9"/>
  </si>
  <si>
    <t>美里町商工会</t>
    <rPh sb="0" eb="3">
      <t>ミサトマチ</t>
    </rPh>
    <rPh sb="3" eb="6">
      <t>ショウコウカイ</t>
    </rPh>
    <phoneticPr fontId="11"/>
  </si>
  <si>
    <t>美里町重度心身障害者福祉タクシー利用料金助成事業</t>
  </si>
  <si>
    <t>重度心身障害者の社会参加を図るため、福祉タクシー券を発行し料金の一部を助成する。
【福祉タクシー券】初乗り相当額（1回につき2枚迄利用可能）を年間28枚交付。燃料費助成と併用不可。</t>
    <rPh sb="58" eb="59">
      <t>カイ</t>
    </rPh>
    <rPh sb="62" eb="65">
      <t>ニマイマデ</t>
    </rPh>
    <rPh sb="65" eb="69">
      <t>リヨウカノウ</t>
    </rPh>
    <phoneticPr fontId="11"/>
  </si>
  <si>
    <t>https://www.town.saitama-misato.lg.jp/0000000230.html</t>
  </si>
  <si>
    <t>美里町在宅重度心身障害者自動車等燃料費助成事業</t>
    <rPh sb="21" eb="23">
      <t>ジギョウ</t>
    </rPh>
    <phoneticPr fontId="5"/>
  </si>
  <si>
    <t>重度心身障害者が自ら所有し、運転する自動車等の燃料費の一部を助成する。
【自動車燃料費】自動車は1,000円/月、バイクは250円/月を限度とする。福祉タクシー券と併用不可。</t>
  </si>
  <si>
    <t>福祉課 社会福祉係
0495-76-5132</t>
    <rPh sb="4" eb="6">
      <t>シャカイ</t>
    </rPh>
    <phoneticPr fontId="5"/>
  </si>
  <si>
    <t>生活支援体制整備事業</t>
    <rPh sb="0" eb="2">
      <t>セイカツ</t>
    </rPh>
    <rPh sb="2" eb="4">
      <t>シエン</t>
    </rPh>
    <rPh sb="4" eb="6">
      <t>タイセイ</t>
    </rPh>
    <rPh sb="6" eb="8">
      <t>セイビ</t>
    </rPh>
    <rPh sb="8" eb="10">
      <t>ジギョウ</t>
    </rPh>
    <phoneticPr fontId="11"/>
  </si>
  <si>
    <t>買物弱者の支援と位置付けた事業ではないが、町が委託した生活支援コーディネーターを中心に、協議体での活動で買い物弱者等に民間事業者が実施する移動販売について調整している。</t>
    <rPh sb="21" eb="22">
      <t>マチ</t>
    </rPh>
    <rPh sb="44" eb="47">
      <t>キョウギタイ</t>
    </rPh>
    <rPh sb="49" eb="51">
      <t>カツドウ</t>
    </rPh>
    <rPh sb="55" eb="57">
      <t>ジャクシャ</t>
    </rPh>
    <rPh sb="59" eb="61">
      <t>ミンカン</t>
    </rPh>
    <phoneticPr fontId="11"/>
  </si>
  <si>
    <t>保健センター　包括支援係
0495-76-1325</t>
    <rPh sb="0" eb="2">
      <t>ホケン</t>
    </rPh>
    <rPh sb="7" eb="9">
      <t>ホウカツ</t>
    </rPh>
    <rPh sb="9" eb="11">
      <t>シエン</t>
    </rPh>
    <rPh sb="11" eb="12">
      <t>カカリ</t>
    </rPh>
    <phoneticPr fontId="11"/>
  </si>
  <si>
    <t>神川町</t>
    <rPh sb="0" eb="3">
      <t>カミカワマチ</t>
    </rPh>
    <phoneticPr fontId="11"/>
  </si>
  <si>
    <t>外出支援タクシー利用料金補助事業</t>
  </si>
  <si>
    <t>運転免許証をお持ちでない65歳以上の方、または運転免許証をお持ちでない「在宅重度心身障害者福祉タクシー利用料金助成事業」の対象となる障害者手帳をお持ちの方に対し、日常生活に必要な外出の際のタクシー利用料金の一部を補助。
・助成額：利用券1枚につき500円
・上限額：年間72枚または36枚</t>
    <rPh sb="78" eb="79">
      <t>タイ</t>
    </rPh>
    <rPh sb="86" eb="88">
      <t>ヒツヨウ</t>
    </rPh>
    <rPh sb="89" eb="91">
      <t>ガイシュツ</t>
    </rPh>
    <rPh sb="92" eb="93">
      <t>サイ</t>
    </rPh>
    <rPh sb="98" eb="100">
      <t>リヨウ</t>
    </rPh>
    <rPh sb="100" eb="102">
      <t>リョウキン</t>
    </rPh>
    <rPh sb="103" eb="105">
      <t>イチブ</t>
    </rPh>
    <rPh sb="106" eb="108">
      <t>ホジョ</t>
    </rPh>
    <rPh sb="111" eb="113">
      <t>ジョセイ</t>
    </rPh>
    <rPh sb="113" eb="114">
      <t>ガク</t>
    </rPh>
    <rPh sb="115" eb="118">
      <t>リヨウケン</t>
    </rPh>
    <rPh sb="119" eb="120">
      <t>マイ</t>
    </rPh>
    <rPh sb="126" eb="127">
      <t>エン</t>
    </rPh>
    <rPh sb="129" eb="132">
      <t>ジョウゲンガク</t>
    </rPh>
    <rPh sb="133" eb="135">
      <t>ネンカン</t>
    </rPh>
    <rPh sb="137" eb="138">
      <t>マイ</t>
    </rPh>
    <rPh sb="143" eb="144">
      <t>マイ</t>
    </rPh>
    <phoneticPr fontId="11"/>
  </si>
  <si>
    <t>http://www.town.kamikawa.saitama.jp/kenko_iryou_kaigo/shogaishafukushi/4600.html</t>
  </si>
  <si>
    <t>町民福祉課
0495-77-2112</t>
    <rPh sb="0" eb="2">
      <t>チョウミン</t>
    </rPh>
    <rPh sb="2" eb="5">
      <t>フクシカ</t>
    </rPh>
    <phoneticPr fontId="11"/>
  </si>
  <si>
    <t>在宅重度心身障害者福祉タクシー利用料金助成事業</t>
  </si>
  <si>
    <t>在宅の重度心身障害者に対し、福祉タクシー利用料金の一部を助成。
・助成額：利用券1枚につき初乗り運賃相当額
・交付枚数：年間28枚
※重度心身障害者自動車等燃料費助成事業との併用不可</t>
    <rPh sb="33" eb="36">
      <t>ジョセイガク</t>
    </rPh>
    <rPh sb="37" eb="40">
      <t>リヨウケン</t>
    </rPh>
    <rPh sb="41" eb="42">
      <t>マイ</t>
    </rPh>
    <rPh sb="45" eb="47">
      <t>ハツノ</t>
    </rPh>
    <rPh sb="48" eb="50">
      <t>ウンチン</t>
    </rPh>
    <rPh sb="50" eb="52">
      <t>ソウトウ</t>
    </rPh>
    <rPh sb="52" eb="53">
      <t>ガク</t>
    </rPh>
    <rPh sb="55" eb="57">
      <t>コウフ</t>
    </rPh>
    <rPh sb="57" eb="59">
      <t>マイスウ</t>
    </rPh>
    <rPh sb="60" eb="62">
      <t>ネンカン</t>
    </rPh>
    <rPh sb="64" eb="65">
      <t>マイ</t>
    </rPh>
    <rPh sb="87" eb="91">
      <t>ヘイヨウフカ</t>
    </rPh>
    <phoneticPr fontId="11"/>
  </si>
  <si>
    <t>http://www.town.kamikawa.saitama.jp/kenko_iryou_kaigo/shogaishafukushi/3970.html</t>
  </si>
  <si>
    <t>重度心身障害者自動車等燃料費助成事業</t>
    <rPh sb="16" eb="18">
      <t>ジギョウ</t>
    </rPh>
    <phoneticPr fontId="11"/>
  </si>
  <si>
    <t>在宅の重度心身障害者に対し、日常生活において利用している自動車及びバイクの運行に係る燃料費の一部を助成。
・助成額：1リットルあたり50円
・上限額：1月あたり自動車20リットル、バイク5リットル
※在宅重度心身障害者福祉タクシー利用料金助成事業との併用不可</t>
    <rPh sb="11" eb="12">
      <t>タイ</t>
    </rPh>
    <rPh sb="54" eb="57">
      <t>ジョセイガク</t>
    </rPh>
    <rPh sb="68" eb="69">
      <t>エン</t>
    </rPh>
    <rPh sb="71" eb="74">
      <t>ジョウゲンガク</t>
    </rPh>
    <rPh sb="76" eb="77">
      <t>ツキ</t>
    </rPh>
    <rPh sb="80" eb="83">
      <t>ジドウシャ</t>
    </rPh>
    <rPh sb="125" eb="127">
      <t>ヘイヨウ</t>
    </rPh>
    <rPh sb="127" eb="129">
      <t>フカ</t>
    </rPh>
    <phoneticPr fontId="11"/>
  </si>
  <si>
    <t>上里町</t>
    <rPh sb="0" eb="3">
      <t>カミサトマチ</t>
    </rPh>
    <phoneticPr fontId="5"/>
  </si>
  <si>
    <t>高齢者等支え合いサービス事業</t>
    <rPh sb="0" eb="3">
      <t>コウレイシャ</t>
    </rPh>
    <rPh sb="3" eb="4">
      <t>トウ</t>
    </rPh>
    <rPh sb="4" eb="5">
      <t>ササ</t>
    </rPh>
    <rPh sb="6" eb="7">
      <t>ア</t>
    </rPh>
    <rPh sb="12" eb="14">
      <t>ジギョウ</t>
    </rPh>
    <phoneticPr fontId="5"/>
  </si>
  <si>
    <t>ひとり暮らし高齢者等の生活支援をボランティアが行い、謝礼を商工会商品券で受け取る「高齢者等生活応援隊」を社会福祉協議会に委託して実施。</t>
    <rPh sb="3" eb="4">
      <t>グ</t>
    </rPh>
    <rPh sb="6" eb="9">
      <t>コウレイシャ</t>
    </rPh>
    <rPh sb="9" eb="10">
      <t>トウ</t>
    </rPh>
    <rPh sb="11" eb="13">
      <t>セイカツ</t>
    </rPh>
    <rPh sb="13" eb="15">
      <t>シエン</t>
    </rPh>
    <rPh sb="23" eb="24">
      <t>オコナ</t>
    </rPh>
    <rPh sb="26" eb="28">
      <t>シャレイ</t>
    </rPh>
    <rPh sb="29" eb="32">
      <t>ショウコウカイ</t>
    </rPh>
    <rPh sb="32" eb="35">
      <t>ショウヒンケン</t>
    </rPh>
    <rPh sb="36" eb="37">
      <t>ウ</t>
    </rPh>
    <rPh sb="38" eb="39">
      <t>ト</t>
    </rPh>
    <rPh sb="41" eb="44">
      <t>コウレイシャ</t>
    </rPh>
    <rPh sb="44" eb="45">
      <t>トウ</t>
    </rPh>
    <rPh sb="45" eb="47">
      <t>セイカツ</t>
    </rPh>
    <rPh sb="47" eb="50">
      <t>オウエンタイ</t>
    </rPh>
    <rPh sb="52" eb="54">
      <t>シャカイ</t>
    </rPh>
    <rPh sb="54" eb="56">
      <t>フクシ</t>
    </rPh>
    <rPh sb="56" eb="59">
      <t>キョウギカイ</t>
    </rPh>
    <rPh sb="60" eb="62">
      <t>イタク</t>
    </rPh>
    <rPh sb="64" eb="66">
      <t>ジッシ</t>
    </rPh>
    <phoneticPr fontId="4"/>
  </si>
  <si>
    <t>重度心身障害者福祉タクシー利用料金助成事業</t>
    <rPh sb="0" eb="2">
      <t>ジュウド</t>
    </rPh>
    <rPh sb="2" eb="4">
      <t>シンシン</t>
    </rPh>
    <rPh sb="4" eb="7">
      <t>ショウガイシャ</t>
    </rPh>
    <rPh sb="13" eb="15">
      <t>リヨウ</t>
    </rPh>
    <rPh sb="15" eb="17">
      <t>リョウキン</t>
    </rPh>
    <rPh sb="17" eb="19">
      <t>ジョセイ</t>
    </rPh>
    <rPh sb="19" eb="21">
      <t>ジギョウ</t>
    </rPh>
    <phoneticPr fontId="5"/>
  </si>
  <si>
    <t>重度心身障害者の社会参加を図るため、福祉タクシー券を発行し料金の一部を助成する。
【福祉タクシー券】初乗り相当額を年間28枚交付。燃料費助成と併用不可。</t>
    <rPh sb="0" eb="2">
      <t>ジュウド</t>
    </rPh>
    <rPh sb="2" eb="4">
      <t>シンシン</t>
    </rPh>
    <rPh sb="4" eb="7">
      <t>ショウガイシャ</t>
    </rPh>
    <rPh sb="8" eb="10">
      <t>シャカイ</t>
    </rPh>
    <rPh sb="10" eb="12">
      <t>サンカ</t>
    </rPh>
    <rPh sb="13" eb="14">
      <t>ハカ</t>
    </rPh>
    <rPh sb="18" eb="20">
      <t>フクシ</t>
    </rPh>
    <rPh sb="24" eb="25">
      <t>ケン</t>
    </rPh>
    <rPh sb="26" eb="28">
      <t>ハッコウ</t>
    </rPh>
    <rPh sb="29" eb="31">
      <t>リョウキン</t>
    </rPh>
    <rPh sb="32" eb="34">
      <t>イチブ</t>
    </rPh>
    <rPh sb="35" eb="37">
      <t>ジョセイ</t>
    </rPh>
    <rPh sb="42" eb="44">
      <t>フクシ</t>
    </rPh>
    <rPh sb="48" eb="49">
      <t>ケン</t>
    </rPh>
    <rPh sb="50" eb="52">
      <t>ハツノ</t>
    </rPh>
    <rPh sb="53" eb="56">
      <t>ソウトウガク</t>
    </rPh>
    <rPh sb="57" eb="59">
      <t>ネンカン</t>
    </rPh>
    <rPh sb="61" eb="62">
      <t>マイ</t>
    </rPh>
    <rPh sb="62" eb="64">
      <t>コウフ</t>
    </rPh>
    <rPh sb="65" eb="68">
      <t>ネンリョウヒ</t>
    </rPh>
    <rPh sb="68" eb="70">
      <t>ジョセイ</t>
    </rPh>
    <rPh sb="71" eb="73">
      <t>ヘイヨウ</t>
    </rPh>
    <rPh sb="73" eb="75">
      <t>フカ</t>
    </rPh>
    <phoneticPr fontId="4"/>
  </si>
  <si>
    <t>タクシー会社
介護事業所　等</t>
    <rPh sb="4" eb="6">
      <t>ガイシャ</t>
    </rPh>
    <rPh sb="7" eb="9">
      <t>カイゴ</t>
    </rPh>
    <rPh sb="9" eb="12">
      <t>ジギョウショ</t>
    </rPh>
    <rPh sb="13" eb="14">
      <t>トウ</t>
    </rPh>
    <phoneticPr fontId="11"/>
  </si>
  <si>
    <t>重度心身障害者自動車等燃料費助成事業</t>
  </si>
  <si>
    <t>重度心身障害者が自ら所有し、運転する自動車等の燃料費の一部を助成する。
【自動車燃料費】自動車は1,000円/月、バイクは250円/月を限度とする。福祉タクシー券と併用不可。</t>
    <rPh sb="0" eb="2">
      <t>ジュウド</t>
    </rPh>
    <rPh sb="2" eb="4">
      <t>シンシン</t>
    </rPh>
    <rPh sb="4" eb="7">
      <t>ショウガイシャ</t>
    </rPh>
    <rPh sb="8" eb="9">
      <t>ミズカ</t>
    </rPh>
    <rPh sb="10" eb="12">
      <t>ショユウ</t>
    </rPh>
    <rPh sb="14" eb="16">
      <t>ウンテン</t>
    </rPh>
    <rPh sb="18" eb="21">
      <t>ジドウシャ</t>
    </rPh>
    <rPh sb="21" eb="22">
      <t>トウ</t>
    </rPh>
    <rPh sb="23" eb="26">
      <t>ネンリョウヒ</t>
    </rPh>
    <rPh sb="27" eb="29">
      <t>イチブ</t>
    </rPh>
    <rPh sb="30" eb="32">
      <t>ジョセイ</t>
    </rPh>
    <rPh sb="37" eb="40">
      <t>ジドウシャ</t>
    </rPh>
    <rPh sb="40" eb="43">
      <t>ネンリョウヒ</t>
    </rPh>
    <rPh sb="44" eb="47">
      <t>ジドウシャ</t>
    </rPh>
    <rPh sb="53" eb="54">
      <t>エン</t>
    </rPh>
    <rPh sb="55" eb="56">
      <t>ツキ</t>
    </rPh>
    <rPh sb="64" eb="65">
      <t>エン</t>
    </rPh>
    <rPh sb="66" eb="67">
      <t>ツキ</t>
    </rPh>
    <rPh sb="68" eb="70">
      <t>ゲンド</t>
    </rPh>
    <rPh sb="74" eb="76">
      <t>フクシ</t>
    </rPh>
    <rPh sb="80" eb="81">
      <t>ケン</t>
    </rPh>
    <rPh sb="82" eb="84">
      <t>ヘイヨウ</t>
    </rPh>
    <rPh sb="84" eb="86">
      <t>フカ</t>
    </rPh>
    <phoneticPr fontId="4"/>
  </si>
  <si>
    <t>上里町</t>
    <rPh sb="0" eb="3">
      <t>カミサトマチ</t>
    </rPh>
    <phoneticPr fontId="11"/>
  </si>
  <si>
    <t>高齢者お出かけサポート助成事業</t>
  </si>
  <si>
    <t>要介護認定を受けた高齢者の外出支援及び社会参加を促進するため、免許を持たない高齢世帯の高齢者に、タクシー利用券を発行し料金の一部を助成する。
【タクシー利用券】初乗り相当額を年間２４枚交付。福祉タクシー券との併用不可</t>
    <rPh sb="0" eb="1">
      <t>ヨウ</t>
    </rPh>
    <rPh sb="1" eb="3">
      <t>カイゴ</t>
    </rPh>
    <rPh sb="3" eb="5">
      <t>ニンテイ</t>
    </rPh>
    <rPh sb="6" eb="7">
      <t>ウ</t>
    </rPh>
    <rPh sb="31" eb="33">
      <t>メンキョ</t>
    </rPh>
    <rPh sb="34" eb="35">
      <t>モ</t>
    </rPh>
    <rPh sb="38" eb="40">
      <t>コウレイ</t>
    </rPh>
    <rPh sb="40" eb="42">
      <t>セタイ</t>
    </rPh>
    <rPh sb="43" eb="46">
      <t>コウレイシャ</t>
    </rPh>
    <rPh sb="52" eb="54">
      <t>リヨウ</t>
    </rPh>
    <rPh sb="54" eb="55">
      <t>ケン</t>
    </rPh>
    <rPh sb="56" eb="58">
      <t>ハッコウ</t>
    </rPh>
    <rPh sb="59" eb="61">
      <t>リョウキン</t>
    </rPh>
    <rPh sb="62" eb="64">
      <t>イチブ</t>
    </rPh>
    <rPh sb="65" eb="67">
      <t>ジョセイ</t>
    </rPh>
    <rPh sb="76" eb="78">
      <t>リヨウ</t>
    </rPh>
    <rPh sb="78" eb="79">
      <t>ケン</t>
    </rPh>
    <rPh sb="80" eb="82">
      <t>ハツノ</t>
    </rPh>
    <rPh sb="83" eb="85">
      <t>ソウトウ</t>
    </rPh>
    <rPh sb="85" eb="86">
      <t>ガク</t>
    </rPh>
    <rPh sb="87" eb="89">
      <t>ネンカン</t>
    </rPh>
    <rPh sb="91" eb="92">
      <t>マイ</t>
    </rPh>
    <rPh sb="92" eb="94">
      <t>コウフ</t>
    </rPh>
    <rPh sb="95" eb="97">
      <t>フクシ</t>
    </rPh>
    <rPh sb="101" eb="102">
      <t>ケン</t>
    </rPh>
    <rPh sb="104" eb="106">
      <t>ヘイヨウ</t>
    </rPh>
    <rPh sb="106" eb="108">
      <t>フカ</t>
    </rPh>
    <phoneticPr fontId="11"/>
  </si>
  <si>
    <t>タクシー会社
福祉タクシー会社</t>
    <rPh sb="4" eb="6">
      <t>ガイシャ</t>
    </rPh>
    <rPh sb="7" eb="9">
      <t>フクシ</t>
    </rPh>
    <rPh sb="13" eb="15">
      <t>ガイシャ</t>
    </rPh>
    <phoneticPr fontId="11"/>
  </si>
  <si>
    <t>地域支え会活動支援事業</t>
    <rPh sb="0" eb="2">
      <t>チイキ</t>
    </rPh>
    <rPh sb="2" eb="3">
      <t>ササ</t>
    </rPh>
    <rPh sb="4" eb="5">
      <t>カイ</t>
    </rPh>
    <rPh sb="5" eb="7">
      <t>カツドウ</t>
    </rPh>
    <rPh sb="7" eb="9">
      <t>シエン</t>
    </rPh>
    <rPh sb="9" eb="11">
      <t>ジギョウ</t>
    </rPh>
    <phoneticPr fontId="11"/>
  </si>
  <si>
    <t>日常生活のちょっとした困りごとを住民同士で支えあう組織として「賀美安心サポートの会」を設置。社会福祉協議会に事業を委託して実施。
＊現時点で買い物の困りごとはないが、困りごととして相談された際は対応の検討を行う。</t>
    <rPh sb="0" eb="2">
      <t>ニチジョウ</t>
    </rPh>
    <rPh sb="2" eb="4">
      <t>セイカツ</t>
    </rPh>
    <rPh sb="11" eb="12">
      <t>コマ</t>
    </rPh>
    <rPh sb="16" eb="18">
      <t>ジュウミン</t>
    </rPh>
    <rPh sb="18" eb="20">
      <t>ドウシ</t>
    </rPh>
    <rPh sb="21" eb="22">
      <t>ササ</t>
    </rPh>
    <rPh sb="25" eb="27">
      <t>ソシキ</t>
    </rPh>
    <rPh sb="31" eb="33">
      <t>カミ</t>
    </rPh>
    <rPh sb="33" eb="35">
      <t>アンシン</t>
    </rPh>
    <rPh sb="40" eb="41">
      <t>カイ</t>
    </rPh>
    <rPh sb="43" eb="45">
      <t>セッチ</t>
    </rPh>
    <rPh sb="46" eb="48">
      <t>シャカイ</t>
    </rPh>
    <rPh sb="48" eb="50">
      <t>フクシ</t>
    </rPh>
    <rPh sb="50" eb="53">
      <t>キョウギカイ</t>
    </rPh>
    <rPh sb="54" eb="56">
      <t>ジギョウ</t>
    </rPh>
    <rPh sb="57" eb="59">
      <t>イタク</t>
    </rPh>
    <rPh sb="61" eb="63">
      <t>ジッシ</t>
    </rPh>
    <rPh sb="66" eb="69">
      <t>ゲンジテン</t>
    </rPh>
    <rPh sb="70" eb="71">
      <t>カ</t>
    </rPh>
    <rPh sb="72" eb="73">
      <t>モノ</t>
    </rPh>
    <rPh sb="74" eb="75">
      <t>コマ</t>
    </rPh>
    <rPh sb="83" eb="84">
      <t>コマ</t>
    </rPh>
    <rPh sb="90" eb="92">
      <t>ソウダン</t>
    </rPh>
    <rPh sb="95" eb="96">
      <t>サイ</t>
    </rPh>
    <rPh sb="97" eb="99">
      <t>タイオウ</t>
    </rPh>
    <rPh sb="100" eb="102">
      <t>ケントウ</t>
    </rPh>
    <rPh sb="103" eb="104">
      <t>オコナ</t>
    </rPh>
    <phoneticPr fontId="11"/>
  </si>
  <si>
    <t>社会福祉協議会
賀美安心サポートの会</t>
    <rPh sb="0" eb="2">
      <t>シャカイ</t>
    </rPh>
    <rPh sb="2" eb="4">
      <t>フクシ</t>
    </rPh>
    <rPh sb="4" eb="7">
      <t>キョウギカイ</t>
    </rPh>
    <rPh sb="8" eb="10">
      <t>カミ</t>
    </rPh>
    <rPh sb="10" eb="12">
      <t>アンシン</t>
    </rPh>
    <rPh sb="17" eb="18">
      <t>カイ</t>
    </rPh>
    <phoneticPr fontId="11"/>
  </si>
  <si>
    <t>寄居町</t>
    <rPh sb="0" eb="3">
      <t>ヨリイマチ</t>
    </rPh>
    <phoneticPr fontId="11"/>
  </si>
  <si>
    <t>公共交通機関整備促進事業</t>
  </si>
  <si>
    <t>買い物弱者の支援と位置付けた事業ではないが、公共交通の利用に不便を感じている地域に対する移動支援策として、町の委託事業としてデマンドタクシー（通称：愛のりタクシー）を運行。
利用料金：300円（片道）</t>
  </si>
  <si>
    <t>町内のタクシー業者</t>
  </si>
  <si>
    <t>https://www.town.yorii.saitama.jp/soshiki/16/ainoritaxi.html</t>
  </si>
  <si>
    <t>都市計画課
048-581-1357</t>
  </si>
  <si>
    <t>障害児（者）の地域生活を支援するため、身近な場所において、障害者及びその家族の介護需要に応じて障害者に対する送迎、外出援助等のサービスを迅速かつ、柔軟に提供する。
利用料金：30分ごとに250円（利用券1枚必要）
利用時間：年間で最大150時間</t>
  </si>
  <si>
    <t>町に登録のあるNPO法人や社会福祉法人等</t>
  </si>
  <si>
    <t>https://www.town.yorii.saitama.jp/soshiki/08/syogaisyasien.html#20</t>
  </si>
  <si>
    <t>福祉課
048-581-7718</t>
  </si>
  <si>
    <t>重度心身障害者福祉タクシー利用料金助成事業</t>
  </si>
  <si>
    <t>重度心身障害者に対し、福祉タクシー利用料金の一部を助成することにより、重度心身障害者の日常生活の利便を図る。
助成額：利用券1枚につき、初乗り運賃相当額
交付枚数：1月につき3枚の割合</t>
  </si>
  <si>
    <t>県と協定を結んだ
タクシー事業者等</t>
  </si>
  <si>
    <t>高齢者福祉タクシー利用料金助成事業</t>
  </si>
  <si>
    <t>在宅の高齢者に対し、福祉タクシー利用料金の一部を助成することにより、高齢者の日常生活の利便と社会生活圏の拡大を図る。
助成額：利用券1枚につき、初乗り運賃相当額
交付枚数：1月につき3枚の割合</t>
  </si>
  <si>
    <t>町と協定を結んだ
タクシー事業者等</t>
  </si>
  <si>
    <t>https://www.town.yorii.saitama.jp/soshiki/08/koureisya-kaigoshien.html</t>
  </si>
  <si>
    <t>よりいふれあいサービス</t>
  </si>
  <si>
    <t>高齢者、障害者、子育て世帯を対象に介護保険で保険適用とならないサービス内容や公的制度で対応できないケースへの有償ボランティアによる家事援助、買い物、通院などの外出付き添いサービスを実施</t>
  </si>
  <si>
    <t>寄居町社会福祉協議会</t>
  </si>
  <si>
    <t>寄居町社会福祉協議会         
 048-581-8523</t>
  </si>
  <si>
    <t>宮代町</t>
    <rPh sb="0" eb="3">
      <t>ミヤシロマチ</t>
    </rPh>
    <phoneticPr fontId="11"/>
  </si>
  <si>
    <t>高齢者等タクシー助成事業</t>
  </si>
  <si>
    <t>町の地域公共交通、移動が困難な方への支援の取組として、７５歳以上の高齢者、障がいがある方などに、近隣のタクシー会社で使えるタクシー助成券を交付する。１回3００円分の助成券で1度に2枚まで使用可能。１か月4枚（４月申請の場合48枚）を一括交付。</t>
    <rPh sb="87" eb="88">
      <t>ド</t>
    </rPh>
    <rPh sb="90" eb="91">
      <t>マイ</t>
    </rPh>
    <rPh sb="93" eb="95">
      <t>シヨウ</t>
    </rPh>
    <rPh sb="95" eb="97">
      <t>カノウ</t>
    </rPh>
    <phoneticPr fontId="11"/>
  </si>
  <si>
    <t>タクシー会社</t>
    <rPh sb="4" eb="6">
      <t>カイシャ</t>
    </rPh>
    <phoneticPr fontId="11"/>
  </si>
  <si>
    <t>https://www.town.miyashiro.lg.jp/0000016410.html</t>
  </si>
  <si>
    <t>高齢者等配食サービス</t>
    <rPh sb="4" eb="6">
      <t>ハイショク</t>
    </rPh>
    <phoneticPr fontId="11"/>
  </si>
  <si>
    <t>見守りが必要な、一人暮らしの高齢者や障がいのある方に、夕食を自宅までお届けし、手渡しによる安否確認をします。
※地域支援事業交付金の対象です</t>
  </si>
  <si>
    <t>シルバー人材センター</t>
    <rPh sb="4" eb="6">
      <t>ジンザイ</t>
    </rPh>
    <phoneticPr fontId="11"/>
  </si>
  <si>
    <t>https://www.town.miyashiro.lg.jp/0000000966.html</t>
  </si>
  <si>
    <t>移動販売事業</t>
    <rPh sb="0" eb="2">
      <t>イドウ</t>
    </rPh>
    <rPh sb="2" eb="4">
      <t>ハンバイ</t>
    </rPh>
    <rPh sb="4" eb="6">
      <t>ジギョウ</t>
    </rPh>
    <phoneticPr fontId="11"/>
  </si>
  <si>
    <t>販売場所の選定</t>
    <rPh sb="0" eb="1">
      <t>ハンバイ</t>
    </rPh>
    <rPh sb="1" eb="3">
      <t>バショ</t>
    </rPh>
    <rPh sb="4" eb="6">
      <t>センテイ</t>
    </rPh>
    <phoneticPr fontId="11"/>
  </si>
  <si>
    <t xml:space="preserve">近隣にスーパー等がない「買い物空白地域」に生鮮食品等を載せた移動スーパーが、週１～２回運行し、販売を行う。
</t>
  </si>
  <si>
    <t>https://www.town.miyashiro.lg.jp/0000020028.html</t>
  </si>
  <si>
    <t>杉戸町</t>
    <rPh sb="0" eb="3">
      <t>スギトマチ</t>
    </rPh>
    <phoneticPr fontId="11"/>
  </si>
  <si>
    <t>包括連携協定に基づく移動スーパー</t>
  </si>
  <si>
    <t>移動販売</t>
    <rPh sb="0" eb="1">
      <t>イドウ</t>
    </rPh>
    <rPh sb="1" eb="3">
      <t>ハンバイ</t>
    </rPh>
    <phoneticPr fontId="11"/>
  </si>
  <si>
    <t>町とスーパーマーケットの包括連携協定に基づき移動スーパーを実施。
買物困難者への支援として町内に販売ルートを設定し、移動販売車が巡回して買い物の場を提供する。</t>
    <rPh sb="0" eb="1">
      <t>マチ</t>
    </rPh>
    <rPh sb="29" eb="31">
      <t>ジッシ</t>
    </rPh>
    <rPh sb="45" eb="47">
      <t>チョウナイ</t>
    </rPh>
    <phoneticPr fontId="11"/>
  </si>
  <si>
    <t>https://www.town.sugito.lg.jp/cms/page17241.html</t>
  </si>
  <si>
    <t>松伏町</t>
    <rPh sb="0" eb="3">
      <t>マツブシマチ</t>
    </rPh>
    <phoneticPr fontId="11"/>
  </si>
  <si>
    <t>買い物支援事業補助金</t>
    <rPh sb="0" eb="1">
      <t>カ</t>
    </rPh>
    <rPh sb="2" eb="3">
      <t>モノ</t>
    </rPh>
    <rPh sb="3" eb="7">
      <t>シエンジギョウ</t>
    </rPh>
    <rPh sb="7" eb="10">
      <t>ホジョキン</t>
    </rPh>
    <phoneticPr fontId="11"/>
  </si>
  <si>
    <t>松伏町社会福祉協議会が実施する「買い物移動支援サービスモデル事業」に対し、交通不便地域の公共交通を補完する役割となることから、財政的な支援をする。
事業概要：モデル地区（築比地・魚沼地区）在住で買い物に行くことが困難な方々を対象とし、週2回2便運行。参加費は1回100円。</t>
    <rPh sb="0" eb="3">
      <t>マツブシマチ</t>
    </rPh>
    <rPh sb="3" eb="5">
      <t>シャカイ</t>
    </rPh>
    <rPh sb="5" eb="7">
      <t>フクシ</t>
    </rPh>
    <rPh sb="7" eb="10">
      <t>キョウギカイ</t>
    </rPh>
    <rPh sb="11" eb="13">
      <t>ジッシ</t>
    </rPh>
    <rPh sb="16" eb="17">
      <t>カ</t>
    </rPh>
    <rPh sb="18" eb="19">
      <t>モノ</t>
    </rPh>
    <rPh sb="19" eb="21">
      <t>イドウ</t>
    </rPh>
    <rPh sb="21" eb="23">
      <t>シエン</t>
    </rPh>
    <rPh sb="30" eb="32">
      <t>ジギョウ</t>
    </rPh>
    <rPh sb="34" eb="35">
      <t>タイ</t>
    </rPh>
    <rPh sb="37" eb="39">
      <t>コウツウ</t>
    </rPh>
    <rPh sb="39" eb="41">
      <t>フベン</t>
    </rPh>
    <rPh sb="41" eb="43">
      <t>チイキ</t>
    </rPh>
    <rPh sb="44" eb="46">
      <t>コウキョウ</t>
    </rPh>
    <rPh sb="46" eb="48">
      <t>コウツウ</t>
    </rPh>
    <rPh sb="49" eb="51">
      <t>ホカン</t>
    </rPh>
    <rPh sb="53" eb="55">
      <t>ヤクワリ</t>
    </rPh>
    <rPh sb="63" eb="66">
      <t>ザイセイテキ</t>
    </rPh>
    <rPh sb="67" eb="69">
      <t>シエン</t>
    </rPh>
    <rPh sb="74" eb="76">
      <t>ジギョウ</t>
    </rPh>
    <rPh sb="76" eb="78">
      <t>ガイヨウ</t>
    </rPh>
    <rPh sb="82" eb="84">
      <t>チク</t>
    </rPh>
    <rPh sb="85" eb="88">
      <t>ツキヒジ</t>
    </rPh>
    <rPh sb="89" eb="91">
      <t>ウオヌマ</t>
    </rPh>
    <rPh sb="91" eb="93">
      <t>チク</t>
    </rPh>
    <rPh sb="94" eb="96">
      <t>ザイジュウ</t>
    </rPh>
    <rPh sb="97" eb="98">
      <t>カ</t>
    </rPh>
    <rPh sb="99" eb="100">
      <t>モノ</t>
    </rPh>
    <rPh sb="101" eb="102">
      <t>イ</t>
    </rPh>
    <rPh sb="106" eb="108">
      <t>コンナン</t>
    </rPh>
    <rPh sb="109" eb="111">
      <t>カタガタ</t>
    </rPh>
    <rPh sb="112" eb="114">
      <t>タイショウ</t>
    </rPh>
    <rPh sb="117" eb="118">
      <t>シュウ</t>
    </rPh>
    <rPh sb="119" eb="120">
      <t>カイ</t>
    </rPh>
    <rPh sb="121" eb="122">
      <t>ビン</t>
    </rPh>
    <rPh sb="122" eb="124">
      <t>ウンコウ</t>
    </rPh>
    <rPh sb="125" eb="128">
      <t>サンカヒ</t>
    </rPh>
    <rPh sb="130" eb="131">
      <t>カイ</t>
    </rPh>
    <rPh sb="134" eb="135">
      <t>エン</t>
    </rPh>
    <phoneticPr fontId="11"/>
  </si>
  <si>
    <t>松伏町社会福祉協議会</t>
    <rPh sb="0" eb="3">
      <t>マツブシマチ</t>
    </rPh>
    <rPh sb="3" eb="7">
      <t>シャカイフクシ</t>
    </rPh>
    <rPh sb="7" eb="10">
      <t>キョウギカイ</t>
    </rPh>
    <phoneticPr fontId="11"/>
  </si>
  <si>
    <t>http://www.matsubushi-shakyo.or.jp/pages/117/</t>
  </si>
  <si>
    <t>企画財政課総合政策担当
048-991-1818</t>
    <rPh sb="0" eb="2">
      <t>キカク</t>
    </rPh>
    <rPh sb="2" eb="5">
      <t>ザイセイカ</t>
    </rPh>
    <rPh sb="5" eb="9">
      <t>ソウゴウセイサク</t>
    </rPh>
    <rPh sb="9" eb="11">
      <t>タントウ</t>
    </rPh>
    <phoneticPr fontId="11"/>
  </si>
  <si>
    <t>買い物支援と地域の見守り活動推進に関する協定に基づく移動スーパー</t>
    <rPh sb="0" eb="1">
      <t>カ</t>
    </rPh>
    <rPh sb="2" eb="3">
      <t>モノ</t>
    </rPh>
    <rPh sb="3" eb="5">
      <t>シエン</t>
    </rPh>
    <rPh sb="6" eb="8">
      <t>チイキ</t>
    </rPh>
    <rPh sb="9" eb="11">
      <t>ミマモ</t>
    </rPh>
    <rPh sb="12" eb="14">
      <t>カツドウ</t>
    </rPh>
    <rPh sb="14" eb="16">
      <t>スイシン</t>
    </rPh>
    <rPh sb="17" eb="18">
      <t>カン</t>
    </rPh>
    <rPh sb="20" eb="22">
      <t>キョウテイ</t>
    </rPh>
    <rPh sb="23" eb="24">
      <t>モト</t>
    </rPh>
    <phoneticPr fontId="11"/>
  </si>
  <si>
    <t>協定に基づく事業</t>
    <rPh sb="0" eb="1">
      <t>キョウテイ</t>
    </rPh>
    <rPh sb="2" eb="3">
      <t>モト</t>
    </rPh>
    <rPh sb="5" eb="7">
      <t>ジギョウ</t>
    </rPh>
    <phoneticPr fontId="11"/>
  </si>
  <si>
    <t>松伏町と株式会社カスミ（本社つくば市）は、買い物支援と地域の見守り活動推進に関する協定を締結し、令和5年8月21日から町内30か所で移動スーパーによる販売を開始予定。</t>
    <rPh sb="48" eb="50">
      <t>レイワ</t>
    </rPh>
    <rPh sb="51" eb="52">
      <t>ネン</t>
    </rPh>
    <rPh sb="78" eb="80">
      <t>カイシ</t>
    </rPh>
    <rPh sb="80" eb="82">
      <t>ヨテイ</t>
    </rPh>
    <phoneticPr fontId="11"/>
  </si>
  <si>
    <t>松伏町
株式会社カスミ
協働</t>
    <rPh sb="0" eb="3">
      <t>マツブシマチ</t>
    </rPh>
    <rPh sb="4" eb="8">
      <t>カブシキガイシャ</t>
    </rPh>
    <rPh sb="12" eb="14">
      <t>キョウドウ</t>
    </rPh>
    <phoneticPr fontId="11"/>
  </si>
  <si>
    <t>松伏町高齢者等配食サービス</t>
    <rPh sb="0" eb="3">
      <t>マツブシマチ</t>
    </rPh>
    <rPh sb="3" eb="6">
      <t>コウレイシャ</t>
    </rPh>
    <rPh sb="6" eb="7">
      <t>トウ</t>
    </rPh>
    <rPh sb="7" eb="9">
      <t>ハイショク</t>
    </rPh>
    <phoneticPr fontId="11"/>
  </si>
  <si>
    <t>現物支給</t>
    <rPh sb="0" eb="1">
      <t>ゲンブツ</t>
    </rPh>
    <rPh sb="1" eb="3">
      <t>シキュウ</t>
    </rPh>
    <phoneticPr fontId="11"/>
  </si>
  <si>
    <t>６５歳以上の一人暮らし高齢者及び高齢者のみの世帯の方に対して、栄養バランスの取れた昼食の配達及び安否確認を行う。</t>
    <rPh sb="2" eb="5">
      <t>サイイジョウ</t>
    </rPh>
    <rPh sb="6" eb="9">
      <t>ヒトリグ</t>
    </rPh>
    <rPh sb="11" eb="14">
      <t>コウレイシャ</t>
    </rPh>
    <rPh sb="14" eb="15">
      <t>オヨ</t>
    </rPh>
    <rPh sb="16" eb="19">
      <t>コウレイシャ</t>
    </rPh>
    <rPh sb="22" eb="24">
      <t>セタイ</t>
    </rPh>
    <rPh sb="25" eb="26">
      <t>カタ</t>
    </rPh>
    <rPh sb="27" eb="28">
      <t>タイ</t>
    </rPh>
    <rPh sb="31" eb="33">
      <t>エイヨウ</t>
    </rPh>
    <rPh sb="38" eb="39">
      <t>ト</t>
    </rPh>
    <rPh sb="41" eb="43">
      <t>チュウショク</t>
    </rPh>
    <rPh sb="44" eb="46">
      <t>ハイタツ</t>
    </rPh>
    <rPh sb="46" eb="47">
      <t>オヨ</t>
    </rPh>
    <rPh sb="48" eb="52">
      <t>アンピカクニン</t>
    </rPh>
    <rPh sb="53" eb="54">
      <t>オコナ</t>
    </rPh>
    <phoneticPr fontId="11"/>
  </si>
  <si>
    <t>松伏町と協定を締結している配食事業者</t>
    <rPh sb="0" eb="3">
      <t>マツブシマチ</t>
    </rPh>
    <rPh sb="4" eb="6">
      <t>キョウテイ</t>
    </rPh>
    <rPh sb="7" eb="9">
      <t>テイケツ</t>
    </rPh>
    <rPh sb="13" eb="15">
      <t>ハイショク</t>
    </rPh>
    <rPh sb="15" eb="18">
      <t>ジギョウシャ</t>
    </rPh>
    <phoneticPr fontId="11"/>
  </si>
  <si>
    <t>http://www.town.matsubushi.saitama.jp/www/contents/1632721502704/index.html</t>
  </si>
  <si>
    <t>いきいき福祉課　地域支援担当　048-991-1882</t>
    <rPh sb="4" eb="7">
      <t>フクシカ</t>
    </rPh>
    <rPh sb="8" eb="10">
      <t>チイキ</t>
    </rPh>
    <rPh sb="10" eb="12">
      <t>シエン</t>
    </rPh>
    <rPh sb="12" eb="14">
      <t>タントウ</t>
    </rPh>
    <phoneticPr fontId="11"/>
  </si>
  <si>
    <t>松伏町高齢者タクシー等利用料金助成事業</t>
    <rPh sb="0" eb="3">
      <t>マツブシマチ</t>
    </rPh>
    <rPh sb="3" eb="6">
      <t>コウレイシャ</t>
    </rPh>
    <rPh sb="10" eb="11">
      <t>トウ</t>
    </rPh>
    <rPh sb="11" eb="14">
      <t>リヨウリョウ</t>
    </rPh>
    <rPh sb="14" eb="15">
      <t>キン</t>
    </rPh>
    <rPh sb="15" eb="17">
      <t>ジョセイ</t>
    </rPh>
    <rPh sb="17" eb="19">
      <t>ジギョウ</t>
    </rPh>
    <phoneticPr fontId="11"/>
  </si>
  <si>
    <t>町外に住民登録があり、松伏町心身障害者福祉タクシー利用料金助成事業の対象者ではない75歳以上の方に対して、タクシー料金またはバス料金のいずれかを助成する。助成金額は対象者の属する世帯構成によって異なる。
【助成金額／一年度間一人あたり】
①世帯全員が75歳以上の方の場合
タクシー利用券（1,000円分）を１０枚、またはバス利用券（200円分）を32枚
②①以外の75歳以上の方の場合
タクシー利用券（1,000円分）を５枚、またはバス利用券（200円分）を10枚</t>
  </si>
  <si>
    <t>松伏町内に事業所があり、松伏町と協定を締結しているタクシー会社及びバス会社</t>
    <rPh sb="0" eb="4">
      <t>マツブシチョウナイ</t>
    </rPh>
    <rPh sb="5" eb="8">
      <t>ジギョウショ</t>
    </rPh>
    <rPh sb="12" eb="15">
      <t>マツブシマチ</t>
    </rPh>
    <rPh sb="16" eb="18">
      <t>キョウテイ</t>
    </rPh>
    <rPh sb="19" eb="21">
      <t>テイケツ</t>
    </rPh>
    <rPh sb="29" eb="31">
      <t>ガイシャ</t>
    </rPh>
    <rPh sb="31" eb="32">
      <t>オヨ</t>
    </rPh>
    <rPh sb="35" eb="37">
      <t>ガイシャ</t>
    </rPh>
    <phoneticPr fontId="11"/>
  </si>
  <si>
    <t>http://www.town.matsubushi.saitama.jp/www/contents/1638251554116/index.html</t>
  </si>
  <si>
    <t>松伏町</t>
    <rPh sb="0" eb="2">
      <t>マツブシ</t>
    </rPh>
    <rPh sb="2" eb="3">
      <t>マチ</t>
    </rPh>
    <phoneticPr fontId="11"/>
  </si>
  <si>
    <t>松伏町心身障害者福祉タクシー利用料金助成事業</t>
    <rPh sb="0" eb="3">
      <t>マツブシマチ</t>
    </rPh>
    <rPh sb="3" eb="5">
      <t>シンシン</t>
    </rPh>
    <rPh sb="5" eb="8">
      <t>ショウガイシャ</t>
    </rPh>
    <rPh sb="8" eb="10">
      <t>フクシ</t>
    </rPh>
    <rPh sb="14" eb="16">
      <t>リヨウ</t>
    </rPh>
    <rPh sb="16" eb="18">
      <t>リョウキン</t>
    </rPh>
    <rPh sb="18" eb="20">
      <t>ジョセイ</t>
    </rPh>
    <rPh sb="20" eb="22">
      <t>ジギョウ</t>
    </rPh>
    <phoneticPr fontId="11"/>
  </si>
  <si>
    <t>身体障害者（１～３級、下肢４級）、療育手帳（○A、A、B）の障がいを有する方を対象に、年間１８枚助成</t>
    <rPh sb="0" eb="2">
      <t>シンタイ</t>
    </rPh>
    <rPh sb="2" eb="5">
      <t>ショウガイシャ</t>
    </rPh>
    <rPh sb="9" eb="10">
      <t>キュウ</t>
    </rPh>
    <rPh sb="11" eb="13">
      <t>カシ</t>
    </rPh>
    <rPh sb="14" eb="15">
      <t>キュウ</t>
    </rPh>
    <rPh sb="17" eb="19">
      <t>リョウイク</t>
    </rPh>
    <rPh sb="19" eb="21">
      <t>テチョウ</t>
    </rPh>
    <rPh sb="30" eb="31">
      <t>ショウ</t>
    </rPh>
    <rPh sb="34" eb="35">
      <t>ユウ</t>
    </rPh>
    <rPh sb="37" eb="38">
      <t>カタ</t>
    </rPh>
    <rPh sb="39" eb="41">
      <t>タイショウ</t>
    </rPh>
    <rPh sb="43" eb="45">
      <t>ネンカン</t>
    </rPh>
    <rPh sb="47" eb="48">
      <t>マイ</t>
    </rPh>
    <rPh sb="48" eb="50">
      <t>ジョセイ</t>
    </rPh>
    <phoneticPr fontId="11"/>
  </si>
  <si>
    <t>埼玉県又は松伏町と協定を締結しているタクシー会社</t>
    <rPh sb="0" eb="3">
      <t>サイタマケン</t>
    </rPh>
    <rPh sb="3" eb="4">
      <t>マタ</t>
    </rPh>
    <rPh sb="5" eb="8">
      <t>マツブシマチ</t>
    </rPh>
    <rPh sb="9" eb="11">
      <t>キョウテイ</t>
    </rPh>
    <rPh sb="12" eb="14">
      <t>テイケツ</t>
    </rPh>
    <rPh sb="22" eb="24">
      <t>ガイシャ</t>
    </rPh>
    <phoneticPr fontId="11"/>
  </si>
  <si>
    <t>http://www.town.matsubushi.saitama.jp/www/contents/1260168466461/simple/sintaititeki.pdf</t>
  </si>
  <si>
    <t>千葉県</t>
    <rPh sb="0" eb="3">
      <t>チバケン</t>
    </rPh>
    <phoneticPr fontId="8"/>
  </si>
  <si>
    <t>地域商業活性化事業</t>
    <rPh sb="0" eb="2">
      <t>チイキ</t>
    </rPh>
    <rPh sb="2" eb="4">
      <t>ショウギョウ</t>
    </rPh>
    <rPh sb="4" eb="7">
      <t>カッセイカ</t>
    </rPh>
    <rPh sb="7" eb="9">
      <t>ジギョウ</t>
    </rPh>
    <phoneticPr fontId="8"/>
  </si>
  <si>
    <t>①2,000
②9,000</t>
    <phoneticPr fontId="5"/>
  </si>
  <si>
    <t>①活性化推進事業（新規的事業）
商店街がまとめた方向性や計画に基づき行う商業活性化事業に対する支援を行うもの。なお、買い物弱者支援事業（宅配事業、移動販売等）については、優先的に採択することとしている。
　※市町村からの同額以上の補助（協調補助）が必要
・補助率：補助対象経費の1/3以内（買い物弱者支援事業の場合）
・補助限度額：100万円
②活性化推進事業（連携事業）
地域商業の課題に対し、複数の団体が連携して行う取組に対して、事業費の一部を助成するもの。
・補助率：補助対象経費の2/3以内
・補助限度額：100万円</t>
    <rPh sb="199" eb="201">
      <t>フクスウ</t>
    </rPh>
    <rPh sb="202" eb="204">
      <t>ダンタイ</t>
    </rPh>
    <phoneticPr fontId="39"/>
  </si>
  <si>
    <t>①商工会・商工会議所、商店街団体
②商工会・商工会議所、商店街団体、ＮＰＯ法人等（既存の商店街組織を超えた商業者によるグループ、団体であること）</t>
    <rPh sb="1" eb="4">
      <t>ショウコウカイ</t>
    </rPh>
    <rPh sb="5" eb="7">
      <t>ショウコウ</t>
    </rPh>
    <rPh sb="7" eb="10">
      <t>カイギショ</t>
    </rPh>
    <rPh sb="11" eb="14">
      <t>ショウテンガイ</t>
    </rPh>
    <rPh sb="14" eb="16">
      <t>ダンタイ</t>
    </rPh>
    <phoneticPr fontId="8"/>
  </si>
  <si>
    <t>商工労働部経営支援課
043-223-2824</t>
    <rPh sb="0" eb="2">
      <t>ショウコウ</t>
    </rPh>
    <rPh sb="2" eb="4">
      <t>ロウドウ</t>
    </rPh>
    <rPh sb="4" eb="5">
      <t>ブ</t>
    </rPh>
    <rPh sb="5" eb="7">
      <t>ケイエイ</t>
    </rPh>
    <rPh sb="7" eb="9">
      <t>シエン</t>
    </rPh>
    <rPh sb="9" eb="10">
      <t>カ</t>
    </rPh>
    <phoneticPr fontId="39"/>
  </si>
  <si>
    <t>人的支援</t>
    <rPh sb="0" eb="2">
      <t>ジンテキ</t>
    </rPh>
    <rPh sb="2" eb="4">
      <t>シエン</t>
    </rPh>
    <phoneticPr fontId="14"/>
  </si>
  <si>
    <t>地域商業活性化コーディネーター派遣事業
地域商業の活性化に取り組む意欲はあるものの、事業の具体化まで至っていない商店街やグループ等に対し、買い物弱者支援を含む地域商業の課題解決に向けた勉強会等の立上げや事業の実施時におけるアドバイス等を行うコーディネーターを派遣するもの。</t>
  </si>
  <si>
    <t>県内に活動の拠点を有する商店街団体、商業者グループ等</t>
    <rPh sb="0" eb="2">
      <t>ケンナイ</t>
    </rPh>
    <rPh sb="3" eb="5">
      <t>カツドウ</t>
    </rPh>
    <rPh sb="6" eb="8">
      <t>キョテン</t>
    </rPh>
    <rPh sb="9" eb="10">
      <t>ユウ</t>
    </rPh>
    <rPh sb="12" eb="15">
      <t>ショウテンガイ</t>
    </rPh>
    <rPh sb="15" eb="17">
      <t>ダンタイ</t>
    </rPh>
    <rPh sb="18" eb="21">
      <t>ショウギョウシャ</t>
    </rPh>
    <rPh sb="25" eb="26">
      <t>トウ</t>
    </rPh>
    <phoneticPr fontId="8"/>
  </si>
  <si>
    <t>千葉県</t>
    <rPh sb="0" eb="3">
      <t>チバケン</t>
    </rPh>
    <phoneticPr fontId="5"/>
  </si>
  <si>
    <t>千葉市</t>
    <rPh sb="0" eb="3">
      <t>チバシ</t>
    </rPh>
    <phoneticPr fontId="5"/>
  </si>
  <si>
    <t>福祉有償運送事業</t>
  </si>
  <si>
    <t>買い物・通院などが困難な高齢者（要介護者など）や障害者の移動を支援するため、輸送サービスを行う福祉有償運送事業者の立ち上げ及び運営経費に対する助成をモデル的に実施。
・立ち上げ補助：補助率10/10、上限20万円
・運営補助：補助率10/10、上限10万円削除</t>
    <rPh sb="128" eb="130">
      <t>サクジョ</t>
    </rPh>
    <phoneticPr fontId="5"/>
  </si>
  <si>
    <t>福祉有償運送登録事業者</t>
    <rPh sb="0" eb="6">
      <t>フクシユウショウウンソウ</t>
    </rPh>
    <rPh sb="6" eb="8">
      <t>トウロク</t>
    </rPh>
    <rPh sb="8" eb="11">
      <t>ジギョウシャ</t>
    </rPh>
    <phoneticPr fontId="5"/>
  </si>
  <si>
    <t>高齢福祉課在宅支援班
043-245-5166</t>
  </si>
  <si>
    <t>銚子市</t>
    <rPh sb="0" eb="3">
      <t>チョウシシ</t>
    </rPh>
    <phoneticPr fontId="5"/>
  </si>
  <si>
    <t>心身に重度の障害のある方に対し、タクシー利用料金の一部を助成する。
利用券…４００円/枚
交付枚数…１か月あたり４枚。
　　　　　　　（透析治療の方は１か月あたり１６枚。）
　　　　　　　 1回の利用につき、１,６００円分まで使用可能。</t>
    <rPh sb="0" eb="2">
      <t>シンシン</t>
    </rPh>
    <rPh sb="3" eb="5">
      <t>ジュウド</t>
    </rPh>
    <rPh sb="6" eb="8">
      <t>ショウガイ</t>
    </rPh>
    <rPh sb="11" eb="12">
      <t>カタ</t>
    </rPh>
    <rPh sb="13" eb="14">
      <t>タイ</t>
    </rPh>
    <rPh sb="20" eb="22">
      <t>リヨウ</t>
    </rPh>
    <rPh sb="22" eb="24">
      <t>リョウキン</t>
    </rPh>
    <rPh sb="25" eb="27">
      <t>イチブ</t>
    </rPh>
    <rPh sb="28" eb="30">
      <t>ジョセイ</t>
    </rPh>
    <rPh sb="34" eb="37">
      <t>リヨウケン</t>
    </rPh>
    <rPh sb="41" eb="42">
      <t>エン</t>
    </rPh>
    <rPh sb="43" eb="44">
      <t>マイ</t>
    </rPh>
    <rPh sb="45" eb="47">
      <t>コウフ</t>
    </rPh>
    <rPh sb="47" eb="49">
      <t>マイスウ</t>
    </rPh>
    <rPh sb="50" eb="53">
      <t>イッカゲツ</t>
    </rPh>
    <rPh sb="57" eb="58">
      <t>マイ</t>
    </rPh>
    <rPh sb="68" eb="69">
      <t>ス</t>
    </rPh>
    <rPh sb="69" eb="70">
      <t>セキ</t>
    </rPh>
    <rPh sb="70" eb="72">
      <t>チリョウ</t>
    </rPh>
    <rPh sb="73" eb="74">
      <t>カタ</t>
    </rPh>
    <rPh sb="75" eb="78">
      <t>イッカゲツ</t>
    </rPh>
    <rPh sb="83" eb="84">
      <t>マイ</t>
    </rPh>
    <rPh sb="96" eb="97">
      <t>カイ</t>
    </rPh>
    <rPh sb="98" eb="100">
      <t>リヨウ</t>
    </rPh>
    <rPh sb="109" eb="110">
      <t>エン</t>
    </rPh>
    <rPh sb="110" eb="111">
      <t>ブン</t>
    </rPh>
    <rPh sb="113" eb="115">
      <t>シヨウ</t>
    </rPh>
    <rPh sb="115" eb="117">
      <t>カノウ</t>
    </rPh>
    <phoneticPr fontId="5"/>
  </si>
  <si>
    <t>https://www.city.choshi.chiba.jp/kurashi/page070029.html</t>
    <phoneticPr fontId="5"/>
  </si>
  <si>
    <t>社会福祉課障害支援室
0479-24-8968</t>
    <rPh sb="0" eb="5">
      <t>シャカイフクシカ</t>
    </rPh>
    <rPh sb="5" eb="10">
      <t>ショウガイシエンシツ</t>
    </rPh>
    <phoneticPr fontId="5"/>
  </si>
  <si>
    <t>生活支援体制整備事業</t>
    <rPh sb="0" eb="4">
      <t>セイカツシエン</t>
    </rPh>
    <rPh sb="4" eb="6">
      <t>タイセイ</t>
    </rPh>
    <rPh sb="6" eb="8">
      <t>セイビ</t>
    </rPh>
    <rPh sb="8" eb="10">
      <t>ジギョウ</t>
    </rPh>
    <phoneticPr fontId="5"/>
  </si>
  <si>
    <t>高齢者が住み慣れた地域で、安心して暮らせるように「ちょーぴーのやさしさ便利帳」を作成し、希望する高齢者や支援者に配布している。掲載内容は高齢者に優しく困ったことに相談や対応をしてくれている店や事業所となっている。</t>
    <rPh sb="0" eb="3">
      <t>コウレイシャ</t>
    </rPh>
    <rPh sb="4" eb="5">
      <t>ス</t>
    </rPh>
    <rPh sb="6" eb="7">
      <t>ナ</t>
    </rPh>
    <rPh sb="9" eb="11">
      <t>チイキ</t>
    </rPh>
    <rPh sb="13" eb="15">
      <t>アンシン</t>
    </rPh>
    <rPh sb="17" eb="18">
      <t>ク</t>
    </rPh>
    <rPh sb="35" eb="38">
      <t>ベンリチョウ</t>
    </rPh>
    <rPh sb="40" eb="42">
      <t>サクセイ</t>
    </rPh>
    <rPh sb="44" eb="46">
      <t>キボウ</t>
    </rPh>
    <rPh sb="48" eb="51">
      <t>コウレイシャ</t>
    </rPh>
    <rPh sb="52" eb="55">
      <t>シエンシャ</t>
    </rPh>
    <rPh sb="56" eb="58">
      <t>ハイフ</t>
    </rPh>
    <rPh sb="63" eb="65">
      <t>ケイサイ</t>
    </rPh>
    <rPh sb="65" eb="67">
      <t>ナイヨウ</t>
    </rPh>
    <rPh sb="68" eb="71">
      <t>コウレイシャ</t>
    </rPh>
    <rPh sb="72" eb="73">
      <t>ヤサ</t>
    </rPh>
    <rPh sb="75" eb="76">
      <t>コマ</t>
    </rPh>
    <rPh sb="81" eb="83">
      <t>ソウダン</t>
    </rPh>
    <rPh sb="84" eb="86">
      <t>タイオウ</t>
    </rPh>
    <rPh sb="94" eb="95">
      <t>ミセ</t>
    </rPh>
    <rPh sb="96" eb="99">
      <t>ジギョウショ</t>
    </rPh>
    <phoneticPr fontId="5"/>
  </si>
  <si>
    <t>高齢者福祉課
0479-24-8754</t>
    <rPh sb="0" eb="3">
      <t>コウレイシャ</t>
    </rPh>
    <rPh sb="3" eb="6">
      <t>フクシカ</t>
    </rPh>
    <phoneticPr fontId="5"/>
  </si>
  <si>
    <t>市川市</t>
    <rPh sb="0" eb="3">
      <t>イチカワシ</t>
    </rPh>
    <phoneticPr fontId="5"/>
  </si>
  <si>
    <t>移動販売</t>
    <rPh sb="0" eb="2">
      <t>イドウ</t>
    </rPh>
    <rPh sb="2" eb="4">
      <t>ハンバイ</t>
    </rPh>
    <phoneticPr fontId="4"/>
  </si>
  <si>
    <t>協定に基づく事業</t>
  </si>
  <si>
    <t>スーパー等生鮮品を取り扱う店が近隣に無い地域や団地等を対象に、移動販売事業を行う事業者に対し、買い物困難者の情報提供や販売場所の調整等を支援することで、高齢者等の買い物不便の解消や見守りを図る。</t>
    <rPh sb="4" eb="5">
      <t>トウ</t>
    </rPh>
    <rPh sb="9" eb="10">
      <t>ト</t>
    </rPh>
    <rPh sb="11" eb="12">
      <t>アツカ</t>
    </rPh>
    <rPh sb="20" eb="22">
      <t>チイキ</t>
    </rPh>
    <rPh sb="23" eb="25">
      <t>ダンチ</t>
    </rPh>
    <rPh sb="25" eb="26">
      <t>トウ</t>
    </rPh>
    <rPh sb="47" eb="48">
      <t>カ</t>
    </rPh>
    <rPh sb="49" eb="50">
      <t>モノ</t>
    </rPh>
    <rPh sb="50" eb="52">
      <t>コンナン</t>
    </rPh>
    <rPh sb="52" eb="53">
      <t>シャ</t>
    </rPh>
    <rPh sb="54" eb="56">
      <t>ジョウホウ</t>
    </rPh>
    <rPh sb="56" eb="58">
      <t>テイキョウ</t>
    </rPh>
    <rPh sb="59" eb="61">
      <t>ハンバイ</t>
    </rPh>
    <rPh sb="76" eb="79">
      <t>コウレイシャ</t>
    </rPh>
    <rPh sb="79" eb="80">
      <t>トウ</t>
    </rPh>
    <rPh sb="84" eb="86">
      <t>フベン</t>
    </rPh>
    <rPh sb="87" eb="89">
      <t>カイショウ</t>
    </rPh>
    <rPh sb="90" eb="92">
      <t>ミマモ</t>
    </rPh>
    <phoneticPr fontId="4"/>
  </si>
  <si>
    <t>スーパー事業者
（株式会社ダイエー）</t>
    <rPh sb="4" eb="7">
      <t>ジギョウシャ</t>
    </rPh>
    <rPh sb="9" eb="13">
      <t>カブシキガイシャ</t>
    </rPh>
    <phoneticPr fontId="4"/>
  </si>
  <si>
    <t>【市川市ホームページ】
http://www.city.ichikawa.lg.jp/wel01/1111000344.html
【ダイエーホームページ】
http://www.daiei.co.jp/topics/ido-hanbai/0401/</t>
    <rPh sb="1" eb="4">
      <t>イチカワシ</t>
    </rPh>
    <phoneticPr fontId="4"/>
  </si>
  <si>
    <t>船橋市</t>
    <rPh sb="0" eb="3">
      <t>フナバシシ</t>
    </rPh>
    <phoneticPr fontId="5"/>
  </si>
  <si>
    <t xml:space="preserve">スーパーなどの生鮮品取扱店が近隣に無い買い物困難地域を対象に移動販売事業を行う事業者に対し、経費の一部を補助するとともに、販売場所の調整等を支援することで、買い物弱者対策の推進を図る。
</t>
  </si>
  <si>
    <t>イオンリテール株式会社等</t>
    <rPh sb="7" eb="9">
      <t>カブシキ</t>
    </rPh>
    <rPh sb="9" eb="11">
      <t>カイシャ</t>
    </rPh>
    <rPh sb="11" eb="12">
      <t>ナド</t>
    </rPh>
    <phoneticPr fontId="5"/>
  </si>
  <si>
    <t>経済部
商工振興課
商業係　宮田、深井
047-436-2472</t>
    <rPh sb="14" eb="16">
      <t>ミヤタ</t>
    </rPh>
    <rPh sb="17" eb="19">
      <t>フカイ</t>
    </rPh>
    <phoneticPr fontId="5"/>
  </si>
  <si>
    <t>宅配を行っている店舗の情報（宅配品目・宅配エリア・注文方法等）が掲載されたマップを作成し、配布・周知していくことで、買い物が困難な高齢者を支援する。
※平成30年に発行したものを最後に更新を行っていないが、現在新たな情報提供の方法について検討中。</t>
    <rPh sb="0" eb="2">
      <t>タクハイ</t>
    </rPh>
    <rPh sb="3" eb="4">
      <t>オコナ</t>
    </rPh>
    <rPh sb="8" eb="10">
      <t>テンポ</t>
    </rPh>
    <rPh sb="11" eb="13">
      <t>ジョウホウ</t>
    </rPh>
    <rPh sb="14" eb="16">
      <t>タクハイ</t>
    </rPh>
    <rPh sb="16" eb="18">
      <t>ヒンモク</t>
    </rPh>
    <rPh sb="19" eb="21">
      <t>タクハイ</t>
    </rPh>
    <rPh sb="25" eb="27">
      <t>チュウモン</t>
    </rPh>
    <rPh sb="27" eb="29">
      <t>ホウホウ</t>
    </rPh>
    <rPh sb="29" eb="30">
      <t>トウ</t>
    </rPh>
    <rPh sb="32" eb="34">
      <t>ケイサイ</t>
    </rPh>
    <rPh sb="41" eb="43">
      <t>サクセイ</t>
    </rPh>
    <rPh sb="45" eb="47">
      <t>ハイフ</t>
    </rPh>
    <rPh sb="48" eb="50">
      <t>シュウチ</t>
    </rPh>
    <rPh sb="58" eb="59">
      <t>カ</t>
    </rPh>
    <rPh sb="60" eb="61">
      <t>モノ</t>
    </rPh>
    <rPh sb="62" eb="64">
      <t>コンナン</t>
    </rPh>
    <rPh sb="65" eb="68">
      <t>コウレイシャ</t>
    </rPh>
    <rPh sb="69" eb="71">
      <t>シエン</t>
    </rPh>
    <rPh sb="76" eb="78">
      <t>ヘイセイ</t>
    </rPh>
    <rPh sb="80" eb="81">
      <t>ネン</t>
    </rPh>
    <rPh sb="82" eb="84">
      <t>ハッコウ</t>
    </rPh>
    <rPh sb="89" eb="91">
      <t>サイゴ</t>
    </rPh>
    <rPh sb="92" eb="94">
      <t>コウシン</t>
    </rPh>
    <rPh sb="95" eb="96">
      <t>オコナ</t>
    </rPh>
    <rPh sb="103" eb="105">
      <t>ゲンザイ</t>
    </rPh>
    <rPh sb="105" eb="106">
      <t>アラ</t>
    </rPh>
    <rPh sb="108" eb="110">
      <t>ジョウホウ</t>
    </rPh>
    <rPh sb="110" eb="112">
      <t>テイキョウ</t>
    </rPh>
    <rPh sb="113" eb="115">
      <t>ホウホウ</t>
    </rPh>
    <rPh sb="119" eb="122">
      <t>ケントウチュウ</t>
    </rPh>
    <phoneticPr fontId="5"/>
  </si>
  <si>
    <t>高齢者福祉部
高齢者福祉課
在宅支援係　鈴木
047-436-2352</t>
    <rPh sb="0" eb="3">
      <t>コウレイシャ</t>
    </rPh>
    <rPh sb="3" eb="5">
      <t>フクシ</t>
    </rPh>
    <rPh sb="5" eb="6">
      <t>ブ</t>
    </rPh>
    <rPh sb="7" eb="9">
      <t>コウレイ</t>
    </rPh>
    <rPh sb="9" eb="10">
      <t>シャ</t>
    </rPh>
    <rPh sb="10" eb="13">
      <t>フクシカ</t>
    </rPh>
    <rPh sb="14" eb="16">
      <t>ザイタク</t>
    </rPh>
    <rPh sb="16" eb="18">
      <t>シエン</t>
    </rPh>
    <rPh sb="18" eb="19">
      <t>カカリ</t>
    </rPh>
    <rPh sb="20" eb="22">
      <t>スズキ</t>
    </rPh>
    <phoneticPr fontId="5"/>
  </si>
  <si>
    <t>館山市</t>
    <rPh sb="0" eb="3">
      <t>タテヤマシ</t>
    </rPh>
    <phoneticPr fontId="5"/>
  </si>
  <si>
    <t>重度心身障害者の社会参加を促進するため，福祉タクシーの利用助成を行う。
一回の利用につき、600円。年間24枚（腎臓機能障害者については、年間48枚）</t>
    <rPh sb="20" eb="22">
      <t>フクシ</t>
    </rPh>
    <rPh sb="27" eb="29">
      <t>リヨウ</t>
    </rPh>
    <rPh sb="29" eb="31">
      <t>ジョセイ</t>
    </rPh>
    <rPh sb="32" eb="33">
      <t>オコナ</t>
    </rPh>
    <rPh sb="36" eb="38">
      <t>イッカイ</t>
    </rPh>
    <rPh sb="39" eb="41">
      <t>リヨウ</t>
    </rPh>
    <rPh sb="48" eb="49">
      <t>エン</t>
    </rPh>
    <rPh sb="50" eb="52">
      <t>ネンカン</t>
    </rPh>
    <rPh sb="54" eb="55">
      <t>マイ</t>
    </rPh>
    <rPh sb="56" eb="58">
      <t>ジンゾウ</t>
    </rPh>
    <rPh sb="58" eb="63">
      <t>キノウショウガイシャ</t>
    </rPh>
    <rPh sb="69" eb="71">
      <t>ネンカン</t>
    </rPh>
    <rPh sb="73" eb="74">
      <t>マイ</t>
    </rPh>
    <phoneticPr fontId="5"/>
  </si>
  <si>
    <t>タクシー・介護タクシー事業者</t>
    <rPh sb="5" eb="7">
      <t>カイゴ</t>
    </rPh>
    <rPh sb="11" eb="14">
      <t>ジギョウシャ</t>
    </rPh>
    <phoneticPr fontId="5"/>
  </si>
  <si>
    <t>健康福祉部 社会福祉課 障害福祉係
0470-22-3492</t>
    <rPh sb="0" eb="5">
      <t>ケンコウフクシブ</t>
    </rPh>
    <rPh sb="6" eb="8">
      <t>シャカイ</t>
    </rPh>
    <rPh sb="8" eb="11">
      <t>フクシカ</t>
    </rPh>
    <rPh sb="12" eb="14">
      <t>ショウガイ</t>
    </rPh>
    <rPh sb="14" eb="16">
      <t>フクシ</t>
    </rPh>
    <rPh sb="16" eb="17">
      <t>カカリ</t>
    </rPh>
    <phoneticPr fontId="5"/>
  </si>
  <si>
    <t>移動販売支援事業</t>
    <rPh sb="0" eb="8">
      <t>イドウハンバイシエンジギョウ</t>
    </rPh>
    <phoneticPr fontId="5"/>
  </si>
  <si>
    <t>人的支援</t>
    <rPh sb="0" eb="3">
      <t>ジンテキシエン</t>
    </rPh>
    <phoneticPr fontId="5"/>
  </si>
  <si>
    <t>スーパー等がない地域に移動販売を導入するにあたり、社会福祉協議会と連携し、民間事業者と地域とのマッチング支援（協議の場の設定、地域のルート選定、事業の周知など）を行う。</t>
    <rPh sb="4" eb="5">
      <t>トウ</t>
    </rPh>
    <rPh sb="8" eb="10">
      <t>チイキ</t>
    </rPh>
    <rPh sb="11" eb="15">
      <t>イドウハンバイ</t>
    </rPh>
    <rPh sb="16" eb="18">
      <t>ドウニュウ</t>
    </rPh>
    <rPh sb="25" eb="32">
      <t>シャカイフクシキョウギカイ</t>
    </rPh>
    <rPh sb="33" eb="35">
      <t>レンケイ</t>
    </rPh>
    <rPh sb="37" eb="42">
      <t>ミンカンジギョウシャ</t>
    </rPh>
    <rPh sb="43" eb="45">
      <t>チイキ</t>
    </rPh>
    <rPh sb="52" eb="54">
      <t>シエン</t>
    </rPh>
    <rPh sb="55" eb="57">
      <t>キョウギ</t>
    </rPh>
    <rPh sb="58" eb="59">
      <t>バ</t>
    </rPh>
    <rPh sb="60" eb="62">
      <t>セッテイ</t>
    </rPh>
    <rPh sb="63" eb="65">
      <t>チイキ</t>
    </rPh>
    <rPh sb="69" eb="71">
      <t>センテイ</t>
    </rPh>
    <rPh sb="72" eb="74">
      <t>ジギョウ</t>
    </rPh>
    <rPh sb="75" eb="77">
      <t>シュウチ</t>
    </rPh>
    <rPh sb="81" eb="82">
      <t>オコナ</t>
    </rPh>
    <phoneticPr fontId="5"/>
  </si>
  <si>
    <t xml:space="preserve">民間事業者
社会福祉法人
</t>
    <rPh sb="0" eb="5">
      <t>ミンカンジギョウシャ</t>
    </rPh>
    <rPh sb="6" eb="12">
      <t>シャカイフクシホウジン</t>
    </rPh>
    <phoneticPr fontId="5"/>
  </si>
  <si>
    <t>健康福祉部 高齢者福祉課 包括ケア係
0470-29-5386</t>
    <rPh sb="0" eb="5">
      <t>ケンコウフクシブ</t>
    </rPh>
    <rPh sb="6" eb="12">
      <t>コウレイシャフクシカ</t>
    </rPh>
    <rPh sb="13" eb="15">
      <t>ホウカツ</t>
    </rPh>
    <rPh sb="17" eb="18">
      <t>カカリ</t>
    </rPh>
    <phoneticPr fontId="5"/>
  </si>
  <si>
    <t>木更津市</t>
    <rPh sb="0" eb="4">
      <t>キサラヅシ</t>
    </rPh>
    <phoneticPr fontId="5"/>
  </si>
  <si>
    <t>高齢者タクシー利用助成事業</t>
  </si>
  <si>
    <t>通院、買い物等で移動手段を持たない７５歳以上の高齢者世帯及び世帯員が７４歳以下の重度心身障がい者または未成年者のみの７５歳以上の高齢者世帯、令和３年7月1日以降に運転免許証を自主返納した６５歳以上７４歳以下の方を対象として、タクシー利用券等を交付することで移動支援を行います。</t>
    <rPh sb="0" eb="2">
      <t>ツウイン</t>
    </rPh>
    <rPh sb="28" eb="29">
      <t>オヨ</t>
    </rPh>
    <rPh sb="30" eb="33">
      <t>セタイイン</t>
    </rPh>
    <rPh sb="36" eb="37">
      <t>サイ</t>
    </rPh>
    <rPh sb="37" eb="39">
      <t>イカ</t>
    </rPh>
    <rPh sb="40" eb="42">
      <t>ジュウド</t>
    </rPh>
    <rPh sb="42" eb="44">
      <t>シンシン</t>
    </rPh>
    <rPh sb="51" eb="54">
      <t>ミセイネン</t>
    </rPh>
    <rPh sb="54" eb="55">
      <t>シャ</t>
    </rPh>
    <rPh sb="60" eb="63">
      <t>サイイジョウ</t>
    </rPh>
    <rPh sb="64" eb="67">
      <t>コウレイシャ</t>
    </rPh>
    <rPh sb="67" eb="69">
      <t>セタイ</t>
    </rPh>
    <rPh sb="70" eb="71">
      <t>レイ</t>
    </rPh>
    <rPh sb="71" eb="72">
      <t>ワ</t>
    </rPh>
    <rPh sb="73" eb="74">
      <t>ネン</t>
    </rPh>
    <rPh sb="75" eb="76">
      <t>ガツ</t>
    </rPh>
    <rPh sb="76" eb="78">
      <t>ツイタチ</t>
    </rPh>
    <rPh sb="78" eb="80">
      <t>イコウ</t>
    </rPh>
    <rPh sb="81" eb="83">
      <t>ウンテン</t>
    </rPh>
    <rPh sb="83" eb="85">
      <t>メンキョ</t>
    </rPh>
    <rPh sb="85" eb="86">
      <t>ショウ</t>
    </rPh>
    <rPh sb="87" eb="89">
      <t>ジシュ</t>
    </rPh>
    <rPh sb="89" eb="91">
      <t>ヘンノウ</t>
    </rPh>
    <rPh sb="100" eb="101">
      <t>サイ</t>
    </rPh>
    <rPh sb="101" eb="103">
      <t>イカ</t>
    </rPh>
    <rPh sb="104" eb="105">
      <t>カタ</t>
    </rPh>
    <rPh sb="106" eb="108">
      <t>タイショウ</t>
    </rPh>
    <rPh sb="119" eb="120">
      <t>ナド</t>
    </rPh>
    <phoneticPr fontId="5"/>
  </si>
  <si>
    <t>高齢者福祉課</t>
    <rPh sb="0" eb="6">
      <t>コウレイシャフクシカ</t>
    </rPh>
    <phoneticPr fontId="5"/>
  </si>
  <si>
    <t>高齢者福祉課
0438-23-2695</t>
  </si>
  <si>
    <t>事業委託料16,235</t>
  </si>
  <si>
    <t>委託業者
協定を締結した民間企業</t>
    <rPh sb="0" eb="2">
      <t>イタク</t>
    </rPh>
    <rPh sb="2" eb="4">
      <t>ギョウシャ</t>
    </rPh>
    <rPh sb="5" eb="7">
      <t>キョウテイ</t>
    </rPh>
    <rPh sb="8" eb="10">
      <t>テイケツ</t>
    </rPh>
    <rPh sb="12" eb="14">
      <t>ミンカン</t>
    </rPh>
    <rPh sb="14" eb="16">
      <t>キギョウ</t>
    </rPh>
    <phoneticPr fontId="5"/>
  </si>
  <si>
    <t>高齢者福祉課
0438-23-2630</t>
  </si>
  <si>
    <t>松戸市</t>
    <rPh sb="0" eb="3">
      <t>マツドシ</t>
    </rPh>
    <phoneticPr fontId="5"/>
  </si>
  <si>
    <t>福祉タクシー</t>
    <rPh sb="0" eb="2">
      <t>フクシ</t>
    </rPh>
    <phoneticPr fontId="5"/>
  </si>
  <si>
    <t>予算上は扶助費</t>
    <rPh sb="0" eb="2">
      <t>ヨサンジョウ</t>
    </rPh>
    <rPh sb="3" eb="6">
      <t>フジョヒ</t>
    </rPh>
    <rPh sb="6" eb="7">
      <t>オヨ</t>
    </rPh>
    <phoneticPr fontId="5"/>
  </si>
  <si>
    <t>等級など要件を満たす障害者手帳を所持し、社会参加を目的として申請のあった方にタクシー利用券を配布し、タクシー料金の一部を助成している。</t>
    <rPh sb="0" eb="2">
      <t>トウキュウ</t>
    </rPh>
    <rPh sb="4" eb="6">
      <t>ヨウケン</t>
    </rPh>
    <rPh sb="7" eb="8">
      <t>ミ</t>
    </rPh>
    <rPh sb="10" eb="12">
      <t>ショウガイ</t>
    </rPh>
    <rPh sb="12" eb="13">
      <t>シャ</t>
    </rPh>
    <rPh sb="13" eb="15">
      <t>テチョウ</t>
    </rPh>
    <rPh sb="16" eb="18">
      <t>ショジ</t>
    </rPh>
    <rPh sb="20" eb="24">
      <t>シャカイサンカ</t>
    </rPh>
    <rPh sb="25" eb="27">
      <t>モクテキ</t>
    </rPh>
    <rPh sb="30" eb="32">
      <t>シンセイ</t>
    </rPh>
    <rPh sb="36" eb="37">
      <t>カタ</t>
    </rPh>
    <rPh sb="42" eb="45">
      <t>リヨウケン</t>
    </rPh>
    <rPh sb="46" eb="48">
      <t>ハイフ</t>
    </rPh>
    <rPh sb="54" eb="56">
      <t>リョウキン</t>
    </rPh>
    <rPh sb="57" eb="59">
      <t>イチブ</t>
    </rPh>
    <rPh sb="60" eb="62">
      <t>ジョセイ</t>
    </rPh>
    <phoneticPr fontId="5"/>
  </si>
  <si>
    <t>松戸市
タクシー事業者</t>
    <rPh sb="0" eb="3">
      <t>マツドシ</t>
    </rPh>
    <rPh sb="8" eb="10">
      <t>ジギョウ</t>
    </rPh>
    <rPh sb="10" eb="11">
      <t>シャ</t>
    </rPh>
    <phoneticPr fontId="5"/>
  </si>
  <si>
    <t>https://www.city.matsudo.chiba.jp/kenko_fukushi/shougaifukushi/kakushuteate/genmen/hukusi-taxi.html</t>
    <phoneticPr fontId="5"/>
  </si>
  <si>
    <t>障害福祉課給付班
047-366-7348</t>
    <rPh sb="0" eb="2">
      <t>ショウガイ</t>
    </rPh>
    <rPh sb="2" eb="5">
      <t>フクシカ</t>
    </rPh>
    <rPh sb="5" eb="7">
      <t>キュウフ</t>
    </rPh>
    <rPh sb="7" eb="8">
      <t>ハン</t>
    </rPh>
    <phoneticPr fontId="5"/>
  </si>
  <si>
    <t>千葉県</t>
  </si>
  <si>
    <t>野田市</t>
  </si>
  <si>
    <t>交通不便地域支援事業</t>
  </si>
  <si>
    <t>移動支援事業の対象となるモデル地域を選定し、その地域の住民（65歳以上、事前登録必要）に対して、日常生活における移動の利便性の向上を目的とした実証運行を行っている。事業者の送迎車両を活用し、主な目的地として病院、駅、商業施設を設定している。
なお、令和4年12月から定時定路線運行から予約制運行に変更し、その際、ルート上に一部自由乗降区間を設定した。
※市は運行事業者に対し、燃料費及び事務手数料を負担している。</t>
  </si>
  <si>
    <t>自動車教習所</t>
  </si>
  <si>
    <t>企画調整課
04-7123-1065</t>
  </si>
  <si>
    <t>買物弱者対策事業</t>
  </si>
  <si>
    <t xml:space="preserve">①移動販売事業補助金
買物弱者対策として、生活協同組合パルシステム千葉と野田市の協同で、移動販売車「まごころ便」を運行し、市内39箇所のステーションを巡回しており、野田市では運営費の一部及び移動販売車両のリース料を補助している。
</t>
  </si>
  <si>
    <t>野田市、生活協同組合パルシステム千葉</t>
  </si>
  <si>
    <t>商工労政課
04-7123-1085</t>
  </si>
  <si>
    <t>ー</t>
  </si>
  <si>
    <t>周知事業</t>
    <rPh sb="0" eb="1">
      <t>シュウチ</t>
    </rPh>
    <rPh sb="1" eb="3">
      <t>ジギョウ</t>
    </rPh>
    <phoneticPr fontId="5"/>
  </si>
  <si>
    <t>②買物支援推進店周知
配達などの買物支援サービスを実施している市内事業者一覧を作成し、配布を行っている。</t>
  </si>
  <si>
    <t>千葉県</t>
    <rPh sb="0" eb="3">
      <t>チバケン</t>
    </rPh>
    <phoneticPr fontId="1"/>
  </si>
  <si>
    <t>茂原市</t>
    <rPh sb="0" eb="3">
      <t>モバラシ</t>
    </rPh>
    <phoneticPr fontId="1"/>
  </si>
  <si>
    <t>福祉タクシー事業</t>
    <rPh sb="0" eb="2">
      <t>フクシ</t>
    </rPh>
    <rPh sb="6" eb="8">
      <t>ジギョウ</t>
    </rPh>
    <phoneticPr fontId="1"/>
  </si>
  <si>
    <t>重度心身障害者等が、市が指定した福祉タクシーを利用した場合に運賃の一部を助成する。
利用1回につき、1,000円の助成券を2枚まで使用でき、運賃が1,000円に満たない場合は運賃の額を助成する。助成券は１名につき年間最大36枚交付する。</t>
    <rPh sb="0" eb="2">
      <t>ジュウド</t>
    </rPh>
    <rPh sb="2" eb="4">
      <t>シンシン</t>
    </rPh>
    <rPh sb="4" eb="7">
      <t>ショウガイシャ</t>
    </rPh>
    <rPh sb="7" eb="8">
      <t>トウ</t>
    </rPh>
    <rPh sb="10" eb="11">
      <t>シ</t>
    </rPh>
    <rPh sb="12" eb="14">
      <t>シテイ</t>
    </rPh>
    <rPh sb="16" eb="18">
      <t>フクシ</t>
    </rPh>
    <rPh sb="23" eb="25">
      <t>リヨウ</t>
    </rPh>
    <rPh sb="27" eb="29">
      <t>バアイ</t>
    </rPh>
    <rPh sb="30" eb="32">
      <t>ウンチン</t>
    </rPh>
    <rPh sb="33" eb="35">
      <t>イチブ</t>
    </rPh>
    <rPh sb="36" eb="38">
      <t>ジョセイ</t>
    </rPh>
    <rPh sb="51" eb="56">
      <t>０００エン</t>
    </rPh>
    <rPh sb="57" eb="59">
      <t>ジョセイ</t>
    </rPh>
    <rPh sb="59" eb="60">
      <t>ケン</t>
    </rPh>
    <rPh sb="97" eb="99">
      <t>ジョセイ</t>
    </rPh>
    <rPh sb="99" eb="100">
      <t>ケン</t>
    </rPh>
    <rPh sb="102" eb="103">
      <t>メイ</t>
    </rPh>
    <phoneticPr fontId="1"/>
  </si>
  <si>
    <t>市が指定した福祉タクシー事業所</t>
    <rPh sb="0" eb="1">
      <t>シ</t>
    </rPh>
    <rPh sb="2" eb="4">
      <t>シテイ</t>
    </rPh>
    <rPh sb="6" eb="8">
      <t>フクシ</t>
    </rPh>
    <rPh sb="12" eb="15">
      <t>ジギョウショ</t>
    </rPh>
    <phoneticPr fontId="5"/>
  </si>
  <si>
    <t>http://www.city.mobara.chiba.jp/</t>
    <phoneticPr fontId="5"/>
  </si>
  <si>
    <t>障害福祉課
0475-20-1666</t>
    <rPh sb="0" eb="5">
      <t>シ</t>
    </rPh>
    <phoneticPr fontId="1"/>
  </si>
  <si>
    <t>茂原市</t>
    <rPh sb="0" eb="3">
      <t>モ</t>
    </rPh>
    <phoneticPr fontId="5"/>
  </si>
  <si>
    <t>移動スーパー</t>
    <rPh sb="0" eb="2">
      <t>イドウ</t>
    </rPh>
    <phoneticPr fontId="5"/>
  </si>
  <si>
    <t>協定に基づく事業</t>
    <rPh sb="0" eb="1">
      <t>キョウテイ</t>
    </rPh>
    <rPh sb="2" eb="3">
      <t>モト</t>
    </rPh>
    <rPh sb="6" eb="8">
      <t>ジギョウ</t>
    </rPh>
    <phoneticPr fontId="5"/>
  </si>
  <si>
    <t>株式会社カスミと包括連携協定を締結し、買い物弱者支援事業として、移動スーパーを令和5年6月26日から開始。生鮮食品やお弁当、惣菜等を積んだ移動販売車が市内を巡回している。</t>
    <rPh sb="0" eb="4">
      <t>カブシキガイシャ</t>
    </rPh>
    <rPh sb="8" eb="14">
      <t>ホ</t>
    </rPh>
    <rPh sb="15" eb="17">
      <t>テイケツ</t>
    </rPh>
    <rPh sb="19" eb="20">
      <t>カ</t>
    </rPh>
    <rPh sb="21" eb="22">
      <t>モノ</t>
    </rPh>
    <rPh sb="22" eb="24">
      <t>ジャクシャ</t>
    </rPh>
    <rPh sb="24" eb="26">
      <t>シエン</t>
    </rPh>
    <rPh sb="26" eb="28">
      <t>ジギョウ</t>
    </rPh>
    <rPh sb="32" eb="34">
      <t>イドウ</t>
    </rPh>
    <rPh sb="39" eb="41">
      <t>レイワ</t>
    </rPh>
    <rPh sb="42" eb="43">
      <t>ネン</t>
    </rPh>
    <rPh sb="44" eb="45">
      <t>ガツ</t>
    </rPh>
    <rPh sb="47" eb="48">
      <t>ニチ</t>
    </rPh>
    <rPh sb="50" eb="52">
      <t>カイシ</t>
    </rPh>
    <rPh sb="53" eb="55">
      <t>セイセン</t>
    </rPh>
    <rPh sb="55" eb="57">
      <t>ショクヒン</t>
    </rPh>
    <rPh sb="59" eb="61">
      <t>ベントウ</t>
    </rPh>
    <rPh sb="62" eb="64">
      <t>ソウザイ</t>
    </rPh>
    <rPh sb="64" eb="65">
      <t>トウ</t>
    </rPh>
    <rPh sb="66" eb="67">
      <t>ツ</t>
    </rPh>
    <rPh sb="69" eb="71">
      <t>イドウ</t>
    </rPh>
    <rPh sb="71" eb="73">
      <t>ハンバイ</t>
    </rPh>
    <rPh sb="73" eb="74">
      <t>シャ</t>
    </rPh>
    <rPh sb="75" eb="77">
      <t>シナイ</t>
    </rPh>
    <rPh sb="78" eb="80">
      <t>ジュンカイ</t>
    </rPh>
    <phoneticPr fontId="5"/>
  </si>
  <si>
    <t>高齢者支援課　　　　　　　　　　　　　　　　　　　　　　　　　　地域包括支援室　　　　　　　　　　　　　　　　　　　　　　　　　　　0475-20-1583</t>
    <rPh sb="0" eb="6">
      <t>コ</t>
    </rPh>
    <rPh sb="32" eb="39">
      <t>チ</t>
    </rPh>
    <phoneticPr fontId="5"/>
  </si>
  <si>
    <t>成田市</t>
    <rPh sb="0" eb="3">
      <t>ナリタシ</t>
    </rPh>
    <phoneticPr fontId="5"/>
  </si>
  <si>
    <t>オンデマンド交通高齢者移送サービス事業</t>
  </si>
  <si>
    <t>高齢者の通院や買い物等のための交通手段を確保するため、乗降時間や乗降場所の要望に対応し得る、乗合型車両を運行する。（令和5年度実証実験）</t>
    <phoneticPr fontId="5"/>
  </si>
  <si>
    <t>https://www.city.narita.chiba.jp/kenko_fukushi/page127700.html</t>
    <phoneticPr fontId="5"/>
  </si>
  <si>
    <t>福祉部高齢者福祉課高齢者支援係
0476-20-1537</t>
    <rPh sb="9" eb="12">
      <t>コウレイシャ</t>
    </rPh>
    <rPh sb="12" eb="14">
      <t>シエン</t>
    </rPh>
    <rPh sb="14" eb="15">
      <t>ガカリ</t>
    </rPh>
    <phoneticPr fontId="5"/>
  </si>
  <si>
    <t>福祉タクシー料金助成事業</t>
  </si>
  <si>
    <t>重度の障がい者の方へ年間48枚（人工透析者は年間96枚）のタクシー利用券を交付。乗車料金の半額（上限2,000円）を助成。</t>
  </si>
  <si>
    <t>福祉部障がい者福祉課
0476-20-1539</t>
    <phoneticPr fontId="5"/>
  </si>
  <si>
    <t>買い物困難者への支援事業として、移動販売を行う民間企業と「買い物支援と地域の見守り活動推進に関する協定」を締結し、移動スーパーを運行している。
また、買い物支援だけでなく、高齢者の居場所づくり、見守り活動にも寄与するものである。</t>
    <rPh sb="0" eb="1">
      <t>カ</t>
    </rPh>
    <rPh sb="2" eb="3">
      <t>モノ</t>
    </rPh>
    <rPh sb="3" eb="5">
      <t>コンナン</t>
    </rPh>
    <rPh sb="5" eb="6">
      <t>シャ</t>
    </rPh>
    <rPh sb="8" eb="10">
      <t>シエン</t>
    </rPh>
    <rPh sb="10" eb="12">
      <t>ジギョウ</t>
    </rPh>
    <rPh sb="16" eb="18">
      <t>イドウ</t>
    </rPh>
    <rPh sb="18" eb="20">
      <t>ハンバイ</t>
    </rPh>
    <rPh sb="21" eb="22">
      <t>オコナ</t>
    </rPh>
    <rPh sb="23" eb="25">
      <t>ミンカン</t>
    </rPh>
    <rPh sb="25" eb="27">
      <t>キギョウ</t>
    </rPh>
    <rPh sb="57" eb="59">
      <t>イドウ</t>
    </rPh>
    <rPh sb="64" eb="66">
      <t>ウンコウ</t>
    </rPh>
    <rPh sb="75" eb="76">
      <t>カ</t>
    </rPh>
    <rPh sb="77" eb="78">
      <t>モノ</t>
    </rPh>
    <rPh sb="78" eb="80">
      <t>シエン</t>
    </rPh>
    <rPh sb="86" eb="89">
      <t>コウレイシャ</t>
    </rPh>
    <rPh sb="90" eb="93">
      <t>イバショ</t>
    </rPh>
    <rPh sb="97" eb="99">
      <t>ミマモ</t>
    </rPh>
    <rPh sb="100" eb="102">
      <t>カツドウ</t>
    </rPh>
    <rPh sb="104" eb="106">
      <t>キヨ</t>
    </rPh>
    <phoneticPr fontId="5"/>
  </si>
  <si>
    <t>株式会社カスミ
株式会社ナリタヤ</t>
    <rPh sb="0" eb="4">
      <t>カブシキガイシャ</t>
    </rPh>
    <rPh sb="8" eb="12">
      <t>カブシキガイシャ</t>
    </rPh>
    <phoneticPr fontId="5"/>
  </si>
  <si>
    <t>https://www.city.narita.chiba.jp/kenko_fukushi/page0133_00041.html</t>
    <phoneticPr fontId="5"/>
  </si>
  <si>
    <t>福祉部介護保険課
地域包括ケア推進係
0476-20-1545</t>
    <rPh sb="0" eb="2">
      <t>フクシ</t>
    </rPh>
    <rPh sb="2" eb="3">
      <t>ブ</t>
    </rPh>
    <rPh sb="9" eb="11">
      <t>チイキ</t>
    </rPh>
    <rPh sb="11" eb="13">
      <t>ホウカツ</t>
    </rPh>
    <rPh sb="15" eb="17">
      <t>スイシン</t>
    </rPh>
    <rPh sb="17" eb="18">
      <t>カカリ</t>
    </rPh>
    <phoneticPr fontId="5"/>
  </si>
  <si>
    <t>佐倉市</t>
    <rPh sb="0" eb="3">
      <t>サクラシ</t>
    </rPh>
    <phoneticPr fontId="4"/>
  </si>
  <si>
    <t>佐倉市</t>
    <rPh sb="0" eb="3">
      <t>サクラシ</t>
    </rPh>
    <phoneticPr fontId="5"/>
  </si>
  <si>
    <t>街中にぎわい推進事業</t>
    <rPh sb="0" eb="2">
      <t>マチナカ</t>
    </rPh>
    <rPh sb="6" eb="10">
      <t>スイシンジギョウ</t>
    </rPh>
    <phoneticPr fontId="5"/>
  </si>
  <si>
    <t>市内商業団体（商工会議所・商店会等）が地域団体と連携して、地域課題を解決する事業への取り組みに必要とする経費への補助。
・補助対象：市内に存する商業団体
・補助率：補助対象経費の1/2以内
・補助限度額：予算の範囲内</t>
    <rPh sb="0" eb="2">
      <t>シナイ</t>
    </rPh>
    <rPh sb="2" eb="4">
      <t>ショウギョウ</t>
    </rPh>
    <rPh sb="4" eb="6">
      <t>ダンタイ</t>
    </rPh>
    <rPh sb="7" eb="12">
      <t>ショウコウカイギショ</t>
    </rPh>
    <rPh sb="13" eb="16">
      <t>ショウテンカイ</t>
    </rPh>
    <rPh sb="16" eb="17">
      <t>ナド</t>
    </rPh>
    <rPh sb="19" eb="23">
      <t>チイキダンタイ</t>
    </rPh>
    <rPh sb="24" eb="26">
      <t>レンケイ</t>
    </rPh>
    <rPh sb="29" eb="33">
      <t>チイキカダイ</t>
    </rPh>
    <rPh sb="34" eb="36">
      <t>カイケツ</t>
    </rPh>
    <rPh sb="38" eb="40">
      <t>ジギョウ</t>
    </rPh>
    <rPh sb="42" eb="43">
      <t>ト</t>
    </rPh>
    <rPh sb="44" eb="45">
      <t>ク</t>
    </rPh>
    <rPh sb="47" eb="49">
      <t>ヒツヨウ</t>
    </rPh>
    <rPh sb="52" eb="54">
      <t>ケイヒ</t>
    </rPh>
    <rPh sb="56" eb="58">
      <t>ホジョ</t>
    </rPh>
    <rPh sb="61" eb="65">
      <t>ホジョタイショウ</t>
    </rPh>
    <rPh sb="66" eb="68">
      <t>シナイ</t>
    </rPh>
    <rPh sb="69" eb="70">
      <t>ソン</t>
    </rPh>
    <rPh sb="72" eb="76">
      <t>ショウギョウダンタイ</t>
    </rPh>
    <rPh sb="78" eb="81">
      <t>ホジョリツ</t>
    </rPh>
    <rPh sb="82" eb="86">
      <t>ホジョタイショウ</t>
    </rPh>
    <rPh sb="86" eb="88">
      <t>ケイヒ</t>
    </rPh>
    <rPh sb="92" eb="94">
      <t>イナイ</t>
    </rPh>
    <rPh sb="96" eb="101">
      <t>ホジョゲンドガク</t>
    </rPh>
    <rPh sb="102" eb="104">
      <t>ヨサン</t>
    </rPh>
    <rPh sb="105" eb="108">
      <t>ハンイナイ</t>
    </rPh>
    <phoneticPr fontId="5"/>
  </si>
  <si>
    <t>市内商業団体</t>
    <rPh sb="0" eb="2">
      <t>シナイ</t>
    </rPh>
    <rPh sb="2" eb="6">
      <t>ショウギョウダンタイ</t>
    </rPh>
    <phoneticPr fontId="5"/>
  </si>
  <si>
    <t>商工振興課
043-484-6145</t>
    <rPh sb="0" eb="5">
      <t>ショウコウシンコウカ</t>
    </rPh>
    <phoneticPr fontId="5"/>
  </si>
  <si>
    <t>佐倉市福祉タクシー事業</t>
    <rPh sb="0" eb="3">
      <t>サクラシ</t>
    </rPh>
    <rPh sb="3" eb="5">
      <t>フクシ</t>
    </rPh>
    <rPh sb="9" eb="11">
      <t>ジギョウ</t>
    </rPh>
    <phoneticPr fontId="5"/>
  </si>
  <si>
    <t>重度心身障害者等の社会参加を促進するため、タクシー券を交付し、運賃の一部を助成する。
助成額：運賃の半額（上限1,000円）。年間最大100枚。</t>
    <rPh sb="0" eb="2">
      <t>ジュウド</t>
    </rPh>
    <rPh sb="2" eb="4">
      <t>シンシン</t>
    </rPh>
    <rPh sb="4" eb="7">
      <t>ショウガイシャ</t>
    </rPh>
    <rPh sb="7" eb="8">
      <t>トウ</t>
    </rPh>
    <rPh sb="9" eb="13">
      <t>シャカイサンカ</t>
    </rPh>
    <rPh sb="14" eb="16">
      <t>ソクシン</t>
    </rPh>
    <rPh sb="43" eb="46">
      <t>ジョセイガク</t>
    </rPh>
    <rPh sb="47" eb="49">
      <t>ウンチン</t>
    </rPh>
    <rPh sb="50" eb="52">
      <t>ハンガク</t>
    </rPh>
    <rPh sb="53" eb="55">
      <t>ジョウゲン</t>
    </rPh>
    <rPh sb="60" eb="61">
      <t>エン</t>
    </rPh>
    <rPh sb="63" eb="65">
      <t>ネンカン</t>
    </rPh>
    <rPh sb="65" eb="67">
      <t>サイダイ</t>
    </rPh>
    <rPh sb="70" eb="71">
      <t>マイ</t>
    </rPh>
    <phoneticPr fontId="5"/>
  </si>
  <si>
    <t>https://www.city.sakura.lg.jp/soshiki/shogaifukushika/121/4717.html</t>
    <phoneticPr fontId="5"/>
  </si>
  <si>
    <t>障害福祉課
043-484-4164</t>
    <rPh sb="0" eb="2">
      <t>ショウガイ</t>
    </rPh>
    <rPh sb="2" eb="5">
      <t>フクシカ</t>
    </rPh>
    <phoneticPr fontId="5"/>
  </si>
  <si>
    <t>地域で生活支援（買物代行含む）を実施している有償ボランティア団体や宅配、配達などのサービスを行っている店舗等を含む地域資源を掲載した「佐倉市の地域の支え合い・助け合いリスト」を年１回更新し、佐倉市のホームページ、市内の地域包括支援センターでの配架を実施している。</t>
    <rPh sb="0" eb="2">
      <t>チイキ</t>
    </rPh>
    <rPh sb="3" eb="7">
      <t>セイカツシエン</t>
    </rPh>
    <rPh sb="8" eb="10">
      <t>カイモノ</t>
    </rPh>
    <rPh sb="10" eb="12">
      <t>ダイコウ</t>
    </rPh>
    <rPh sb="12" eb="13">
      <t>フク</t>
    </rPh>
    <rPh sb="16" eb="18">
      <t>ジッシ</t>
    </rPh>
    <rPh sb="22" eb="24">
      <t>ユウショウ</t>
    </rPh>
    <rPh sb="30" eb="32">
      <t>ダンタイ</t>
    </rPh>
    <rPh sb="33" eb="35">
      <t>タクハイ</t>
    </rPh>
    <rPh sb="36" eb="38">
      <t>ハイタツ</t>
    </rPh>
    <rPh sb="46" eb="47">
      <t>オコナ</t>
    </rPh>
    <rPh sb="51" eb="53">
      <t>テンポ</t>
    </rPh>
    <rPh sb="53" eb="54">
      <t>トウ</t>
    </rPh>
    <rPh sb="55" eb="56">
      <t>フク</t>
    </rPh>
    <rPh sb="57" eb="59">
      <t>チイキ</t>
    </rPh>
    <rPh sb="59" eb="61">
      <t>シゲン</t>
    </rPh>
    <rPh sb="62" eb="64">
      <t>ケイサイ</t>
    </rPh>
    <rPh sb="67" eb="70">
      <t>サクラシ</t>
    </rPh>
    <rPh sb="71" eb="73">
      <t>チイキ</t>
    </rPh>
    <rPh sb="74" eb="75">
      <t>ササ</t>
    </rPh>
    <rPh sb="76" eb="77">
      <t>ア</t>
    </rPh>
    <rPh sb="79" eb="80">
      <t>タス</t>
    </rPh>
    <rPh sb="81" eb="82">
      <t>ア</t>
    </rPh>
    <rPh sb="88" eb="89">
      <t>ネン</t>
    </rPh>
    <rPh sb="90" eb="91">
      <t>カイ</t>
    </rPh>
    <rPh sb="91" eb="93">
      <t>コウシン</t>
    </rPh>
    <rPh sb="120" eb="122">
      <t>ハイカ</t>
    </rPh>
    <rPh sb="123" eb="125">
      <t>ジッシ</t>
    </rPh>
    <phoneticPr fontId="4"/>
  </si>
  <si>
    <t>https://www.city.sakura.lg.jp/soshiki/koreishafukushika/oshirase/13406.html</t>
    <phoneticPr fontId="5"/>
  </si>
  <si>
    <t>高齢者福祉課
043-484-6343</t>
    <rPh sb="0" eb="6">
      <t>コウレイシャフクシカ</t>
    </rPh>
    <phoneticPr fontId="5"/>
  </si>
  <si>
    <t>東金市</t>
    <rPh sb="0" eb="3">
      <t>トウガネシ</t>
    </rPh>
    <phoneticPr fontId="5"/>
  </si>
  <si>
    <t>地域、協力事業者、市が連携・協力して取り組み、市は企画・連絡調整を行っている。</t>
    <rPh sb="0" eb="2">
      <t>チイキ</t>
    </rPh>
    <rPh sb="3" eb="5">
      <t>キョウリョク</t>
    </rPh>
    <rPh sb="5" eb="7">
      <t>ジギョウ</t>
    </rPh>
    <rPh sb="7" eb="8">
      <t>シャ</t>
    </rPh>
    <rPh sb="9" eb="10">
      <t>シ</t>
    </rPh>
    <rPh sb="11" eb="13">
      <t>レンケイ</t>
    </rPh>
    <rPh sb="14" eb="16">
      <t>キョウリョク</t>
    </rPh>
    <rPh sb="18" eb="19">
      <t>ト</t>
    </rPh>
    <rPh sb="20" eb="21">
      <t>ク</t>
    </rPh>
    <rPh sb="23" eb="24">
      <t>シ</t>
    </rPh>
    <rPh sb="25" eb="27">
      <t>キカク</t>
    </rPh>
    <rPh sb="28" eb="32">
      <t>レンラクチョウセイ</t>
    </rPh>
    <rPh sb="33" eb="34">
      <t>オコナ</t>
    </rPh>
    <phoneticPr fontId="5"/>
  </si>
  <si>
    <t>スーパーで販売している生鮮食品（野菜・肉・魚など）、お弁当、総菜、日用雑貨品等を積んだ移動販売車が市内の各地域を巡回し、販売を行うもの。</t>
    <rPh sb="5" eb="7">
      <t>ハンバイ</t>
    </rPh>
    <rPh sb="11" eb="15">
      <t>セイセンショクヒン</t>
    </rPh>
    <rPh sb="16" eb="18">
      <t>ナマヤサイ</t>
    </rPh>
    <rPh sb="19" eb="20">
      <t>ニク</t>
    </rPh>
    <rPh sb="21" eb="22">
      <t>サカナ</t>
    </rPh>
    <rPh sb="27" eb="29">
      <t>ベントウ</t>
    </rPh>
    <rPh sb="30" eb="32">
      <t>ソウザイ</t>
    </rPh>
    <rPh sb="33" eb="35">
      <t>ニチヨウ</t>
    </rPh>
    <rPh sb="35" eb="37">
      <t>ザッカ</t>
    </rPh>
    <rPh sb="37" eb="38">
      <t>ヒン</t>
    </rPh>
    <rPh sb="38" eb="39">
      <t>トウ</t>
    </rPh>
    <rPh sb="40" eb="41">
      <t>ツ</t>
    </rPh>
    <rPh sb="43" eb="48">
      <t>イドウハンバイシャ</t>
    </rPh>
    <rPh sb="49" eb="51">
      <t>シナイ</t>
    </rPh>
    <rPh sb="52" eb="55">
      <t>カクチイキ</t>
    </rPh>
    <rPh sb="56" eb="58">
      <t>ジュンカイ</t>
    </rPh>
    <rPh sb="60" eb="62">
      <t>ハンバイ</t>
    </rPh>
    <rPh sb="63" eb="64">
      <t>オコナ</t>
    </rPh>
    <phoneticPr fontId="5"/>
  </si>
  <si>
    <t>・株式会社カスミ
・主婦の店
・株式会社千葉薬品（ヤックス）</t>
    <rPh sb="1" eb="5">
      <t>カブシキカイシャ</t>
    </rPh>
    <rPh sb="10" eb="12">
      <t>シュフ</t>
    </rPh>
    <rPh sb="13" eb="14">
      <t>ミセ</t>
    </rPh>
    <rPh sb="16" eb="20">
      <t>カブシキガイシャ</t>
    </rPh>
    <rPh sb="20" eb="22">
      <t>チバ</t>
    </rPh>
    <rPh sb="22" eb="24">
      <t>ヤクヒン</t>
    </rPh>
    <phoneticPr fontId="5"/>
  </si>
  <si>
    <t>https://www.city.togane.chiba.jp/0000011328.html</t>
    <phoneticPr fontId="5"/>
  </si>
  <si>
    <t>高齢者支援課
高齢者支援係
0475-50-1165</t>
    <rPh sb="0" eb="3">
      <t>コウレイシャ</t>
    </rPh>
    <rPh sb="3" eb="6">
      <t>シエンカ</t>
    </rPh>
    <rPh sb="7" eb="10">
      <t>コウレイシャ</t>
    </rPh>
    <rPh sb="10" eb="13">
      <t>シエンカカリ</t>
    </rPh>
    <phoneticPr fontId="5"/>
  </si>
  <si>
    <t>東金市</t>
  </si>
  <si>
    <t>重度心身障害者等の社会活動の範囲を広めるため、乗車１回につき800円を上限とし、年間２４回分を助成する。
なお、１０月以降、本助成金の申請をした場合は１２回分の助成となる。</t>
  </si>
  <si>
    <t>https://www.city.togane.chiba.jp/0000000922.html</t>
    <phoneticPr fontId="5"/>
  </si>
  <si>
    <t>社会福祉課
障がいサービス係
0475-50-1232</t>
  </si>
  <si>
    <t>旭市</t>
  </si>
  <si>
    <t>高齢者などの買い物や通院の移動需要に対応するため、デマンド交通（乗合タクシー）を運行している。</t>
  </si>
  <si>
    <t>市内タクシー事業者</t>
    <rPh sb="0" eb="2">
      <t>シナイ</t>
    </rPh>
    <rPh sb="6" eb="9">
      <t>ジギョウシャ</t>
    </rPh>
    <phoneticPr fontId="1"/>
  </si>
  <si>
    <t>https://www.city.asahi.lg.jp/soshiki/4/9578.html</t>
    <phoneticPr fontId="27"/>
  </si>
  <si>
    <t>企画政策課
0479-62-5307</t>
  </si>
  <si>
    <t>内容：市が指定するタクシーを利用した際に、１回につき1,000円（満たない場合はその金額）を助成する利用券を発行。
対象者：身体障害者手帳1級、2級と3級の一部（視覚、下肢、体幹）　療育手帳○A、○Aｰ１、○Aｰ2、Aの1、Aの2  精神障害者保健福祉手帳1級
助成額：対象者1人につき月2枚とする。ただし、じん臓機能障害者で人工透析治療を受けている対象者にあっては、その交付枚数は、当該対象者1人につき月8枚とする。</t>
    <phoneticPr fontId="5"/>
  </si>
  <si>
    <t>旭市</t>
    <rPh sb="0" eb="2">
      <t>アサヒシ</t>
    </rPh>
    <phoneticPr fontId="1"/>
  </si>
  <si>
    <t>https://www.city.asahi.lg.jp/soshiki/11/16572.html</t>
    <phoneticPr fontId="27"/>
  </si>
  <si>
    <t>社会福祉課障害福祉班
0479-62-5351</t>
  </si>
  <si>
    <t>移動販売</t>
    <rPh sb="0" eb="2">
      <t>イドウ</t>
    </rPh>
    <rPh sb="2" eb="4">
      <t>ハンバイ</t>
    </rPh>
    <phoneticPr fontId="1"/>
  </si>
  <si>
    <t>協定に基づく事業</t>
    <rPh sb="0" eb="1">
      <t>キョウテイ</t>
    </rPh>
    <rPh sb="2" eb="3">
      <t>モト</t>
    </rPh>
    <rPh sb="5" eb="7">
      <t>ジギョウ</t>
    </rPh>
    <phoneticPr fontId="1"/>
  </si>
  <si>
    <t>スーパー等生鮮品を取り扱う店が近隣に無い地域や団地等を対象に、移動販売事業を行う事業者に対し、販売場所の調整等を支援することで、高齢者等の買い物弱者の支援や見守りを図る。</t>
    <rPh sb="72" eb="74">
      <t>ジャクシャ</t>
    </rPh>
    <rPh sb="75" eb="77">
      <t>シエン</t>
    </rPh>
    <phoneticPr fontId="1"/>
  </si>
  <si>
    <t>移動販売事業者</t>
    <rPh sb="0" eb="2">
      <t>イドウ</t>
    </rPh>
    <rPh sb="2" eb="4">
      <t>ハンバイ</t>
    </rPh>
    <rPh sb="4" eb="6">
      <t>ジギョウ</t>
    </rPh>
    <rPh sb="6" eb="7">
      <t>シャ</t>
    </rPh>
    <phoneticPr fontId="1"/>
  </si>
  <si>
    <t>高齢者福祉課高齢者班
0479-62-5350</t>
  </si>
  <si>
    <t>生活支援体制整備事業</t>
    <rPh sb="0" eb="10">
      <t>セイカツシエンタイセイセイビジギョウ</t>
    </rPh>
    <phoneticPr fontId="1"/>
  </si>
  <si>
    <t>情報提供</t>
    <rPh sb="0" eb="1">
      <t>ジョウホウ</t>
    </rPh>
    <rPh sb="1" eb="3">
      <t>テイキョウ</t>
    </rPh>
    <phoneticPr fontId="1"/>
  </si>
  <si>
    <t>買い物が困難な高齢者を支援するため、電話で食品などを配達してくれる店舗や、出張して修理をしてくれる店舗など、高齢者の役に立つ情報を掲載した「旭市シニア生活便利帳」を作成し、市に登録のあるひとり暮らし高齢者や高齢者のみの世帯、民生委員、ケアマネジャーなどに配布している。</t>
    <rPh sb="0" eb="1">
      <t>カ</t>
    </rPh>
    <rPh sb="2" eb="3">
      <t>モノ</t>
    </rPh>
    <rPh sb="4" eb="6">
      <t>コンナン</t>
    </rPh>
    <rPh sb="9" eb="10">
      <t>シャ</t>
    </rPh>
    <rPh sb="11" eb="13">
      <t>シエン</t>
    </rPh>
    <rPh sb="37" eb="39">
      <t>シュッチョウ</t>
    </rPh>
    <rPh sb="41" eb="43">
      <t>シュウリ</t>
    </rPh>
    <rPh sb="49" eb="51">
      <t>テンポ</t>
    </rPh>
    <rPh sb="54" eb="57">
      <t>コウレイシャ</t>
    </rPh>
    <rPh sb="58" eb="59">
      <t>ヤク</t>
    </rPh>
    <rPh sb="60" eb="61">
      <t>タ</t>
    </rPh>
    <rPh sb="62" eb="64">
      <t>ジョウホウ</t>
    </rPh>
    <rPh sb="70" eb="72">
      <t>アサヒシ</t>
    </rPh>
    <rPh sb="75" eb="80">
      <t>セイカツベンリチョウ</t>
    </rPh>
    <rPh sb="86" eb="87">
      <t>シ</t>
    </rPh>
    <rPh sb="88" eb="90">
      <t>トウロク</t>
    </rPh>
    <rPh sb="96" eb="97">
      <t>グ</t>
    </rPh>
    <rPh sb="99" eb="102">
      <t>コウレイシャ</t>
    </rPh>
    <rPh sb="103" eb="106">
      <t>コウレイシャ</t>
    </rPh>
    <rPh sb="109" eb="111">
      <t>セタイ</t>
    </rPh>
    <phoneticPr fontId="1"/>
  </si>
  <si>
    <t>https://www.city.asahi.lg.jp/soshiki/13/1995.html</t>
    <phoneticPr fontId="27"/>
  </si>
  <si>
    <t>習志野市</t>
    <rPh sb="0" eb="4">
      <t>ナラシノシ</t>
    </rPh>
    <phoneticPr fontId="5"/>
  </si>
  <si>
    <t>福祉タクシー事業</t>
    <rPh sb="0" eb="2">
      <t>フクシ</t>
    </rPh>
    <rPh sb="6" eb="8">
      <t>ジギョウ</t>
    </rPh>
    <phoneticPr fontId="39"/>
  </si>
  <si>
    <t>特定等級以上の心身障がい者であり、市民税が非課税の方に、年間30,000円を限度にタクシー運賃を助成し、心身障がい者等の社会参加を促進する。</t>
    <rPh sb="0" eb="2">
      <t>トクテイ</t>
    </rPh>
    <rPh sb="2" eb="4">
      <t>トウキュウ</t>
    </rPh>
    <rPh sb="4" eb="6">
      <t>イジョウ</t>
    </rPh>
    <rPh sb="7" eb="9">
      <t>シンシン</t>
    </rPh>
    <rPh sb="9" eb="10">
      <t>ショウ</t>
    </rPh>
    <rPh sb="12" eb="13">
      <t>シャ</t>
    </rPh>
    <rPh sb="17" eb="20">
      <t>シミンゼイ</t>
    </rPh>
    <rPh sb="21" eb="24">
      <t>ヒカゼイ</t>
    </rPh>
    <rPh sb="25" eb="26">
      <t>カタ</t>
    </rPh>
    <rPh sb="28" eb="30">
      <t>ネンカン</t>
    </rPh>
    <rPh sb="36" eb="37">
      <t>エン</t>
    </rPh>
    <rPh sb="38" eb="40">
      <t>ゲンド</t>
    </rPh>
    <rPh sb="45" eb="47">
      <t>ウンチン</t>
    </rPh>
    <rPh sb="48" eb="50">
      <t>ジョセイ</t>
    </rPh>
    <rPh sb="52" eb="54">
      <t>シンシン</t>
    </rPh>
    <rPh sb="54" eb="55">
      <t>ショウ</t>
    </rPh>
    <rPh sb="57" eb="58">
      <t>シャ</t>
    </rPh>
    <rPh sb="58" eb="59">
      <t>トウ</t>
    </rPh>
    <rPh sb="60" eb="62">
      <t>シャカイ</t>
    </rPh>
    <rPh sb="62" eb="64">
      <t>サンカ</t>
    </rPh>
    <rPh sb="65" eb="67">
      <t>ソクシン</t>
    </rPh>
    <phoneticPr fontId="39"/>
  </si>
  <si>
    <t>契約しているタクシー
会社等</t>
    <rPh sb="0" eb="2">
      <t>ケイヤク</t>
    </rPh>
    <rPh sb="11" eb="13">
      <t>ガイシャ</t>
    </rPh>
    <rPh sb="13" eb="14">
      <t>トウ</t>
    </rPh>
    <phoneticPr fontId="39"/>
  </si>
  <si>
    <t>https://www.city.narashino.lg.jp/smph/kenkofukushi/shogaishafukushi/kotujidou/taxy.html</t>
    <phoneticPr fontId="27"/>
  </si>
  <si>
    <t>障がい福祉課
047-453-9206</t>
    <rPh sb="0" eb="1">
      <t>ショウ</t>
    </rPh>
    <rPh sb="3" eb="6">
      <t>フクシカ</t>
    </rPh>
    <phoneticPr fontId="39"/>
  </si>
  <si>
    <t>高齢者外出支援事業</t>
    <rPh sb="0" eb="9">
      <t>コウレイシャガイシュツシエンジギョウ</t>
    </rPh>
    <phoneticPr fontId="5"/>
  </si>
  <si>
    <t>75歳以上の市民税非課税世帯等に、年間18,000円を限度にタクシー
運賃を助成し、高齢者の外出を促進する。</t>
    <phoneticPr fontId="5"/>
  </si>
  <si>
    <t>契約しているタクシー
会社等</t>
    <rPh sb="0" eb="2">
      <t>ケイヤク</t>
    </rPh>
    <rPh sb="11" eb="13">
      <t>カイシャ</t>
    </rPh>
    <rPh sb="13" eb="14">
      <t>トウ</t>
    </rPh>
    <phoneticPr fontId="5"/>
  </si>
  <si>
    <t>高齢者支援課
047-454-7533</t>
  </si>
  <si>
    <t>柏市</t>
  </si>
  <si>
    <t>商店街活性化事業</t>
  </si>
  <si>
    <t xml:space="preserve">・地域課題対応事業
商店会が地域課題解決のために取り組む事業に対して支援を行うのもの。少子高齢化対策（出張販売，宅配サービス等）等
</t>
    <rPh sb="10" eb="13">
      <t>ショウテンカイ</t>
    </rPh>
    <rPh sb="14" eb="16">
      <t>チイキ</t>
    </rPh>
    <rPh sb="16" eb="18">
      <t>カダイ</t>
    </rPh>
    <rPh sb="18" eb="20">
      <t>カイケツ</t>
    </rPh>
    <rPh sb="24" eb="25">
      <t>ト</t>
    </rPh>
    <rPh sb="26" eb="27">
      <t>ク</t>
    </rPh>
    <rPh sb="28" eb="30">
      <t>ジギョウ</t>
    </rPh>
    <rPh sb="31" eb="32">
      <t>タイ</t>
    </rPh>
    <rPh sb="34" eb="36">
      <t>シエン</t>
    </rPh>
    <rPh sb="37" eb="38">
      <t>オコナ</t>
    </rPh>
    <phoneticPr fontId="5"/>
  </si>
  <si>
    <t xml:space="preserve">商店会
</t>
    <rPh sb="0" eb="3">
      <t>ショウテンカイ</t>
    </rPh>
    <phoneticPr fontId="5"/>
  </si>
  <si>
    <t>https://www.city.kashiwa.lg.jp/shoko/jigyosha/promotion/sangyoshinko/2264.html</t>
    <phoneticPr fontId="5"/>
  </si>
  <si>
    <t>経済産業部商工振興課
商業担当
04-7167-1141</t>
    <phoneticPr fontId="5"/>
  </si>
  <si>
    <t>千葉県</t>
    <rPh sb="0" eb="3">
      <t>チバケン</t>
    </rPh>
    <phoneticPr fontId="17"/>
  </si>
  <si>
    <t>勝浦市</t>
    <rPh sb="0" eb="3">
      <t>カツウラシ</t>
    </rPh>
    <phoneticPr fontId="17"/>
  </si>
  <si>
    <t>障害者福祉タクシー助成事業</t>
    <rPh sb="0" eb="3">
      <t>ショウガイシャ</t>
    </rPh>
    <rPh sb="3" eb="5">
      <t>フクシ</t>
    </rPh>
    <rPh sb="9" eb="11">
      <t>ジョセイ</t>
    </rPh>
    <rPh sb="11" eb="13">
      <t>ジギョウ</t>
    </rPh>
    <phoneticPr fontId="17"/>
  </si>
  <si>
    <t>重度心身障害者の社会参加を促進し、もって福祉の増進を図る。
身体障害者手帳１・２級及び療育手帳の交付を受けた者に対し、１枚８００円の利用券を年２８枚交付し利用料を助成する。</t>
  </si>
  <si>
    <t>福祉課
0470-73-6619</t>
    <rPh sb="0" eb="3">
      <t>フクシカ</t>
    </rPh>
    <phoneticPr fontId="17"/>
  </si>
  <si>
    <t>高齢者タクシー利用料助成事業</t>
    <rPh sb="0" eb="3">
      <t>コウレイシャ</t>
    </rPh>
    <rPh sb="7" eb="9">
      <t>リヨウ</t>
    </rPh>
    <rPh sb="9" eb="10">
      <t>リョウ</t>
    </rPh>
    <rPh sb="10" eb="12">
      <t>ジョセイ</t>
    </rPh>
    <rPh sb="12" eb="14">
      <t>ジギョウ</t>
    </rPh>
    <phoneticPr fontId="17"/>
  </si>
  <si>
    <t>８０歳以上の高齢者及び７５歳以上の運転免許を自主返納した高齢者の外出を支援。
１枚４００円のタクシー利用券を年最大２４枚交付し利用料を助成する。
一部地域対象者には、２４枚利用済で最大２４枚追加交付する。</t>
    <rPh sb="2" eb="3">
      <t>サイ</t>
    </rPh>
    <rPh sb="3" eb="5">
      <t>イジョウ</t>
    </rPh>
    <rPh sb="6" eb="9">
      <t>コウレイシャ</t>
    </rPh>
    <rPh sb="9" eb="10">
      <t>オヨ</t>
    </rPh>
    <rPh sb="13" eb="14">
      <t>サイ</t>
    </rPh>
    <rPh sb="14" eb="16">
      <t>イジョウ</t>
    </rPh>
    <rPh sb="17" eb="19">
      <t>ウンテン</t>
    </rPh>
    <rPh sb="19" eb="21">
      <t>メンキョ</t>
    </rPh>
    <rPh sb="22" eb="24">
      <t>ジシュ</t>
    </rPh>
    <rPh sb="24" eb="26">
      <t>ヘンノウ</t>
    </rPh>
    <rPh sb="28" eb="31">
      <t>コウレイシャ</t>
    </rPh>
    <rPh sb="32" eb="34">
      <t>ガイシュツ</t>
    </rPh>
    <rPh sb="35" eb="37">
      <t>シエン</t>
    </rPh>
    <rPh sb="40" eb="41">
      <t>マイ</t>
    </rPh>
    <rPh sb="44" eb="45">
      <t>エン</t>
    </rPh>
    <rPh sb="50" eb="53">
      <t>リヨウケン</t>
    </rPh>
    <rPh sb="54" eb="55">
      <t>ネン</t>
    </rPh>
    <rPh sb="55" eb="57">
      <t>サイダイ</t>
    </rPh>
    <rPh sb="59" eb="60">
      <t>マイ</t>
    </rPh>
    <rPh sb="60" eb="62">
      <t>コウフ</t>
    </rPh>
    <rPh sb="63" eb="66">
      <t>リヨウリョウ</t>
    </rPh>
    <rPh sb="67" eb="69">
      <t>ジョセイ</t>
    </rPh>
    <rPh sb="73" eb="75">
      <t>イチブ</t>
    </rPh>
    <rPh sb="75" eb="77">
      <t>チイキ</t>
    </rPh>
    <rPh sb="77" eb="80">
      <t>タイショウシャ</t>
    </rPh>
    <rPh sb="85" eb="86">
      <t>マイ</t>
    </rPh>
    <rPh sb="86" eb="88">
      <t>リヨウ</t>
    </rPh>
    <rPh sb="88" eb="89">
      <t>ズ</t>
    </rPh>
    <rPh sb="90" eb="92">
      <t>サイダイ</t>
    </rPh>
    <rPh sb="94" eb="95">
      <t>マイ</t>
    </rPh>
    <rPh sb="95" eb="97">
      <t>ツイカ</t>
    </rPh>
    <rPh sb="97" eb="99">
      <t>コウフ</t>
    </rPh>
    <phoneticPr fontId="17"/>
  </si>
  <si>
    <t>高齢者支援課
0470-73-6615</t>
    <rPh sb="0" eb="3">
      <t>コウレイシャ</t>
    </rPh>
    <rPh sb="3" eb="6">
      <t>シエンカ</t>
    </rPh>
    <phoneticPr fontId="17"/>
  </si>
  <si>
    <t>商店街等にぎわい創出事業</t>
    <rPh sb="0" eb="3">
      <t>ショウテンガイ</t>
    </rPh>
    <rPh sb="3" eb="4">
      <t>トウ</t>
    </rPh>
    <rPh sb="8" eb="10">
      <t>ソウシュツ</t>
    </rPh>
    <rPh sb="10" eb="12">
      <t>ジギョウ</t>
    </rPh>
    <phoneticPr fontId="17"/>
  </si>
  <si>
    <t>高齢者等の買い物支援にもつながるようデジタル技術を活用した商店街ＥＣモール化やドローン物流を含めた買い物代行、共同配送などの実用化に向けた事業を展開している。
また、本事業は地方創生推進交付金活用事業である。</t>
    <rPh sb="0" eb="3">
      <t>コウレイシャ</t>
    </rPh>
    <rPh sb="3" eb="4">
      <t>トウ</t>
    </rPh>
    <rPh sb="5" eb="6">
      <t>カ</t>
    </rPh>
    <rPh sb="7" eb="8">
      <t>モノ</t>
    </rPh>
    <rPh sb="8" eb="10">
      <t>シエン</t>
    </rPh>
    <rPh sb="22" eb="24">
      <t>ギジュツ</t>
    </rPh>
    <rPh sb="25" eb="27">
      <t>カツヨウ</t>
    </rPh>
    <rPh sb="29" eb="32">
      <t>ショウテンガイ</t>
    </rPh>
    <rPh sb="37" eb="38">
      <t>カ</t>
    </rPh>
    <rPh sb="43" eb="45">
      <t>ブツリュウ</t>
    </rPh>
    <rPh sb="46" eb="47">
      <t>フク</t>
    </rPh>
    <rPh sb="49" eb="50">
      <t>カ</t>
    </rPh>
    <rPh sb="51" eb="52">
      <t>モノ</t>
    </rPh>
    <rPh sb="52" eb="54">
      <t>ダイコウ</t>
    </rPh>
    <rPh sb="55" eb="57">
      <t>キョウドウ</t>
    </rPh>
    <rPh sb="57" eb="59">
      <t>ハイソウ</t>
    </rPh>
    <rPh sb="62" eb="65">
      <t>ジツヨウカ</t>
    </rPh>
    <rPh sb="66" eb="67">
      <t>ム</t>
    </rPh>
    <rPh sb="69" eb="71">
      <t>ジギョウ</t>
    </rPh>
    <rPh sb="72" eb="74">
      <t>テンカイ</t>
    </rPh>
    <rPh sb="83" eb="84">
      <t>ホン</t>
    </rPh>
    <rPh sb="84" eb="86">
      <t>ジギョウ</t>
    </rPh>
    <rPh sb="87" eb="89">
      <t>チホウ</t>
    </rPh>
    <rPh sb="89" eb="91">
      <t>ソウセイ</t>
    </rPh>
    <rPh sb="91" eb="93">
      <t>スイシン</t>
    </rPh>
    <rPh sb="93" eb="96">
      <t>コウフキン</t>
    </rPh>
    <rPh sb="96" eb="98">
      <t>カツヨウ</t>
    </rPh>
    <rPh sb="98" eb="100">
      <t>ジギョウ</t>
    </rPh>
    <phoneticPr fontId="17"/>
  </si>
  <si>
    <t>勝浦市商店街活性化推進協議会</t>
    <rPh sb="0" eb="3">
      <t>カツウラシ</t>
    </rPh>
    <rPh sb="3" eb="6">
      <t>ショウテンガイ</t>
    </rPh>
    <rPh sb="6" eb="9">
      <t>カッセイカ</t>
    </rPh>
    <rPh sb="9" eb="11">
      <t>スイシン</t>
    </rPh>
    <rPh sb="11" eb="14">
      <t>キョウギカイ</t>
    </rPh>
    <phoneticPr fontId="17"/>
  </si>
  <si>
    <t>観光商工課
0470-73-6687</t>
    <rPh sb="0" eb="2">
      <t>カンコウ</t>
    </rPh>
    <rPh sb="2" eb="5">
      <t>ショウコウカ</t>
    </rPh>
    <phoneticPr fontId="17"/>
  </si>
  <si>
    <t>市原市</t>
  </si>
  <si>
    <t>地域、協力事業者、社会福祉法人、市社協、市が連携・協力して取り組んでいる。</t>
  </si>
  <si>
    <t>地元企業による買い物困難な地域への移動販売や買い物ツアーなどについて、本事業の一環として情報提供を実施している。
県営住宅敷地内での移動販売に関しては、県及びの地元町会との調整を市原市が行っている。</t>
  </si>
  <si>
    <t>市原市、地元スーパー（計６社）、社会福祉法人（計５者）</t>
  </si>
  <si>
    <t>保健福祉部
共生社会推進課
0436-23-7605</t>
  </si>
  <si>
    <t>出産前後家事等サポート事業</t>
  </si>
  <si>
    <t>母親が妊娠中又は出産直後で体調不良等のため、家事又は育児を行うことが困難な家庭にホームヘルパーを派遣し、家事又は育児を援助する。主な援助内容は、①家事に関するもの（食事の準備、洗濯、掃除、生活必需品の買い物など）②育児に関するもの（授乳、おむつ交換、沐浴介助など）</t>
  </si>
  <si>
    <t>市原市社会福祉協議会</t>
  </si>
  <si>
    <t>子ども未来部
子ども福祉課
0436-23-9802</t>
  </si>
  <si>
    <t>地域で運営するデマンドタクシーの運行に係る経費の一部を補助する。(予算の範囲内で経費の２分の１を上限に補助)</t>
  </si>
  <si>
    <t>地方創生部
交通政策課
0436-23-9762</t>
  </si>
  <si>
    <t>買物弱者の支援と位置付けた事業ではないが、タクシーの利用料金を助成することにより、重度障害者及びねたきり高齢者の社会活動の範囲を広め、もって重度障害者及びねたきり高齢者の福祉の増進を図ることを目的とした福祉タクシー事業において、買物に行くための利用も想定している。１回の乗車につき上限８００円が助成される福祉タクシー券を年間上限１００枚交付。</t>
  </si>
  <si>
    <t>保健福祉部
障がい者支援課
0436-23-9815</t>
  </si>
  <si>
    <t>流山市</t>
    <rPh sb="0" eb="3">
      <t>ナガレヤマシ</t>
    </rPh>
    <phoneticPr fontId="5"/>
  </si>
  <si>
    <t>買い物支援協力店のご案内</t>
    <phoneticPr fontId="5"/>
  </si>
  <si>
    <t>買い物に行くことや買った品物を持ち帰ることにお困りの方へ、宅配や配達、送迎等の買い物支援サービスを実施している市内業者をご案内するパンフレットを流山商工会議所で作成している。市内公共施設等で配布している。</t>
    <phoneticPr fontId="5"/>
  </si>
  <si>
    <t>流山商工会議所</t>
    <rPh sb="0" eb="2">
      <t>ナガレヤマ</t>
    </rPh>
    <rPh sb="2" eb="4">
      <t>ショウコウ</t>
    </rPh>
    <rPh sb="4" eb="7">
      <t>カイギショ</t>
    </rPh>
    <phoneticPr fontId="5"/>
  </si>
  <si>
    <t>https://www.city.nagareyama.chiba.jp/business/1006692/1006697.html</t>
    <phoneticPr fontId="5"/>
  </si>
  <si>
    <t>商工振興課
04-7150-6085</t>
    <rPh sb="0" eb="2">
      <t>ショウコウ</t>
    </rPh>
    <rPh sb="2" eb="5">
      <t>シンコウカ</t>
    </rPh>
    <phoneticPr fontId="5"/>
  </si>
  <si>
    <t>地域の見守りと買物支援活動推進</t>
    <rPh sb="0" eb="2">
      <t>チイキ</t>
    </rPh>
    <rPh sb="3" eb="5">
      <t>ミマモ</t>
    </rPh>
    <rPh sb="7" eb="9">
      <t>カイモノ</t>
    </rPh>
    <rPh sb="9" eb="11">
      <t>シエン</t>
    </rPh>
    <rPh sb="11" eb="13">
      <t>カツドウ</t>
    </rPh>
    <rPh sb="13" eb="15">
      <t>スイシン</t>
    </rPh>
    <phoneticPr fontId="5"/>
  </si>
  <si>
    <t>住み慣れた地域で安心して長く生活できるよう、生鮮食品や日用品の移動販売を実施することで、買物困難者を支援するとともに、安否確認の場となる新たなコミュニテイを創出し見守り活動を推進する。</t>
    <rPh sb="0" eb="1">
      <t>ス</t>
    </rPh>
    <rPh sb="2" eb="3">
      <t>ナ</t>
    </rPh>
    <rPh sb="5" eb="7">
      <t>チイキ</t>
    </rPh>
    <rPh sb="8" eb="10">
      <t>アンシン</t>
    </rPh>
    <rPh sb="12" eb="13">
      <t>ナガ</t>
    </rPh>
    <rPh sb="14" eb="16">
      <t>セイカツ</t>
    </rPh>
    <rPh sb="22" eb="26">
      <t>セイセンショクヒン</t>
    </rPh>
    <rPh sb="27" eb="30">
      <t>ニチヨウヒン</t>
    </rPh>
    <rPh sb="31" eb="33">
      <t>イドウ</t>
    </rPh>
    <rPh sb="33" eb="35">
      <t>ハンバイ</t>
    </rPh>
    <rPh sb="36" eb="38">
      <t>ジッシ</t>
    </rPh>
    <rPh sb="44" eb="48">
      <t>カイモノコンナン</t>
    </rPh>
    <rPh sb="48" eb="49">
      <t>シャ</t>
    </rPh>
    <rPh sb="50" eb="52">
      <t>シエン</t>
    </rPh>
    <rPh sb="59" eb="61">
      <t>アンピ</t>
    </rPh>
    <rPh sb="61" eb="63">
      <t>カクニン</t>
    </rPh>
    <rPh sb="64" eb="65">
      <t>バ</t>
    </rPh>
    <rPh sb="68" eb="69">
      <t>アラ</t>
    </rPh>
    <rPh sb="78" eb="80">
      <t>ソウシュツ</t>
    </rPh>
    <rPh sb="81" eb="83">
      <t>ミマモ</t>
    </rPh>
    <rPh sb="84" eb="86">
      <t>カツドウ</t>
    </rPh>
    <rPh sb="87" eb="89">
      <t>スイシン</t>
    </rPh>
    <phoneticPr fontId="5"/>
  </si>
  <si>
    <t>（株）カスミ</t>
    <rPh sb="0" eb="3">
      <t>カブ</t>
    </rPh>
    <phoneticPr fontId="5"/>
  </si>
  <si>
    <t>https://www.city.nagareyama.chiba.jp/life/1000909/1000930/1032844.html</t>
    <phoneticPr fontId="5"/>
  </si>
  <si>
    <t>高齢者支援課
04－7150－6080</t>
    <rPh sb="0" eb="6">
      <t>コウレイシャシエンカ</t>
    </rPh>
    <phoneticPr fontId="5"/>
  </si>
  <si>
    <t>障害者福祉タクシー利用助成事業</t>
    <rPh sb="0" eb="3">
      <t>ショウガイシャ</t>
    </rPh>
    <rPh sb="3" eb="5">
      <t>フクシ</t>
    </rPh>
    <rPh sb="9" eb="11">
      <t>リヨウ</t>
    </rPh>
    <rPh sb="11" eb="13">
      <t>ジョセイ</t>
    </rPh>
    <rPh sb="13" eb="15">
      <t>ジギョウ</t>
    </rPh>
    <phoneticPr fontId="5"/>
  </si>
  <si>
    <t>重度障害者の方の外出支援として、運賃の一部を助成するタクシー利用券を、１か月に6枚（人工透析者は８枚）配布。</t>
    <rPh sb="0" eb="2">
      <t>ジュウド</t>
    </rPh>
    <rPh sb="2" eb="4">
      <t>ショウガイ</t>
    </rPh>
    <rPh sb="4" eb="5">
      <t>シャ</t>
    </rPh>
    <rPh sb="6" eb="7">
      <t>カタ</t>
    </rPh>
    <rPh sb="8" eb="10">
      <t>ガイシュツ</t>
    </rPh>
    <rPh sb="10" eb="12">
      <t>シエン</t>
    </rPh>
    <rPh sb="16" eb="18">
      <t>ウンチン</t>
    </rPh>
    <rPh sb="19" eb="21">
      <t>イチブ</t>
    </rPh>
    <rPh sb="22" eb="24">
      <t>ジョセイ</t>
    </rPh>
    <rPh sb="30" eb="32">
      <t>リヨウ</t>
    </rPh>
    <rPh sb="32" eb="33">
      <t>ケン</t>
    </rPh>
    <rPh sb="37" eb="38">
      <t>ゲツ</t>
    </rPh>
    <rPh sb="40" eb="41">
      <t>マイ</t>
    </rPh>
    <rPh sb="42" eb="44">
      <t>ジンコウ</t>
    </rPh>
    <rPh sb="44" eb="46">
      <t>トウセキ</t>
    </rPh>
    <rPh sb="46" eb="47">
      <t>シャ</t>
    </rPh>
    <rPh sb="49" eb="50">
      <t>マイ</t>
    </rPh>
    <rPh sb="51" eb="53">
      <t>ハイフ</t>
    </rPh>
    <phoneticPr fontId="5"/>
  </si>
  <si>
    <t>障害者支援課
04-7150-6081</t>
    <rPh sb="0" eb="3">
      <t>ショウガイシャ</t>
    </rPh>
    <rPh sb="3" eb="5">
      <t>シエン</t>
    </rPh>
    <phoneticPr fontId="5"/>
  </si>
  <si>
    <t>八千代市</t>
  </si>
  <si>
    <t>公共交通機関利用困難高齢者外出支援助成事業</t>
  </si>
  <si>
    <t>公共交通機関を利用することが困難な区域に居住する高齢者に対し、タクシー等の運賃の一部を助成し、外出を支援している。</t>
  </si>
  <si>
    <t>長寿支援課
047-421-6737</t>
  </si>
  <si>
    <t>免許返納サポート事業</t>
  </si>
  <si>
    <t>高齢者の運転免許証の自主返納の促進を図るための事業であり、運転免許証を返納し、運転経歴証明書を所持した方に、タクシー券を１回交付している。</t>
  </si>
  <si>
    <t>障害者等タクシー利用助成事業</t>
  </si>
  <si>
    <t>移動することが困難な高齢者に対し、タクシー等の運賃の一部を助成し、通院や社会参加の促進を図っている。</t>
  </si>
  <si>
    <t>買い物支援活動に係る地域の見守りに関する協定に基づく事業</t>
  </si>
  <si>
    <t>スーパー等生鮮品を取り扱う店が近隣に無い地域や団地等を対象に、市との協定に基づき、移動販売事業を行う事業者に対し、買い物困難者の情報提供や販売場所の調整等を支援することで、高齢者等の買い物不便の解消や見守りを図る。</t>
  </si>
  <si>
    <t>生活支援コーディネーターが、スーパー等生鮮品を取り扱う店が近隣にない地域等を対象に、地域住民や関係団体との移動販売場所の調整等を行い、高齢者等の買い物不便の解消を図る。
また、買い物支援を行う有償ボランティア等の育成を行う。</t>
  </si>
  <si>
    <t>委託業者</t>
  </si>
  <si>
    <t>福祉総合相談課
047-421-6738</t>
  </si>
  <si>
    <t>移動することが困難な心身に障害を有する方に対し、タクシー券を交付することにより，タクシー券の利用について市と協定を結んでいるタクシー会社での運賃の一部を助成し、通院や社会参加の促進を図っている。</t>
  </si>
  <si>
    <t>障害者支援課
047-421-6740</t>
  </si>
  <si>
    <t>我孫子市</t>
    <rPh sb="0" eb="4">
      <t>アビコシ</t>
    </rPh>
    <phoneticPr fontId="1"/>
  </si>
  <si>
    <t>市民バスの運行</t>
  </si>
  <si>
    <t>買物弱者の支援と位置付けた事業ではないが、市内交通不便・空白地域において、市民バスを運行する。</t>
  </si>
  <si>
    <t>路線バス会社</t>
    <rPh sb="0" eb="2">
      <t>ロセン</t>
    </rPh>
    <rPh sb="4" eb="6">
      <t>カイシャ</t>
    </rPh>
    <phoneticPr fontId="32"/>
  </si>
  <si>
    <t>https://www.city.abiko.chiba.jp/kurashi/kotsu_douro/shinai/abibus.html</t>
    <phoneticPr fontId="5"/>
  </si>
  <si>
    <t>建設部　交通政策課
04-7185-1369</t>
    <phoneticPr fontId="5"/>
  </si>
  <si>
    <t>送迎バスを活用した外出応援事業</t>
  </si>
  <si>
    <t>無償協力事業</t>
    <rPh sb="0" eb="1">
      <t>ムショウ</t>
    </rPh>
    <rPh sb="1" eb="3">
      <t>キョウリョク</t>
    </rPh>
    <rPh sb="3" eb="5">
      <t>ジギョウ</t>
    </rPh>
    <phoneticPr fontId="32"/>
  </si>
  <si>
    <t>買物弱者の支援と位置付けた事業ではないが、市内在住の65歳以上の市民・障がい者を対象として、市内病院等の送迎バスを活用した外出応援事業を展開する。</t>
  </si>
  <si>
    <t>市内病院等</t>
    <rPh sb="0" eb="2">
      <t>シナイ</t>
    </rPh>
    <rPh sb="2" eb="4">
      <t>ビョウイン</t>
    </rPh>
    <rPh sb="4" eb="5">
      <t>トウ</t>
    </rPh>
    <phoneticPr fontId="32"/>
  </si>
  <si>
    <t>https://www.city.abiko.chiba.jp/kurashi/kotsu_douro/shinai/sougei_bus.html</t>
    <phoneticPr fontId="5"/>
  </si>
  <si>
    <t>運転免許返納者優遇制度</t>
  </si>
  <si>
    <t>買物弱者の支援と位置付けた事業ではないが、平成29年6月1日から運転免許証を返納した70歳以上の市民を対象として、市民バスやタクシー等の割引券を配布する。</t>
  </si>
  <si>
    <t>路線バス会社
タクシー会社</t>
    <rPh sb="0" eb="2">
      <t>ロセン</t>
    </rPh>
    <rPh sb="4" eb="6">
      <t>カイシャ</t>
    </rPh>
    <rPh sb="11" eb="13">
      <t>カイシャ</t>
    </rPh>
    <phoneticPr fontId="32"/>
  </si>
  <si>
    <t>https://www.city.abiko.chiba.jp/kurashi/kotsu_douro/anzen/jisyuhennou.html</t>
    <phoneticPr fontId="5"/>
  </si>
  <si>
    <t>生活支援体制整備事業（移動スーパー）</t>
    <rPh sb="0" eb="2">
      <t>セイカツ</t>
    </rPh>
    <rPh sb="2" eb="4">
      <t>シエン</t>
    </rPh>
    <rPh sb="4" eb="6">
      <t>タイセイ</t>
    </rPh>
    <rPh sb="6" eb="8">
      <t>セイビ</t>
    </rPh>
    <rPh sb="8" eb="10">
      <t>ジギョウ</t>
    </rPh>
    <rPh sb="11" eb="13">
      <t>イドウ</t>
    </rPh>
    <phoneticPr fontId="1"/>
  </si>
  <si>
    <t>株式会社カスミ・我孫子市</t>
    <rPh sb="0" eb="2">
      <t>カブシキ</t>
    </rPh>
    <rPh sb="2" eb="4">
      <t>ガイシャ</t>
    </rPh>
    <phoneticPr fontId="32"/>
  </si>
  <si>
    <t>健康福祉部　高齢者支援課
04-7185-1112</t>
    <rPh sb="0" eb="2">
      <t>ケンコウ</t>
    </rPh>
    <rPh sb="2" eb="4">
      <t>フクシ</t>
    </rPh>
    <rPh sb="4" eb="5">
      <t>ブ</t>
    </rPh>
    <rPh sb="6" eb="9">
      <t>コウレイシャ</t>
    </rPh>
    <rPh sb="9" eb="11">
      <t>シエン</t>
    </rPh>
    <rPh sb="11" eb="12">
      <t>カ</t>
    </rPh>
    <phoneticPr fontId="32"/>
  </si>
  <si>
    <t>鎌ケ谷市</t>
    <rPh sb="0" eb="4">
      <t>カマガヤシ</t>
    </rPh>
    <phoneticPr fontId="5"/>
  </si>
  <si>
    <t>鎌ケ谷市空き店舗活用補助金</t>
  </si>
  <si>
    <t>商店街の空き店舗を活用し店舗を出店する市内外の個人及び法人に対して、店舗の改装等に要する経費を補助する。</t>
  </si>
  <si>
    <t>鎌ケ谷市</t>
  </si>
  <si>
    <t>商工振興課
047-445-1240</t>
  </si>
  <si>
    <t>鎌ケ谷市コミュニティビジネス事業・ベンチャービジネス事業補助金</t>
  </si>
  <si>
    <t>地域課題を解決するための事業や商工業の発展に寄与する先進的事業を市内で行う個人及び法人に対して、事業の促進に要する経費を補助する。</t>
  </si>
  <si>
    <t>千葉</t>
    <rPh sb="0" eb="2">
      <t>チバ</t>
    </rPh>
    <phoneticPr fontId="5"/>
  </si>
  <si>
    <t>君津市</t>
    <rPh sb="0" eb="3">
      <t>キミツシ</t>
    </rPh>
    <phoneticPr fontId="5"/>
  </si>
  <si>
    <t>ひとり暮らし高齢者等福祉タクシー事業</t>
    <rPh sb="3" eb="4">
      <t>グ</t>
    </rPh>
    <rPh sb="6" eb="9">
      <t>コウレイシャ</t>
    </rPh>
    <rPh sb="9" eb="10">
      <t>トウ</t>
    </rPh>
    <rPh sb="10" eb="12">
      <t>フクシ</t>
    </rPh>
    <rPh sb="16" eb="18">
      <t>ジギョウ</t>
    </rPh>
    <phoneticPr fontId="5"/>
  </si>
  <si>
    <t>タクシー券を発行</t>
    <rPh sb="3" eb="4">
      <t>ケン</t>
    </rPh>
    <rPh sb="5" eb="7">
      <t>ハッコウ</t>
    </rPh>
    <phoneticPr fontId="5"/>
  </si>
  <si>
    <t>買い物弱者の支援と位置付けた事業ではないが、ひとり暮らしの75歳以上高齢者を対象に、月あたり1,500円分のタクシー利用券を発行している。</t>
    <rPh sb="0" eb="1">
      <t>カ</t>
    </rPh>
    <rPh sb="2" eb="3">
      <t>モノ</t>
    </rPh>
    <rPh sb="3" eb="5">
      <t>ジャクシャ</t>
    </rPh>
    <rPh sb="6" eb="8">
      <t>シエン</t>
    </rPh>
    <rPh sb="9" eb="12">
      <t>イチヅ</t>
    </rPh>
    <rPh sb="14" eb="16">
      <t>ジギョウ</t>
    </rPh>
    <rPh sb="25" eb="26">
      <t>グ</t>
    </rPh>
    <rPh sb="31" eb="32">
      <t>サイ</t>
    </rPh>
    <rPh sb="32" eb="34">
      <t>イジョウ</t>
    </rPh>
    <rPh sb="34" eb="37">
      <t>コウレイシャ</t>
    </rPh>
    <rPh sb="38" eb="40">
      <t>タイショウ</t>
    </rPh>
    <rPh sb="42" eb="43">
      <t>ツキ</t>
    </rPh>
    <rPh sb="51" eb="52">
      <t>エン</t>
    </rPh>
    <rPh sb="52" eb="53">
      <t>ブン</t>
    </rPh>
    <rPh sb="58" eb="60">
      <t>リヨウ</t>
    </rPh>
    <rPh sb="60" eb="61">
      <t>ケン</t>
    </rPh>
    <rPh sb="62" eb="64">
      <t>ハッコウ</t>
    </rPh>
    <phoneticPr fontId="5"/>
  </si>
  <si>
    <t>各タクシー事業者</t>
    <rPh sb="0" eb="1">
      <t>カク</t>
    </rPh>
    <rPh sb="5" eb="8">
      <t>ジギョウシャ</t>
    </rPh>
    <phoneticPr fontId="5"/>
  </si>
  <si>
    <t>https://www.city.kimitsu.lg.jp/soshiki/20/27334.html</t>
    <phoneticPr fontId="5"/>
  </si>
  <si>
    <t>福祉部高齢者支援課
0439-56-1731</t>
    <rPh sb="0" eb="2">
      <t>フクシ</t>
    </rPh>
    <rPh sb="2" eb="3">
      <t>ブ</t>
    </rPh>
    <rPh sb="3" eb="6">
      <t>コウレイシャ</t>
    </rPh>
    <rPh sb="6" eb="8">
      <t>シエン</t>
    </rPh>
    <rPh sb="8" eb="9">
      <t>カ</t>
    </rPh>
    <phoneticPr fontId="5"/>
  </si>
  <si>
    <t>令和５年君津市新型コロナワクチン接種交通支援事業</t>
    <rPh sb="0" eb="2">
      <t>レイワ</t>
    </rPh>
    <rPh sb="3" eb="4">
      <t>ネン</t>
    </rPh>
    <rPh sb="4" eb="7">
      <t>キミツシ</t>
    </rPh>
    <rPh sb="7" eb="9">
      <t>シンガタ</t>
    </rPh>
    <rPh sb="16" eb="18">
      <t>セッシュ</t>
    </rPh>
    <rPh sb="18" eb="20">
      <t>コウツウ</t>
    </rPh>
    <rPh sb="20" eb="22">
      <t>シエン</t>
    </rPh>
    <rPh sb="22" eb="24">
      <t>ジギョウ</t>
    </rPh>
    <phoneticPr fontId="5"/>
  </si>
  <si>
    <t>交通利用券を発行</t>
    <rPh sb="0" eb="1">
      <t>コウツウ</t>
    </rPh>
    <rPh sb="1" eb="3">
      <t>リヨウ</t>
    </rPh>
    <rPh sb="3" eb="4">
      <t>ケン</t>
    </rPh>
    <rPh sb="5" eb="7">
      <t>ハッコウ</t>
    </rPh>
    <phoneticPr fontId="5"/>
  </si>
  <si>
    <t>買い物弱者の支援と位置付けた事業ではないが、75歳以上高齢者のコロナワクチン接種を支援するため、接種券に同封して、市内の複数の交通機関で使用できる交通利用券を送付した。接種１回あたり2,000円分を同封。ワクチン接種以外の目的でも利用可能とした。</t>
    <rPh sb="0" eb="1">
      <t>カ</t>
    </rPh>
    <rPh sb="2" eb="3">
      <t>モノ</t>
    </rPh>
    <rPh sb="3" eb="5">
      <t>ジャクシャ</t>
    </rPh>
    <rPh sb="6" eb="8">
      <t>シエン</t>
    </rPh>
    <rPh sb="9" eb="12">
      <t>イチヅ</t>
    </rPh>
    <rPh sb="14" eb="16">
      <t>ジギョウ</t>
    </rPh>
    <rPh sb="24" eb="27">
      <t>サイイジョウ</t>
    </rPh>
    <rPh sb="27" eb="30">
      <t>コウレイシャ</t>
    </rPh>
    <rPh sb="38" eb="40">
      <t>セッシュ</t>
    </rPh>
    <rPh sb="41" eb="43">
      <t>シエン</t>
    </rPh>
    <rPh sb="48" eb="50">
      <t>セッシュ</t>
    </rPh>
    <rPh sb="50" eb="51">
      <t>ケン</t>
    </rPh>
    <rPh sb="52" eb="54">
      <t>ドウフウ</t>
    </rPh>
    <rPh sb="57" eb="59">
      <t>シナイ</t>
    </rPh>
    <rPh sb="60" eb="62">
      <t>フクスウ</t>
    </rPh>
    <rPh sb="63" eb="65">
      <t>コウツウ</t>
    </rPh>
    <rPh sb="65" eb="67">
      <t>キカン</t>
    </rPh>
    <rPh sb="68" eb="70">
      <t>シヨウ</t>
    </rPh>
    <rPh sb="73" eb="75">
      <t>コウツウ</t>
    </rPh>
    <rPh sb="75" eb="77">
      <t>リヨウ</t>
    </rPh>
    <rPh sb="77" eb="78">
      <t>ケン</t>
    </rPh>
    <rPh sb="79" eb="81">
      <t>ソウフ</t>
    </rPh>
    <rPh sb="84" eb="86">
      <t>セッシュ</t>
    </rPh>
    <rPh sb="87" eb="88">
      <t>カイ</t>
    </rPh>
    <rPh sb="96" eb="97">
      <t>エン</t>
    </rPh>
    <rPh sb="97" eb="98">
      <t>ブン</t>
    </rPh>
    <rPh sb="99" eb="101">
      <t>ドウフウ</t>
    </rPh>
    <rPh sb="106" eb="108">
      <t>セッシュ</t>
    </rPh>
    <rPh sb="108" eb="110">
      <t>イガイ</t>
    </rPh>
    <rPh sb="111" eb="113">
      <t>モクテキ</t>
    </rPh>
    <rPh sb="115" eb="117">
      <t>リヨウ</t>
    </rPh>
    <rPh sb="117" eb="119">
      <t>カノウ</t>
    </rPh>
    <phoneticPr fontId="5"/>
  </si>
  <si>
    <t>各タクシー事業者
バス運行事業者
デマンドタクシー事業者など</t>
    <rPh sb="0" eb="1">
      <t>カク</t>
    </rPh>
    <rPh sb="5" eb="7">
      <t>ジギョウ</t>
    </rPh>
    <rPh sb="7" eb="8">
      <t>シャ</t>
    </rPh>
    <rPh sb="11" eb="13">
      <t>ウンコウ</t>
    </rPh>
    <rPh sb="13" eb="16">
      <t>ジギョウシャ</t>
    </rPh>
    <rPh sb="25" eb="28">
      <t>ジギョウシャ</t>
    </rPh>
    <phoneticPr fontId="5"/>
  </si>
  <si>
    <t>https://www.city.kimitsu.lg.jp/site/covid-19-info/57420.html</t>
    <phoneticPr fontId="5"/>
  </si>
  <si>
    <t>千葉</t>
    <rPh sb="0" eb="2">
      <t>チバ</t>
    </rPh>
    <phoneticPr fontId="39"/>
  </si>
  <si>
    <t>君津市</t>
    <rPh sb="0" eb="3">
      <t>キミツシ</t>
    </rPh>
    <phoneticPr fontId="39"/>
  </si>
  <si>
    <t>デマンド交通事業</t>
    <rPh sb="4" eb="8">
      <t>コウツウジギョウ</t>
    </rPh>
    <phoneticPr fontId="39"/>
  </si>
  <si>
    <t>交通支援</t>
    <rPh sb="0" eb="1">
      <t>コウツウ</t>
    </rPh>
    <rPh sb="1" eb="3">
      <t>シエン</t>
    </rPh>
    <phoneticPr fontId="39"/>
  </si>
  <si>
    <t>小櫃・上総地区における交通空白地域の解消のため、デマンド型乗合タクシーを運行している。</t>
    <rPh sb="0" eb="2">
      <t>オビツ</t>
    </rPh>
    <rPh sb="3" eb="7">
      <t>カズサチク</t>
    </rPh>
    <rPh sb="11" eb="15">
      <t>コウツウクウハク</t>
    </rPh>
    <rPh sb="15" eb="17">
      <t>チイキ</t>
    </rPh>
    <rPh sb="18" eb="20">
      <t>カイショウ</t>
    </rPh>
    <rPh sb="28" eb="29">
      <t>ガタ</t>
    </rPh>
    <rPh sb="29" eb="31">
      <t>ノリアイ</t>
    </rPh>
    <rPh sb="36" eb="38">
      <t>ウンコウ</t>
    </rPh>
    <phoneticPr fontId="39"/>
  </si>
  <si>
    <t>大新東株式会社</t>
    <rPh sb="0" eb="3">
      <t>ダイシントウ</t>
    </rPh>
    <rPh sb="3" eb="7">
      <t>カブシキカイシャ</t>
    </rPh>
    <phoneticPr fontId="39"/>
  </si>
  <si>
    <t>https://www.city.kimitsu.lg.jp/soshiki/12/96.html</t>
    <phoneticPr fontId="5"/>
  </si>
  <si>
    <t>市民生活部市民活動支援課
交通防犯係
0439-56-1225</t>
    <rPh sb="0" eb="5">
      <t>シミンセイカツブ</t>
    </rPh>
    <rPh sb="5" eb="9">
      <t>シミンカツドウ</t>
    </rPh>
    <rPh sb="9" eb="11">
      <t>シエン</t>
    </rPh>
    <rPh sb="11" eb="12">
      <t>カ</t>
    </rPh>
    <rPh sb="13" eb="17">
      <t>コウツウボウハン</t>
    </rPh>
    <rPh sb="17" eb="18">
      <t>カカリ</t>
    </rPh>
    <phoneticPr fontId="39"/>
  </si>
  <si>
    <t>富津市</t>
    <rPh sb="0" eb="3">
      <t>フッツシ</t>
    </rPh>
    <phoneticPr fontId="4"/>
  </si>
  <si>
    <t>富津市</t>
    <rPh sb="0" eb="3">
      <t>フッツシ</t>
    </rPh>
    <phoneticPr fontId="5"/>
  </si>
  <si>
    <t>富津市タクシー運賃助成事業</t>
    <rPh sb="0" eb="3">
      <t>フッツシ</t>
    </rPh>
    <rPh sb="7" eb="13">
      <t>ウンチンジョセイジギョウ</t>
    </rPh>
    <phoneticPr fontId="5"/>
  </si>
  <si>
    <t>運転免許を保有していない高齢者等や自動車の運転が一時的に困難になる妊産婦を対象に、タクシー利用券を発行し、タクシー利用に関する費用の一部を助成している。</t>
  </si>
  <si>
    <t xml:space="preserve">https://www.city.futtsu.lg.jp/0000005466.html </t>
    <phoneticPr fontId="5"/>
  </si>
  <si>
    <t>企画政策部企画課公共交通係
0439-80-1229</t>
    <rPh sb="0" eb="4">
      <t>キカクセイサク</t>
    </rPh>
    <phoneticPr fontId="5"/>
  </si>
  <si>
    <t>富津市移動手段確保等支援事業</t>
    <rPh sb="0" eb="3">
      <t>フッツシ</t>
    </rPh>
    <rPh sb="3" eb="5">
      <t>イドウ</t>
    </rPh>
    <rPh sb="5" eb="7">
      <t>シュダン</t>
    </rPh>
    <rPh sb="7" eb="9">
      <t>カクホ</t>
    </rPh>
    <rPh sb="9" eb="10">
      <t>トウ</t>
    </rPh>
    <rPh sb="10" eb="12">
      <t>シエン</t>
    </rPh>
    <rPh sb="12" eb="14">
      <t>ジギョウ</t>
    </rPh>
    <phoneticPr fontId="5"/>
  </si>
  <si>
    <t>市内の交通が不便な地域に暮らす住民が自ら主体となり、当該地域における移動手段を確保して生活の利便性向上を図るために行う事業に対し、その経費を補助する。</t>
  </si>
  <si>
    <t>https://www.city.futtsu.lg.jp/0000006413.html</t>
    <phoneticPr fontId="5"/>
  </si>
  <si>
    <t>宅配や配達などのサービスを行っている店舗等を掲載した「ふっつの地域支えあい手帳」を作成し、富津市のホームページにて公開している。
※地域支援事業交付金を財源とする。</t>
    <rPh sb="0" eb="2">
      <t>タクハイ</t>
    </rPh>
    <rPh sb="3" eb="5">
      <t>ハイタツ</t>
    </rPh>
    <rPh sb="13" eb="14">
      <t>オコナ</t>
    </rPh>
    <rPh sb="18" eb="20">
      <t>テンポ</t>
    </rPh>
    <rPh sb="20" eb="21">
      <t>トウ</t>
    </rPh>
    <rPh sb="22" eb="24">
      <t>ケイサイ</t>
    </rPh>
    <rPh sb="31" eb="33">
      <t>チイキ</t>
    </rPh>
    <rPh sb="33" eb="34">
      <t>ササ</t>
    </rPh>
    <rPh sb="37" eb="39">
      <t>テチョウ</t>
    </rPh>
    <rPh sb="41" eb="43">
      <t>サクセイ</t>
    </rPh>
    <rPh sb="45" eb="48">
      <t>フッツシ</t>
    </rPh>
    <rPh sb="57" eb="59">
      <t>コウカイ</t>
    </rPh>
    <rPh sb="66" eb="68">
      <t>チイキ</t>
    </rPh>
    <rPh sb="68" eb="70">
      <t>シエン</t>
    </rPh>
    <rPh sb="70" eb="72">
      <t>ジギョウ</t>
    </rPh>
    <rPh sb="72" eb="75">
      <t>コウフキン</t>
    </rPh>
    <rPh sb="76" eb="78">
      <t>ザイゲン</t>
    </rPh>
    <phoneticPr fontId="4"/>
  </si>
  <si>
    <t>https://www.city.futtsu.lg.jp/0000007520.html</t>
    <phoneticPr fontId="5"/>
  </si>
  <si>
    <t>健康福祉部介護福祉課高齢者支援係
0439-80-1300</t>
    <rPh sb="0" eb="2">
      <t>ケンコウ</t>
    </rPh>
    <rPh sb="2" eb="4">
      <t>フクシ</t>
    </rPh>
    <rPh sb="4" eb="5">
      <t>ブ</t>
    </rPh>
    <rPh sb="5" eb="10">
      <t>カイゴフクシカ</t>
    </rPh>
    <rPh sb="10" eb="13">
      <t>コウレイシャ</t>
    </rPh>
    <rPh sb="13" eb="15">
      <t>シエン</t>
    </rPh>
    <rPh sb="15" eb="16">
      <t>カカリ</t>
    </rPh>
    <phoneticPr fontId="4"/>
  </si>
  <si>
    <t>浦安市</t>
    <rPh sb="0" eb="3">
      <t>ウラヤスシ</t>
    </rPh>
    <phoneticPr fontId="5"/>
  </si>
  <si>
    <t>買い物支援サービス店舗一覧</t>
    <rPh sb="0" eb="1">
      <t>カ</t>
    </rPh>
    <rPh sb="2" eb="3">
      <t>モノ</t>
    </rPh>
    <rPh sb="3" eb="5">
      <t>シエン</t>
    </rPh>
    <rPh sb="9" eb="11">
      <t>テンポ</t>
    </rPh>
    <rPh sb="11" eb="13">
      <t>イチラン</t>
    </rPh>
    <phoneticPr fontId="5"/>
  </si>
  <si>
    <t>宅配や配達、買い物代行などのサービスを行っている事業者の一覧を高齢者向け広報誌「シニアガイドブック」に掲載し、高齢者宅に年１回配布している。</t>
    <phoneticPr fontId="5"/>
  </si>
  <si>
    <t>宅配や配達、買い物代行などのサービスを行っている事業者</t>
    <phoneticPr fontId="5"/>
  </si>
  <si>
    <t>https://www.city.urayasu.lg.jp/fukushi/koureisha/service/1010739.html</t>
    <phoneticPr fontId="5"/>
  </si>
  <si>
    <t>高齢者福祉課
047-381-9071</t>
    <rPh sb="0" eb="3">
      <t>コウレイシャ</t>
    </rPh>
    <rPh sb="3" eb="6">
      <t>フクシカ</t>
    </rPh>
    <phoneticPr fontId="5"/>
  </si>
  <si>
    <t>高齢者バス代助成</t>
  </si>
  <si>
    <t>70歳以上の方に、路線バスで利用できるバス券5,600円分を支給している。</t>
    <phoneticPr fontId="5"/>
  </si>
  <si>
    <t>東京ベイシティ交通</t>
    <rPh sb="0" eb="2">
      <t>トウキョウ</t>
    </rPh>
    <rPh sb="7" eb="9">
      <t>コウツウ</t>
    </rPh>
    <phoneticPr fontId="5"/>
  </si>
  <si>
    <t>https://www.city.urayasu.lg.jp/fukushi/koureisha/josei/gaishutsu/1001216.html</t>
    <phoneticPr fontId="5"/>
  </si>
  <si>
    <t>四街道市</t>
    <rPh sb="0" eb="4">
      <t>ヨツカイドウシ</t>
    </rPh>
    <phoneticPr fontId="5"/>
  </si>
  <si>
    <t>四街道市買物等支援リスト作成事業</t>
    <rPh sb="0" eb="4">
      <t>ヨツカイドウシ</t>
    </rPh>
    <rPh sb="4" eb="5">
      <t>カ</t>
    </rPh>
    <rPh sb="5" eb="6">
      <t>モノ</t>
    </rPh>
    <rPh sb="6" eb="7">
      <t>トウ</t>
    </rPh>
    <rPh sb="7" eb="9">
      <t>シエン</t>
    </rPh>
    <rPh sb="12" eb="14">
      <t>サクセイ</t>
    </rPh>
    <rPh sb="14" eb="16">
      <t>ジギョウ</t>
    </rPh>
    <phoneticPr fontId="5"/>
  </si>
  <si>
    <t>自宅へ商品を配達するサービスを行っている店舗や、買い物の代行サービスを行っている事業者などを掲載している「四街道市買物等支援リスト」を作成し、市役所の関係窓口で配布。</t>
    <rPh sb="0" eb="2">
      <t>ジタク</t>
    </rPh>
    <rPh sb="3" eb="5">
      <t>ショウヒン</t>
    </rPh>
    <rPh sb="6" eb="8">
      <t>ハイタツ</t>
    </rPh>
    <rPh sb="15" eb="16">
      <t>オコナ</t>
    </rPh>
    <rPh sb="20" eb="22">
      <t>テンポ</t>
    </rPh>
    <rPh sb="24" eb="25">
      <t>カ</t>
    </rPh>
    <rPh sb="26" eb="27">
      <t>モノ</t>
    </rPh>
    <rPh sb="28" eb="30">
      <t>ダイコウ</t>
    </rPh>
    <rPh sb="35" eb="36">
      <t>オコナ</t>
    </rPh>
    <rPh sb="40" eb="43">
      <t>ジギョウシャ</t>
    </rPh>
    <rPh sb="46" eb="48">
      <t>ケイサイ</t>
    </rPh>
    <rPh sb="53" eb="57">
      <t>ヨツカイドウシ</t>
    </rPh>
    <rPh sb="57" eb="60">
      <t>カイモノナド</t>
    </rPh>
    <rPh sb="60" eb="62">
      <t>シエン</t>
    </rPh>
    <rPh sb="67" eb="69">
      <t>サクセイ</t>
    </rPh>
    <rPh sb="71" eb="74">
      <t>シヤクショ</t>
    </rPh>
    <rPh sb="75" eb="77">
      <t>カンケイ</t>
    </rPh>
    <rPh sb="77" eb="79">
      <t>マドグチ</t>
    </rPh>
    <rPh sb="80" eb="82">
      <t>ハイフ</t>
    </rPh>
    <phoneticPr fontId="5"/>
  </si>
  <si>
    <t>https://www.city.yotsukaido.chiba.jp/smph/kurashi/shohi/oshirase/ysangyo20180515.html</t>
    <phoneticPr fontId="5"/>
  </si>
  <si>
    <t>環境経済部産業振興課
043-421-6134</t>
    <rPh sb="0" eb="2">
      <t>カンキョウ</t>
    </rPh>
    <rPh sb="2" eb="4">
      <t>ケイザイ</t>
    </rPh>
    <rPh sb="4" eb="5">
      <t>ブ</t>
    </rPh>
    <rPh sb="5" eb="7">
      <t>サンギョウ</t>
    </rPh>
    <rPh sb="7" eb="10">
      <t>シンコウカ</t>
    </rPh>
    <phoneticPr fontId="5"/>
  </si>
  <si>
    <t>袖ケ浦市</t>
    <rPh sb="0" eb="4">
      <t>ソデガウラシ</t>
    </rPh>
    <phoneticPr fontId="5"/>
  </si>
  <si>
    <t>デマンド交通実証事業</t>
    <rPh sb="4" eb="10">
      <t>コウツウジッショウジギョウ</t>
    </rPh>
    <phoneticPr fontId="5"/>
  </si>
  <si>
    <t>タクシーよりも安価に移動できるような、ＩＣＴを活用した乗合型のデマンド交通を導入し、自動車の運転に不安を持っている人や自家用車を保有していない人が公共交通で外出しやすい環境を整える。これにより、「外出することによる健康づくり」や、「地域内の移動によるまちの賑わいを創出」する。</t>
    <phoneticPr fontId="5"/>
  </si>
  <si>
    <t>・トヨタカローラ千葉株式会社
・房総タクシー株式会社
・袖ケ浦市</t>
    <rPh sb="8" eb="14">
      <t>チバカブシキガイシャ</t>
    </rPh>
    <rPh sb="16" eb="18">
      <t>ボウソウ</t>
    </rPh>
    <rPh sb="22" eb="26">
      <t>カブシキガイシャ</t>
    </rPh>
    <rPh sb="28" eb="32">
      <t>ソデガウラシ</t>
    </rPh>
    <phoneticPr fontId="5"/>
  </si>
  <si>
    <t>https://www.city.sodegaura.lg.jp/site/choisokogaura/</t>
    <phoneticPr fontId="5"/>
  </si>
  <si>
    <t>企画政策部企画政策課
0438-62-2327</t>
    <rPh sb="0" eb="5">
      <t>キカクセイサクブ</t>
    </rPh>
    <rPh sb="5" eb="10">
      <t>キカクセイサクカ</t>
    </rPh>
    <phoneticPr fontId="5"/>
  </si>
  <si>
    <t>袖ケ浦市</t>
  </si>
  <si>
    <t>重度心身障害者（児）福祉タクシー料金助成事業</t>
  </si>
  <si>
    <t>身体障害者手帳（1・2級）または療育手帳（A判定）の所持者等に福祉タクシー利用券（５００円/枚）を年間最高54枚(人工透析患者は108枚）交付。1回の乗車につき3枚まで利用可能。</t>
  </si>
  <si>
    <t>福祉部障がい者支援課
0438-62-3199</t>
  </si>
  <si>
    <t>高齢者タクシー料金助成事業</t>
  </si>
  <si>
    <t>65歳以上の者のみで構成される世帯に属する方のうち75歳以上かつ非課税世帯に属する者に対し、タクシー利用料金の全部または一部を助成する利用券（1枚あたり500円）を交付する。（1人あたり年間最大36枚）</t>
  </si>
  <si>
    <t>福祉部高齢者支援課
0438-62-3219</t>
  </si>
  <si>
    <t>平川いきいきサポート</t>
  </si>
  <si>
    <t>ＮＰＯ法人たけのこを母体に地域住民有志の方々が主体となり、高齢者を中心とした日常生活において援助を必要としている方々に対して行う支援を市が補助する。
【支援事業内容】外出支援（通院、買物などのお出かけの送迎）、家事支援、ふれあい支援（話し相手や見守り、留守番など）</t>
  </si>
  <si>
    <t>ＮＰＯ法人たけのこ</t>
  </si>
  <si>
    <t>八街市</t>
    <rPh sb="0" eb="3">
      <t>ヤチマタシ</t>
    </rPh>
    <phoneticPr fontId="5"/>
  </si>
  <si>
    <t>買い物代行サービス事業</t>
  </si>
  <si>
    <t>補助金</t>
    <rPh sb="0" eb="3">
      <t>ホジョキン</t>
    </rPh>
    <phoneticPr fontId="34"/>
  </si>
  <si>
    <t>公共交通の再編等により、買い物が困難となった消費者の代わりに、買い物代行事業者が商店会等に加盟している店舗で商品等を購入し宅配を行う。</t>
    <rPh sb="0" eb="2">
      <t>コウキョウ</t>
    </rPh>
    <rPh sb="2" eb="4">
      <t>コウツウ</t>
    </rPh>
    <rPh sb="5" eb="7">
      <t>サイヘン</t>
    </rPh>
    <rPh sb="7" eb="8">
      <t>トウ</t>
    </rPh>
    <rPh sb="12" eb="13">
      <t>カ</t>
    </rPh>
    <rPh sb="14" eb="15">
      <t>モノ</t>
    </rPh>
    <rPh sb="16" eb="18">
      <t>コンナン</t>
    </rPh>
    <rPh sb="22" eb="25">
      <t>ショウヒシャ</t>
    </rPh>
    <rPh sb="26" eb="27">
      <t>カ</t>
    </rPh>
    <rPh sb="31" eb="32">
      <t>カ</t>
    </rPh>
    <rPh sb="33" eb="34">
      <t>モノ</t>
    </rPh>
    <rPh sb="34" eb="36">
      <t>ダイコウ</t>
    </rPh>
    <rPh sb="36" eb="39">
      <t>ジギョウシャ</t>
    </rPh>
    <rPh sb="40" eb="43">
      <t>ショウテンカイ</t>
    </rPh>
    <rPh sb="43" eb="44">
      <t>トウ</t>
    </rPh>
    <rPh sb="45" eb="47">
      <t>カメイ</t>
    </rPh>
    <rPh sb="51" eb="53">
      <t>テンポ</t>
    </rPh>
    <rPh sb="54" eb="56">
      <t>ショウヒン</t>
    </rPh>
    <rPh sb="56" eb="57">
      <t>トウ</t>
    </rPh>
    <rPh sb="58" eb="60">
      <t>コウニュウ</t>
    </rPh>
    <rPh sb="61" eb="63">
      <t>タクハイ</t>
    </rPh>
    <rPh sb="64" eb="65">
      <t>オコナ</t>
    </rPh>
    <phoneticPr fontId="33"/>
  </si>
  <si>
    <t>八街駅南口商店街</t>
    <rPh sb="0" eb="2">
      <t>ヤチマタ</t>
    </rPh>
    <rPh sb="2" eb="3">
      <t>エキ</t>
    </rPh>
    <rPh sb="3" eb="5">
      <t>ミナミグチ</t>
    </rPh>
    <rPh sb="5" eb="8">
      <t>ショウテンガイ</t>
    </rPh>
    <phoneticPr fontId="5"/>
  </si>
  <si>
    <t>経済環境部　商工観光課
043-443-1405</t>
    <rPh sb="0" eb="2">
      <t>ケイザイ</t>
    </rPh>
    <rPh sb="2" eb="5">
      <t>カンキョウブ</t>
    </rPh>
    <rPh sb="6" eb="8">
      <t>ショウコウ</t>
    </rPh>
    <rPh sb="8" eb="11">
      <t>カンコウカ</t>
    </rPh>
    <phoneticPr fontId="39"/>
  </si>
  <si>
    <t>八街市福祉タクシー事業</t>
  </si>
  <si>
    <t>助成金</t>
    <rPh sb="0" eb="3">
      <t>ジョセイキン</t>
    </rPh>
    <phoneticPr fontId="34"/>
  </si>
  <si>
    <t>重度心身障害者が市と契約したタクシーを利用する場合、その料金の一部が割り引かれる券を交付している。</t>
    <rPh sb="0" eb="2">
      <t>ジュウド</t>
    </rPh>
    <rPh sb="2" eb="4">
      <t>シンシン</t>
    </rPh>
    <rPh sb="4" eb="7">
      <t>ショウガイシャ</t>
    </rPh>
    <rPh sb="8" eb="9">
      <t>シ</t>
    </rPh>
    <rPh sb="10" eb="12">
      <t>ケイヤク</t>
    </rPh>
    <rPh sb="19" eb="21">
      <t>リヨウ</t>
    </rPh>
    <rPh sb="23" eb="25">
      <t>バアイ</t>
    </rPh>
    <rPh sb="28" eb="30">
      <t>リョウキン</t>
    </rPh>
    <rPh sb="31" eb="33">
      <t>イチブ</t>
    </rPh>
    <rPh sb="34" eb="35">
      <t>ワ</t>
    </rPh>
    <rPh sb="36" eb="37">
      <t>ビ</t>
    </rPh>
    <rPh sb="40" eb="41">
      <t>ケン</t>
    </rPh>
    <rPh sb="42" eb="44">
      <t>コウフ</t>
    </rPh>
    <phoneticPr fontId="33"/>
  </si>
  <si>
    <t>福祉部　障がい福祉課
043-443-1649</t>
    <rPh sb="0" eb="3">
      <t>フクシブ</t>
    </rPh>
    <rPh sb="4" eb="5">
      <t>ショウ</t>
    </rPh>
    <rPh sb="7" eb="9">
      <t>フクシ</t>
    </rPh>
    <rPh sb="9" eb="10">
      <t>カ</t>
    </rPh>
    <phoneticPr fontId="39"/>
  </si>
  <si>
    <t>高齢者外出支援タクシー利用助成事業</t>
  </si>
  <si>
    <t>運転免許を持たない65歳以上の方の外出を支援するため、タクシー料金の一部を助成する券を交付し、市内からの異動について助成する。
（※デマンド型乗合タクシー実証運行事の開始に伴い、令和５年9月で廃止）</t>
    <rPh sb="83" eb="85">
      <t>カイシ</t>
    </rPh>
    <rPh sb="86" eb="87">
      <t>トモナ</t>
    </rPh>
    <rPh sb="89" eb="91">
      <t>レイワ</t>
    </rPh>
    <rPh sb="92" eb="93">
      <t>ネン</t>
    </rPh>
    <rPh sb="94" eb="95">
      <t>ガツ</t>
    </rPh>
    <rPh sb="96" eb="98">
      <t>ハイシ</t>
    </rPh>
    <phoneticPr fontId="5"/>
  </si>
  <si>
    <t>福祉部　高齢者福祉課
043-443-1207</t>
    <rPh sb="0" eb="3">
      <t>フクシブ</t>
    </rPh>
    <rPh sb="4" eb="7">
      <t>コウレイシャ</t>
    </rPh>
    <rPh sb="7" eb="9">
      <t>フクシ</t>
    </rPh>
    <rPh sb="9" eb="10">
      <t>カ</t>
    </rPh>
    <phoneticPr fontId="39"/>
  </si>
  <si>
    <t>八街市デマンド型乗合タクシー実証運行事業</t>
    <rPh sb="0" eb="3">
      <t>ヤチマタシ</t>
    </rPh>
    <rPh sb="7" eb="8">
      <t>ガタ</t>
    </rPh>
    <rPh sb="8" eb="10">
      <t>ノリアイ</t>
    </rPh>
    <rPh sb="14" eb="16">
      <t>ジッショウ</t>
    </rPh>
    <rPh sb="16" eb="18">
      <t>ウンコウ</t>
    </rPh>
    <rPh sb="18" eb="20">
      <t>ジギョウ</t>
    </rPh>
    <phoneticPr fontId="5"/>
  </si>
  <si>
    <t xml:space="preserve">買物弱者と位置づけた支援ではないが、市内の交通空白地域と交通格差を解消し、高齢者の通院や買い物などの交通手段を確保するため、デマンド型乗合タクシーを導入し運行する。（令和5年度10月実証運行開始） ※デジタル田園都市国家構想交付金（デジタル実装タイプ）を財源とした事業
</t>
    <rPh sb="0" eb="1">
      <t>カ</t>
    </rPh>
    <rPh sb="1" eb="2">
      <t>モノ</t>
    </rPh>
    <rPh sb="2" eb="4">
      <t>ジャクシャ</t>
    </rPh>
    <rPh sb="5" eb="7">
      <t>イチ</t>
    </rPh>
    <rPh sb="10" eb="12">
      <t>シエン</t>
    </rPh>
    <rPh sb="18" eb="20">
      <t>シナイ</t>
    </rPh>
    <rPh sb="28" eb="30">
      <t>コウツウ</t>
    </rPh>
    <rPh sb="30" eb="32">
      <t>カクサ</t>
    </rPh>
    <rPh sb="33" eb="35">
      <t>カイショウ</t>
    </rPh>
    <rPh sb="37" eb="40">
      <t>コウレイシャ</t>
    </rPh>
    <rPh sb="41" eb="43">
      <t>ツウイン</t>
    </rPh>
    <rPh sb="44" eb="45">
      <t>カ</t>
    </rPh>
    <rPh sb="46" eb="47">
      <t>モノ</t>
    </rPh>
    <rPh sb="50" eb="52">
      <t>コウツウ</t>
    </rPh>
    <rPh sb="52" eb="54">
      <t>シュダン</t>
    </rPh>
    <rPh sb="55" eb="57">
      <t>カクホ</t>
    </rPh>
    <rPh sb="77" eb="79">
      <t>ウンコウ</t>
    </rPh>
    <rPh sb="83" eb="85">
      <t>レイワ</t>
    </rPh>
    <rPh sb="86" eb="88">
      <t>ネンド</t>
    </rPh>
    <rPh sb="90" eb="91">
      <t>ガツ</t>
    </rPh>
    <rPh sb="91" eb="95">
      <t>ジッショウウンコウ</t>
    </rPh>
    <rPh sb="95" eb="97">
      <t>カイシ</t>
    </rPh>
    <rPh sb="127" eb="129">
      <t>ザイゲン</t>
    </rPh>
    <rPh sb="132" eb="134">
      <t>ジギョウ</t>
    </rPh>
    <phoneticPr fontId="5"/>
  </si>
  <si>
    <t>総務部企画政策課
043-443-1114</t>
    <rPh sb="0" eb="3">
      <t>ソウムブ</t>
    </rPh>
    <rPh sb="3" eb="5">
      <t>キカク</t>
    </rPh>
    <rPh sb="5" eb="8">
      <t>セイサクカ</t>
    </rPh>
    <phoneticPr fontId="5"/>
  </si>
  <si>
    <t>印西市</t>
    <rPh sb="0" eb="3">
      <t>インザイシ</t>
    </rPh>
    <phoneticPr fontId="5"/>
  </si>
  <si>
    <t>福祉タクシー事業（高齢者）</t>
    <rPh sb="0" eb="2">
      <t>フクシ</t>
    </rPh>
    <rPh sb="6" eb="8">
      <t>ジギョウ</t>
    </rPh>
    <rPh sb="9" eb="12">
      <t>コウレイシャ</t>
    </rPh>
    <phoneticPr fontId="5"/>
  </si>
  <si>
    <t>要介護1以上の方へ年30枚のタクシー利用券を交付。1回当たり料金の2分の1（上限千円）を助成。</t>
    <rPh sb="0" eb="1">
      <t>ヨウ</t>
    </rPh>
    <rPh sb="1" eb="3">
      <t>カイゴ</t>
    </rPh>
    <rPh sb="4" eb="6">
      <t>イジョウ</t>
    </rPh>
    <rPh sb="7" eb="8">
      <t>カタ</t>
    </rPh>
    <rPh sb="9" eb="10">
      <t>ネン</t>
    </rPh>
    <rPh sb="12" eb="13">
      <t>マイ</t>
    </rPh>
    <rPh sb="18" eb="21">
      <t>リヨウケン</t>
    </rPh>
    <rPh sb="22" eb="24">
      <t>コウフ</t>
    </rPh>
    <rPh sb="26" eb="27">
      <t>カイ</t>
    </rPh>
    <rPh sb="27" eb="28">
      <t>ア</t>
    </rPh>
    <rPh sb="30" eb="32">
      <t>リョウキン</t>
    </rPh>
    <rPh sb="34" eb="35">
      <t>ブン</t>
    </rPh>
    <rPh sb="38" eb="40">
      <t>ジョウゲン</t>
    </rPh>
    <rPh sb="40" eb="42">
      <t>センエン</t>
    </rPh>
    <rPh sb="44" eb="46">
      <t>ジョセイ</t>
    </rPh>
    <phoneticPr fontId="5"/>
  </si>
  <si>
    <t>https://www.city.inzai.lg.jp/0000000684.html</t>
    <phoneticPr fontId="5"/>
  </si>
  <si>
    <t>高齢者福祉課
0476-33-4592</t>
    <rPh sb="0" eb="6">
      <t>コウレイシャフクシカ</t>
    </rPh>
    <phoneticPr fontId="5"/>
  </si>
  <si>
    <t>ふれあいバス無料乗車カード</t>
    <rPh sb="6" eb="8">
      <t>ムリョウ</t>
    </rPh>
    <rPh sb="8" eb="10">
      <t>ジョウシャ</t>
    </rPh>
    <phoneticPr fontId="5"/>
  </si>
  <si>
    <t>市内に住民登録のある70歳以上の方へ市のコミュニティバスの運賃（通常100円）が無料となるカードを交付。</t>
    <rPh sb="0" eb="2">
      <t>シナイ</t>
    </rPh>
    <rPh sb="3" eb="5">
      <t>ジュウミン</t>
    </rPh>
    <rPh sb="5" eb="7">
      <t>トウロク</t>
    </rPh>
    <rPh sb="12" eb="15">
      <t>サイイジョウ</t>
    </rPh>
    <rPh sb="16" eb="17">
      <t>カタ</t>
    </rPh>
    <rPh sb="18" eb="19">
      <t>シ</t>
    </rPh>
    <rPh sb="29" eb="30">
      <t>ウン</t>
    </rPh>
    <rPh sb="30" eb="31">
      <t>チン</t>
    </rPh>
    <rPh sb="32" eb="34">
      <t>ツウジョウ</t>
    </rPh>
    <rPh sb="37" eb="38">
      <t>エン</t>
    </rPh>
    <rPh sb="40" eb="42">
      <t>ムリョウ</t>
    </rPh>
    <rPh sb="49" eb="51">
      <t>コウフ</t>
    </rPh>
    <phoneticPr fontId="5"/>
  </si>
  <si>
    <t>コミュニティバス運行事業者</t>
    <rPh sb="8" eb="10">
      <t>ウンコウ</t>
    </rPh>
    <rPh sb="10" eb="13">
      <t>ジギョウシャ</t>
    </rPh>
    <phoneticPr fontId="5"/>
  </si>
  <si>
    <t>https://www.city.inzai.lg.jp/0000011126.html</t>
    <phoneticPr fontId="5"/>
  </si>
  <si>
    <t>福祉タクシー(障がい者)</t>
    <rPh sb="0" eb="2">
      <t>フクシ</t>
    </rPh>
    <rPh sb="7" eb="8">
      <t>ショウ</t>
    </rPh>
    <rPh sb="10" eb="11">
      <t>シャ</t>
    </rPh>
    <phoneticPr fontId="5"/>
  </si>
  <si>
    <t>心身に重度の障がいのある人へ年50枚のタクシー利用券を交付。腎臓機能障がいで人工透析を受けている人及び視覚に障がいのある人のみ、追加で50枚までを限度に交付。
1回当たり料金の2分の1（上限１，０００円）を助成。</t>
    <rPh sb="0" eb="2">
      <t>シンシン</t>
    </rPh>
    <rPh sb="3" eb="5">
      <t>ジュウド</t>
    </rPh>
    <rPh sb="6" eb="7">
      <t>ショウ</t>
    </rPh>
    <rPh sb="12" eb="13">
      <t>ヒト</t>
    </rPh>
    <rPh sb="14" eb="15">
      <t>ネン</t>
    </rPh>
    <rPh sb="17" eb="18">
      <t>マイ</t>
    </rPh>
    <rPh sb="23" eb="26">
      <t>リヨウケン</t>
    </rPh>
    <rPh sb="27" eb="29">
      <t>コウフ</t>
    </rPh>
    <rPh sb="30" eb="32">
      <t>ジンゾウ</t>
    </rPh>
    <rPh sb="32" eb="34">
      <t>キノウ</t>
    </rPh>
    <rPh sb="34" eb="35">
      <t>ショウ</t>
    </rPh>
    <rPh sb="38" eb="40">
      <t>ジンコウ</t>
    </rPh>
    <rPh sb="40" eb="42">
      <t>トウセキ</t>
    </rPh>
    <rPh sb="43" eb="44">
      <t>ウ</t>
    </rPh>
    <rPh sb="48" eb="49">
      <t>ヒト</t>
    </rPh>
    <rPh sb="49" eb="50">
      <t>オヨ</t>
    </rPh>
    <rPh sb="51" eb="53">
      <t>シカク</t>
    </rPh>
    <rPh sb="54" eb="55">
      <t>ショウ</t>
    </rPh>
    <rPh sb="60" eb="61">
      <t>ヒト</t>
    </rPh>
    <rPh sb="64" eb="66">
      <t>ツイカ</t>
    </rPh>
    <rPh sb="69" eb="70">
      <t>マイ</t>
    </rPh>
    <rPh sb="73" eb="75">
      <t>ゲンド</t>
    </rPh>
    <rPh sb="76" eb="78">
      <t>コウフ</t>
    </rPh>
    <rPh sb="81" eb="82">
      <t>カイ</t>
    </rPh>
    <rPh sb="82" eb="83">
      <t>ア</t>
    </rPh>
    <rPh sb="85" eb="87">
      <t>リョウキン</t>
    </rPh>
    <rPh sb="89" eb="90">
      <t>ブン</t>
    </rPh>
    <rPh sb="93" eb="95">
      <t>ジョウゲン</t>
    </rPh>
    <rPh sb="103" eb="105">
      <t>ジョセイ</t>
    </rPh>
    <phoneticPr fontId="5"/>
  </si>
  <si>
    <t>印西市と協定を締結したタクシー会社</t>
    <rPh sb="0" eb="3">
      <t>インザイシ</t>
    </rPh>
    <rPh sb="4" eb="6">
      <t>キョウテイ</t>
    </rPh>
    <rPh sb="7" eb="9">
      <t>テイケツ</t>
    </rPh>
    <rPh sb="15" eb="17">
      <t>カイシャ</t>
    </rPh>
    <phoneticPr fontId="5"/>
  </si>
  <si>
    <t>https://www.city.inzai.lg.jp/0000002705.html</t>
    <phoneticPr fontId="5"/>
  </si>
  <si>
    <t>障がい福祉課
0476-33-4639</t>
    <rPh sb="0" eb="1">
      <t>ショウ</t>
    </rPh>
    <rPh sb="3" eb="6">
      <t>フクシカ</t>
    </rPh>
    <phoneticPr fontId="5"/>
  </si>
  <si>
    <t>外出支援サービス</t>
    <rPh sb="0" eb="2">
      <t>ガイシュツ</t>
    </rPh>
    <rPh sb="2" eb="4">
      <t>シエン</t>
    </rPh>
    <phoneticPr fontId="5"/>
  </si>
  <si>
    <t>買物弱者の支援と位置付けた事業ではないが、介助なしで公共交通機関（電車・バス・タクシーなど）を利用することが困難な障がいのある人等に対し、医療機関や公共施設等への移送サービスを行う。</t>
    <rPh sb="0" eb="2">
      <t>カイモノ</t>
    </rPh>
    <rPh sb="2" eb="4">
      <t>ジャクシャ</t>
    </rPh>
    <rPh sb="5" eb="7">
      <t>シエン</t>
    </rPh>
    <rPh sb="8" eb="11">
      <t>イチヅ</t>
    </rPh>
    <rPh sb="13" eb="15">
      <t>ジギョウ</t>
    </rPh>
    <rPh sb="21" eb="23">
      <t>カイジョ</t>
    </rPh>
    <rPh sb="26" eb="28">
      <t>コウキョウ</t>
    </rPh>
    <rPh sb="28" eb="30">
      <t>コウツウ</t>
    </rPh>
    <rPh sb="30" eb="32">
      <t>キカン</t>
    </rPh>
    <rPh sb="33" eb="35">
      <t>デンシャ</t>
    </rPh>
    <rPh sb="47" eb="49">
      <t>リヨウ</t>
    </rPh>
    <rPh sb="54" eb="56">
      <t>コンナン</t>
    </rPh>
    <rPh sb="57" eb="58">
      <t>ショウ</t>
    </rPh>
    <rPh sb="63" eb="64">
      <t>ヒト</t>
    </rPh>
    <rPh sb="64" eb="65">
      <t>ナド</t>
    </rPh>
    <rPh sb="66" eb="67">
      <t>タイ</t>
    </rPh>
    <rPh sb="69" eb="71">
      <t>イリョウ</t>
    </rPh>
    <rPh sb="71" eb="73">
      <t>キカン</t>
    </rPh>
    <rPh sb="74" eb="76">
      <t>コウキョウ</t>
    </rPh>
    <rPh sb="76" eb="78">
      <t>シセツ</t>
    </rPh>
    <rPh sb="78" eb="79">
      <t>ナド</t>
    </rPh>
    <rPh sb="81" eb="83">
      <t>イソウ</t>
    </rPh>
    <rPh sb="88" eb="89">
      <t>オコナ</t>
    </rPh>
    <phoneticPr fontId="5"/>
  </si>
  <si>
    <t>印西市社会福祉協議会</t>
    <rPh sb="0" eb="3">
      <t>インザイシ</t>
    </rPh>
    <rPh sb="3" eb="5">
      <t>シャカイ</t>
    </rPh>
    <rPh sb="5" eb="7">
      <t>フクシ</t>
    </rPh>
    <rPh sb="7" eb="10">
      <t>キョウギカイ</t>
    </rPh>
    <phoneticPr fontId="5"/>
  </si>
  <si>
    <t>https://www.city.inzai.lg.jp/0000011523.html</t>
    <phoneticPr fontId="5"/>
  </si>
  <si>
    <t>印西市</t>
  </si>
  <si>
    <t>子育てヘルプサービス事業</t>
  </si>
  <si>
    <t>妊産婦や児童の保護者にホームヘルパーを派遣。買物を含めた育児や家事の支援をする。原則自己負担あり。</t>
  </si>
  <si>
    <t>介護福祉士又は訪問介護員（介護保険法施行（平成10年政令第412号）第３条第１号に規定する者をいう。）を使用する事業者</t>
  </si>
  <si>
    <t>http://www.city.inzai.lg.jp/000000761.html</t>
    <phoneticPr fontId="5"/>
  </si>
  <si>
    <t>子育て支援課
0476-33-4640</t>
  </si>
  <si>
    <t>白井市</t>
  </si>
  <si>
    <t>移動スーパー</t>
  </si>
  <si>
    <t>包括連携協定</t>
  </si>
  <si>
    <t>買い物に不便を感じている市民の買い物支援や、外出する機会を持って頂くことで介護予防につなげることを目的とした移動スーパーの実施</t>
  </si>
  <si>
    <t>株式会社カスミ</t>
  </si>
  <si>
    <t>高齢者福祉課地域包括ケア推進係
047-497-3484</t>
  </si>
  <si>
    <t>白井市住民主体による介護予防・生活支援サービス事業</t>
    <phoneticPr fontId="5"/>
  </si>
  <si>
    <t>住民主体による生活支援サービスを行う団体へ立ち上げ、運営補助を行う。生活支援サービスの一つとして、買い物代行や社会福祉法人と連携（車両・ドライバーの提供）した買い物支援を実施している。</t>
    <phoneticPr fontId="5"/>
  </si>
  <si>
    <t>富里市</t>
    <rPh sb="0" eb="3">
      <t>トミサトシ</t>
    </rPh>
    <phoneticPr fontId="5"/>
  </si>
  <si>
    <t>富里市デマンド交通</t>
    <rPh sb="0" eb="3">
      <t>トミサトシ</t>
    </rPh>
    <rPh sb="7" eb="9">
      <t>コウツウ</t>
    </rPh>
    <phoneticPr fontId="5"/>
  </si>
  <si>
    <t>買物弱者に特化した施策ではなく、市の公共交通空白地域を補完する地域公共交通機関として運行している。
市民限定・事前登録制。</t>
    <rPh sb="0" eb="2">
      <t>カイモノ</t>
    </rPh>
    <rPh sb="2" eb="4">
      <t>ジャクシャ</t>
    </rPh>
    <rPh sb="5" eb="7">
      <t>トッカ</t>
    </rPh>
    <rPh sb="9" eb="11">
      <t>シサク</t>
    </rPh>
    <rPh sb="16" eb="17">
      <t>シ</t>
    </rPh>
    <rPh sb="18" eb="20">
      <t>コウキョウ</t>
    </rPh>
    <rPh sb="20" eb="22">
      <t>コウツウ</t>
    </rPh>
    <rPh sb="22" eb="24">
      <t>クウハク</t>
    </rPh>
    <rPh sb="24" eb="26">
      <t>チイキ</t>
    </rPh>
    <rPh sb="27" eb="29">
      <t>ホカン</t>
    </rPh>
    <rPh sb="31" eb="33">
      <t>チイキ</t>
    </rPh>
    <rPh sb="33" eb="35">
      <t>コウキョウ</t>
    </rPh>
    <rPh sb="35" eb="37">
      <t>コウツウ</t>
    </rPh>
    <rPh sb="37" eb="39">
      <t>キカン</t>
    </rPh>
    <rPh sb="42" eb="44">
      <t>ウンコウ</t>
    </rPh>
    <rPh sb="50" eb="52">
      <t>シミン</t>
    </rPh>
    <rPh sb="52" eb="54">
      <t>ゲンテイ</t>
    </rPh>
    <rPh sb="55" eb="57">
      <t>ジゼン</t>
    </rPh>
    <rPh sb="57" eb="60">
      <t>トウロクセイ</t>
    </rPh>
    <phoneticPr fontId="5"/>
  </si>
  <si>
    <t>https://www.city.tomisato.lg.jp/0000013365.html</t>
    <phoneticPr fontId="5"/>
  </si>
  <si>
    <t>経営戦略課公共交通推進班　　　　　　　　　　TEL:0476-93-1118</t>
    <rPh sb="0" eb="2">
      <t>ケイエイ</t>
    </rPh>
    <rPh sb="2" eb="5">
      <t>センリャクカ</t>
    </rPh>
    <rPh sb="5" eb="9">
      <t>コウキョウコウツウ</t>
    </rPh>
    <rPh sb="9" eb="12">
      <t>スイシンハン</t>
    </rPh>
    <phoneticPr fontId="5"/>
  </si>
  <si>
    <t>買い物支援</t>
    <rPh sb="0" eb="1">
      <t>カ</t>
    </rPh>
    <rPh sb="2" eb="3">
      <t>モノ</t>
    </rPh>
    <rPh sb="3" eb="5">
      <t>シエン</t>
    </rPh>
    <phoneticPr fontId="5"/>
  </si>
  <si>
    <t>支援事業</t>
    <rPh sb="0" eb="1">
      <t>シエン</t>
    </rPh>
    <rPh sb="1" eb="3">
      <t>ジギョウ</t>
    </rPh>
    <phoneticPr fontId="5"/>
  </si>
  <si>
    <t>移動販売車が利用希望者宅等を訪問し、対面販売を行うとともに、必要に応じ、高齢者の見守り支援等も行っている。</t>
    <rPh sb="0" eb="2">
      <t>イドウ</t>
    </rPh>
    <rPh sb="2" eb="4">
      <t>ハンバイ</t>
    </rPh>
    <rPh sb="4" eb="5">
      <t>シャ</t>
    </rPh>
    <rPh sb="6" eb="8">
      <t>リヨウ</t>
    </rPh>
    <rPh sb="8" eb="10">
      <t>キボウ</t>
    </rPh>
    <rPh sb="10" eb="11">
      <t>シャ</t>
    </rPh>
    <rPh sb="11" eb="12">
      <t>タク</t>
    </rPh>
    <rPh sb="12" eb="13">
      <t>トウ</t>
    </rPh>
    <rPh sb="14" eb="16">
      <t>ホウモン</t>
    </rPh>
    <rPh sb="18" eb="20">
      <t>タイメン</t>
    </rPh>
    <rPh sb="20" eb="22">
      <t>ハンバイ</t>
    </rPh>
    <rPh sb="23" eb="24">
      <t>オコナ</t>
    </rPh>
    <rPh sb="30" eb="32">
      <t>ヒツヨウ</t>
    </rPh>
    <rPh sb="33" eb="34">
      <t>オウ</t>
    </rPh>
    <rPh sb="36" eb="39">
      <t>コウレイシャ</t>
    </rPh>
    <rPh sb="40" eb="42">
      <t>ミマモ</t>
    </rPh>
    <rPh sb="43" eb="45">
      <t>シエン</t>
    </rPh>
    <rPh sb="45" eb="46">
      <t>トウ</t>
    </rPh>
    <rPh sb="47" eb="48">
      <t>オコナ</t>
    </rPh>
    <phoneticPr fontId="5"/>
  </si>
  <si>
    <t>高齢者福祉課
0476-93-4981</t>
    <rPh sb="0" eb="3">
      <t>コウレイシャ</t>
    </rPh>
    <rPh sb="3" eb="6">
      <t>フクシカ</t>
    </rPh>
    <phoneticPr fontId="5"/>
  </si>
  <si>
    <t>千葉県</t>
    <rPh sb="0" eb="2">
      <t>チバ</t>
    </rPh>
    <rPh sb="2" eb="3">
      <t>ケン</t>
    </rPh>
    <phoneticPr fontId="5"/>
  </si>
  <si>
    <t>富里市福祉タクシー利用助成金</t>
    <rPh sb="0" eb="3">
      <t>トミサトシ</t>
    </rPh>
    <rPh sb="3" eb="5">
      <t>フクシ</t>
    </rPh>
    <rPh sb="9" eb="11">
      <t>リヨウ</t>
    </rPh>
    <rPh sb="11" eb="13">
      <t>ジョセイ</t>
    </rPh>
    <rPh sb="13" eb="14">
      <t>キン</t>
    </rPh>
    <phoneticPr fontId="5"/>
  </si>
  <si>
    <t>重度心身障害者が、市が指定したタクシー会社を利用したとき、料金の半額を助成（限度額1,000円）1人1年間に24回まで利用可能。（人工透析を受けている方は48回）対象者は身体障害者手帳1・2級（下肢・体幹・視覚障がいは3級も該当）、療育手帳〇A・〇A1・〇A2・Aの1・Aの2、精神障害者保健福祉手帳1級所持者。</t>
    <rPh sb="0" eb="2">
      <t>ジュウド</t>
    </rPh>
    <rPh sb="2" eb="4">
      <t>シンシン</t>
    </rPh>
    <rPh sb="4" eb="7">
      <t>ショウガイシャ</t>
    </rPh>
    <rPh sb="9" eb="10">
      <t>シ</t>
    </rPh>
    <rPh sb="11" eb="13">
      <t>シテイ</t>
    </rPh>
    <rPh sb="19" eb="21">
      <t>ガイシャ</t>
    </rPh>
    <rPh sb="22" eb="24">
      <t>リヨウ</t>
    </rPh>
    <rPh sb="29" eb="31">
      <t>リョウキン</t>
    </rPh>
    <rPh sb="32" eb="34">
      <t>ハンガク</t>
    </rPh>
    <rPh sb="35" eb="37">
      <t>ジョセイ</t>
    </rPh>
    <rPh sb="38" eb="40">
      <t>ゲンド</t>
    </rPh>
    <rPh sb="40" eb="41">
      <t>ガク</t>
    </rPh>
    <rPh sb="46" eb="47">
      <t>エン</t>
    </rPh>
    <rPh sb="49" eb="50">
      <t>ニン</t>
    </rPh>
    <rPh sb="51" eb="53">
      <t>ネンカン</t>
    </rPh>
    <rPh sb="56" eb="57">
      <t>カイ</t>
    </rPh>
    <rPh sb="59" eb="61">
      <t>リヨウ</t>
    </rPh>
    <rPh sb="61" eb="63">
      <t>カノウ</t>
    </rPh>
    <rPh sb="65" eb="67">
      <t>ジンコウ</t>
    </rPh>
    <rPh sb="67" eb="69">
      <t>トウセキ</t>
    </rPh>
    <rPh sb="70" eb="71">
      <t>ウ</t>
    </rPh>
    <rPh sb="75" eb="76">
      <t>カタ</t>
    </rPh>
    <rPh sb="79" eb="80">
      <t>カイ</t>
    </rPh>
    <rPh sb="81" eb="84">
      <t>タイショウシャ</t>
    </rPh>
    <rPh sb="85" eb="87">
      <t>シンタイ</t>
    </rPh>
    <rPh sb="87" eb="90">
      <t>ショウガイシャ</t>
    </rPh>
    <rPh sb="90" eb="92">
      <t>テチョウ</t>
    </rPh>
    <rPh sb="95" eb="96">
      <t>キュウ</t>
    </rPh>
    <rPh sb="97" eb="99">
      <t>カシ</t>
    </rPh>
    <rPh sb="100" eb="102">
      <t>タイカン</t>
    </rPh>
    <rPh sb="103" eb="105">
      <t>シカク</t>
    </rPh>
    <rPh sb="105" eb="106">
      <t>ショウ</t>
    </rPh>
    <rPh sb="110" eb="111">
      <t>キュウ</t>
    </rPh>
    <rPh sb="112" eb="114">
      <t>ガイトウ</t>
    </rPh>
    <rPh sb="116" eb="118">
      <t>リョウイク</t>
    </rPh>
    <rPh sb="118" eb="120">
      <t>テチョウ</t>
    </rPh>
    <rPh sb="139" eb="141">
      <t>セイシン</t>
    </rPh>
    <rPh sb="141" eb="144">
      <t>ショウガイシャ</t>
    </rPh>
    <rPh sb="144" eb="146">
      <t>ホケン</t>
    </rPh>
    <rPh sb="146" eb="148">
      <t>フクシ</t>
    </rPh>
    <rPh sb="148" eb="150">
      <t>テチョウ</t>
    </rPh>
    <rPh sb="151" eb="152">
      <t>キュウ</t>
    </rPh>
    <rPh sb="152" eb="155">
      <t>ショジシャ</t>
    </rPh>
    <phoneticPr fontId="5"/>
  </si>
  <si>
    <t>https://www.city.tomisato.lg.jp/0000014106.html</t>
    <phoneticPr fontId="5"/>
  </si>
  <si>
    <t>南房総市</t>
    <rPh sb="0" eb="1">
      <t>ミナミ</t>
    </rPh>
    <rPh sb="1" eb="3">
      <t>ボウソウ</t>
    </rPh>
    <rPh sb="3" eb="4">
      <t>シ</t>
    </rPh>
    <phoneticPr fontId="5"/>
  </si>
  <si>
    <t>高齢者外出支援バス利用助成事業</t>
    <rPh sb="0" eb="3">
      <t>コウレイシャ</t>
    </rPh>
    <rPh sb="3" eb="5">
      <t>ガイシュツ</t>
    </rPh>
    <rPh sb="5" eb="7">
      <t>シエン</t>
    </rPh>
    <rPh sb="9" eb="11">
      <t>リヨウ</t>
    </rPh>
    <rPh sb="11" eb="13">
      <t>ジョセイ</t>
    </rPh>
    <rPh sb="13" eb="15">
      <t>ジギョウ</t>
    </rPh>
    <phoneticPr fontId="5"/>
  </si>
  <si>
    <t>市内在住の高齢者（６５歳以上）が民間バスを利用する場合、その料金の一部または全部を助成します。</t>
    <rPh sb="0" eb="2">
      <t>シナイ</t>
    </rPh>
    <rPh sb="2" eb="4">
      <t>ザイジュウ</t>
    </rPh>
    <rPh sb="5" eb="8">
      <t>コウレイシャ</t>
    </rPh>
    <rPh sb="11" eb="12">
      <t>サイ</t>
    </rPh>
    <rPh sb="12" eb="14">
      <t>イジョウ</t>
    </rPh>
    <rPh sb="16" eb="18">
      <t>ミンカン</t>
    </rPh>
    <rPh sb="21" eb="23">
      <t>リヨウ</t>
    </rPh>
    <rPh sb="25" eb="27">
      <t>バアイ</t>
    </rPh>
    <rPh sb="30" eb="32">
      <t>リョウキン</t>
    </rPh>
    <rPh sb="33" eb="35">
      <t>イチブ</t>
    </rPh>
    <rPh sb="38" eb="40">
      <t>ゼンブ</t>
    </rPh>
    <rPh sb="41" eb="43">
      <t>ジョセイ</t>
    </rPh>
    <phoneticPr fontId="5"/>
  </si>
  <si>
    <t>市指定のバス事業者</t>
    <rPh sb="0" eb="1">
      <t>シ</t>
    </rPh>
    <rPh sb="1" eb="3">
      <t>シテイ</t>
    </rPh>
    <rPh sb="6" eb="9">
      <t>ジギョウシャ</t>
    </rPh>
    <phoneticPr fontId="5"/>
  </si>
  <si>
    <t>重度障害者（児）及び市内在住の高齢者（６５歳以上）がタクシーを利用する場合、その料金の一部または全部を助成します。</t>
    <rPh sb="0" eb="2">
      <t>ジュウド</t>
    </rPh>
    <rPh sb="2" eb="4">
      <t>ショウガイ</t>
    </rPh>
    <rPh sb="4" eb="5">
      <t>シャ</t>
    </rPh>
    <rPh sb="6" eb="7">
      <t>ジ</t>
    </rPh>
    <rPh sb="8" eb="9">
      <t>オヨ</t>
    </rPh>
    <rPh sb="10" eb="12">
      <t>シナイ</t>
    </rPh>
    <rPh sb="12" eb="14">
      <t>ザイジュウ</t>
    </rPh>
    <rPh sb="15" eb="18">
      <t>コウレイシャ</t>
    </rPh>
    <rPh sb="21" eb="22">
      <t>サイ</t>
    </rPh>
    <rPh sb="22" eb="24">
      <t>イジョウ</t>
    </rPh>
    <rPh sb="31" eb="33">
      <t>リヨウ</t>
    </rPh>
    <rPh sb="35" eb="37">
      <t>バアイ</t>
    </rPh>
    <rPh sb="40" eb="42">
      <t>リョウキン</t>
    </rPh>
    <rPh sb="43" eb="45">
      <t>イチブ</t>
    </rPh>
    <rPh sb="48" eb="50">
      <t>ゼンブ</t>
    </rPh>
    <rPh sb="51" eb="53">
      <t>ジョセイ</t>
    </rPh>
    <phoneticPr fontId="5"/>
  </si>
  <si>
    <t>市指定のタクシー事業者</t>
    <rPh sb="0" eb="1">
      <t>シ</t>
    </rPh>
    <rPh sb="1" eb="3">
      <t>シテイ</t>
    </rPh>
    <rPh sb="8" eb="11">
      <t>ジギョウシャ</t>
    </rPh>
    <phoneticPr fontId="5"/>
  </si>
  <si>
    <t>南房総市社会福祉協議会</t>
    <rPh sb="0" eb="1">
      <t>ミナミ</t>
    </rPh>
    <rPh sb="1" eb="3">
      <t>ボウソウ</t>
    </rPh>
    <rPh sb="3" eb="4">
      <t>シ</t>
    </rPh>
    <rPh sb="4" eb="8">
      <t>シャカイフクシ</t>
    </rPh>
    <rPh sb="8" eb="11">
      <t>キョウギカイ</t>
    </rPh>
    <phoneticPr fontId="5"/>
  </si>
  <si>
    <t>運転協力者（ボランティア）により、公共交通機関をひとりで利用することが困難な高齢者や障害を持った方々の移動支援を行うサービス</t>
    <rPh sb="0" eb="2">
      <t>ウンテン</t>
    </rPh>
    <rPh sb="2" eb="5">
      <t>キョウリョクシャ</t>
    </rPh>
    <rPh sb="17" eb="19">
      <t>コウキョウ</t>
    </rPh>
    <rPh sb="19" eb="21">
      <t>コウツウ</t>
    </rPh>
    <rPh sb="21" eb="23">
      <t>キカン</t>
    </rPh>
    <rPh sb="28" eb="30">
      <t>リヨウ</t>
    </rPh>
    <rPh sb="35" eb="37">
      <t>コンナン</t>
    </rPh>
    <rPh sb="38" eb="40">
      <t>コウレイ</t>
    </rPh>
    <rPh sb="40" eb="41">
      <t>シャ</t>
    </rPh>
    <rPh sb="42" eb="44">
      <t>ショウガイ</t>
    </rPh>
    <rPh sb="45" eb="46">
      <t>モ</t>
    </rPh>
    <rPh sb="48" eb="50">
      <t>カタガタ</t>
    </rPh>
    <rPh sb="51" eb="53">
      <t>イドウ</t>
    </rPh>
    <rPh sb="53" eb="55">
      <t>シエン</t>
    </rPh>
    <rPh sb="56" eb="57">
      <t>オコナ</t>
    </rPh>
    <phoneticPr fontId="5"/>
  </si>
  <si>
    <t>南房総市社会福祉協議会</t>
    <rPh sb="0" eb="1">
      <t>ミナミ</t>
    </rPh>
    <rPh sb="1" eb="3">
      <t>ボウソウ</t>
    </rPh>
    <rPh sb="3" eb="4">
      <t>シ</t>
    </rPh>
    <rPh sb="4" eb="6">
      <t>シャカイ</t>
    </rPh>
    <rPh sb="6" eb="8">
      <t>フクシ</t>
    </rPh>
    <rPh sb="8" eb="11">
      <t>キョウギカイ</t>
    </rPh>
    <phoneticPr fontId="5"/>
  </si>
  <si>
    <t>南房総市新たな仕事と雇用創出支援事業
（メニュー６：移動販売導入支援事業）</t>
    <rPh sb="0" eb="1">
      <t>ミナミ</t>
    </rPh>
    <rPh sb="1" eb="3">
      <t>ボウソウ</t>
    </rPh>
    <rPh sb="3" eb="4">
      <t>シ</t>
    </rPh>
    <rPh sb="4" eb="5">
      <t>アラ</t>
    </rPh>
    <rPh sb="7" eb="9">
      <t>シゴト</t>
    </rPh>
    <rPh sb="10" eb="12">
      <t>コヨウ</t>
    </rPh>
    <rPh sb="12" eb="14">
      <t>ソウシュツ</t>
    </rPh>
    <rPh sb="14" eb="16">
      <t>シエン</t>
    </rPh>
    <rPh sb="16" eb="18">
      <t>ジギョウ</t>
    </rPh>
    <rPh sb="26" eb="28">
      <t>イドウ</t>
    </rPh>
    <rPh sb="28" eb="30">
      <t>ハンバイ</t>
    </rPh>
    <rPh sb="30" eb="32">
      <t>ドウニュウ</t>
    </rPh>
    <rPh sb="32" eb="34">
      <t>シエン</t>
    </rPh>
    <rPh sb="34" eb="36">
      <t>ジギョウ</t>
    </rPh>
    <phoneticPr fontId="5"/>
  </si>
  <si>
    <t>市内に本社・本店がある事業者に対して、移動販売を行うために車両、設備等の投資をする場合、その経費を一部補助します。</t>
    <rPh sb="0" eb="2">
      <t>シナイ</t>
    </rPh>
    <rPh sb="3" eb="5">
      <t>ホンシャ</t>
    </rPh>
    <rPh sb="6" eb="8">
      <t>ホンテン</t>
    </rPh>
    <rPh sb="11" eb="14">
      <t>ジギョウシャ</t>
    </rPh>
    <rPh sb="15" eb="16">
      <t>タイ</t>
    </rPh>
    <rPh sb="19" eb="21">
      <t>イドウ</t>
    </rPh>
    <rPh sb="21" eb="23">
      <t>ハンバイ</t>
    </rPh>
    <rPh sb="24" eb="25">
      <t>オコナ</t>
    </rPh>
    <rPh sb="29" eb="31">
      <t>シャリョウ</t>
    </rPh>
    <rPh sb="32" eb="34">
      <t>セツビ</t>
    </rPh>
    <rPh sb="34" eb="35">
      <t>トウ</t>
    </rPh>
    <rPh sb="36" eb="38">
      <t>トウシ</t>
    </rPh>
    <rPh sb="41" eb="43">
      <t>バアイ</t>
    </rPh>
    <rPh sb="46" eb="48">
      <t>ケイヒ</t>
    </rPh>
    <rPh sb="49" eb="51">
      <t>イチブ</t>
    </rPh>
    <rPh sb="51" eb="53">
      <t>ホジョ</t>
    </rPh>
    <phoneticPr fontId="5"/>
  </si>
  <si>
    <t>匝瑳市</t>
    <rPh sb="0" eb="3">
      <t>ソウサシ</t>
    </rPh>
    <phoneticPr fontId="5"/>
  </si>
  <si>
    <t>地域交通利用料助成事業</t>
  </si>
  <si>
    <t>市内循環バスの利用が困難で、運転免許を持たない75歳以上の高齢者に対して、タクシー料金の一部を助成する「地域交通利用券」を交付する。</t>
    <rPh sb="0" eb="2">
      <t>シナイ</t>
    </rPh>
    <rPh sb="2" eb="4">
      <t>ジュンカン</t>
    </rPh>
    <rPh sb="7" eb="9">
      <t>リヨウ</t>
    </rPh>
    <rPh sb="10" eb="12">
      <t>コンナン</t>
    </rPh>
    <rPh sb="14" eb="16">
      <t>ウンテン</t>
    </rPh>
    <rPh sb="16" eb="18">
      <t>メンキョ</t>
    </rPh>
    <rPh sb="19" eb="20">
      <t>モ</t>
    </rPh>
    <rPh sb="25" eb="26">
      <t>サイ</t>
    </rPh>
    <rPh sb="26" eb="28">
      <t>イジョウ</t>
    </rPh>
    <rPh sb="29" eb="32">
      <t>コウレイシャ</t>
    </rPh>
    <rPh sb="33" eb="34">
      <t>タイ</t>
    </rPh>
    <rPh sb="41" eb="43">
      <t>リョウキン</t>
    </rPh>
    <rPh sb="44" eb="46">
      <t>イチブ</t>
    </rPh>
    <rPh sb="47" eb="49">
      <t>ジョセイ</t>
    </rPh>
    <rPh sb="52" eb="54">
      <t>チイキ</t>
    </rPh>
    <rPh sb="54" eb="56">
      <t>コウツウ</t>
    </rPh>
    <rPh sb="56" eb="59">
      <t>リヨウケン</t>
    </rPh>
    <rPh sb="61" eb="63">
      <t>コウフ</t>
    </rPh>
    <phoneticPr fontId="5"/>
  </si>
  <si>
    <t>心身に重度の障害がある障がい者に対して、タクシー料金の一部を助成する「福祉タクシー利用券」を交付する。</t>
    <rPh sb="0" eb="2">
      <t>シンシン</t>
    </rPh>
    <rPh sb="3" eb="5">
      <t>ジュウド</t>
    </rPh>
    <rPh sb="6" eb="8">
      <t>ショウガイ</t>
    </rPh>
    <rPh sb="11" eb="12">
      <t>ショウ</t>
    </rPh>
    <rPh sb="14" eb="15">
      <t>シャ</t>
    </rPh>
    <rPh sb="16" eb="17">
      <t>タイ</t>
    </rPh>
    <rPh sb="24" eb="26">
      <t>リョウキン</t>
    </rPh>
    <rPh sb="27" eb="29">
      <t>イチブ</t>
    </rPh>
    <rPh sb="30" eb="32">
      <t>ジョセイ</t>
    </rPh>
    <rPh sb="35" eb="37">
      <t>フクシ</t>
    </rPh>
    <rPh sb="41" eb="44">
      <t>リヨウケン</t>
    </rPh>
    <rPh sb="46" eb="48">
      <t>コウフ</t>
    </rPh>
    <phoneticPr fontId="5"/>
  </si>
  <si>
    <t>移動販売</t>
  </si>
  <si>
    <t>スーパー等が近隣にない地域を対象に、協定を締結した事業者が移動販売（移動スーパーの巡回）を行う。</t>
    <rPh sb="4" eb="5">
      <t>トウ</t>
    </rPh>
    <rPh sb="6" eb="8">
      <t>キンリン</t>
    </rPh>
    <rPh sb="11" eb="13">
      <t>チイキ</t>
    </rPh>
    <rPh sb="14" eb="16">
      <t>タイショウ</t>
    </rPh>
    <rPh sb="18" eb="20">
      <t>キョウテイ</t>
    </rPh>
    <rPh sb="21" eb="23">
      <t>テイケツ</t>
    </rPh>
    <rPh sb="25" eb="28">
      <t>ジギョウシャ</t>
    </rPh>
    <rPh sb="29" eb="31">
      <t>イドウ</t>
    </rPh>
    <rPh sb="31" eb="33">
      <t>ハンバイ</t>
    </rPh>
    <rPh sb="34" eb="36">
      <t>イドウ</t>
    </rPh>
    <rPh sb="41" eb="43">
      <t>ジュンカイ</t>
    </rPh>
    <rPh sb="45" eb="46">
      <t>オコナ</t>
    </rPh>
    <phoneticPr fontId="5"/>
  </si>
  <si>
    <t>協定締結事業者</t>
    <rPh sb="0" eb="2">
      <t>キョウテイ</t>
    </rPh>
    <rPh sb="2" eb="4">
      <t>テイケツ</t>
    </rPh>
    <rPh sb="4" eb="7">
      <t>ジギョウシャ</t>
    </rPh>
    <phoneticPr fontId="5"/>
  </si>
  <si>
    <t>香取市</t>
    <rPh sb="0" eb="3">
      <t>カトリシ</t>
    </rPh>
    <phoneticPr fontId="17"/>
  </si>
  <si>
    <t>乗合タクシー運行事業</t>
    <rPh sb="0" eb="2">
      <t>ノリアイ</t>
    </rPh>
    <rPh sb="6" eb="8">
      <t>ウンコウ</t>
    </rPh>
    <rPh sb="8" eb="10">
      <t>ジギョウ</t>
    </rPh>
    <phoneticPr fontId="17"/>
  </si>
  <si>
    <t>循環バスに替わる公共交通として運行開始。公共交通不便地域等から、商業施設等のある市街地への移動を支援。自宅または指定した乗降場所（大型店舗含む）への移動。</t>
    <rPh sb="28" eb="29">
      <t>トウ</t>
    </rPh>
    <rPh sb="32" eb="34">
      <t>ショウギョウ</t>
    </rPh>
    <rPh sb="34" eb="36">
      <t>シセツ</t>
    </rPh>
    <rPh sb="36" eb="37">
      <t>トウ</t>
    </rPh>
    <phoneticPr fontId="17"/>
  </si>
  <si>
    <t>企画政策課
0478-50-1206</t>
  </si>
  <si>
    <t>香取市</t>
    <rPh sb="0" eb="2">
      <t>カトリ</t>
    </rPh>
    <rPh sb="2" eb="3">
      <t>シ</t>
    </rPh>
    <phoneticPr fontId="17"/>
  </si>
  <si>
    <t>福祉タクシー事業（障害者）</t>
    <rPh sb="0" eb="2">
      <t>フクシ</t>
    </rPh>
    <rPh sb="6" eb="8">
      <t>ジギョウ</t>
    </rPh>
    <rPh sb="9" eb="12">
      <t>ショウガイシャ</t>
    </rPh>
    <phoneticPr fontId="17"/>
  </si>
  <si>
    <t>重度心身障害者の社会参加を促進するため、福祉タクシー運賃の一部を助成する。利用券１枚 500円助成。1回の利用につき1,000円まで助成。年最大48枚交付。（腎臓機能障害で人工透析治療の方 は、 年最大96枚交付）</t>
    <rPh sb="0" eb="2">
      <t>ジュウド</t>
    </rPh>
    <rPh sb="2" eb="4">
      <t>シンシン</t>
    </rPh>
    <rPh sb="4" eb="5">
      <t>ショウ</t>
    </rPh>
    <rPh sb="5" eb="6">
      <t>ガイ</t>
    </rPh>
    <rPh sb="6" eb="7">
      <t>シャ</t>
    </rPh>
    <rPh sb="8" eb="10">
      <t>シャカイ</t>
    </rPh>
    <rPh sb="10" eb="12">
      <t>サンカ</t>
    </rPh>
    <rPh sb="13" eb="15">
      <t>ソクシン</t>
    </rPh>
    <rPh sb="20" eb="22">
      <t>フクシ</t>
    </rPh>
    <rPh sb="26" eb="28">
      <t>ウンチン</t>
    </rPh>
    <rPh sb="29" eb="31">
      <t>イチブ</t>
    </rPh>
    <rPh sb="32" eb="34">
      <t>ジョセイ</t>
    </rPh>
    <rPh sb="41" eb="42">
      <t>マイ</t>
    </rPh>
    <rPh sb="51" eb="52">
      <t>カイ</t>
    </rPh>
    <rPh sb="53" eb="55">
      <t>リヨウ</t>
    </rPh>
    <rPh sb="63" eb="64">
      <t>エン</t>
    </rPh>
    <rPh sb="66" eb="68">
      <t>ジョセイ</t>
    </rPh>
    <rPh sb="69" eb="70">
      <t>ネン</t>
    </rPh>
    <rPh sb="70" eb="72">
      <t>サイダイ</t>
    </rPh>
    <rPh sb="74" eb="75">
      <t>マイ</t>
    </rPh>
    <rPh sb="75" eb="77">
      <t>コウフ</t>
    </rPh>
    <rPh sb="79" eb="81">
      <t>ジンゾウ</t>
    </rPh>
    <rPh sb="81" eb="83">
      <t>キノウ</t>
    </rPh>
    <rPh sb="83" eb="85">
      <t>ショウガイ</t>
    </rPh>
    <rPh sb="86" eb="88">
      <t>ジンコウ</t>
    </rPh>
    <rPh sb="88" eb="90">
      <t>トウセキ</t>
    </rPh>
    <rPh sb="90" eb="92">
      <t>チリョウ</t>
    </rPh>
    <rPh sb="93" eb="94">
      <t>カタ</t>
    </rPh>
    <rPh sb="98" eb="99">
      <t>ネン</t>
    </rPh>
    <rPh sb="99" eb="101">
      <t>サイダイ</t>
    </rPh>
    <rPh sb="103" eb="104">
      <t>マイ</t>
    </rPh>
    <rPh sb="104" eb="106">
      <t>コウフ</t>
    </rPh>
    <phoneticPr fontId="17"/>
  </si>
  <si>
    <t>香取市　　　　　　　　　　指定タクシー事業者</t>
    <rPh sb="0" eb="2">
      <t>カトリ</t>
    </rPh>
    <rPh sb="2" eb="3">
      <t>シ</t>
    </rPh>
    <rPh sb="13" eb="15">
      <t>シテイ</t>
    </rPh>
    <rPh sb="19" eb="22">
      <t>ジギョウシャ</t>
    </rPh>
    <phoneticPr fontId="17"/>
  </si>
  <si>
    <t>社会福祉課
障がい者支援班
0478-50-1252</t>
    <rPh sb="0" eb="2">
      <t>シャカイ</t>
    </rPh>
    <rPh sb="2" eb="4">
      <t>フクシ</t>
    </rPh>
    <rPh sb="4" eb="5">
      <t>カ</t>
    </rPh>
    <rPh sb="6" eb="7">
      <t>ショウ</t>
    </rPh>
    <rPh sb="9" eb="10">
      <t>シャ</t>
    </rPh>
    <rPh sb="10" eb="12">
      <t>シエン</t>
    </rPh>
    <rPh sb="12" eb="13">
      <t>ハン</t>
    </rPh>
    <phoneticPr fontId="17"/>
  </si>
  <si>
    <t>香取市福祉タクシー事業</t>
    <rPh sb="0" eb="2">
      <t>カトリ</t>
    </rPh>
    <rPh sb="2" eb="3">
      <t>シ</t>
    </rPh>
    <rPh sb="3" eb="5">
      <t>フクシ</t>
    </rPh>
    <rPh sb="9" eb="11">
      <t>ジギョウ</t>
    </rPh>
    <phoneticPr fontId="17"/>
  </si>
  <si>
    <t xml:space="preserve">1枚500円のタクシー券(申請月から３月までの月数×2枚)を交付し、高齢者が買い物等に行く際のタクシー料金を助成している。
</t>
    <rPh sb="30" eb="32">
      <t>コウフ</t>
    </rPh>
    <rPh sb="34" eb="37">
      <t>コウレイシャ</t>
    </rPh>
    <rPh sb="38" eb="39">
      <t>カ</t>
    </rPh>
    <rPh sb="40" eb="41">
      <t>モノ</t>
    </rPh>
    <rPh sb="41" eb="42">
      <t>トウ</t>
    </rPh>
    <rPh sb="43" eb="44">
      <t>イ</t>
    </rPh>
    <rPh sb="45" eb="46">
      <t>サイ</t>
    </rPh>
    <rPh sb="51" eb="53">
      <t>リョウキン</t>
    </rPh>
    <rPh sb="54" eb="56">
      <t>ジョセイ</t>
    </rPh>
    <phoneticPr fontId="17"/>
  </si>
  <si>
    <t>高齢者福祉課</t>
    <rPh sb="0" eb="3">
      <t>コウレイシャ</t>
    </rPh>
    <rPh sb="3" eb="5">
      <t>フクシ</t>
    </rPh>
    <rPh sb="5" eb="6">
      <t>カ</t>
    </rPh>
    <phoneticPr fontId="17"/>
  </si>
  <si>
    <t>高齢者福祉課
0478-50-1208</t>
    <rPh sb="0" eb="3">
      <t>コウレイシャ</t>
    </rPh>
    <rPh sb="3" eb="6">
      <t>フクシカ</t>
    </rPh>
    <phoneticPr fontId="17"/>
  </si>
  <si>
    <t>香取市高齢者等移送支援サービス助成事業</t>
  </si>
  <si>
    <t>65歳以上の要介護認定者、身体障害者手帳に１級、２級又は３級と記載されている下肢不自由者に対し、片道4,000円、往復8,000円を上限にかかった金額の半額を助成。利用券を年最大24枚交付。</t>
    <rPh sb="48" eb="50">
      <t>カタミチ</t>
    </rPh>
    <rPh sb="55" eb="56">
      <t>エン</t>
    </rPh>
    <rPh sb="57" eb="59">
      <t>オウフク</t>
    </rPh>
    <rPh sb="66" eb="68">
      <t>ジョウゲン</t>
    </rPh>
    <rPh sb="73" eb="75">
      <t>キンガク</t>
    </rPh>
    <rPh sb="76" eb="78">
      <t>ハンガク</t>
    </rPh>
    <phoneticPr fontId="17"/>
  </si>
  <si>
    <t>生活支援体制整備事業</t>
    <rPh sb="0" eb="2">
      <t>セイカツ</t>
    </rPh>
    <rPh sb="2" eb="4">
      <t>シエン</t>
    </rPh>
    <rPh sb="4" eb="6">
      <t>タイセイ</t>
    </rPh>
    <rPh sb="6" eb="8">
      <t>セイビ</t>
    </rPh>
    <rPh sb="8" eb="10">
      <t>ジギョウ</t>
    </rPh>
    <phoneticPr fontId="17"/>
  </si>
  <si>
    <t>事業委託料19,515</t>
    <rPh sb="0" eb="2">
      <t>ジギョウ</t>
    </rPh>
    <rPh sb="2" eb="4">
      <t>イタク</t>
    </rPh>
    <rPh sb="4" eb="5">
      <t>リョウ</t>
    </rPh>
    <phoneticPr fontId="17"/>
  </si>
  <si>
    <t>人的支援（コーディネーターによる調整）</t>
    <rPh sb="0" eb="1">
      <t>ジンテキ</t>
    </rPh>
    <rPh sb="1" eb="3">
      <t>シエン</t>
    </rPh>
    <rPh sb="16" eb="18">
      <t>チョウセイ</t>
    </rPh>
    <phoneticPr fontId="17"/>
  </si>
  <si>
    <t>高齢者が住み慣れた地域で暮らし続けられるように、地域の資源の活用や、新しいサービスの創出を行っている。
①資源マップを作成する。
②商店がない地域に移動スーパー車を誘致する。
③地域のボランティアを育成し、買い物時の送迎（車）を行う。</t>
    <rPh sb="0" eb="3">
      <t>コウレイシャ</t>
    </rPh>
    <rPh sb="4" eb="5">
      <t>ス</t>
    </rPh>
    <rPh sb="6" eb="7">
      <t>ナ</t>
    </rPh>
    <rPh sb="9" eb="11">
      <t>チイキ</t>
    </rPh>
    <rPh sb="12" eb="13">
      <t>ク</t>
    </rPh>
    <rPh sb="15" eb="16">
      <t>ツヅ</t>
    </rPh>
    <rPh sb="24" eb="26">
      <t>チイキ</t>
    </rPh>
    <rPh sb="27" eb="29">
      <t>シゲン</t>
    </rPh>
    <rPh sb="30" eb="32">
      <t>カツヨウ</t>
    </rPh>
    <rPh sb="34" eb="35">
      <t>アタラ</t>
    </rPh>
    <rPh sb="42" eb="44">
      <t>ソウシュツ</t>
    </rPh>
    <rPh sb="45" eb="46">
      <t>オコナ</t>
    </rPh>
    <rPh sb="66" eb="68">
      <t>ショウテン</t>
    </rPh>
    <rPh sb="71" eb="73">
      <t>チイキ</t>
    </rPh>
    <rPh sb="74" eb="76">
      <t>イドウ</t>
    </rPh>
    <rPh sb="80" eb="81">
      <t>シャ</t>
    </rPh>
    <rPh sb="82" eb="84">
      <t>ユウチ</t>
    </rPh>
    <rPh sb="89" eb="91">
      <t>チイキ</t>
    </rPh>
    <rPh sb="99" eb="101">
      <t>イクセイ</t>
    </rPh>
    <rPh sb="103" eb="104">
      <t>カ</t>
    </rPh>
    <rPh sb="105" eb="106">
      <t>モノ</t>
    </rPh>
    <rPh sb="106" eb="107">
      <t>ジ</t>
    </rPh>
    <rPh sb="108" eb="110">
      <t>ソウゲイ</t>
    </rPh>
    <rPh sb="111" eb="112">
      <t>クルマ</t>
    </rPh>
    <rPh sb="114" eb="115">
      <t>オコナ</t>
    </rPh>
    <phoneticPr fontId="17"/>
  </si>
  <si>
    <t>山武市</t>
    <rPh sb="0" eb="3">
      <t>サンブシ</t>
    </rPh>
    <phoneticPr fontId="5"/>
  </si>
  <si>
    <t>公共交通機関を補完するため、事前に利用登録した市民を対象に乗合タクシー（あいのりくん）を運行している。</t>
    <rPh sb="0" eb="4">
      <t>コウキョウコウツウ</t>
    </rPh>
    <rPh sb="4" eb="6">
      <t>キカン</t>
    </rPh>
    <rPh sb="7" eb="9">
      <t>ホカン</t>
    </rPh>
    <rPh sb="14" eb="16">
      <t>ジゼン</t>
    </rPh>
    <rPh sb="17" eb="19">
      <t>リヨウ</t>
    </rPh>
    <rPh sb="19" eb="21">
      <t>トウロク</t>
    </rPh>
    <rPh sb="23" eb="25">
      <t>シミン</t>
    </rPh>
    <rPh sb="26" eb="28">
      <t>タイショウ</t>
    </rPh>
    <rPh sb="29" eb="31">
      <t>ノリアイ</t>
    </rPh>
    <rPh sb="44" eb="46">
      <t>ウンコウ</t>
    </rPh>
    <phoneticPr fontId="5"/>
  </si>
  <si>
    <t>https://www.city.sammu.lg.jp/page/page001954.html</t>
    <phoneticPr fontId="5"/>
  </si>
  <si>
    <t>企画政策課企画係
0475－80－1131</t>
    <rPh sb="0" eb="2">
      <t>キカク</t>
    </rPh>
    <rPh sb="2" eb="5">
      <t>セイサクカ</t>
    </rPh>
    <rPh sb="5" eb="7">
      <t>キカク</t>
    </rPh>
    <rPh sb="7" eb="8">
      <t>カカリ</t>
    </rPh>
    <phoneticPr fontId="5"/>
  </si>
  <si>
    <t>事前に登録をした身体障害者手帳1・2級、療育手帳○Aの1・2、Aの1・2、精神障害者保健福祉手帳１級の方を対象に１回の限度額を1，000円として年間48回までタクシー料金の助成を行っている。</t>
    <phoneticPr fontId="5"/>
  </si>
  <si>
    <t>https://www.city.sammu.lg.jp/page/page001772.html</t>
    <phoneticPr fontId="5"/>
  </si>
  <si>
    <t>社会福祉課障がい福祉係
0475－80－2614</t>
    <rPh sb="0" eb="2">
      <t>シャカイ</t>
    </rPh>
    <rPh sb="2" eb="5">
      <t>フクシカ</t>
    </rPh>
    <rPh sb="5" eb="6">
      <t>ショウ</t>
    </rPh>
    <rPh sb="8" eb="10">
      <t>フクシ</t>
    </rPh>
    <rPh sb="10" eb="11">
      <t>カカリ</t>
    </rPh>
    <phoneticPr fontId="5"/>
  </si>
  <si>
    <t>お買い物たすけ隊</t>
    <rPh sb="1" eb="2">
      <t>カ</t>
    </rPh>
    <rPh sb="3" eb="4">
      <t>モノ</t>
    </rPh>
    <rPh sb="7" eb="8">
      <t>タイ</t>
    </rPh>
    <phoneticPr fontId="5"/>
  </si>
  <si>
    <t>配達などの買物支援サービスを行っている市内事業者一覧を作成し、問合せがあった際に情報提供を行っている。</t>
    <phoneticPr fontId="5"/>
  </si>
  <si>
    <t>山武市商工会</t>
    <rPh sb="0" eb="3">
      <t>サンブシ</t>
    </rPh>
    <rPh sb="3" eb="6">
      <t>ショウコウカイ</t>
    </rPh>
    <phoneticPr fontId="5"/>
  </si>
  <si>
    <t>山武市商工会
0479－86－5147
山武市社会福祉協議会
0475－82－7102</t>
    <rPh sb="0" eb="3">
      <t>サンブシ</t>
    </rPh>
    <rPh sb="3" eb="6">
      <t>ショウコウカイ</t>
    </rPh>
    <rPh sb="20" eb="23">
      <t>サンブシ</t>
    </rPh>
    <rPh sb="23" eb="25">
      <t>シャカイ</t>
    </rPh>
    <rPh sb="25" eb="27">
      <t>フクシ</t>
    </rPh>
    <rPh sb="27" eb="30">
      <t>キョウギカイ</t>
    </rPh>
    <phoneticPr fontId="5"/>
  </si>
  <si>
    <t>福祉輸送サービス事業</t>
    <rPh sb="0" eb="2">
      <t>フクシ</t>
    </rPh>
    <rPh sb="2" eb="4">
      <t>ユソウ</t>
    </rPh>
    <rPh sb="8" eb="10">
      <t>ジギョウ</t>
    </rPh>
    <phoneticPr fontId="5"/>
  </si>
  <si>
    <t>単独での公共交通機関利用が困難な「利用会員」が買物等で外出する際に、有償で「協力会員」を派遣し、車両での送迎・輸送支援を実施している。</t>
    <phoneticPr fontId="5"/>
  </si>
  <si>
    <t>山武市社会福祉協議会</t>
    <rPh sb="0" eb="3">
      <t>サンブシ</t>
    </rPh>
    <rPh sb="3" eb="5">
      <t>シャカイ</t>
    </rPh>
    <rPh sb="5" eb="7">
      <t>フクシ</t>
    </rPh>
    <rPh sb="7" eb="10">
      <t>キョウギカイ</t>
    </rPh>
    <phoneticPr fontId="5"/>
  </si>
  <si>
    <t>山武市社会福祉協議会
0475－82－7102</t>
    <rPh sb="0" eb="3">
      <t>サンブシ</t>
    </rPh>
    <rPh sb="3" eb="5">
      <t>シャカイ</t>
    </rPh>
    <rPh sb="5" eb="7">
      <t>フクシ</t>
    </rPh>
    <rPh sb="7" eb="10">
      <t>キョウギカイ</t>
    </rPh>
    <phoneticPr fontId="5"/>
  </si>
  <si>
    <t>移動販売事業支援</t>
    <phoneticPr fontId="5"/>
  </si>
  <si>
    <t>・スーパー等生鮮品を取り扱う店が近隣に無い地域や住宅地等を対象に、移動販売を行う。市で販売場所の調整等を支援することで、高齢者等の買い物支援や見守りを図る。
・利用希望者宅に直接訪問し、販売を行う。高齢者の見守りについて協力し、必要に応じ高齢者支援を行う。</t>
    <phoneticPr fontId="5"/>
  </si>
  <si>
    <t>市内スーパー等</t>
    <phoneticPr fontId="5"/>
  </si>
  <si>
    <t>https://www.city.sammu.lg.jp/page/page004689.html</t>
    <phoneticPr fontId="5"/>
  </si>
  <si>
    <t>高齢者福祉課高齢者福祉係
0475-80-2642</t>
    <rPh sb="6" eb="9">
      <t>コウレイシャ</t>
    </rPh>
    <rPh sb="9" eb="11">
      <t>フクシ</t>
    </rPh>
    <rPh sb="11" eb="12">
      <t>カカリ</t>
    </rPh>
    <phoneticPr fontId="5"/>
  </si>
  <si>
    <t>いすみ市</t>
    <rPh sb="3" eb="4">
      <t>シ</t>
    </rPh>
    <phoneticPr fontId="5"/>
  </si>
  <si>
    <t>高齢者等買物支援対策事業</t>
    <rPh sb="0" eb="2">
      <t>コウレイ</t>
    </rPh>
    <rPh sb="2" eb="3">
      <t>シャ</t>
    </rPh>
    <rPh sb="3" eb="4">
      <t>トウ</t>
    </rPh>
    <rPh sb="4" eb="6">
      <t>カイモノ</t>
    </rPh>
    <rPh sb="6" eb="8">
      <t>シエン</t>
    </rPh>
    <rPh sb="8" eb="10">
      <t>タイサク</t>
    </rPh>
    <rPh sb="10" eb="12">
      <t>ジギョウ</t>
    </rPh>
    <phoneticPr fontId="5"/>
  </si>
  <si>
    <t>身近な商店の減少や高齢化等により、日常生活に必要な食料品及び日用雑貨品等の買物が困難な状況に置かれた人を主な対象者として自動車で移動販売を行おうとする事業者に対し、補助金を交付する。</t>
    <rPh sb="0" eb="2">
      <t>ミヂカ</t>
    </rPh>
    <rPh sb="3" eb="5">
      <t>ショウテン</t>
    </rPh>
    <rPh sb="6" eb="8">
      <t>ゲンショウ</t>
    </rPh>
    <rPh sb="9" eb="12">
      <t>コウレイカ</t>
    </rPh>
    <rPh sb="12" eb="13">
      <t>トウ</t>
    </rPh>
    <rPh sb="17" eb="19">
      <t>ニチジョウ</t>
    </rPh>
    <rPh sb="19" eb="21">
      <t>セイカツ</t>
    </rPh>
    <rPh sb="22" eb="24">
      <t>ヒツヨウ</t>
    </rPh>
    <rPh sb="25" eb="28">
      <t>ショクリョウヒン</t>
    </rPh>
    <rPh sb="28" eb="29">
      <t>オヨ</t>
    </rPh>
    <rPh sb="30" eb="32">
      <t>ニチヨウ</t>
    </rPh>
    <rPh sb="32" eb="34">
      <t>ザッカ</t>
    </rPh>
    <rPh sb="34" eb="35">
      <t>シナ</t>
    </rPh>
    <rPh sb="35" eb="36">
      <t>トウ</t>
    </rPh>
    <rPh sb="37" eb="39">
      <t>カイモノ</t>
    </rPh>
    <rPh sb="40" eb="42">
      <t>コンナン</t>
    </rPh>
    <rPh sb="43" eb="45">
      <t>ジョウキョウ</t>
    </rPh>
    <rPh sb="46" eb="47">
      <t>オ</t>
    </rPh>
    <rPh sb="50" eb="51">
      <t>ヒト</t>
    </rPh>
    <rPh sb="52" eb="53">
      <t>オモ</t>
    </rPh>
    <rPh sb="54" eb="56">
      <t>タイショウ</t>
    </rPh>
    <rPh sb="56" eb="57">
      <t>シャ</t>
    </rPh>
    <rPh sb="60" eb="63">
      <t>ジドウシャ</t>
    </rPh>
    <rPh sb="64" eb="66">
      <t>イドウ</t>
    </rPh>
    <rPh sb="66" eb="68">
      <t>ハンバイ</t>
    </rPh>
    <rPh sb="69" eb="70">
      <t>オコナ</t>
    </rPh>
    <rPh sb="75" eb="78">
      <t>ジギョウシャ</t>
    </rPh>
    <rPh sb="79" eb="80">
      <t>タイ</t>
    </rPh>
    <rPh sb="82" eb="85">
      <t>ホジョキン</t>
    </rPh>
    <rPh sb="86" eb="88">
      <t>コウフ</t>
    </rPh>
    <phoneticPr fontId="5"/>
  </si>
  <si>
    <t>NPO法人　地域支援ネットワーク</t>
    <rPh sb="3" eb="5">
      <t>ホウジン</t>
    </rPh>
    <rPh sb="6" eb="8">
      <t>チイキ</t>
    </rPh>
    <rPh sb="8" eb="10">
      <t>シエン</t>
    </rPh>
    <phoneticPr fontId="5"/>
  </si>
  <si>
    <t>http://www.s-leo.com/magokoro.html</t>
    <phoneticPr fontId="5"/>
  </si>
  <si>
    <t>大網白里市</t>
    <rPh sb="0" eb="5">
      <t>オオアミ</t>
    </rPh>
    <phoneticPr fontId="5"/>
  </si>
  <si>
    <t>大網白里市福祉タクシー事業</t>
    <rPh sb="0" eb="5">
      <t>オオアミ</t>
    </rPh>
    <rPh sb="5" eb="7">
      <t>フクシ</t>
    </rPh>
    <rPh sb="11" eb="13">
      <t>ジギョウ</t>
    </rPh>
    <phoneticPr fontId="5"/>
  </si>
  <si>
    <t>重度心身障害者等の方が買い物や通院等でタクシーを利用する場合、乗車1回につき上限５００円まで助成できる利用券を年間２４枚交付する。</t>
    <rPh sb="0" eb="2">
      <t>ジュウド</t>
    </rPh>
    <rPh sb="2" eb="4">
      <t>シンシン</t>
    </rPh>
    <rPh sb="4" eb="7">
      <t>ショウガイシャ</t>
    </rPh>
    <rPh sb="7" eb="8">
      <t>トウ</t>
    </rPh>
    <rPh sb="9" eb="10">
      <t>カタ</t>
    </rPh>
    <rPh sb="11" eb="12">
      <t>カ</t>
    </rPh>
    <rPh sb="13" eb="14">
      <t>モノ</t>
    </rPh>
    <rPh sb="15" eb="17">
      <t>ツウイン</t>
    </rPh>
    <rPh sb="17" eb="18">
      <t>トウ</t>
    </rPh>
    <rPh sb="24" eb="26">
      <t>リヨウ</t>
    </rPh>
    <rPh sb="28" eb="30">
      <t>バアイ</t>
    </rPh>
    <rPh sb="31" eb="33">
      <t>ジョウシャ</t>
    </rPh>
    <rPh sb="34" eb="35">
      <t>カイ</t>
    </rPh>
    <rPh sb="38" eb="40">
      <t>ジョウゲン</t>
    </rPh>
    <rPh sb="43" eb="44">
      <t>エン</t>
    </rPh>
    <rPh sb="46" eb="48">
      <t>ジョセイ</t>
    </rPh>
    <rPh sb="51" eb="54">
      <t>リヨウケン</t>
    </rPh>
    <rPh sb="55" eb="57">
      <t>ネンカン</t>
    </rPh>
    <rPh sb="59" eb="60">
      <t>マイ</t>
    </rPh>
    <rPh sb="60" eb="62">
      <t>コウフ</t>
    </rPh>
    <phoneticPr fontId="5"/>
  </si>
  <si>
    <t>大網白里市</t>
    <rPh sb="0" eb="5">
      <t>オオアミシラサトシ</t>
    </rPh>
    <phoneticPr fontId="17"/>
  </si>
  <si>
    <t>高齢者外出支援事業</t>
    <rPh sb="0" eb="3">
      <t>コウレイシャ</t>
    </rPh>
    <rPh sb="3" eb="5">
      <t>ガイシュツ</t>
    </rPh>
    <rPh sb="5" eb="7">
      <t>シエン</t>
    </rPh>
    <rPh sb="7" eb="9">
      <t>ジギョウ</t>
    </rPh>
    <phoneticPr fontId="17"/>
  </si>
  <si>
    <t>事業者との協定書に基づき無償で運行。（予算額については、傷害保険料）</t>
    <rPh sb="0" eb="3">
      <t>ジギョウシャ</t>
    </rPh>
    <rPh sb="5" eb="7">
      <t>キョウテイ</t>
    </rPh>
    <rPh sb="7" eb="8">
      <t>ショ</t>
    </rPh>
    <rPh sb="9" eb="10">
      <t>モト</t>
    </rPh>
    <rPh sb="12" eb="14">
      <t>ムショウ</t>
    </rPh>
    <rPh sb="15" eb="17">
      <t>ウンコウ</t>
    </rPh>
    <rPh sb="19" eb="22">
      <t>ヨサンガク</t>
    </rPh>
    <rPh sb="28" eb="30">
      <t>ショウガイ</t>
    </rPh>
    <rPh sb="30" eb="33">
      <t>ホケンリョウ</t>
    </rPh>
    <phoneticPr fontId="17"/>
  </si>
  <si>
    <t>高齢者の外出支援として、市内の医療機関と協定を締結し、運行する患者用送迎バスを一般の方(市内在住の65歳以上の方。要事前申請)にも無料で開放している。</t>
    <rPh sb="0" eb="3">
      <t>コウレイシャ</t>
    </rPh>
    <rPh sb="4" eb="6">
      <t>ガイシュツ</t>
    </rPh>
    <rPh sb="6" eb="8">
      <t>シエン</t>
    </rPh>
    <rPh sb="12" eb="14">
      <t>シナイ</t>
    </rPh>
    <rPh sb="15" eb="17">
      <t>イリョウ</t>
    </rPh>
    <rPh sb="17" eb="19">
      <t>キカン</t>
    </rPh>
    <rPh sb="20" eb="22">
      <t>キョウテイ</t>
    </rPh>
    <rPh sb="23" eb="25">
      <t>テイケツ</t>
    </rPh>
    <rPh sb="27" eb="29">
      <t>ウンコウ</t>
    </rPh>
    <rPh sb="31" eb="33">
      <t>カンジャ</t>
    </rPh>
    <rPh sb="33" eb="34">
      <t>ヨウ</t>
    </rPh>
    <rPh sb="34" eb="36">
      <t>ソウゲイ</t>
    </rPh>
    <rPh sb="39" eb="41">
      <t>イッパン</t>
    </rPh>
    <rPh sb="42" eb="43">
      <t>カタ</t>
    </rPh>
    <rPh sb="44" eb="46">
      <t>シナイ</t>
    </rPh>
    <rPh sb="46" eb="48">
      <t>ザイジュウ</t>
    </rPh>
    <rPh sb="51" eb="52">
      <t>サイ</t>
    </rPh>
    <rPh sb="52" eb="54">
      <t>イジョウ</t>
    </rPh>
    <rPh sb="55" eb="56">
      <t>カタ</t>
    </rPh>
    <rPh sb="57" eb="58">
      <t>ヨウ</t>
    </rPh>
    <rPh sb="58" eb="60">
      <t>ジゼン</t>
    </rPh>
    <rPh sb="60" eb="62">
      <t>シンセイ</t>
    </rPh>
    <rPh sb="65" eb="67">
      <t>ムリョウ</t>
    </rPh>
    <rPh sb="68" eb="70">
      <t>カイホウ</t>
    </rPh>
    <phoneticPr fontId="17"/>
  </si>
  <si>
    <t>企画政策課
0475-70-0315</t>
    <rPh sb="0" eb="2">
      <t>キカク</t>
    </rPh>
    <rPh sb="2" eb="5">
      <t>セイサクカ</t>
    </rPh>
    <phoneticPr fontId="17"/>
  </si>
  <si>
    <t>千葉県</t>
    <rPh sb="0" eb="3">
      <t>チバケン</t>
    </rPh>
    <phoneticPr fontId="45"/>
  </si>
  <si>
    <t>大網白里市</t>
    <rPh sb="0" eb="5">
      <t>オオアミシラサトシ</t>
    </rPh>
    <phoneticPr fontId="45"/>
  </si>
  <si>
    <t>日常生活支援総合事業
訪問型サービスD</t>
    <rPh sb="0" eb="2">
      <t>ニチジョウ</t>
    </rPh>
    <rPh sb="2" eb="4">
      <t>セイカツ</t>
    </rPh>
    <rPh sb="4" eb="6">
      <t>シエン</t>
    </rPh>
    <rPh sb="6" eb="8">
      <t>ソウゴウ</t>
    </rPh>
    <rPh sb="8" eb="10">
      <t>ジギョウ</t>
    </rPh>
    <rPh sb="11" eb="13">
      <t>ホウモン</t>
    </rPh>
    <rPh sb="13" eb="14">
      <t>ガタ</t>
    </rPh>
    <phoneticPr fontId="45"/>
  </si>
  <si>
    <t>補助金</t>
    <rPh sb="0" eb="3">
      <t>ホジョキン</t>
    </rPh>
    <phoneticPr fontId="45"/>
  </si>
  <si>
    <t>移動手段を持たない高齢者の買い物などの支援を行う。
※地域支援事業交付金を財源とする</t>
    <rPh sb="0" eb="2">
      <t>イドウ</t>
    </rPh>
    <rPh sb="2" eb="4">
      <t>シュダン</t>
    </rPh>
    <rPh sb="5" eb="6">
      <t>モ</t>
    </rPh>
    <rPh sb="9" eb="12">
      <t>コウレイシャ</t>
    </rPh>
    <rPh sb="13" eb="14">
      <t>カ</t>
    </rPh>
    <rPh sb="15" eb="16">
      <t>モノ</t>
    </rPh>
    <rPh sb="19" eb="21">
      <t>シエン</t>
    </rPh>
    <rPh sb="22" eb="23">
      <t>オコナ</t>
    </rPh>
    <rPh sb="28" eb="30">
      <t>チイキ</t>
    </rPh>
    <rPh sb="30" eb="32">
      <t>シエン</t>
    </rPh>
    <rPh sb="32" eb="34">
      <t>ジギョウ</t>
    </rPh>
    <rPh sb="34" eb="37">
      <t>コウフキン</t>
    </rPh>
    <rPh sb="38" eb="40">
      <t>ザイゲン</t>
    </rPh>
    <phoneticPr fontId="45"/>
  </si>
  <si>
    <t>大網お助け隊
あんのん会</t>
  </si>
  <si>
    <t>https://www.city.oamishirasato.lg.jp/</t>
  </si>
  <si>
    <t>高齢者支援課
高齢者支援班
0475-70-0332</t>
  </si>
  <si>
    <t>生活支援体制整備事業</t>
    <rPh sb="0" eb="2">
      <t>セイカツ</t>
    </rPh>
    <rPh sb="2" eb="4">
      <t>シエン</t>
    </rPh>
    <rPh sb="4" eb="6">
      <t>タイセイ</t>
    </rPh>
    <rPh sb="6" eb="8">
      <t>セイビ</t>
    </rPh>
    <rPh sb="8" eb="10">
      <t>ジギョウ</t>
    </rPh>
    <phoneticPr fontId="46"/>
  </si>
  <si>
    <t>人的支援</t>
    <rPh sb="0" eb="2">
      <t>ジンテキ</t>
    </rPh>
    <rPh sb="2" eb="4">
      <t>シエン</t>
    </rPh>
    <phoneticPr fontId="47"/>
  </si>
  <si>
    <t>生活支援コーディネーターが買い物に困っている高齢者の実態を区長会等を通じて調査し、移動販売事業者と調整を行い、買物支援している。</t>
  </si>
  <si>
    <t>酒々井町</t>
  </si>
  <si>
    <t>買物弱者支援事業</t>
  </si>
  <si>
    <t>町から地元スーパーに依頼した。</t>
  </si>
  <si>
    <t>地元スーパーが移動販売車を運行し、地域で買い物をする事が困難な方の支援を行っている。
また、町と地元スーパーは「高齢者の見守り活動等に関する協定書」を締結しており、訪問先で高齢者の方の異変を感じたときは町と連絡を取り、町は必要な支援を行っている。</t>
  </si>
  <si>
    <t>地元スーパー</t>
  </si>
  <si>
    <t>しすいふれ愛タクシー運行業務</t>
  </si>
  <si>
    <t>高齢者などの交通弱者を含めた全町民を対象として、ご自宅から目的地まで「ドア・ツー・ドア」で乗り合いタクシー方式で運行している。</t>
  </si>
  <si>
    <t>運転免許証を持たない満75歳以上の方の外出を支援するため、タクシー料金の助成券の交付を行っている。
（1枚500円の利用助成券を1月あたり4枚の割合で年度分を交付）</t>
  </si>
  <si>
    <t>健康福祉課福祉班</t>
  </si>
  <si>
    <t>運転免許証を自主返納した満70歳から74歳の方の外出を支援するため、タクシー料金の利用助成券の交付を行っている。</t>
  </si>
  <si>
    <t>多古町</t>
    <rPh sb="0" eb="3">
      <t>タコマチ</t>
    </rPh>
    <phoneticPr fontId="5"/>
  </si>
  <si>
    <t>多古町デマンドタクシー運行業務</t>
    <rPh sb="0" eb="3">
      <t>タコマチ</t>
    </rPh>
    <rPh sb="11" eb="13">
      <t>ウンコウ</t>
    </rPh>
    <rPh sb="13" eb="15">
      <t>ギョウム</t>
    </rPh>
    <phoneticPr fontId="5"/>
  </si>
  <si>
    <t>https://www.town.tako.chiba.jp/docs/2018030100025/</t>
    <phoneticPr fontId="5"/>
  </si>
  <si>
    <t>保健福祉課
（0479-76-3185）</t>
    <rPh sb="0" eb="2">
      <t>ホケン</t>
    </rPh>
    <rPh sb="2" eb="4">
      <t>フクシ</t>
    </rPh>
    <rPh sb="4" eb="5">
      <t>カ</t>
    </rPh>
    <phoneticPr fontId="5"/>
  </si>
  <si>
    <t>愛と真心の訪問事業</t>
    <rPh sb="0" eb="1">
      <t>アイ</t>
    </rPh>
    <rPh sb="2" eb="4">
      <t>マゴコロ</t>
    </rPh>
    <rPh sb="5" eb="7">
      <t>ホウモン</t>
    </rPh>
    <rPh sb="7" eb="9">
      <t>ジギョウ</t>
    </rPh>
    <phoneticPr fontId="5"/>
  </si>
  <si>
    <t>町職員</t>
    <rPh sb="0" eb="3">
      <t>マチショクイン</t>
    </rPh>
    <phoneticPr fontId="5"/>
  </si>
  <si>
    <t>移動販売</t>
    <rPh sb="0" eb="4">
      <t>イドウハンバイ</t>
    </rPh>
    <phoneticPr fontId="5"/>
  </si>
  <si>
    <t>協定に基づく事業</t>
    <rPh sb="0" eb="2">
      <t>キョウテイ</t>
    </rPh>
    <rPh sb="3" eb="4">
      <t>モト</t>
    </rPh>
    <rPh sb="6" eb="8">
      <t>ジギョウ</t>
    </rPh>
    <phoneticPr fontId="5"/>
  </si>
  <si>
    <t>小売業者
（スーパー）</t>
    <rPh sb="0" eb="4">
      <t>コウリギョウシャ</t>
    </rPh>
    <phoneticPr fontId="5"/>
  </si>
  <si>
    <t>東庄町</t>
  </si>
  <si>
    <t>外出支援巡回バス「おでかけ号」</t>
  </si>
  <si>
    <t>交通弱者に対して、外出支援のためのスーパーやドラッグストア、病院を経由する巡回バスを運行。
運賃は無料。
対象者は町民。</t>
  </si>
  <si>
    <t>東庄町（巡回バス）</t>
  </si>
  <si>
    <t>健康福祉課福祉係
0478-79-0910</t>
  </si>
  <si>
    <t>重度心身障害者、精神障害者が通院、通学、会合等のためタクシーを利用する場合に、その料金の一部を助成する事業。</t>
  </si>
  <si>
    <t>各種タクシー業者</t>
  </si>
  <si>
    <t>高齢者タクシー事業</t>
  </si>
  <si>
    <t>免許返納者が通院、会合、買い物等のためタクシーを利用する場合に、その料金の一部を助成する事業。</t>
  </si>
  <si>
    <t>九十九里町</t>
    <rPh sb="0" eb="5">
      <t>クジュウクリマチ</t>
    </rPh>
    <phoneticPr fontId="5"/>
  </si>
  <si>
    <t>高齢者や障害者等が住み慣れた地域で住み続けることができるように、また社会参加の促進が図られていることを目的とした事業。</t>
    <rPh sb="0" eb="3">
      <t>コウレイシャ</t>
    </rPh>
    <rPh sb="4" eb="6">
      <t>ショウガイ</t>
    </rPh>
    <rPh sb="6" eb="7">
      <t>シャ</t>
    </rPh>
    <rPh sb="7" eb="8">
      <t>トウ</t>
    </rPh>
    <rPh sb="9" eb="10">
      <t>ス</t>
    </rPh>
    <rPh sb="11" eb="12">
      <t>ナ</t>
    </rPh>
    <rPh sb="14" eb="16">
      <t>チイキ</t>
    </rPh>
    <rPh sb="17" eb="18">
      <t>スミ</t>
    </rPh>
    <rPh sb="19" eb="20">
      <t>ツヅ</t>
    </rPh>
    <rPh sb="34" eb="36">
      <t>シャカイ</t>
    </rPh>
    <rPh sb="36" eb="38">
      <t>サンカ</t>
    </rPh>
    <rPh sb="39" eb="41">
      <t>ソクシン</t>
    </rPh>
    <rPh sb="42" eb="43">
      <t>ハカ</t>
    </rPh>
    <rPh sb="51" eb="53">
      <t>モクテキ</t>
    </rPh>
    <rPh sb="56" eb="58">
      <t>ジギョウ</t>
    </rPh>
    <phoneticPr fontId="5"/>
  </si>
  <si>
    <t>九十九里町社会福祉協議会
0475-70-3163</t>
    <rPh sb="0" eb="5">
      <t>クジュウクリマチ</t>
    </rPh>
    <rPh sb="5" eb="12">
      <t>シャカイフクシキョウギカイ</t>
    </rPh>
    <phoneticPr fontId="5"/>
  </si>
  <si>
    <t>高齢者の足対策として、外出が困難な方を支援するため、町内施設やボランティア等の協力のもと、町内・町外への外出を支援する。</t>
    <rPh sb="0" eb="3">
      <t>コウレイシャ</t>
    </rPh>
    <rPh sb="4" eb="5">
      <t>アシ</t>
    </rPh>
    <rPh sb="5" eb="7">
      <t>タイサク</t>
    </rPh>
    <rPh sb="11" eb="13">
      <t>ガイシュツ</t>
    </rPh>
    <rPh sb="14" eb="16">
      <t>コンナン</t>
    </rPh>
    <rPh sb="17" eb="18">
      <t>カタ</t>
    </rPh>
    <rPh sb="19" eb="21">
      <t>シエン</t>
    </rPh>
    <rPh sb="26" eb="28">
      <t>チョウナイ</t>
    </rPh>
    <rPh sb="28" eb="30">
      <t>シセツ</t>
    </rPh>
    <rPh sb="37" eb="38">
      <t>トウ</t>
    </rPh>
    <rPh sb="39" eb="41">
      <t>キョウリョク</t>
    </rPh>
    <rPh sb="45" eb="47">
      <t>チョウナイ</t>
    </rPh>
    <rPh sb="48" eb="50">
      <t>チョウガイ</t>
    </rPh>
    <rPh sb="52" eb="54">
      <t>ガイシュツ</t>
    </rPh>
    <rPh sb="55" eb="57">
      <t>シエン</t>
    </rPh>
    <phoneticPr fontId="5"/>
  </si>
  <si>
    <t>芝山町</t>
    <rPh sb="0" eb="3">
      <t>シバヤママチ</t>
    </rPh>
    <phoneticPr fontId="5"/>
  </si>
  <si>
    <t>重度の心身障害者を対象に、タクシー1回の利用につき1000円を限度に年間48回まで償還払いにより助成する。</t>
    <rPh sb="0" eb="2">
      <t>ジュウド</t>
    </rPh>
    <rPh sb="3" eb="5">
      <t>シンシン</t>
    </rPh>
    <rPh sb="5" eb="8">
      <t>ショウガイシャ</t>
    </rPh>
    <rPh sb="9" eb="11">
      <t>タイショウ</t>
    </rPh>
    <rPh sb="18" eb="19">
      <t>カイ</t>
    </rPh>
    <rPh sb="20" eb="22">
      <t>リヨウ</t>
    </rPh>
    <rPh sb="29" eb="30">
      <t>エン</t>
    </rPh>
    <rPh sb="31" eb="33">
      <t>ゲンド</t>
    </rPh>
    <rPh sb="34" eb="36">
      <t>ネンカン</t>
    </rPh>
    <rPh sb="38" eb="39">
      <t>カイ</t>
    </rPh>
    <rPh sb="41" eb="43">
      <t>ショウカン</t>
    </rPh>
    <rPh sb="43" eb="44">
      <t>バラ</t>
    </rPh>
    <rPh sb="48" eb="50">
      <t>ジョセイ</t>
    </rPh>
    <phoneticPr fontId="5"/>
  </si>
  <si>
    <t>福祉保健課福祉係
0479-77-3914</t>
    <rPh sb="0" eb="8">
      <t>フクシホケンカフクシカカリ</t>
    </rPh>
    <phoneticPr fontId="5"/>
  </si>
  <si>
    <t>芝山町内の一部地域において、高齢者見守り協定を締結した民間の移動販売車が令和2年10月より運航を開始している。
移動販売車は利用希望宅（または付近）を週2回訪問し、対面販売を行っている。</t>
    <rPh sb="0" eb="2">
      <t>シバヤマ</t>
    </rPh>
    <rPh sb="2" eb="4">
      <t>チョウナイ</t>
    </rPh>
    <rPh sb="5" eb="7">
      <t>イチブ</t>
    </rPh>
    <rPh sb="7" eb="9">
      <t>チイキ</t>
    </rPh>
    <rPh sb="14" eb="17">
      <t>コウレイシャ</t>
    </rPh>
    <rPh sb="17" eb="19">
      <t>ミマモ</t>
    </rPh>
    <rPh sb="20" eb="22">
      <t>キョウテイ</t>
    </rPh>
    <rPh sb="23" eb="25">
      <t>テイケツ</t>
    </rPh>
    <rPh sb="27" eb="29">
      <t>ミンカン</t>
    </rPh>
    <rPh sb="30" eb="32">
      <t>イドウ</t>
    </rPh>
    <rPh sb="32" eb="34">
      <t>ハンバイ</t>
    </rPh>
    <rPh sb="34" eb="35">
      <t>シャ</t>
    </rPh>
    <rPh sb="36" eb="38">
      <t>レイワ</t>
    </rPh>
    <rPh sb="39" eb="40">
      <t>ネン</t>
    </rPh>
    <rPh sb="42" eb="43">
      <t>ガツ</t>
    </rPh>
    <rPh sb="45" eb="47">
      <t>ウンコウ</t>
    </rPh>
    <rPh sb="48" eb="50">
      <t>カイシ</t>
    </rPh>
    <rPh sb="56" eb="58">
      <t>イドウ</t>
    </rPh>
    <rPh sb="58" eb="60">
      <t>ハンバイ</t>
    </rPh>
    <rPh sb="60" eb="61">
      <t>クルマ</t>
    </rPh>
    <rPh sb="62" eb="64">
      <t>リヨウ</t>
    </rPh>
    <rPh sb="64" eb="66">
      <t>キボウ</t>
    </rPh>
    <rPh sb="66" eb="67">
      <t>タク</t>
    </rPh>
    <rPh sb="71" eb="73">
      <t>フキン</t>
    </rPh>
    <rPh sb="75" eb="76">
      <t>シュウ</t>
    </rPh>
    <rPh sb="77" eb="78">
      <t>カイ</t>
    </rPh>
    <rPh sb="78" eb="80">
      <t>ホウモン</t>
    </rPh>
    <rPh sb="82" eb="84">
      <t>タイメン</t>
    </rPh>
    <rPh sb="84" eb="86">
      <t>ハンバイ</t>
    </rPh>
    <rPh sb="87" eb="88">
      <t>オコナ</t>
    </rPh>
    <phoneticPr fontId="5"/>
  </si>
  <si>
    <t>芝山町、民間企業（移動販売車）</t>
    <rPh sb="0" eb="3">
      <t>シバヤママチ</t>
    </rPh>
    <rPh sb="4" eb="6">
      <t>ミンカン</t>
    </rPh>
    <rPh sb="6" eb="8">
      <t>キギョウ</t>
    </rPh>
    <rPh sb="9" eb="11">
      <t>イドウ</t>
    </rPh>
    <rPh sb="11" eb="13">
      <t>ハンバイ</t>
    </rPh>
    <rPh sb="13" eb="14">
      <t>シャ</t>
    </rPh>
    <phoneticPr fontId="5"/>
  </si>
  <si>
    <t>デマンドタクシー（芝山あいあいタクシー）事業</t>
    <rPh sb="9" eb="11">
      <t>シバヤマ</t>
    </rPh>
    <rPh sb="20" eb="22">
      <t>ジギョウ</t>
    </rPh>
    <phoneticPr fontId="5"/>
  </si>
  <si>
    <t>バス停まで歩いていない方等に対する移動支援策として、デマンドタクシー（芝山あいあいタクシー）事業を実施。</t>
    <rPh sb="2" eb="3">
      <t>テイ</t>
    </rPh>
    <rPh sb="5" eb="6">
      <t>アル</t>
    </rPh>
    <rPh sb="11" eb="12">
      <t>カタ</t>
    </rPh>
    <rPh sb="12" eb="13">
      <t>トウ</t>
    </rPh>
    <rPh sb="14" eb="15">
      <t>タイ</t>
    </rPh>
    <rPh sb="17" eb="19">
      <t>イドウ</t>
    </rPh>
    <rPh sb="19" eb="21">
      <t>シエン</t>
    </rPh>
    <rPh sb="21" eb="22">
      <t>サク</t>
    </rPh>
    <rPh sb="35" eb="37">
      <t>シバヤマ</t>
    </rPh>
    <rPh sb="46" eb="48">
      <t>ジギョウ</t>
    </rPh>
    <rPh sb="49" eb="51">
      <t>ジッシ</t>
    </rPh>
    <phoneticPr fontId="5"/>
  </si>
  <si>
    <t>https://www.town.shibayama.lg.jp/0000000186.html</t>
    <phoneticPr fontId="5"/>
  </si>
  <si>
    <t>企画空港政策課空港地域振興係
0479-77-3906</t>
    <rPh sb="0" eb="7">
      <t>キカククウコウセイサクカ</t>
    </rPh>
    <rPh sb="7" eb="14">
      <t>クウコウチイキシンコウカカリ</t>
    </rPh>
    <phoneticPr fontId="5"/>
  </si>
  <si>
    <t>ホームヘルパー派遣事業</t>
    <rPh sb="7" eb="9">
      <t>ハケン</t>
    </rPh>
    <rPh sb="9" eb="11">
      <t>ジギョウ</t>
    </rPh>
    <phoneticPr fontId="5"/>
  </si>
  <si>
    <t>65歳以上の高齢者世帯で日常生活に支援が必要な方に対し
て、買い物や通院等の外出支援として移送援助を行う。</t>
    <phoneticPr fontId="5"/>
  </si>
  <si>
    <t>福祉保健課介護保険係
0479-77-3925</t>
    <phoneticPr fontId="5"/>
  </si>
  <si>
    <t>在宅の認定者（要支援、要介護１－５）の方が、通院、買い物等にタクシーを利用した場合、償還払いにより助成する。上限は、２，０００円×月5回まで（利用者負担割合1～3割）。</t>
    <rPh sb="0" eb="2">
      <t>ザイタク</t>
    </rPh>
    <rPh sb="3" eb="6">
      <t>ニンテイシャ</t>
    </rPh>
    <rPh sb="7" eb="10">
      <t>ヨウシエン</t>
    </rPh>
    <rPh sb="11" eb="12">
      <t>ヨウ</t>
    </rPh>
    <rPh sb="12" eb="14">
      <t>カイゴ</t>
    </rPh>
    <rPh sb="19" eb="20">
      <t>カタ</t>
    </rPh>
    <rPh sb="22" eb="24">
      <t>ツウイン</t>
    </rPh>
    <rPh sb="25" eb="26">
      <t>カ</t>
    </rPh>
    <rPh sb="27" eb="28">
      <t>モノ</t>
    </rPh>
    <rPh sb="28" eb="29">
      <t>トウ</t>
    </rPh>
    <rPh sb="35" eb="37">
      <t>リヨウ</t>
    </rPh>
    <rPh sb="39" eb="41">
      <t>バアイ</t>
    </rPh>
    <rPh sb="42" eb="44">
      <t>ショウカン</t>
    </rPh>
    <rPh sb="44" eb="45">
      <t>バラ</t>
    </rPh>
    <rPh sb="49" eb="51">
      <t>ジョセイ</t>
    </rPh>
    <rPh sb="54" eb="56">
      <t>ジョウゲン</t>
    </rPh>
    <rPh sb="63" eb="64">
      <t>エン</t>
    </rPh>
    <rPh sb="65" eb="66">
      <t>ツキ</t>
    </rPh>
    <rPh sb="67" eb="68">
      <t>カイ</t>
    </rPh>
    <rPh sb="71" eb="74">
      <t>リヨウシャ</t>
    </rPh>
    <rPh sb="74" eb="76">
      <t>フタン</t>
    </rPh>
    <rPh sb="76" eb="78">
      <t>ワリアイ</t>
    </rPh>
    <rPh sb="81" eb="82">
      <t>ワリ</t>
    </rPh>
    <phoneticPr fontId="5"/>
  </si>
  <si>
    <t>https://www.town.shibayama.lg.jp/0000000211.html</t>
    <phoneticPr fontId="5"/>
  </si>
  <si>
    <t>福祉保健課介護保険係
0479-77-3925</t>
    <rPh sb="0" eb="2">
      <t>フクシ</t>
    </rPh>
    <rPh sb="2" eb="4">
      <t>ホケン</t>
    </rPh>
    <rPh sb="4" eb="5">
      <t>カ</t>
    </rPh>
    <rPh sb="5" eb="7">
      <t>カイゴ</t>
    </rPh>
    <rPh sb="7" eb="9">
      <t>ホケン</t>
    </rPh>
    <rPh sb="9" eb="10">
      <t>カカリ</t>
    </rPh>
    <phoneticPr fontId="5"/>
  </si>
  <si>
    <t>横芝光町</t>
  </si>
  <si>
    <t>商工業振興支援事業費補助金</t>
  </si>
  <si>
    <t>町商工会による、駅前情報交流館でのマルシェの開催　</t>
  </si>
  <si>
    <t>町商工会</t>
    <rPh sb="0" eb="1">
      <t>マチ</t>
    </rPh>
    <rPh sb="1" eb="4">
      <t>ショウコウカイ</t>
    </rPh>
    <phoneticPr fontId="17"/>
  </si>
  <si>
    <t>産業課　
0479-84-1215</t>
  </si>
  <si>
    <t>身体障害者手帳1・2級、療育手帳Ⓐ、Ⓐの1、Ⓐの2、Aの1、Aの2の交付を受けている者に対して、利用料の一部を助成（乗車1回1000円以内月4回まで）</t>
  </si>
  <si>
    <t>横芝光町</t>
    <rPh sb="0" eb="4">
      <t>ヨコシバヒカリマチ</t>
    </rPh>
    <phoneticPr fontId="17"/>
  </si>
  <si>
    <t>https://www.town.yokoshibahikari.chiba.jp/soshiki/10/1187.html</t>
  </si>
  <si>
    <t>福祉課　
0479-84-1257</t>
  </si>
  <si>
    <t>町内在住で事前に利用者登録をされた方に対して、公共交通機関の不足を補うものとして活用</t>
  </si>
  <si>
    <t>タクシー会社等</t>
    <rPh sb="4" eb="6">
      <t>カイシャ</t>
    </rPh>
    <rPh sb="6" eb="7">
      <t>トウ</t>
    </rPh>
    <phoneticPr fontId="17"/>
  </si>
  <si>
    <t>https://www.town.yokoshibahikari.chiba.jp/site/downroad/1107.html</t>
  </si>
  <si>
    <t>企画空港課　
0479-84-1279</t>
  </si>
  <si>
    <t>買い物支援事業（移動スーパー）</t>
    <rPh sb="0" eb="1">
      <t>カ</t>
    </rPh>
    <rPh sb="2" eb="3">
      <t>モノ</t>
    </rPh>
    <rPh sb="3" eb="7">
      <t>シエンジギョウ</t>
    </rPh>
    <rPh sb="8" eb="10">
      <t>イドウ</t>
    </rPh>
    <phoneticPr fontId="17"/>
  </si>
  <si>
    <t>情報提供</t>
    <rPh sb="0" eb="4">
      <t>ジョウホウテイキョウ</t>
    </rPh>
    <phoneticPr fontId="17"/>
  </si>
  <si>
    <t>地域の見守りと買い物支援活動を推進すること</t>
    <rPh sb="0" eb="2">
      <t>チイキ</t>
    </rPh>
    <rPh sb="3" eb="5">
      <t>ミマモ</t>
    </rPh>
    <rPh sb="7" eb="8">
      <t>カ</t>
    </rPh>
    <rPh sb="9" eb="10">
      <t>モノ</t>
    </rPh>
    <rPh sb="10" eb="14">
      <t>シエンカツドウ</t>
    </rPh>
    <rPh sb="15" eb="17">
      <t>スイシン</t>
    </rPh>
    <phoneticPr fontId="17"/>
  </si>
  <si>
    <t>町内のスーパーマーケット</t>
    <rPh sb="0" eb="2">
      <t>チョウナイ</t>
    </rPh>
    <phoneticPr fontId="17"/>
  </si>
  <si>
    <t>長生村</t>
    <rPh sb="0" eb="3">
      <t>チョウセイムラ</t>
    </rPh>
    <phoneticPr fontId="5"/>
  </si>
  <si>
    <t>高齢者や障がいのある方、70歳以上で運転免許証を自主返納された方、妊産婦の社会活動を広げるため、タクシー利用料金を上限1,500円まで助成する。</t>
    <rPh sb="0" eb="3">
      <t>コウレイシャ</t>
    </rPh>
    <rPh sb="4" eb="5">
      <t>ショウ</t>
    </rPh>
    <rPh sb="10" eb="11">
      <t>カタ</t>
    </rPh>
    <rPh sb="14" eb="15">
      <t>サイ</t>
    </rPh>
    <rPh sb="15" eb="17">
      <t>イジョウ</t>
    </rPh>
    <rPh sb="18" eb="20">
      <t>ウンテン</t>
    </rPh>
    <rPh sb="20" eb="23">
      <t>メンキョショウ</t>
    </rPh>
    <rPh sb="24" eb="26">
      <t>ジシュ</t>
    </rPh>
    <rPh sb="26" eb="28">
      <t>ヘンノウ</t>
    </rPh>
    <rPh sb="31" eb="32">
      <t>カタ</t>
    </rPh>
    <rPh sb="33" eb="36">
      <t>ニンサンプ</t>
    </rPh>
    <rPh sb="37" eb="39">
      <t>シャカイ</t>
    </rPh>
    <rPh sb="39" eb="41">
      <t>カツドウ</t>
    </rPh>
    <rPh sb="42" eb="43">
      <t>ヒロ</t>
    </rPh>
    <rPh sb="52" eb="54">
      <t>リヨウ</t>
    </rPh>
    <rPh sb="54" eb="56">
      <t>リョウキン</t>
    </rPh>
    <rPh sb="57" eb="59">
      <t>ジョウゲン</t>
    </rPh>
    <rPh sb="64" eb="65">
      <t>エン</t>
    </rPh>
    <rPh sb="67" eb="69">
      <t>ジョセイ</t>
    </rPh>
    <phoneticPr fontId="1"/>
  </si>
  <si>
    <t>タクシー事業所等</t>
    <rPh sb="4" eb="6">
      <t>ジギョウ</t>
    </rPh>
    <rPh sb="6" eb="7">
      <t>ショ</t>
    </rPh>
    <rPh sb="7" eb="8">
      <t>トウ</t>
    </rPh>
    <phoneticPr fontId="5"/>
  </si>
  <si>
    <t>http://www.vill.chosei.chiba.jp/0000000595.html</t>
    <phoneticPr fontId="27"/>
  </si>
  <si>
    <t>福祉課
0475-32-2112</t>
    <rPh sb="0" eb="2">
      <t>フクシ</t>
    </rPh>
    <rPh sb="2" eb="3">
      <t>カ</t>
    </rPh>
    <phoneticPr fontId="1"/>
  </si>
  <si>
    <t>生活支援体制整備事業</t>
    <rPh sb="0" eb="2">
      <t>セイカツ</t>
    </rPh>
    <rPh sb="2" eb="4">
      <t>シエン</t>
    </rPh>
    <rPh sb="4" eb="10">
      <t>タイセイセイビジギョウ</t>
    </rPh>
    <phoneticPr fontId="5"/>
  </si>
  <si>
    <t>生活支援コーディネーターが高齢者課題として把握した買い物ニーズに対して、移動販売業者やボランティア等とマッチングを行い解決していく。
その他、配達可能事業所等を含めた生活における便利帳を作成し配布。</t>
    <rPh sb="13" eb="16">
      <t>コウレイシャ</t>
    </rPh>
    <rPh sb="16" eb="18">
      <t>カダイ</t>
    </rPh>
    <rPh sb="21" eb="23">
      <t>ハアク</t>
    </rPh>
    <rPh sb="25" eb="26">
      <t>カ</t>
    </rPh>
    <rPh sb="27" eb="28">
      <t>モノ</t>
    </rPh>
    <rPh sb="32" eb="33">
      <t>タイ</t>
    </rPh>
    <rPh sb="36" eb="38">
      <t>イドウ</t>
    </rPh>
    <rPh sb="38" eb="40">
      <t>ハンバイ</t>
    </rPh>
    <rPh sb="40" eb="42">
      <t>ギョウシャ</t>
    </rPh>
    <rPh sb="49" eb="50">
      <t>トウ</t>
    </rPh>
    <rPh sb="57" eb="58">
      <t>オコナ</t>
    </rPh>
    <rPh sb="59" eb="61">
      <t>カイケツ</t>
    </rPh>
    <rPh sb="69" eb="70">
      <t>ホカ</t>
    </rPh>
    <rPh sb="71" eb="73">
      <t>ハイタツ</t>
    </rPh>
    <rPh sb="73" eb="75">
      <t>カノウ</t>
    </rPh>
    <rPh sb="75" eb="78">
      <t>ジギョウショ</t>
    </rPh>
    <rPh sb="78" eb="79">
      <t>トウ</t>
    </rPh>
    <rPh sb="80" eb="81">
      <t>フク</t>
    </rPh>
    <rPh sb="83" eb="85">
      <t>セイカツ</t>
    </rPh>
    <rPh sb="89" eb="92">
      <t>ベンリチョウ</t>
    </rPh>
    <rPh sb="93" eb="95">
      <t>サクセイ</t>
    </rPh>
    <rPh sb="96" eb="98">
      <t>ハイフ</t>
    </rPh>
    <phoneticPr fontId="5"/>
  </si>
  <si>
    <t>福祉課
（社会福祉協議会へ委託）</t>
    <rPh sb="0" eb="3">
      <t>フクシカ</t>
    </rPh>
    <rPh sb="5" eb="7">
      <t>シャカイ</t>
    </rPh>
    <rPh sb="7" eb="9">
      <t>フクシ</t>
    </rPh>
    <rPh sb="9" eb="12">
      <t>キョウギカイ</t>
    </rPh>
    <rPh sb="13" eb="15">
      <t>イタク</t>
    </rPh>
    <phoneticPr fontId="5"/>
  </si>
  <si>
    <t xml:space="preserve">福祉課地域包括支援センター
0475-32-6865
</t>
    <rPh sb="0" eb="3">
      <t>フクシカ</t>
    </rPh>
    <rPh sb="3" eb="5">
      <t>チイキ</t>
    </rPh>
    <rPh sb="5" eb="7">
      <t>ホウカツ</t>
    </rPh>
    <rPh sb="7" eb="9">
      <t>シエン</t>
    </rPh>
    <phoneticPr fontId="5"/>
  </si>
  <si>
    <t>白子町</t>
  </si>
  <si>
    <t>町が協定を締結した事業者のタクシーを利用する際、タクシー料金の一部を助成する。</t>
  </si>
  <si>
    <t>健康福祉課
0475-33-2113</t>
  </si>
  <si>
    <t>らくらくタクシー事業</t>
  </si>
  <si>
    <t>事前登録を行った町民が予約することで、買い物や通院等の際に活用できるデマンド型タクシー</t>
  </si>
  <si>
    <t>長柄町</t>
    <rPh sb="0" eb="3">
      <t>ナガラマチ</t>
    </rPh>
    <phoneticPr fontId="5"/>
  </si>
  <si>
    <t>まちづくり活動運営費補助金</t>
  </si>
  <si>
    <t>まちづくりに資する新規の事業に取り組む団体又は事業者へ、補助対象経費に2分の1を乗じて得た額を補助する。
上限　200,000円</t>
    <rPh sb="53" eb="55">
      <t>ジョウゲン</t>
    </rPh>
    <rPh sb="63" eb="64">
      <t>エン</t>
    </rPh>
    <phoneticPr fontId="5"/>
  </si>
  <si>
    <t>まちづくりに資する新規の事業に取り組む団体又は事業者</t>
    <phoneticPr fontId="5"/>
  </si>
  <si>
    <t>企画財政課
0475-35-2110</t>
    <phoneticPr fontId="5"/>
  </si>
  <si>
    <t>高齢者等外出支援タクシー利用助成事業</t>
  </si>
  <si>
    <t>タクシーを利用しなければ移動が困難な高齢者等や妊産婦へタクシー利用券を交付し、タクシーを利用した場合に乗車1回につき3,000円を上限とし、年間48,000円（人工透析者は年間144,000円）まで助成する。</t>
  </si>
  <si>
    <t>健康福祉課
0475-35-2414</t>
    <phoneticPr fontId="5"/>
  </si>
  <si>
    <t>路線バス利用促進事業</t>
  </si>
  <si>
    <t>学生や高齢者を対象に、定期券及び回数券の販売価格の2分の1を助成する。
上限　年間28,000円</t>
    <rPh sb="36" eb="38">
      <t>ジョウゲン</t>
    </rPh>
    <rPh sb="39" eb="41">
      <t>ネンカン</t>
    </rPh>
    <rPh sb="47" eb="48">
      <t>エン</t>
    </rPh>
    <phoneticPr fontId="5"/>
  </si>
  <si>
    <t>http://www.town.nagara.chiba.jp/soshiki/2/1158.html</t>
    <phoneticPr fontId="27"/>
  </si>
  <si>
    <t>長南町</t>
    <rPh sb="0" eb="3">
      <t>チョウナンマチ</t>
    </rPh>
    <phoneticPr fontId="5"/>
  </si>
  <si>
    <t>長南町デマンドのりあいタクシー</t>
    <rPh sb="0" eb="3">
      <t>チョウナンマチ</t>
    </rPh>
    <phoneticPr fontId="5"/>
  </si>
  <si>
    <t>高齢者、障害者などバス停まで歩いていけない方等に対する支援策として、デマンドのりあいタクシー事業を実施。
※事前登録必須でかつ予約制で、町内への片道のタクシー利用額の上限が500円となる。500円を超える差額は町からタクシー事業者へ支払う。</t>
    <rPh sb="58" eb="60">
      <t>ヒッス</t>
    </rPh>
    <rPh sb="63" eb="66">
      <t>ヨヤクセイ</t>
    </rPh>
    <rPh sb="68" eb="70">
      <t>チョウナイ</t>
    </rPh>
    <rPh sb="72" eb="74">
      <t>カタミチ</t>
    </rPh>
    <rPh sb="79" eb="81">
      <t>リヨウ</t>
    </rPh>
    <rPh sb="81" eb="82">
      <t>ガク</t>
    </rPh>
    <rPh sb="83" eb="85">
      <t>ジョウゲン</t>
    </rPh>
    <rPh sb="89" eb="90">
      <t>エン</t>
    </rPh>
    <rPh sb="97" eb="98">
      <t>エン</t>
    </rPh>
    <rPh sb="99" eb="100">
      <t>コ</t>
    </rPh>
    <rPh sb="102" eb="104">
      <t>サガク</t>
    </rPh>
    <rPh sb="105" eb="106">
      <t>マチ</t>
    </rPh>
    <rPh sb="112" eb="115">
      <t>ジギョウシャ</t>
    </rPh>
    <rPh sb="116" eb="118">
      <t>シハラ</t>
    </rPh>
    <phoneticPr fontId="5"/>
  </si>
  <si>
    <t>(有)長南タクシー
ゆたかタクシー（株）</t>
    <phoneticPr fontId="5"/>
  </si>
  <si>
    <t>https://www.town.chonan.chiba.jp/kurashi/koutuu/3269/</t>
    <phoneticPr fontId="5"/>
  </si>
  <si>
    <t>企画財政課
0475-46-2113</t>
    <rPh sb="2" eb="4">
      <t>ザイセイ</t>
    </rPh>
    <phoneticPr fontId="5"/>
  </si>
  <si>
    <t>大多喜町</t>
    <rPh sb="0" eb="4">
      <t>オオタキマチ</t>
    </rPh>
    <phoneticPr fontId="5"/>
  </si>
  <si>
    <t>高齢者及び障害者、又は、運転免許証を自主返納した方を対象に、タクシーにより町内の病院や金融機関、買い物等の送迎を行う。
・利用回数　片道を1回とし、年間96回
・利用の状況に応じて負担金の額を決定する。</t>
    <rPh sb="0" eb="3">
      <t>コウレイシャ</t>
    </rPh>
    <rPh sb="3" eb="4">
      <t>オヨ</t>
    </rPh>
    <rPh sb="5" eb="8">
      <t>ショウガイシャ</t>
    </rPh>
    <rPh sb="9" eb="10">
      <t>マタ</t>
    </rPh>
    <rPh sb="12" eb="17">
      <t>ウンテンメンキョショウ</t>
    </rPh>
    <rPh sb="18" eb="22">
      <t>ジシュヘンノウ</t>
    </rPh>
    <rPh sb="24" eb="25">
      <t>カタ</t>
    </rPh>
    <rPh sb="26" eb="28">
      <t>タイショウ</t>
    </rPh>
    <rPh sb="37" eb="39">
      <t>チョウナイ</t>
    </rPh>
    <rPh sb="40" eb="42">
      <t>ビョウイン</t>
    </rPh>
    <rPh sb="43" eb="47">
      <t>キンユウキカン</t>
    </rPh>
    <rPh sb="48" eb="49">
      <t>カ</t>
    </rPh>
    <rPh sb="50" eb="51">
      <t>モノ</t>
    </rPh>
    <rPh sb="51" eb="52">
      <t>トウ</t>
    </rPh>
    <rPh sb="53" eb="55">
      <t>ソウゲイ</t>
    </rPh>
    <rPh sb="56" eb="57">
      <t>オコナ</t>
    </rPh>
    <rPh sb="61" eb="65">
      <t>リヨウカイスウ</t>
    </rPh>
    <rPh sb="66" eb="68">
      <t>カタミチ</t>
    </rPh>
    <rPh sb="70" eb="71">
      <t>カイ</t>
    </rPh>
    <rPh sb="74" eb="76">
      <t>ネンカン</t>
    </rPh>
    <rPh sb="78" eb="79">
      <t>カイ</t>
    </rPh>
    <rPh sb="81" eb="83">
      <t>リヨウ</t>
    </rPh>
    <rPh sb="84" eb="86">
      <t>ジョウキョウ</t>
    </rPh>
    <rPh sb="87" eb="88">
      <t>オウ</t>
    </rPh>
    <rPh sb="90" eb="93">
      <t>フタンキン</t>
    </rPh>
    <rPh sb="94" eb="95">
      <t>ガク</t>
    </rPh>
    <rPh sb="96" eb="98">
      <t>ケッテイ</t>
    </rPh>
    <phoneticPr fontId="5"/>
  </si>
  <si>
    <t>健康福祉課
0470-82-2168</t>
    <rPh sb="0" eb="5">
      <t>ケンコウフクシカ</t>
    </rPh>
    <phoneticPr fontId="5"/>
  </si>
  <si>
    <t xml:space="preserve">高齢者及び重度心身障害者が福祉タクシーを利用する場合に料金の一部を助成する。
・利用1回につき800円を限度に、1年度24回まで助成する。
</t>
    <rPh sb="0" eb="3">
      <t>コウレイシャ</t>
    </rPh>
    <rPh sb="3" eb="4">
      <t>オヨ</t>
    </rPh>
    <rPh sb="5" eb="7">
      <t>ジュウド</t>
    </rPh>
    <rPh sb="7" eb="9">
      <t>シンシン</t>
    </rPh>
    <rPh sb="9" eb="12">
      <t>ショウガイシャ</t>
    </rPh>
    <rPh sb="13" eb="15">
      <t>フクシ</t>
    </rPh>
    <rPh sb="20" eb="22">
      <t>リヨウ</t>
    </rPh>
    <rPh sb="24" eb="26">
      <t>バアイ</t>
    </rPh>
    <rPh sb="27" eb="29">
      <t>リョウキン</t>
    </rPh>
    <rPh sb="30" eb="32">
      <t>イチブ</t>
    </rPh>
    <rPh sb="33" eb="35">
      <t>ジョセイ</t>
    </rPh>
    <rPh sb="40" eb="42">
      <t>リヨウ</t>
    </rPh>
    <rPh sb="43" eb="44">
      <t>カイ</t>
    </rPh>
    <rPh sb="50" eb="51">
      <t>エン</t>
    </rPh>
    <rPh sb="52" eb="54">
      <t>ゲンド</t>
    </rPh>
    <rPh sb="57" eb="59">
      <t>ネンド</t>
    </rPh>
    <rPh sb="61" eb="62">
      <t>カイ</t>
    </rPh>
    <rPh sb="64" eb="66">
      <t>ジョセイ</t>
    </rPh>
    <phoneticPr fontId="5"/>
  </si>
  <si>
    <t>健康福祉課
0470-82-2168</t>
    <phoneticPr fontId="5"/>
  </si>
  <si>
    <t>東京都</t>
    <rPh sb="0" eb="3">
      <t>トウキョウト</t>
    </rPh>
    <phoneticPr fontId="5"/>
  </si>
  <si>
    <t>政策課題対応型商店街事業</t>
    <rPh sb="0" eb="2">
      <t>セイサク</t>
    </rPh>
    <rPh sb="2" eb="4">
      <t>カダイ</t>
    </rPh>
    <rPh sb="4" eb="7">
      <t>タイオウガタ</t>
    </rPh>
    <rPh sb="7" eb="10">
      <t>ショウテンガイ</t>
    </rPh>
    <rPh sb="10" eb="12">
      <t>ジギョウ</t>
    </rPh>
    <phoneticPr fontId="5"/>
  </si>
  <si>
    <t>1,198,021
（事業費合計であり、買物弱者のみの切り分け不可）</t>
    <phoneticPr fontId="5"/>
  </si>
  <si>
    <t xml:space="preserve">①商店街、②区市町村単位の商店街連合会、③商工会、商工会連合会及び商工会議所、④民間事業者及び特定非営利法人等（ただし、④については、その事業を実施する①～③との連名に限る。）が主体となり、宅配サービス、送迎サービス、移動販売等、買物弱者を支援する事業の実施に係る経費を補助する。
</t>
    <rPh sb="95" eb="97">
      <t>タクハイ</t>
    </rPh>
    <rPh sb="102" eb="104">
      <t>ソウゲイ</t>
    </rPh>
    <rPh sb="109" eb="111">
      <t>イドウ</t>
    </rPh>
    <rPh sb="111" eb="113">
      <t>ハンバイ</t>
    </rPh>
    <rPh sb="113" eb="114">
      <t>トウ</t>
    </rPh>
    <rPh sb="115" eb="117">
      <t>カイモノ</t>
    </rPh>
    <rPh sb="117" eb="119">
      <t>ジャクシャ</t>
    </rPh>
    <rPh sb="120" eb="122">
      <t>シエン</t>
    </rPh>
    <rPh sb="124" eb="126">
      <t>ジギョウ</t>
    </rPh>
    <rPh sb="127" eb="129">
      <t>ジッシ</t>
    </rPh>
    <rPh sb="130" eb="131">
      <t>カカ</t>
    </rPh>
    <rPh sb="132" eb="134">
      <t>ケイヒ</t>
    </rPh>
    <rPh sb="135" eb="137">
      <t>ホジョ</t>
    </rPh>
    <phoneticPr fontId="5"/>
  </si>
  <si>
    <t>①商店街、②区市町村単位の商店街連合会、③商工会、商工会連合会及び商工会議所、④民間事業者及び特定非営利法人等（ただし、④については、その事業を実施する①～③との連名に限る。）</t>
    <rPh sb="1" eb="4">
      <t>ショウテンガイ</t>
    </rPh>
    <rPh sb="6" eb="7">
      <t>ク</t>
    </rPh>
    <rPh sb="7" eb="10">
      <t>シチョウソン</t>
    </rPh>
    <rPh sb="10" eb="12">
      <t>タンイ</t>
    </rPh>
    <rPh sb="13" eb="16">
      <t>ショウテンガイ</t>
    </rPh>
    <rPh sb="16" eb="19">
      <t>レンゴウカイ</t>
    </rPh>
    <rPh sb="21" eb="24">
      <t>ショウコウカイ</t>
    </rPh>
    <rPh sb="25" eb="28">
      <t>ショウコウカイ</t>
    </rPh>
    <rPh sb="28" eb="31">
      <t>レンゴウカイ</t>
    </rPh>
    <rPh sb="31" eb="32">
      <t>オヨ</t>
    </rPh>
    <rPh sb="33" eb="35">
      <t>ショウコウ</t>
    </rPh>
    <rPh sb="35" eb="38">
      <t>カイギショ</t>
    </rPh>
    <rPh sb="40" eb="42">
      <t>ミンカン</t>
    </rPh>
    <rPh sb="42" eb="45">
      <t>ジギョウシャ</t>
    </rPh>
    <rPh sb="45" eb="46">
      <t>オヨ</t>
    </rPh>
    <rPh sb="47" eb="49">
      <t>トクテイ</t>
    </rPh>
    <rPh sb="49" eb="52">
      <t>ヒエイリ</t>
    </rPh>
    <rPh sb="52" eb="54">
      <t>ホウジン</t>
    </rPh>
    <rPh sb="54" eb="55">
      <t>トウ</t>
    </rPh>
    <rPh sb="69" eb="71">
      <t>ジギョウ</t>
    </rPh>
    <rPh sb="72" eb="74">
      <t>ジッシ</t>
    </rPh>
    <rPh sb="81" eb="83">
      <t>レンメイ</t>
    </rPh>
    <rPh sb="84" eb="85">
      <t>カギ</t>
    </rPh>
    <phoneticPr fontId="5"/>
  </si>
  <si>
    <t>東京都</t>
    <rPh sb="0" eb="2">
      <t>トウキョウ</t>
    </rPh>
    <rPh sb="2" eb="3">
      <t>ト</t>
    </rPh>
    <phoneticPr fontId="5"/>
  </si>
  <si>
    <t>羽村市</t>
    <rPh sb="0" eb="3">
      <t>ハムラシ</t>
    </rPh>
    <phoneticPr fontId="5"/>
  </si>
  <si>
    <t>はむらいい市場</t>
    <rPh sb="5" eb="7">
      <t>イチバ</t>
    </rPh>
    <phoneticPr fontId="5"/>
  </si>
  <si>
    <t>羽村市から羽村市商工会への補助金の一部を充当</t>
    <rPh sb="0" eb="2">
      <t>ハムラシ</t>
    </rPh>
    <rPh sb="4" eb="7">
      <t>ハムラシ</t>
    </rPh>
    <rPh sb="7" eb="10">
      <t>ショウコウカイ</t>
    </rPh>
    <rPh sb="13" eb="16">
      <t>ホジョキン</t>
    </rPh>
    <rPh sb="17" eb="19">
      <t>イチブ</t>
    </rPh>
    <rPh sb="20" eb="22">
      <t>ジュウトウ</t>
    </rPh>
    <phoneticPr fontId="5"/>
  </si>
  <si>
    <t>買い物代行サービス
電話での申し込みで加盟店舗の商品を配送するサービス</t>
    <rPh sb="0" eb="1">
      <t>カ</t>
    </rPh>
    <rPh sb="2" eb="3">
      <t>モノ</t>
    </rPh>
    <rPh sb="3" eb="5">
      <t>ダイコウ</t>
    </rPh>
    <rPh sb="10" eb="12">
      <t>デンワ</t>
    </rPh>
    <rPh sb="14" eb="15">
      <t>モウ</t>
    </rPh>
    <rPh sb="16" eb="17">
      <t>コ</t>
    </rPh>
    <rPh sb="19" eb="21">
      <t>カメイ</t>
    </rPh>
    <rPh sb="21" eb="23">
      <t>テンポ</t>
    </rPh>
    <rPh sb="24" eb="26">
      <t>ショウヒン</t>
    </rPh>
    <rPh sb="27" eb="29">
      <t>ハイソウ</t>
    </rPh>
    <phoneticPr fontId="5"/>
  </si>
  <si>
    <t>羽村市商工会</t>
    <rPh sb="0" eb="3">
      <t>ハムラシ</t>
    </rPh>
    <rPh sb="3" eb="6">
      <t>ショウコウカイ</t>
    </rPh>
    <phoneticPr fontId="5"/>
  </si>
  <si>
    <t>羽村市商工会
042-555-6211</t>
    <rPh sb="0" eb="3">
      <t>ハムラシ</t>
    </rPh>
    <rPh sb="3" eb="6">
      <t>ショウコウカイ</t>
    </rPh>
    <phoneticPr fontId="5"/>
  </si>
  <si>
    <t>江戸川区</t>
    <rPh sb="0" eb="4">
      <t>エドガワク</t>
    </rPh>
    <phoneticPr fontId="5"/>
  </si>
  <si>
    <t>江戸川区商店街パワーアップ支援事業（活性化事業）</t>
    <rPh sb="0" eb="4">
      <t>エドガワク</t>
    </rPh>
    <rPh sb="4" eb="7">
      <t>ショウテンガイ</t>
    </rPh>
    <rPh sb="13" eb="15">
      <t>シエン</t>
    </rPh>
    <rPh sb="15" eb="17">
      <t>ジギョウ</t>
    </rPh>
    <rPh sb="18" eb="21">
      <t>カッセイカ</t>
    </rPh>
    <rPh sb="21" eb="23">
      <t>ジギョウ</t>
    </rPh>
    <phoneticPr fontId="5"/>
  </si>
  <si>
    <t>商店街が地域住民の生活の質を向上させ、愛され親しまれる商店街としてイメージアップを図る事業を支援する。
【支援対象となりうる買物弱者に対応する取組み事例】
お客様向け巡回バスの導入、タウンモビリティ導入、宅配事業など</t>
    <rPh sb="0" eb="3">
      <t>ショウテンガイ</t>
    </rPh>
    <rPh sb="4" eb="6">
      <t>チイキ</t>
    </rPh>
    <rPh sb="6" eb="8">
      <t>ジュウミン</t>
    </rPh>
    <rPh sb="9" eb="11">
      <t>セイカツ</t>
    </rPh>
    <rPh sb="12" eb="13">
      <t>シツ</t>
    </rPh>
    <rPh sb="14" eb="16">
      <t>コウジョウ</t>
    </rPh>
    <rPh sb="19" eb="20">
      <t>アイ</t>
    </rPh>
    <rPh sb="22" eb="23">
      <t>シタ</t>
    </rPh>
    <rPh sb="27" eb="30">
      <t>ショウテンガイ</t>
    </rPh>
    <rPh sb="41" eb="42">
      <t>ハカ</t>
    </rPh>
    <rPh sb="43" eb="45">
      <t>ジギョウ</t>
    </rPh>
    <rPh sb="46" eb="48">
      <t>シエン</t>
    </rPh>
    <rPh sb="80" eb="82">
      <t>キャクサマ</t>
    </rPh>
    <rPh sb="82" eb="83">
      <t>ム</t>
    </rPh>
    <rPh sb="84" eb="86">
      <t>ジュンカイ</t>
    </rPh>
    <rPh sb="89" eb="91">
      <t>ドウニュウ</t>
    </rPh>
    <rPh sb="100" eb="102">
      <t>ドウニュウ</t>
    </rPh>
    <rPh sb="103" eb="105">
      <t>タクハイ</t>
    </rPh>
    <rPh sb="105" eb="107">
      <t>ジギョウ</t>
    </rPh>
    <phoneticPr fontId="5"/>
  </si>
  <si>
    <t>産業経済部産業経済課商業係
03-5662-0523</t>
    <rPh sb="0" eb="2">
      <t>サンギョウ</t>
    </rPh>
    <rPh sb="2" eb="4">
      <t>ケイザイ</t>
    </rPh>
    <rPh sb="4" eb="5">
      <t>ブ</t>
    </rPh>
    <rPh sb="5" eb="7">
      <t>サンギョウ</t>
    </rPh>
    <rPh sb="7" eb="9">
      <t>ケイザイ</t>
    </rPh>
    <rPh sb="9" eb="10">
      <t>カ</t>
    </rPh>
    <rPh sb="10" eb="12">
      <t>ショウギョウ</t>
    </rPh>
    <rPh sb="12" eb="13">
      <t>ガカリ</t>
    </rPh>
    <phoneticPr fontId="5"/>
  </si>
  <si>
    <t>国分寺市</t>
    <rPh sb="0" eb="4">
      <t>コクブンジシ</t>
    </rPh>
    <phoneticPr fontId="5"/>
  </si>
  <si>
    <t>買物困難者支援事業</t>
    <rPh sb="0" eb="2">
      <t>カイモノ</t>
    </rPh>
    <rPh sb="2" eb="4">
      <t>コンナン</t>
    </rPh>
    <rPh sb="4" eb="5">
      <t>シャ</t>
    </rPh>
    <rPh sb="5" eb="7">
      <t>シエン</t>
    </rPh>
    <rPh sb="7" eb="9">
      <t>ジギョウ</t>
    </rPh>
    <phoneticPr fontId="5"/>
  </si>
  <si>
    <t>1,520
（商工会負担分含む）</t>
    <rPh sb="7" eb="10">
      <t>ショウコウカイ</t>
    </rPh>
    <rPh sb="10" eb="13">
      <t>フタンブン</t>
    </rPh>
    <rPh sb="13" eb="14">
      <t>フク</t>
    </rPh>
    <phoneticPr fontId="5"/>
  </si>
  <si>
    <t>https://sci-kokubunji.jp/</t>
  </si>
  <si>
    <t>小平市</t>
    <rPh sb="0" eb="3">
      <t>コダイラシ</t>
    </rPh>
    <phoneticPr fontId="5"/>
  </si>
  <si>
    <t>都営住宅における移動販売</t>
    <rPh sb="0" eb="2">
      <t>トエイ</t>
    </rPh>
    <rPh sb="2" eb="4">
      <t>ジュウタク</t>
    </rPh>
    <rPh sb="8" eb="10">
      <t>イドウ</t>
    </rPh>
    <rPh sb="10" eb="12">
      <t>ハンバイ</t>
    </rPh>
    <phoneticPr fontId="5"/>
  </si>
  <si>
    <t>事業者・自治会より、都営住宅で移動販売実施の要望があった場合、都と連携し、認定する。</t>
    <rPh sb="0" eb="3">
      <t>ジギョウシャ</t>
    </rPh>
    <rPh sb="4" eb="7">
      <t>ジチカイ</t>
    </rPh>
    <rPh sb="10" eb="12">
      <t>トエイ</t>
    </rPh>
    <rPh sb="12" eb="14">
      <t>ジュウタク</t>
    </rPh>
    <rPh sb="15" eb="17">
      <t>イドウ</t>
    </rPh>
    <rPh sb="17" eb="19">
      <t>ハンバイ</t>
    </rPh>
    <rPh sb="19" eb="21">
      <t>ジッシ</t>
    </rPh>
    <rPh sb="22" eb="24">
      <t>ヨウボウ</t>
    </rPh>
    <rPh sb="28" eb="30">
      <t>バアイ</t>
    </rPh>
    <rPh sb="31" eb="32">
      <t>ト</t>
    </rPh>
    <rPh sb="33" eb="35">
      <t>レンケイ</t>
    </rPh>
    <rPh sb="37" eb="39">
      <t>ニンテイ</t>
    </rPh>
    <phoneticPr fontId="5"/>
  </si>
  <si>
    <t>地域振興部産業振興課
042-346-9534</t>
    <rPh sb="0" eb="2">
      <t>チイキ</t>
    </rPh>
    <rPh sb="2" eb="4">
      <t>シンコウ</t>
    </rPh>
    <rPh sb="4" eb="5">
      <t>ブ</t>
    </rPh>
    <rPh sb="5" eb="7">
      <t>サンギョウ</t>
    </rPh>
    <rPh sb="7" eb="10">
      <t>シンコウカ</t>
    </rPh>
    <phoneticPr fontId="5"/>
  </si>
  <si>
    <t>杉並区</t>
    <rPh sb="0" eb="3">
      <t>スギナミク</t>
    </rPh>
    <phoneticPr fontId="5"/>
  </si>
  <si>
    <t>政策課題対応型商店街事業</t>
    <rPh sb="0" eb="12">
      <t>セイサクカダイタイオウガタショウテンガイジギョウ</t>
    </rPh>
    <phoneticPr fontId="5"/>
  </si>
  <si>
    <t xml:space="preserve">区内商店街の振興及び地域経済の活性化に寄与することを目的に、商店街等が取り組む施設整備や買物弱者の利便を図る事業
【宅配サービス、送迎サービス、移動販売等買い物に困っている地域の人々への利便を図る取組】
</t>
    <rPh sb="0" eb="2">
      <t>クナイ</t>
    </rPh>
    <rPh sb="2" eb="5">
      <t>ショウテンガイ</t>
    </rPh>
    <rPh sb="6" eb="8">
      <t>シンコウ</t>
    </rPh>
    <rPh sb="8" eb="9">
      <t>オヨ</t>
    </rPh>
    <rPh sb="10" eb="12">
      <t>チイキ</t>
    </rPh>
    <rPh sb="12" eb="14">
      <t>ケイザイ</t>
    </rPh>
    <rPh sb="15" eb="18">
      <t>カッセイカ</t>
    </rPh>
    <rPh sb="19" eb="21">
      <t>キヨ</t>
    </rPh>
    <rPh sb="26" eb="28">
      <t>モクテキ</t>
    </rPh>
    <rPh sb="30" eb="33">
      <t>ショウテンガイ</t>
    </rPh>
    <rPh sb="33" eb="34">
      <t>トウ</t>
    </rPh>
    <rPh sb="35" eb="36">
      <t>ト</t>
    </rPh>
    <rPh sb="37" eb="38">
      <t>ク</t>
    </rPh>
    <rPh sb="39" eb="41">
      <t>シセツ</t>
    </rPh>
    <rPh sb="41" eb="43">
      <t>セイビ</t>
    </rPh>
    <rPh sb="44" eb="46">
      <t>カイモノ</t>
    </rPh>
    <rPh sb="46" eb="48">
      <t>ジャクシャ</t>
    </rPh>
    <rPh sb="49" eb="51">
      <t>リベン</t>
    </rPh>
    <rPh sb="52" eb="53">
      <t>ハカ</t>
    </rPh>
    <rPh sb="54" eb="56">
      <t>ジギョウ</t>
    </rPh>
    <rPh sb="59" eb="61">
      <t>タクハイ</t>
    </rPh>
    <rPh sb="66" eb="68">
      <t>ソウゲイ</t>
    </rPh>
    <rPh sb="73" eb="75">
      <t>イドウ</t>
    </rPh>
    <rPh sb="75" eb="77">
      <t>ハンバイ</t>
    </rPh>
    <rPh sb="77" eb="78">
      <t>トウ</t>
    </rPh>
    <rPh sb="78" eb="79">
      <t>カ</t>
    </rPh>
    <rPh sb="80" eb="81">
      <t>モノ</t>
    </rPh>
    <rPh sb="82" eb="83">
      <t>コマ</t>
    </rPh>
    <rPh sb="87" eb="89">
      <t>チイキ</t>
    </rPh>
    <rPh sb="90" eb="92">
      <t>ヒトビト</t>
    </rPh>
    <rPh sb="94" eb="96">
      <t>リベン</t>
    </rPh>
    <rPh sb="97" eb="98">
      <t>ハカ</t>
    </rPh>
    <rPh sb="99" eb="101">
      <t>トリクミ</t>
    </rPh>
    <phoneticPr fontId="5"/>
  </si>
  <si>
    <t>区内商店街</t>
    <rPh sb="0" eb="2">
      <t>クナイ</t>
    </rPh>
    <rPh sb="2" eb="5">
      <t>ショウテンガイ</t>
    </rPh>
    <phoneticPr fontId="5"/>
  </si>
  <si>
    <t>調布市</t>
    <rPh sb="0" eb="3">
      <t>チョウフシ</t>
    </rPh>
    <phoneticPr fontId="5"/>
  </si>
  <si>
    <t>移動販売車による移動販売事業</t>
    <rPh sb="0" eb="2">
      <t>イドウ</t>
    </rPh>
    <rPh sb="2" eb="4">
      <t>ハンバイ</t>
    </rPh>
    <rPh sb="4" eb="5">
      <t>シャ</t>
    </rPh>
    <rPh sb="8" eb="10">
      <t>イドウ</t>
    </rPh>
    <rPh sb="10" eb="12">
      <t>ハンバイ</t>
    </rPh>
    <rPh sb="12" eb="14">
      <t>ジギョウ</t>
    </rPh>
    <phoneticPr fontId="5"/>
  </si>
  <si>
    <t>市民の買い物支援及び買い物弱者への対応として，民間事業者と連携し，市内の買い物困難地域や都営住宅において，移動販売車による食料品などの移動販売を実施。</t>
    <rPh sb="10" eb="11">
      <t>カ</t>
    </rPh>
    <rPh sb="12" eb="13">
      <t>モノ</t>
    </rPh>
    <rPh sb="23" eb="25">
      <t>ミンカン</t>
    </rPh>
    <rPh sb="25" eb="28">
      <t>ジギョウシャ</t>
    </rPh>
    <rPh sb="33" eb="35">
      <t>シナイ</t>
    </rPh>
    <rPh sb="36" eb="37">
      <t>カ</t>
    </rPh>
    <rPh sb="38" eb="39">
      <t>モノ</t>
    </rPh>
    <rPh sb="39" eb="41">
      <t>コンナン</t>
    </rPh>
    <rPh sb="41" eb="43">
      <t>チイキ</t>
    </rPh>
    <rPh sb="44" eb="46">
      <t>トエイ</t>
    </rPh>
    <rPh sb="46" eb="48">
      <t>ジュウタク</t>
    </rPh>
    <rPh sb="53" eb="55">
      <t>イドウ</t>
    </rPh>
    <rPh sb="55" eb="57">
      <t>ハンバイ</t>
    </rPh>
    <rPh sb="57" eb="58">
      <t>シャ</t>
    </rPh>
    <rPh sb="61" eb="64">
      <t>ショクリョウヒン</t>
    </rPh>
    <rPh sb="67" eb="69">
      <t>イドウ</t>
    </rPh>
    <rPh sb="69" eb="71">
      <t>ハンバイ</t>
    </rPh>
    <rPh sb="72" eb="74">
      <t>ジッシ</t>
    </rPh>
    <phoneticPr fontId="5"/>
  </si>
  <si>
    <t>京王電鉄株式会社
株式会社コモディイイダ</t>
    <rPh sb="0" eb="2">
      <t>ケイオウ</t>
    </rPh>
    <rPh sb="2" eb="4">
      <t>デンテツ</t>
    </rPh>
    <rPh sb="4" eb="6">
      <t>カブシキ</t>
    </rPh>
    <rPh sb="6" eb="8">
      <t>カイシャ</t>
    </rPh>
    <rPh sb="9" eb="11">
      <t>カブシキ</t>
    </rPh>
    <rPh sb="11" eb="13">
      <t>カイシャ</t>
    </rPh>
    <phoneticPr fontId="5"/>
  </si>
  <si>
    <t>https://www.city.chofu.tokyo.jp/www/contents/1605658557933/index.html
https://www.city.chofu.tokyo.jp/www/contents/1639119200755/index.html</t>
  </si>
  <si>
    <t>生活文化スポーツ部産業振興課商業観光係
042-481-7185</t>
    <rPh sb="0" eb="2">
      <t>セイカツ</t>
    </rPh>
    <rPh sb="2" eb="4">
      <t>ブンカ</t>
    </rPh>
    <rPh sb="8" eb="9">
      <t>ブ</t>
    </rPh>
    <rPh sb="9" eb="11">
      <t>サンギョウ</t>
    </rPh>
    <rPh sb="11" eb="14">
      <t>シンコウカ</t>
    </rPh>
    <rPh sb="14" eb="16">
      <t>ショウギョウ</t>
    </rPh>
    <rPh sb="16" eb="18">
      <t>カンコウ</t>
    </rPh>
    <rPh sb="18" eb="19">
      <t>カカリ</t>
    </rPh>
    <phoneticPr fontId="5"/>
  </si>
  <si>
    <t>東村山市</t>
    <rPh sb="0" eb="4">
      <t>ヒガシムラヤマシ</t>
    </rPh>
    <phoneticPr fontId="5"/>
  </si>
  <si>
    <t>都営住宅における買物弱者支援事業</t>
  </si>
  <si>
    <t>関係機関との調整や協定の取交しが主で、市としての補助金等はなし。</t>
    <rPh sb="0" eb="1">
      <t>カンケイ</t>
    </rPh>
    <rPh sb="1" eb="3">
      <t>キカン</t>
    </rPh>
    <rPh sb="5" eb="7">
      <t>チョウセイ</t>
    </rPh>
    <rPh sb="8" eb="10">
      <t>キョウテイ</t>
    </rPh>
    <rPh sb="11" eb="13">
      <t>トリカワ</t>
    </rPh>
    <rPh sb="15" eb="16">
      <t>オモ</t>
    </rPh>
    <rPh sb="19" eb="20">
      <t>シ</t>
    </rPh>
    <rPh sb="24" eb="27">
      <t>ホジョキン</t>
    </rPh>
    <rPh sb="26" eb="27">
      <t>トウ</t>
    </rPh>
    <phoneticPr fontId="5"/>
  </si>
  <si>
    <t xml:space="preserve">・都営住宅における買物弱者支援事業実施要綱に基づき、都・民間事業者・自治会と連携して、都営アパートの敷地内で生鮮食品等の移動販売を行っている。
</t>
    <rPh sb="1" eb="3">
      <t>トエイ</t>
    </rPh>
    <rPh sb="3" eb="5">
      <t>ジュウタク</t>
    </rPh>
    <rPh sb="22" eb="23">
      <t>モト</t>
    </rPh>
    <rPh sb="26" eb="27">
      <t>ト</t>
    </rPh>
    <rPh sb="28" eb="30">
      <t>ミンカン</t>
    </rPh>
    <rPh sb="30" eb="32">
      <t>ジギョウ</t>
    </rPh>
    <rPh sb="32" eb="33">
      <t>シャ</t>
    </rPh>
    <rPh sb="34" eb="37">
      <t>ジチカイ</t>
    </rPh>
    <rPh sb="38" eb="40">
      <t>レンケイ</t>
    </rPh>
    <rPh sb="43" eb="45">
      <t>トエイ</t>
    </rPh>
    <rPh sb="50" eb="52">
      <t>シキチ</t>
    </rPh>
    <rPh sb="52" eb="53">
      <t>ナイ</t>
    </rPh>
    <rPh sb="54" eb="56">
      <t>セイセン</t>
    </rPh>
    <rPh sb="56" eb="58">
      <t>ショクヒン</t>
    </rPh>
    <rPh sb="58" eb="59">
      <t>トウ</t>
    </rPh>
    <rPh sb="60" eb="62">
      <t>イドウ</t>
    </rPh>
    <rPh sb="62" eb="64">
      <t>ハンバイ</t>
    </rPh>
    <rPh sb="65" eb="66">
      <t>オコナ</t>
    </rPh>
    <phoneticPr fontId="5"/>
  </si>
  <si>
    <t>https://www.city.higashimurayama.tokyo.jp/kurashi/shigoto/shoko/shinko/idou.html</t>
  </si>
  <si>
    <t>東京都</t>
    <rPh sb="0" eb="3">
      <t>トウキョウト</t>
    </rPh>
    <phoneticPr fontId="11"/>
  </si>
  <si>
    <t>日の出町</t>
    <rPh sb="0" eb="1">
      <t>ヒ</t>
    </rPh>
    <rPh sb="2" eb="4">
      <t>デマチ</t>
    </rPh>
    <phoneticPr fontId="11"/>
  </si>
  <si>
    <t>おでかけ支援ドリームカー事業</t>
    <rPh sb="4" eb="6">
      <t>シエン</t>
    </rPh>
    <rPh sb="12" eb="14">
      <t>ジギョウ</t>
    </rPh>
    <phoneticPr fontId="11"/>
  </si>
  <si>
    <t xml:space="preserve">町内の公共交通機関や外出支援バス等の利用が困難な方に、日常生活に必要な場所(買い物・病院等）へ外出するための車輌を運行することにより、自立した日常生活を支援する。
</t>
    <rPh sb="0" eb="2">
      <t>チョウナイ</t>
    </rPh>
    <rPh sb="3" eb="5">
      <t>コウキョウ</t>
    </rPh>
    <rPh sb="5" eb="7">
      <t>コウツウ</t>
    </rPh>
    <rPh sb="7" eb="9">
      <t>キカン</t>
    </rPh>
    <rPh sb="10" eb="12">
      <t>ガイシュツ</t>
    </rPh>
    <rPh sb="12" eb="14">
      <t>シエン</t>
    </rPh>
    <rPh sb="16" eb="17">
      <t>トウ</t>
    </rPh>
    <rPh sb="18" eb="20">
      <t>リヨウ</t>
    </rPh>
    <rPh sb="21" eb="23">
      <t>コンナン</t>
    </rPh>
    <rPh sb="24" eb="25">
      <t>カタ</t>
    </rPh>
    <rPh sb="27" eb="29">
      <t>ニチジョウ</t>
    </rPh>
    <rPh sb="29" eb="31">
      <t>セイカツ</t>
    </rPh>
    <rPh sb="32" eb="34">
      <t>ヒツヨウ</t>
    </rPh>
    <rPh sb="35" eb="37">
      <t>バショ</t>
    </rPh>
    <rPh sb="47" eb="49">
      <t>ガイシュツ</t>
    </rPh>
    <rPh sb="54" eb="56">
      <t>シャリョウ</t>
    </rPh>
    <rPh sb="57" eb="59">
      <t>ウンコウ</t>
    </rPh>
    <rPh sb="67" eb="69">
      <t>ジリツ</t>
    </rPh>
    <rPh sb="71" eb="73">
      <t>ニチジョウ</t>
    </rPh>
    <rPh sb="73" eb="75">
      <t>セイカツ</t>
    </rPh>
    <rPh sb="76" eb="78">
      <t>シエン</t>
    </rPh>
    <phoneticPr fontId="11"/>
  </si>
  <si>
    <t>日の出町社会福祉協議会</t>
    <rPh sb="0" eb="1">
      <t>ヒ</t>
    </rPh>
    <rPh sb="2" eb="4">
      <t>デマチ</t>
    </rPh>
    <rPh sb="4" eb="6">
      <t>シャカイ</t>
    </rPh>
    <rPh sb="6" eb="8">
      <t>フクシ</t>
    </rPh>
    <rPh sb="8" eb="11">
      <t>キョウギカイ</t>
    </rPh>
    <phoneticPr fontId="11"/>
  </si>
  <si>
    <t>https://www.town.hinode.tokyo.jp/0000000038.html</t>
  </si>
  <si>
    <t>日野市</t>
    <rPh sb="0" eb="3">
      <t>ヒノシ</t>
    </rPh>
    <phoneticPr fontId="5"/>
  </si>
  <si>
    <t>福祉移送サービス事業</t>
    <rPh sb="0" eb="2">
      <t>フクシ</t>
    </rPh>
    <rPh sb="2" eb="4">
      <t>イソウ</t>
    </rPh>
    <rPh sb="8" eb="10">
      <t>ジギョウ</t>
    </rPh>
    <phoneticPr fontId="5"/>
  </si>
  <si>
    <t xml:space="preserve">福祉有償支援事業（移送支援事業）対象者（障がい、要介護者等）に対し、通院等移送サービスを実施し、医療機関、買物等の送迎を提供。
</t>
    <rPh sb="0" eb="2">
      <t>フクシ</t>
    </rPh>
    <rPh sb="31" eb="32">
      <t>タイ</t>
    </rPh>
    <rPh sb="37" eb="39">
      <t>イソウ</t>
    </rPh>
    <rPh sb="55" eb="56">
      <t>トウ</t>
    </rPh>
    <rPh sb="57" eb="59">
      <t>ソウゲイ</t>
    </rPh>
    <phoneticPr fontId="5"/>
  </si>
  <si>
    <t>高齢者食事宅配サービス事業</t>
    <rPh sb="0" eb="3">
      <t>コウレイシャ</t>
    </rPh>
    <rPh sb="3" eb="7">
      <t>ショクジタクハイ</t>
    </rPh>
    <rPh sb="11" eb="13">
      <t>ジギョウ</t>
    </rPh>
    <phoneticPr fontId="5"/>
  </si>
  <si>
    <t>概ね65歳以上のひとり暮らし高齢者や高齢者のみの世帯などで、病気・老衰のため買い物や調理が困難な方に対して、栄養士が健康に配慮して作った食事を提供する。また、食事を手渡しすることにより、利用者の健康状態の把握や安否確認を行う。</t>
  </si>
  <si>
    <t>社会福祉協議会
NPO法人</t>
    <rPh sb="0" eb="7">
      <t>シャカイフクシキョウギカイ</t>
    </rPh>
    <rPh sb="11" eb="13">
      <t>ホウジン</t>
    </rPh>
    <phoneticPr fontId="5"/>
  </si>
  <si>
    <t>日野市生活保護金銭管理・家計相談支援プログラム</t>
    <rPh sb="0" eb="3">
      <t>ヒノシ</t>
    </rPh>
    <rPh sb="3" eb="5">
      <t>セイカツ</t>
    </rPh>
    <rPh sb="5" eb="7">
      <t>ホゴ</t>
    </rPh>
    <rPh sb="7" eb="9">
      <t>キンセン</t>
    </rPh>
    <rPh sb="9" eb="11">
      <t>カンリ</t>
    </rPh>
    <rPh sb="12" eb="14">
      <t>カケイ</t>
    </rPh>
    <rPh sb="14" eb="16">
      <t>ソウダン</t>
    </rPh>
    <rPh sb="16" eb="18">
      <t>シエン</t>
    </rPh>
    <phoneticPr fontId="5"/>
  </si>
  <si>
    <t>生活保護受給者のうち、生活費を適正に管理ができずに生活に支障をきたしている者について、金銭管理及び家計相談を市内の社会福祉法人に委託をして、買い物時の付き添い支援等を実施している。</t>
    <rPh sb="0" eb="2">
      <t>セイカツ</t>
    </rPh>
    <rPh sb="2" eb="4">
      <t>ホゴ</t>
    </rPh>
    <rPh sb="4" eb="7">
      <t>ジュキュウシャ</t>
    </rPh>
    <rPh sb="11" eb="14">
      <t>セイカツヒ</t>
    </rPh>
    <rPh sb="15" eb="17">
      <t>テキセイ</t>
    </rPh>
    <rPh sb="18" eb="20">
      <t>カンリ</t>
    </rPh>
    <rPh sb="25" eb="27">
      <t>セイカツ</t>
    </rPh>
    <rPh sb="28" eb="30">
      <t>シショウ</t>
    </rPh>
    <rPh sb="37" eb="38">
      <t>モノ</t>
    </rPh>
    <rPh sb="43" eb="45">
      <t>キンセン</t>
    </rPh>
    <rPh sb="45" eb="47">
      <t>カンリ</t>
    </rPh>
    <rPh sb="47" eb="48">
      <t>オヨ</t>
    </rPh>
    <rPh sb="49" eb="51">
      <t>カケイ</t>
    </rPh>
    <rPh sb="51" eb="53">
      <t>ソウダン</t>
    </rPh>
    <rPh sb="54" eb="56">
      <t>シナイ</t>
    </rPh>
    <rPh sb="57" eb="59">
      <t>シャカイ</t>
    </rPh>
    <rPh sb="59" eb="61">
      <t>フクシ</t>
    </rPh>
    <rPh sb="61" eb="63">
      <t>ホウジン</t>
    </rPh>
    <rPh sb="64" eb="66">
      <t>イタク</t>
    </rPh>
    <rPh sb="70" eb="71">
      <t>カ</t>
    </rPh>
    <rPh sb="72" eb="73">
      <t>モノ</t>
    </rPh>
    <rPh sb="73" eb="74">
      <t>ジ</t>
    </rPh>
    <rPh sb="75" eb="76">
      <t>ツ</t>
    </rPh>
    <rPh sb="77" eb="78">
      <t>ソ</t>
    </rPh>
    <rPh sb="79" eb="81">
      <t>シエン</t>
    </rPh>
    <rPh sb="81" eb="82">
      <t>ナド</t>
    </rPh>
    <rPh sb="83" eb="85">
      <t>ジッシ</t>
    </rPh>
    <phoneticPr fontId="5"/>
  </si>
  <si>
    <t>地域生活支援センターゆうき</t>
    <rPh sb="0" eb="2">
      <t>チイキ</t>
    </rPh>
    <rPh sb="2" eb="4">
      <t>セイカツ</t>
    </rPh>
    <rPh sb="4" eb="6">
      <t>シエン</t>
    </rPh>
    <phoneticPr fontId="5"/>
  </si>
  <si>
    <t>健康福祉部生活福祉課
生活援護係
042-514-8479</t>
    <rPh sb="0" eb="2">
      <t>ケンコウ</t>
    </rPh>
    <rPh sb="2" eb="4">
      <t>フクシ</t>
    </rPh>
    <rPh sb="4" eb="5">
      <t>ブ</t>
    </rPh>
    <rPh sb="5" eb="7">
      <t>セイカツ</t>
    </rPh>
    <rPh sb="7" eb="9">
      <t>フクシ</t>
    </rPh>
    <rPh sb="9" eb="10">
      <t>カ</t>
    </rPh>
    <rPh sb="11" eb="13">
      <t>セイカツ</t>
    </rPh>
    <rPh sb="13" eb="15">
      <t>エンゴ</t>
    </rPh>
    <rPh sb="15" eb="16">
      <t>カカリ</t>
    </rPh>
    <phoneticPr fontId="5"/>
  </si>
  <si>
    <t>神奈川県</t>
    <rPh sb="0" eb="4">
      <t>カナガワケン</t>
    </rPh>
    <phoneticPr fontId="5"/>
  </si>
  <si>
    <t>商店街魅力アップ事業</t>
    <phoneticPr fontId="5"/>
  </si>
  <si>
    <t>32,000
※他の取組を含む事業全体の予算</t>
    <phoneticPr fontId="5"/>
  </si>
  <si>
    <t>新型コロナウイルス感染症の収束を見据えた商店街の集客力強化を図るため、次の商店街の取組に対し補助する事業。買物弱者支援の取組については、重点取組事業として、補助対象経費の1/2(補助上限3,000千円)を交付する。
対象取組：賑わい創出事業（補助率1/3）、重点取組事業（共生社会の実現に向けた取組、買物弱者支援の取組、未病を改善する取組、インバウンドへの取組、脱炭素化社会の実現に向けた取組、小規模団体の取組）</t>
    <rPh sb="0" eb="2">
      <t>シンガタ</t>
    </rPh>
    <rPh sb="13" eb="15">
      <t>シュウソク</t>
    </rPh>
    <rPh sb="16" eb="18">
      <t>ミス</t>
    </rPh>
    <rPh sb="35" eb="36">
      <t>ツギ</t>
    </rPh>
    <rPh sb="110" eb="112">
      <t>トリクミ</t>
    </rPh>
    <rPh sb="118" eb="120">
      <t>ジギョウ</t>
    </rPh>
    <rPh sb="121" eb="124">
      <t>ホジョリツ</t>
    </rPh>
    <rPh sb="129" eb="131">
      <t>ジュウテン</t>
    </rPh>
    <rPh sb="131" eb="133">
      <t>トリクミ</t>
    </rPh>
    <rPh sb="133" eb="135">
      <t>ジギョウ</t>
    </rPh>
    <rPh sb="136" eb="138">
      <t>キョウセイ</t>
    </rPh>
    <rPh sb="138" eb="140">
      <t>シャカイ</t>
    </rPh>
    <rPh sb="141" eb="143">
      <t>ジツゲン</t>
    </rPh>
    <rPh sb="144" eb="145">
      <t>ム</t>
    </rPh>
    <rPh sb="147" eb="149">
      <t>トリクミ</t>
    </rPh>
    <rPh sb="160" eb="162">
      <t>ミビョウ</t>
    </rPh>
    <rPh sb="163" eb="165">
      <t>カイゼン</t>
    </rPh>
    <rPh sb="167" eb="169">
      <t>トリクミ</t>
    </rPh>
    <rPh sb="178" eb="180">
      <t>トリクミ</t>
    </rPh>
    <phoneticPr fontId="4"/>
  </si>
  <si>
    <t>商店街団体等</t>
    <rPh sb="0" eb="3">
      <t>ショウテンガイ</t>
    </rPh>
    <rPh sb="3" eb="5">
      <t>ダンタイ</t>
    </rPh>
    <rPh sb="5" eb="6">
      <t>トウ</t>
    </rPh>
    <phoneticPr fontId="5"/>
  </si>
  <si>
    <t>https://www.pref.kanagawa.jp/docs/m2w/miryokuappu/r05boshu.html</t>
    <phoneticPr fontId="5"/>
  </si>
  <si>
    <t>神奈川県</t>
  </si>
  <si>
    <t>川崎市</t>
  </si>
  <si>
    <t>商店街課題対応事業</t>
  </si>
  <si>
    <t>買物弱者の支援と位置付けた事業ではないが、市内の商店街等が、商店街や地域が抱える課題の解決を目的として行う取り組みの一部を助成するもの。
【対象事業例】
高齢者施設への移動販売・子ども食堂・フードドライブ・買物困難者への宅配など</t>
    <phoneticPr fontId="5"/>
  </si>
  <si>
    <t>・地区商店街連合会
・市内商店街
・商業者グループ
・民間事業者（※）
※商店街と連携して実施する場合</t>
  </si>
  <si>
    <t>相模原市</t>
    <rPh sb="0" eb="4">
      <t>サガミハラシ</t>
    </rPh>
    <phoneticPr fontId="5"/>
  </si>
  <si>
    <t>相模原市地域おでかけサポート推進事業</t>
    <rPh sb="0" eb="4">
      <t>サガミハラシ</t>
    </rPh>
    <rPh sb="4" eb="6">
      <t>チイキ</t>
    </rPh>
    <rPh sb="14" eb="16">
      <t>スイシン</t>
    </rPh>
    <rPh sb="16" eb="18">
      <t>ジギョウ</t>
    </rPh>
    <phoneticPr fontId="5"/>
  </si>
  <si>
    <t>補助金
委託料</t>
    <rPh sb="0" eb="2">
      <t>ホジョキン</t>
    </rPh>
    <rPh sb="3" eb="6">
      <t>イタクリョウ</t>
    </rPh>
    <phoneticPr fontId="5"/>
  </si>
  <si>
    <t>買物不便地域等において「住民の互助により高齢者等の移動を支援したい」と考えている住民や団体等に対し、移動支援の専門家をアドバイザーとして派遣した上で地域の実情を踏まえた移動支援の取組の立ち上げを推進する。また、移動支援活動が継続できるように活動に要したた経費を補助する。</t>
    <rPh sb="0" eb="2">
      <t>カイモノ</t>
    </rPh>
    <rPh sb="2" eb="4">
      <t>フベン</t>
    </rPh>
    <rPh sb="4" eb="6">
      <t>チイキ</t>
    </rPh>
    <rPh sb="6" eb="7">
      <t>ナド</t>
    </rPh>
    <rPh sb="12" eb="14">
      <t>ジュウミン</t>
    </rPh>
    <rPh sb="15" eb="17">
      <t>ゴジョ</t>
    </rPh>
    <rPh sb="20" eb="23">
      <t>コウレイシャ</t>
    </rPh>
    <rPh sb="23" eb="24">
      <t>トウ</t>
    </rPh>
    <rPh sb="28" eb="30">
      <t>シエン</t>
    </rPh>
    <rPh sb="40" eb="42">
      <t>ジュウミン</t>
    </rPh>
    <rPh sb="43" eb="45">
      <t>ダンタイ</t>
    </rPh>
    <rPh sb="45" eb="46">
      <t>トウ</t>
    </rPh>
    <rPh sb="47" eb="48">
      <t>タイ</t>
    </rPh>
    <rPh sb="72" eb="73">
      <t>ウエ</t>
    </rPh>
    <rPh sb="97" eb="99">
      <t>スイシン</t>
    </rPh>
    <rPh sb="105" eb="107">
      <t>イドウ</t>
    </rPh>
    <rPh sb="107" eb="109">
      <t>シエン</t>
    </rPh>
    <rPh sb="109" eb="111">
      <t>カツドウ</t>
    </rPh>
    <rPh sb="112" eb="114">
      <t>ケイゾク</t>
    </rPh>
    <rPh sb="120" eb="122">
      <t>カツドウ</t>
    </rPh>
    <rPh sb="123" eb="124">
      <t>ヨウ</t>
    </rPh>
    <rPh sb="130" eb="132">
      <t>ホジョ</t>
    </rPh>
    <phoneticPr fontId="5"/>
  </si>
  <si>
    <t>地域の移動支援を行うボランティア団体等</t>
    <rPh sb="0" eb="2">
      <t>チイキ</t>
    </rPh>
    <rPh sb="3" eb="5">
      <t>イドウ</t>
    </rPh>
    <rPh sb="5" eb="7">
      <t>シエン</t>
    </rPh>
    <rPh sb="8" eb="9">
      <t>オコナ</t>
    </rPh>
    <rPh sb="16" eb="18">
      <t>ダンタイ</t>
    </rPh>
    <rPh sb="18" eb="19">
      <t>ナド</t>
    </rPh>
    <phoneticPr fontId="5"/>
  </si>
  <si>
    <t>https://www.city.sagamihara.kanagawa.jp/kosodate/fukushi/1026635/korei_shien/1028401.html</t>
    <phoneticPr fontId="5"/>
  </si>
  <si>
    <t>地域包括ケア推進課
042-769-9231</t>
    <rPh sb="0" eb="9">
      <t>チケカ</t>
    </rPh>
    <phoneticPr fontId="5"/>
  </si>
  <si>
    <t>民間と連携した移動販売事業</t>
  </si>
  <si>
    <t>出店地域との調整を支援</t>
  </si>
  <si>
    <t>買い物が不便であると手を挙げた地域に対し、民間事業者による移動販売サービスを実施。その際に地域と民間事業者の調整等を行政が支援する。また、販売場所などの提供に関しては地域で用意するなど、地域の協力のもと成り立つ事業である。</t>
    <phoneticPr fontId="5"/>
  </si>
  <si>
    <t>民間事業者</t>
    <phoneticPr fontId="5"/>
  </si>
  <si>
    <t>産業・雇用対策課
産業まちづくり班
042-769-9255</t>
    <rPh sb="0" eb="2">
      <t>サンギョウ</t>
    </rPh>
    <rPh sb="3" eb="5">
      <t>コヨウ</t>
    </rPh>
    <rPh sb="5" eb="8">
      <t>タイサクカ</t>
    </rPh>
    <rPh sb="9" eb="11">
      <t>サンギョウ</t>
    </rPh>
    <rPh sb="16" eb="17">
      <t>ハン</t>
    </rPh>
    <phoneticPr fontId="5"/>
  </si>
  <si>
    <t>横須賀市</t>
    <rPh sb="0" eb="4">
      <t>ヨコスカシ</t>
    </rPh>
    <phoneticPr fontId="5"/>
  </si>
  <si>
    <t>民間移動販売事業の開設支援</t>
    <phoneticPr fontId="5"/>
  </si>
  <si>
    <t>販売場所の調整
地元町内会との調整</t>
    <rPh sb="0" eb="2">
      <t>ハンバイ</t>
    </rPh>
    <rPh sb="2" eb="4">
      <t>バショ</t>
    </rPh>
    <rPh sb="5" eb="7">
      <t>チョウセイ</t>
    </rPh>
    <rPh sb="8" eb="9">
      <t>ジモト</t>
    </rPh>
    <rPh sb="9" eb="11">
      <t>チョウナイ</t>
    </rPh>
    <rPh sb="11" eb="12">
      <t>カイ</t>
    </rPh>
    <rPh sb="15" eb="17">
      <t>チョウセイ</t>
    </rPh>
    <phoneticPr fontId="5"/>
  </si>
  <si>
    <t>イオンリテール株式会社と締結している地域連携協定の一環として、イオン久里浜店による移動販売事業を開始。
横須賀市14、三浦市1の計15か所の販売場所を週2回巡回する。取扱品目は生鮮食品に加え日用雑貨など。
本市としては、実施場所の選定にあたり、高齢化や高低差等による地形の問題など地域の実情等の情報交換を行い、地元町内会との調整を行った。</t>
    <rPh sb="7" eb="11">
      <t>カブシキガイシャ</t>
    </rPh>
    <rPh sb="12" eb="14">
      <t>テイケツ</t>
    </rPh>
    <rPh sb="18" eb="20">
      <t>チイキ</t>
    </rPh>
    <rPh sb="20" eb="22">
      <t>レンケイ</t>
    </rPh>
    <rPh sb="22" eb="24">
      <t>キョウテイ</t>
    </rPh>
    <rPh sb="25" eb="27">
      <t>イッカン</t>
    </rPh>
    <rPh sb="34" eb="38">
      <t>クリハマテン</t>
    </rPh>
    <rPh sb="41" eb="45">
      <t>イドウハンバイ</t>
    </rPh>
    <rPh sb="45" eb="47">
      <t>ジギョウ</t>
    </rPh>
    <rPh sb="48" eb="50">
      <t>カイシ</t>
    </rPh>
    <rPh sb="59" eb="62">
      <t>ミウラシ</t>
    </rPh>
    <rPh sb="64" eb="65">
      <t>ケイ</t>
    </rPh>
    <rPh sb="68" eb="69">
      <t>ショ</t>
    </rPh>
    <rPh sb="70" eb="72">
      <t>ハンバイ</t>
    </rPh>
    <rPh sb="72" eb="74">
      <t>バショ</t>
    </rPh>
    <rPh sb="75" eb="76">
      <t>シュウ</t>
    </rPh>
    <rPh sb="77" eb="78">
      <t>カイ</t>
    </rPh>
    <rPh sb="78" eb="80">
      <t>ジュンカイ</t>
    </rPh>
    <rPh sb="83" eb="85">
      <t>トリアツカイ</t>
    </rPh>
    <rPh sb="85" eb="87">
      <t>ヒンモク</t>
    </rPh>
    <rPh sb="88" eb="90">
      <t>セイセン</t>
    </rPh>
    <rPh sb="90" eb="92">
      <t>ショクヒン</t>
    </rPh>
    <rPh sb="93" eb="94">
      <t>クワ</t>
    </rPh>
    <rPh sb="95" eb="97">
      <t>ニチヨウ</t>
    </rPh>
    <rPh sb="97" eb="99">
      <t>ザッカ</t>
    </rPh>
    <rPh sb="103" eb="105">
      <t>ホンシ</t>
    </rPh>
    <rPh sb="110" eb="112">
      <t>ジッシ</t>
    </rPh>
    <rPh sb="112" eb="114">
      <t>バショ</t>
    </rPh>
    <rPh sb="115" eb="117">
      <t>センテイ</t>
    </rPh>
    <rPh sb="122" eb="125">
      <t>コウレイカ</t>
    </rPh>
    <rPh sb="126" eb="129">
      <t>コウテイサ</t>
    </rPh>
    <rPh sb="129" eb="130">
      <t>トウ</t>
    </rPh>
    <rPh sb="133" eb="135">
      <t>チケイ</t>
    </rPh>
    <rPh sb="136" eb="138">
      <t>モンダイ</t>
    </rPh>
    <rPh sb="140" eb="142">
      <t>チイキ</t>
    </rPh>
    <rPh sb="143" eb="145">
      <t>ジツジョウ</t>
    </rPh>
    <rPh sb="145" eb="146">
      <t>トウ</t>
    </rPh>
    <rPh sb="147" eb="149">
      <t>ジョウホウ</t>
    </rPh>
    <rPh sb="149" eb="151">
      <t>コウカン</t>
    </rPh>
    <rPh sb="152" eb="153">
      <t>オコナ</t>
    </rPh>
    <rPh sb="155" eb="157">
      <t>ジモト</t>
    </rPh>
    <rPh sb="157" eb="159">
      <t>チョウナイ</t>
    </rPh>
    <rPh sb="159" eb="160">
      <t>カイ</t>
    </rPh>
    <rPh sb="162" eb="164">
      <t>チョウセイ</t>
    </rPh>
    <rPh sb="165" eb="166">
      <t>オコナ</t>
    </rPh>
    <phoneticPr fontId="5"/>
  </si>
  <si>
    <t>イオンリテール株式会社（イオン久里浜）</t>
    <rPh sb="7" eb="11">
      <t>カブシキガイシャ</t>
    </rPh>
    <rPh sb="15" eb="18">
      <t>クリハマ</t>
    </rPh>
    <phoneticPr fontId="5"/>
  </si>
  <si>
    <t>文化スポーツ観光部商業振興課商業振興担当
046-822-8284</t>
    <rPh sb="0" eb="2">
      <t>ブンカ</t>
    </rPh>
    <rPh sb="6" eb="8">
      <t>カンコウ</t>
    </rPh>
    <rPh sb="8" eb="9">
      <t>ブ</t>
    </rPh>
    <rPh sb="9" eb="11">
      <t>ショウギョウ</t>
    </rPh>
    <rPh sb="11" eb="14">
      <t>シンコウカ</t>
    </rPh>
    <rPh sb="14" eb="16">
      <t>ショウギョウ</t>
    </rPh>
    <rPh sb="16" eb="18">
      <t>シンコウ</t>
    </rPh>
    <rPh sb="18" eb="20">
      <t>タントウ</t>
    </rPh>
    <phoneticPr fontId="5"/>
  </si>
  <si>
    <t>地域資源情報の提供</t>
    <rPh sb="0" eb="2">
      <t>チイキ</t>
    </rPh>
    <rPh sb="2" eb="4">
      <t>シゲン</t>
    </rPh>
    <rPh sb="4" eb="6">
      <t>ジョウホウ</t>
    </rPh>
    <rPh sb="7" eb="9">
      <t>テイキョウ</t>
    </rPh>
    <phoneticPr fontId="5"/>
  </si>
  <si>
    <t>食料品の配送サービスや近隣店舗等までの送迎を行う生活支援団体などの地域資源情報について、相談窓口への来訪者に対して情報提供を行う。また、一部情報についてははWebサイト「横須賀市の生活に役立つ地域の情報」に掲載する。</t>
    <rPh sb="0" eb="3">
      <t>ショクリョウヒン</t>
    </rPh>
    <rPh sb="4" eb="6">
      <t>ハイソウ</t>
    </rPh>
    <rPh sb="11" eb="13">
      <t>キンリン</t>
    </rPh>
    <rPh sb="13" eb="15">
      <t>テンポ</t>
    </rPh>
    <rPh sb="15" eb="16">
      <t>トウ</t>
    </rPh>
    <rPh sb="19" eb="21">
      <t>ソウゲイ</t>
    </rPh>
    <rPh sb="22" eb="23">
      <t>オコナ</t>
    </rPh>
    <rPh sb="24" eb="26">
      <t>セイカツ</t>
    </rPh>
    <rPh sb="26" eb="28">
      <t>シエン</t>
    </rPh>
    <rPh sb="28" eb="30">
      <t>ダンタイ</t>
    </rPh>
    <rPh sb="33" eb="35">
      <t>チイキ</t>
    </rPh>
    <rPh sb="35" eb="37">
      <t>シゲン</t>
    </rPh>
    <rPh sb="37" eb="39">
      <t>ジョウホウ</t>
    </rPh>
    <rPh sb="44" eb="46">
      <t>ソウダン</t>
    </rPh>
    <rPh sb="46" eb="48">
      <t>マドグチ</t>
    </rPh>
    <rPh sb="50" eb="53">
      <t>ライホウシャ</t>
    </rPh>
    <rPh sb="54" eb="55">
      <t>タイ</t>
    </rPh>
    <rPh sb="57" eb="59">
      <t>ジョウホウ</t>
    </rPh>
    <rPh sb="59" eb="61">
      <t>テイキョウ</t>
    </rPh>
    <rPh sb="62" eb="63">
      <t>オコナ</t>
    </rPh>
    <rPh sb="68" eb="70">
      <t>イチブ</t>
    </rPh>
    <rPh sb="70" eb="72">
      <t>ジョウホウ</t>
    </rPh>
    <rPh sb="85" eb="89">
      <t>ヨコスカシ</t>
    </rPh>
    <rPh sb="90" eb="92">
      <t>セイカツ</t>
    </rPh>
    <rPh sb="93" eb="95">
      <t>ヤクダ</t>
    </rPh>
    <rPh sb="96" eb="98">
      <t>チイキ</t>
    </rPh>
    <rPh sb="99" eb="101">
      <t>ジョウホウ</t>
    </rPh>
    <rPh sb="103" eb="105">
      <t>ケイサイ</t>
    </rPh>
    <phoneticPr fontId="5"/>
  </si>
  <si>
    <t>https://kana.rakuraku.or.jp/yokosuka</t>
    <phoneticPr fontId="5"/>
  </si>
  <si>
    <t>民生局福祉こども部福祉総務課地域力推進係
046-822-9804</t>
    <rPh sb="0" eb="3">
      <t>ミンセイキョク</t>
    </rPh>
    <rPh sb="3" eb="5">
      <t>フクシ</t>
    </rPh>
    <rPh sb="8" eb="9">
      <t>ブ</t>
    </rPh>
    <rPh sb="9" eb="11">
      <t>フクシ</t>
    </rPh>
    <rPh sb="11" eb="14">
      <t>ソウムカ</t>
    </rPh>
    <rPh sb="14" eb="20">
      <t>チイキリョクスイシンカカリ</t>
    </rPh>
    <phoneticPr fontId="5"/>
  </si>
  <si>
    <t>障害者等社会参加支援事業</t>
    <rPh sb="0" eb="3">
      <t>ショウガイシャ</t>
    </rPh>
    <rPh sb="3" eb="4">
      <t>トウ</t>
    </rPh>
    <rPh sb="4" eb="6">
      <t>シャカイ</t>
    </rPh>
    <rPh sb="6" eb="8">
      <t>サンカ</t>
    </rPh>
    <rPh sb="8" eb="10">
      <t>シエン</t>
    </rPh>
    <rPh sb="10" eb="12">
      <t>ジギョウ</t>
    </rPh>
    <phoneticPr fontId="5"/>
  </si>
  <si>
    <t>印刷製本費
手数料
扶助費</t>
    <rPh sb="0" eb="1">
      <t>インサツ</t>
    </rPh>
    <rPh sb="1" eb="3">
      <t>セイホン</t>
    </rPh>
    <rPh sb="3" eb="4">
      <t>ヒ</t>
    </rPh>
    <rPh sb="4" eb="7">
      <t>テスウリョウ</t>
    </rPh>
    <rPh sb="8" eb="11">
      <t>フジョヒ</t>
    </rPh>
    <phoneticPr fontId="5"/>
  </si>
  <si>
    <t>在宅重度障害者等の自立や社会参加を促進するため、タクシー利用券（タクシーが利用できない人は自動車燃料給油券）を交付する。（@450円×年間48枚上限。腎臓機能障害で血液透析を行っている人に対しては年間72枚を上限）</t>
    <rPh sb="0" eb="2">
      <t>ザイタク</t>
    </rPh>
    <rPh sb="2" eb="4">
      <t>ジュウド</t>
    </rPh>
    <rPh sb="4" eb="6">
      <t>ショウガイ</t>
    </rPh>
    <rPh sb="6" eb="7">
      <t>シャ</t>
    </rPh>
    <rPh sb="7" eb="8">
      <t>トウ</t>
    </rPh>
    <rPh sb="9" eb="11">
      <t>ジリツ</t>
    </rPh>
    <rPh sb="12" eb="14">
      <t>シャカイ</t>
    </rPh>
    <rPh sb="14" eb="16">
      <t>サンカ</t>
    </rPh>
    <rPh sb="17" eb="19">
      <t>ソクシン</t>
    </rPh>
    <phoneticPr fontId="5"/>
  </si>
  <si>
    <t>https://www.city.yokosuka.kanagawa.jp/2625/g_info/l100000359.html</t>
    <phoneticPr fontId="5"/>
  </si>
  <si>
    <t>民生局福祉こども部障害福祉課認定係
046-822-8248</t>
    <rPh sb="0" eb="3">
      <t>ミンセイキョク</t>
    </rPh>
    <rPh sb="3" eb="5">
      <t>フクシ</t>
    </rPh>
    <rPh sb="8" eb="9">
      <t>ブ</t>
    </rPh>
    <rPh sb="9" eb="11">
      <t>ショウガイ</t>
    </rPh>
    <rPh sb="11" eb="14">
      <t>フクシカ</t>
    </rPh>
    <rPh sb="14" eb="16">
      <t>ニンテイ</t>
    </rPh>
    <rPh sb="16" eb="17">
      <t>カカリ</t>
    </rPh>
    <phoneticPr fontId="5"/>
  </si>
  <si>
    <t>平塚市</t>
    <rPh sb="0" eb="3">
      <t>ヒラツカシ</t>
    </rPh>
    <phoneticPr fontId="5"/>
  </si>
  <si>
    <t>ひらつか　まごころふれあい便</t>
    <phoneticPr fontId="5"/>
  </si>
  <si>
    <t>ひとり暮らしや高齢者世帯、障がい者世帯等の買い物弱者支援として、商品配達を実施しているお店の情報を冊子に掲載する。</t>
    <rPh sb="3" eb="4">
      <t>ク</t>
    </rPh>
    <rPh sb="7" eb="10">
      <t>コウレイシャ</t>
    </rPh>
    <rPh sb="10" eb="12">
      <t>セタイ</t>
    </rPh>
    <rPh sb="13" eb="14">
      <t>ショウ</t>
    </rPh>
    <rPh sb="17" eb="19">
      <t>セタイ</t>
    </rPh>
    <rPh sb="19" eb="20">
      <t>トウ</t>
    </rPh>
    <rPh sb="21" eb="22">
      <t>カ</t>
    </rPh>
    <rPh sb="23" eb="24">
      <t>モノ</t>
    </rPh>
    <rPh sb="24" eb="26">
      <t>ジャクシャ</t>
    </rPh>
    <rPh sb="26" eb="28">
      <t>シエン</t>
    </rPh>
    <rPh sb="32" eb="34">
      <t>ショウヒン</t>
    </rPh>
    <rPh sb="34" eb="36">
      <t>ハイタツ</t>
    </rPh>
    <rPh sb="37" eb="39">
      <t>ジッシ</t>
    </rPh>
    <rPh sb="44" eb="45">
      <t>ミセ</t>
    </rPh>
    <rPh sb="46" eb="48">
      <t>ジョウホウ</t>
    </rPh>
    <rPh sb="49" eb="51">
      <t>サッシ</t>
    </rPh>
    <rPh sb="52" eb="54">
      <t>ケイサイ</t>
    </rPh>
    <phoneticPr fontId="4"/>
  </si>
  <si>
    <t>平塚市</t>
    <rPh sb="0" eb="2">
      <t>ヒラツカ</t>
    </rPh>
    <rPh sb="2" eb="3">
      <t>シ</t>
    </rPh>
    <phoneticPr fontId="5"/>
  </si>
  <si>
    <t xml:space="preserve">https://www.city.hiratsuka.kanagawa.jp/sangyo/page35_00081.html
</t>
    <phoneticPr fontId="5"/>
  </si>
  <si>
    <t>平塚市買い物支援ガイドブック</t>
    <rPh sb="0" eb="3">
      <t>ヒラツカシ</t>
    </rPh>
    <rPh sb="3" eb="4">
      <t>カ</t>
    </rPh>
    <rPh sb="5" eb="6">
      <t>モノ</t>
    </rPh>
    <rPh sb="6" eb="8">
      <t>シエン</t>
    </rPh>
    <phoneticPr fontId="5"/>
  </si>
  <si>
    <t>買物弱者に対して、買い物の際に利用できる公的サービス等を案内する。</t>
    <rPh sb="0" eb="2">
      <t>カイモノ</t>
    </rPh>
    <rPh sb="2" eb="4">
      <t>ジャクシャ</t>
    </rPh>
    <rPh sb="5" eb="6">
      <t>タイ</t>
    </rPh>
    <rPh sb="9" eb="10">
      <t>カ</t>
    </rPh>
    <rPh sb="11" eb="12">
      <t>モノ</t>
    </rPh>
    <rPh sb="13" eb="14">
      <t>サイ</t>
    </rPh>
    <rPh sb="15" eb="16">
      <t>リ</t>
    </rPh>
    <rPh sb="16" eb="17">
      <t>ヨウ</t>
    </rPh>
    <rPh sb="20" eb="22">
      <t>コウテキ</t>
    </rPh>
    <rPh sb="26" eb="27">
      <t>トウ</t>
    </rPh>
    <rPh sb="28" eb="30">
      <t>アンナイ</t>
    </rPh>
    <phoneticPr fontId="5"/>
  </si>
  <si>
    <t>高齢福祉課
0463-219622
商業観光課
0463-35-8107</t>
    <rPh sb="0" eb="2">
      <t>コウレイ</t>
    </rPh>
    <rPh sb="2" eb="5">
      <t>フクシカ</t>
    </rPh>
    <rPh sb="18" eb="20">
      <t>ショウギョウ</t>
    </rPh>
    <rPh sb="20" eb="23">
      <t>カンコウカ</t>
    </rPh>
    <phoneticPr fontId="5"/>
  </si>
  <si>
    <t>平塚市在宅重度障がい者タクシー利用助成事業</t>
  </si>
  <si>
    <t>在宅の重度障がい者（対象要件あり）に対して、タクシー券（６００円（最大３６枚/年））を交付することにより、積極的な社会参加及び生活圏の拡大を進め、重度障がい者の福祉の増進を図る。</t>
  </si>
  <si>
    <t xml:space="preserve">https://www.city.hiratsuka.kanagawa.jp/fukushi/page-c_00996.html
</t>
    <phoneticPr fontId="5"/>
  </si>
  <si>
    <t>障がい福祉課
0463-21-8774</t>
    <phoneticPr fontId="5"/>
  </si>
  <si>
    <t xml:space="preserve">神奈川県 </t>
    <rPh sb="0" eb="3">
      <t>カナガワ</t>
    </rPh>
    <rPh sb="3" eb="4">
      <t>ケン</t>
    </rPh>
    <phoneticPr fontId="5"/>
  </si>
  <si>
    <t>鎌倉市</t>
    <rPh sb="0" eb="3">
      <t>カマクラシ</t>
    </rPh>
    <phoneticPr fontId="5"/>
  </si>
  <si>
    <t>鎌倉お店紹介特設ページ
「お持ち帰り・宅配マップ」</t>
    <phoneticPr fontId="5"/>
  </si>
  <si>
    <t>情報提供</t>
    <rPh sb="0" eb="2">
      <t>ジョウホウ</t>
    </rPh>
    <rPh sb="2" eb="4">
      <t>テイキョウ</t>
    </rPh>
    <phoneticPr fontId="5"/>
  </si>
  <si>
    <t>買物弱者の支援と位置付けた事業ではないが、コロナ禍の影響を受けて、食事のお持ち帰り（テイクアウト）や出前、商品の宅配などに取り組んでいるお店を登録・紹介する。</t>
    <rPh sb="24" eb="25">
      <t>カ</t>
    </rPh>
    <rPh sb="26" eb="28">
      <t>エイキョウ</t>
    </rPh>
    <rPh sb="29" eb="30">
      <t>ウ</t>
    </rPh>
    <phoneticPr fontId="5"/>
  </si>
  <si>
    <t>https://www.city.kamakura.kanagawa.jp/shoukou/map_tokusetu.html</t>
    <phoneticPr fontId="5"/>
  </si>
  <si>
    <t>商工課商工担当
0467-23-3000
（内線2355）</t>
    <rPh sb="0" eb="3">
      <t>ショウコウカ</t>
    </rPh>
    <rPh sb="3" eb="5">
      <t>ショウコウ</t>
    </rPh>
    <rPh sb="5" eb="7">
      <t>タントウ</t>
    </rPh>
    <rPh sb="22" eb="24">
      <t>ナイセン</t>
    </rPh>
    <phoneticPr fontId="5"/>
  </si>
  <si>
    <t>地域貢献送迎バスモデル事業</t>
    <rPh sb="0" eb="2">
      <t>チイキ</t>
    </rPh>
    <rPh sb="2" eb="4">
      <t>コウケン</t>
    </rPh>
    <rPh sb="4" eb="6">
      <t>ソウゲイ</t>
    </rPh>
    <rPh sb="11" eb="13">
      <t>ジギョウ</t>
    </rPh>
    <phoneticPr fontId="5"/>
  </si>
  <si>
    <t>社会福祉法人の厚意により、法人の所有する送迎バス等を市民の買い物支援や公共施設利用に活用する。</t>
    <rPh sb="7" eb="9">
      <t>コウイ</t>
    </rPh>
    <rPh sb="13" eb="15">
      <t>ホウジン</t>
    </rPh>
    <phoneticPr fontId="5"/>
  </si>
  <si>
    <t>https://www.city.kamakura.kanagawa.jp/koureisya/chiikikoukenbasu.html</t>
    <phoneticPr fontId="5"/>
  </si>
  <si>
    <t>高齢者いきいき課
いきいき福祉担当
0467-61-3899</t>
  </si>
  <si>
    <t>鎌倉市福祉タクシー利用料金、福祉有償運送利用料金及び自動車燃料費助成事業</t>
    <rPh sb="0" eb="3">
      <t>カマクラシ</t>
    </rPh>
    <rPh sb="3" eb="5">
      <t>フクシ</t>
    </rPh>
    <rPh sb="9" eb="11">
      <t>リヨウ</t>
    </rPh>
    <rPh sb="11" eb="13">
      <t>リョウキン</t>
    </rPh>
    <rPh sb="14" eb="16">
      <t>フクシ</t>
    </rPh>
    <rPh sb="16" eb="18">
      <t>ユウショウ</t>
    </rPh>
    <rPh sb="18" eb="20">
      <t>ウンソウ</t>
    </rPh>
    <rPh sb="20" eb="22">
      <t>リヨウ</t>
    </rPh>
    <rPh sb="22" eb="24">
      <t>リョウキン</t>
    </rPh>
    <rPh sb="24" eb="25">
      <t>オヨ</t>
    </rPh>
    <rPh sb="26" eb="29">
      <t>ジドウシャ</t>
    </rPh>
    <rPh sb="29" eb="31">
      <t>ネンリョウ</t>
    </rPh>
    <rPh sb="31" eb="32">
      <t>ヒ</t>
    </rPh>
    <rPh sb="32" eb="34">
      <t>ジョセイ</t>
    </rPh>
    <rPh sb="34" eb="36">
      <t>ジギョウ</t>
    </rPh>
    <phoneticPr fontId="5"/>
  </si>
  <si>
    <t>在宅の重度障害者に対して、タクシー券（500円（48枚/年））、自動車燃料費助成券（1,500円（12枚/年））、福祉有償運送助成券（300円（48枚/年））の交付（年にいずれか１種類）により、外出機会を確保し、社会参加を促進する。</t>
    <rPh sb="47" eb="48">
      <t>エン</t>
    </rPh>
    <rPh sb="70" eb="71">
      <t>エン</t>
    </rPh>
    <phoneticPr fontId="5"/>
  </si>
  <si>
    <t>https://www.city.kamakura.kanagawa.jp/syougaijisha/taxi2022.html</t>
  </si>
  <si>
    <t>障害福祉課
0467-61-3975</t>
    <rPh sb="0" eb="2">
      <t>ショウガイ</t>
    </rPh>
    <rPh sb="2" eb="5">
      <t>フクシカ</t>
    </rPh>
    <phoneticPr fontId="5"/>
  </si>
  <si>
    <t>藤沢市</t>
    <rPh sb="0" eb="3">
      <t>フジサワシ</t>
    </rPh>
    <phoneticPr fontId="5"/>
  </si>
  <si>
    <t>障がい者等福祉タクシー助成事業</t>
    <rPh sb="0" eb="1">
      <t>ショウ</t>
    </rPh>
    <rPh sb="3" eb="5">
      <t>シャナド</t>
    </rPh>
    <rPh sb="5" eb="7">
      <t>フクシ</t>
    </rPh>
    <rPh sb="11" eb="13">
      <t>ジョセイ</t>
    </rPh>
    <rPh sb="13" eb="15">
      <t>ジギョウ</t>
    </rPh>
    <phoneticPr fontId="5"/>
  </si>
  <si>
    <t>重度の障がい者等の行動範囲の拡大や社会参加の促進を図るため、福祉タクシー等の利用助成を行う。</t>
  </si>
  <si>
    <t>http://www.city.fujisawa.kanagawa.jp/shogaifu/kenko/fukushi/shogai/shakaisanka/h26taxi.html</t>
    <phoneticPr fontId="5"/>
  </si>
  <si>
    <t>障がい者支援課
0466-50-3528</t>
  </si>
  <si>
    <t>要援護高齢者福祉タクシー助成事業</t>
    <rPh sb="0" eb="1">
      <t>ヨウ</t>
    </rPh>
    <rPh sb="1" eb="3">
      <t>エンゴ</t>
    </rPh>
    <rPh sb="3" eb="6">
      <t>コウレイシャ</t>
    </rPh>
    <rPh sb="6" eb="8">
      <t>フクシ</t>
    </rPh>
    <rPh sb="12" eb="14">
      <t>ジョセイ</t>
    </rPh>
    <rPh sb="14" eb="16">
      <t>ジギョウ</t>
    </rPh>
    <phoneticPr fontId="5"/>
  </si>
  <si>
    <t>在宅ねたきり高齢者が、通院等で福祉タクシーを利用する際にかかる費用に対し、月3,600円を上限に福祉タクシー券を交付する。</t>
    <rPh sb="0" eb="2">
      <t>ザイタク</t>
    </rPh>
    <rPh sb="6" eb="9">
      <t>コウレイシャ</t>
    </rPh>
    <rPh sb="11" eb="13">
      <t>ツウイン</t>
    </rPh>
    <rPh sb="13" eb="14">
      <t>トウ</t>
    </rPh>
    <rPh sb="15" eb="17">
      <t>フクシ</t>
    </rPh>
    <rPh sb="22" eb="24">
      <t>リヨウ</t>
    </rPh>
    <rPh sb="26" eb="27">
      <t>サイ</t>
    </rPh>
    <rPh sb="31" eb="33">
      <t>ヒヨウ</t>
    </rPh>
    <rPh sb="34" eb="35">
      <t>タイ</t>
    </rPh>
    <rPh sb="37" eb="38">
      <t>ツキ</t>
    </rPh>
    <rPh sb="43" eb="44">
      <t>エン</t>
    </rPh>
    <rPh sb="45" eb="47">
      <t>ジョウゲン</t>
    </rPh>
    <rPh sb="48" eb="50">
      <t>フクシ</t>
    </rPh>
    <rPh sb="54" eb="55">
      <t>ケン</t>
    </rPh>
    <rPh sb="56" eb="58">
      <t>コウフ</t>
    </rPh>
    <phoneticPr fontId="5"/>
  </si>
  <si>
    <t>地域のタクシー事業者及び福祉有償運送事業者</t>
    <rPh sb="0" eb="2">
      <t>チイキ</t>
    </rPh>
    <phoneticPr fontId="5"/>
  </si>
  <si>
    <t>高齢者支援課
0466-50-3571</t>
    <rPh sb="0" eb="3">
      <t>コウレイシャ</t>
    </rPh>
    <rPh sb="3" eb="5">
      <t>シエン</t>
    </rPh>
    <rPh sb="5" eb="6">
      <t>カ</t>
    </rPh>
    <phoneticPr fontId="5"/>
  </si>
  <si>
    <t>小田原市</t>
    <rPh sb="0" eb="4">
      <t>オダワラシ</t>
    </rPh>
    <phoneticPr fontId="5"/>
  </si>
  <si>
    <t>持続可能な商店街づくり事業費補助金</t>
  </si>
  <si>
    <t>本補助金は、商店街が取り組む地域の課題の解決や地域に根付いた事業で、中長期的な計画のもと、新たに取り組む事業を対象としており、商店街が実施する買物弱者支援に関する事業も本補助金により支援している。</t>
    <rPh sb="0" eb="1">
      <t>ホン</t>
    </rPh>
    <rPh sb="1" eb="4">
      <t>ホジョキン</t>
    </rPh>
    <rPh sb="63" eb="66">
      <t>ショウテンガイ</t>
    </rPh>
    <rPh sb="67" eb="69">
      <t>ジッシ</t>
    </rPh>
    <rPh sb="71" eb="75">
      <t>カイモノジャクシャ</t>
    </rPh>
    <rPh sb="75" eb="77">
      <t>シエン</t>
    </rPh>
    <rPh sb="78" eb="79">
      <t>カン</t>
    </rPh>
    <rPh sb="81" eb="83">
      <t>ジギョウ</t>
    </rPh>
    <rPh sb="84" eb="85">
      <t>ホン</t>
    </rPh>
    <rPh sb="85" eb="88">
      <t>ホジョキン</t>
    </rPh>
    <rPh sb="91" eb="93">
      <t>シエン</t>
    </rPh>
    <phoneticPr fontId="5"/>
  </si>
  <si>
    <t>商店街団体等</t>
    <rPh sb="0" eb="5">
      <t>ショウテンガイダンタイ</t>
    </rPh>
    <rPh sb="5" eb="6">
      <t>トウ</t>
    </rPh>
    <phoneticPr fontId="5"/>
  </si>
  <si>
    <t>https://www.city.odawara.kanagawa.jp/municipality/industry/commerce/p27675.html</t>
    <phoneticPr fontId="5"/>
  </si>
  <si>
    <t>商業振興課
0465-33-1511</t>
    <phoneticPr fontId="5"/>
  </si>
  <si>
    <t>おでかけサポート</t>
  </si>
  <si>
    <t>地域政策課55,000円（負担金）
福祉政策課100,000円（負担金）
地区自治会連合会250,000円（補助金）
繰越金25,000円</t>
    <rPh sb="0" eb="2">
      <t>チイキセイサクカ</t>
    </rPh>
    <rPh sb="8" eb="9">
      <t>エン</t>
    </rPh>
    <rPh sb="11" eb="12">
      <t>エン</t>
    </rPh>
    <rPh sb="13" eb="16">
      <t>フタンキン</t>
    </rPh>
    <rPh sb="18" eb="20">
      <t>セイサク</t>
    </rPh>
    <rPh sb="20" eb="21">
      <t>カ</t>
    </rPh>
    <rPh sb="28" eb="29">
      <t>エン</t>
    </rPh>
    <rPh sb="30" eb="31">
      <t>エン</t>
    </rPh>
    <rPh sb="32" eb="35">
      <t>フタンキン</t>
    </rPh>
    <rPh sb="37" eb="39">
      <t>チク</t>
    </rPh>
    <rPh sb="39" eb="45">
      <t>ジチカイレンゴウカイ</t>
    </rPh>
    <rPh sb="40" eb="43">
      <t>レンゴウカイ</t>
    </rPh>
    <rPh sb="50" eb="51">
      <t>エン</t>
    </rPh>
    <rPh sb="52" eb="53">
      <t>エン</t>
    </rPh>
    <rPh sb="54" eb="57">
      <t>ホジョキン</t>
    </rPh>
    <rPh sb="59" eb="60">
      <t>キン</t>
    </rPh>
    <rPh sb="66" eb="67">
      <t>エン</t>
    </rPh>
    <phoneticPr fontId="5"/>
  </si>
  <si>
    <t xml:space="preserve">公共交通の利用に不便を感じている地域に対する買物支援策として、地域ボランティアにより、毎週月曜日（祝日及び年末年始を除く）に最寄りのスーパーまで送迎を行う（計２便）。
</t>
    <rPh sb="22" eb="24">
      <t>カイモノ</t>
    </rPh>
    <phoneticPr fontId="5"/>
  </si>
  <si>
    <t>片浦地区まちづくり委員会</t>
    <rPh sb="0" eb="2">
      <t>カタウラ</t>
    </rPh>
    <rPh sb="2" eb="4">
      <t>チク</t>
    </rPh>
    <rPh sb="9" eb="12">
      <t>イインカイ</t>
    </rPh>
    <phoneticPr fontId="5"/>
  </si>
  <si>
    <t>https://www.pref.kanagawa.jp/docs/m8u/gaisyutu.html</t>
  </si>
  <si>
    <t>地域政策課
0465-33-1389</t>
  </si>
  <si>
    <t>在宅介護を要する高齢者の通院及び日常生活を支援するため、タクシー（福祉有償運送も含む）利用料金に対する助成券を交付する。
対象者は、要介護３以上の認定を受け、在宅で生活をしている者としている。
助成券は、初乗り運賃相当額分を月４枚、１年度に最大48枚を交付している。</t>
  </si>
  <si>
    <t>高齢介護課
0465-33-1841</t>
  </si>
  <si>
    <t>障がい者福祉タクシー利用助成事業</t>
  </si>
  <si>
    <t>在宅の重度障がい者等の社会活動への参加の促進及び通院、日常生活の利便を図るために、タクシーを利用した場合の運賃の一部（初乗り運賃）を助成する。</t>
  </si>
  <si>
    <t>https://www.city.odawara.kanagawa.jp/field/welfare/handic-s/medical/takusiken.html</t>
    <phoneticPr fontId="5"/>
  </si>
  <si>
    <t>障がい福祉課
0465-33-1461</t>
    <rPh sb="0" eb="1">
      <t>ショウ</t>
    </rPh>
    <rPh sb="3" eb="5">
      <t>フクシ</t>
    </rPh>
    <rPh sb="5" eb="6">
      <t>カ</t>
    </rPh>
    <phoneticPr fontId="5"/>
  </si>
  <si>
    <t>茅ヶ崎市</t>
    <rPh sb="0" eb="3">
      <t>チガサキ</t>
    </rPh>
    <rPh sb="3" eb="4">
      <t>シ</t>
    </rPh>
    <phoneticPr fontId="5"/>
  </si>
  <si>
    <t>在宅重度障がい者福祉タクシー助成金</t>
    <rPh sb="0" eb="2">
      <t>ザイタク</t>
    </rPh>
    <rPh sb="2" eb="4">
      <t>ジュウド</t>
    </rPh>
    <rPh sb="4" eb="5">
      <t>ショウ</t>
    </rPh>
    <rPh sb="7" eb="8">
      <t>シャ</t>
    </rPh>
    <rPh sb="8" eb="10">
      <t>フクシ</t>
    </rPh>
    <rPh sb="14" eb="16">
      <t>ジョセイ</t>
    </rPh>
    <rPh sb="16" eb="17">
      <t>キン</t>
    </rPh>
    <phoneticPr fontId="5"/>
  </si>
  <si>
    <t>障がい者の社会参加及び外出の支援を目的に、在宅の重度障がい者（対象要件あり）に対し、タクシー券を交付することにより、タクシーを利用する際の費用の一部を助成します。（身体障がい者自動車燃料費助成金との併用不可）。</t>
  </si>
  <si>
    <t>福祉部障がい福祉課
障がい福祉推進担当
0467-81-7159</t>
    <phoneticPr fontId="5"/>
  </si>
  <si>
    <t>身体障がい者自動車燃料費助成金</t>
    <rPh sb="0" eb="2">
      <t>シンタイ</t>
    </rPh>
    <rPh sb="2" eb="3">
      <t>ショウ</t>
    </rPh>
    <rPh sb="5" eb="6">
      <t>シャ</t>
    </rPh>
    <rPh sb="6" eb="9">
      <t>ジドウシャ</t>
    </rPh>
    <rPh sb="9" eb="12">
      <t>ネンリョウヒ</t>
    </rPh>
    <rPh sb="12" eb="14">
      <t>ジョセイ</t>
    </rPh>
    <rPh sb="14" eb="15">
      <t>キン</t>
    </rPh>
    <phoneticPr fontId="5"/>
  </si>
  <si>
    <t>障がい者の社会参加及び外出の支援を目的に、障がい者（対象要件あり）が所有する自動車を自ら運転する方に対し、自動車の燃料費の一部を助成します。（在宅重度障がい者福祉タクシー助成金との併用不可）</t>
  </si>
  <si>
    <t>自動車燃料販売を担う事業者</t>
    <rPh sb="0" eb="3">
      <t>ジドウシャ</t>
    </rPh>
    <rPh sb="3" eb="5">
      <t>ネンリョウ</t>
    </rPh>
    <rPh sb="5" eb="7">
      <t>ハンバイ</t>
    </rPh>
    <rPh sb="8" eb="9">
      <t>ニナ</t>
    </rPh>
    <rPh sb="10" eb="13">
      <t>ジギョウシャ</t>
    </rPh>
    <phoneticPr fontId="5"/>
  </si>
  <si>
    <t>三浦市</t>
    <rPh sb="0" eb="2">
      <t>ミウラ</t>
    </rPh>
    <rPh sb="2" eb="3">
      <t>シ</t>
    </rPh>
    <phoneticPr fontId="5"/>
  </si>
  <si>
    <t>地域の見守り協定と連動した買い物弱者への移動販売事業</t>
    <rPh sb="0" eb="2">
      <t>チイキ</t>
    </rPh>
    <rPh sb="3" eb="5">
      <t>ミマモ</t>
    </rPh>
    <rPh sb="6" eb="8">
      <t>キョウテイ</t>
    </rPh>
    <rPh sb="9" eb="11">
      <t>レンドウ</t>
    </rPh>
    <rPh sb="13" eb="14">
      <t>カ</t>
    </rPh>
    <rPh sb="15" eb="16">
      <t>モノ</t>
    </rPh>
    <rPh sb="16" eb="18">
      <t>ジャクシャ</t>
    </rPh>
    <rPh sb="20" eb="22">
      <t>イドウ</t>
    </rPh>
    <rPh sb="22" eb="26">
      <t>ハンバイジギョウ</t>
    </rPh>
    <phoneticPr fontId="5"/>
  </si>
  <si>
    <t>販売場所の調整</t>
    <rPh sb="0" eb="3">
      <t>ハンバイバショ</t>
    </rPh>
    <rPh sb="4" eb="6">
      <t>チョウセイ</t>
    </rPh>
    <phoneticPr fontId="5"/>
  </si>
  <si>
    <t>コンビニ運営会社と地域の見守りに関する協定を締結するとともに、移動販売の拠点に関して、市と調整を行い、市内の高齢者等の買い物支援に積極的に取り組む。</t>
    <rPh sb="4" eb="6">
      <t>ウンエイ</t>
    </rPh>
    <rPh sb="6" eb="8">
      <t>ガイシャ</t>
    </rPh>
    <rPh sb="9" eb="11">
      <t>チイキ</t>
    </rPh>
    <rPh sb="12" eb="14">
      <t>ミマモ</t>
    </rPh>
    <rPh sb="16" eb="17">
      <t>カン</t>
    </rPh>
    <rPh sb="19" eb="21">
      <t>キョウテイ</t>
    </rPh>
    <rPh sb="22" eb="24">
      <t>テイケツ</t>
    </rPh>
    <rPh sb="31" eb="33">
      <t>イドウ</t>
    </rPh>
    <rPh sb="33" eb="35">
      <t>ハンバイ</t>
    </rPh>
    <rPh sb="36" eb="38">
      <t>キョテン</t>
    </rPh>
    <rPh sb="39" eb="40">
      <t>カン</t>
    </rPh>
    <rPh sb="43" eb="44">
      <t>シ</t>
    </rPh>
    <rPh sb="45" eb="47">
      <t>チョウセイ</t>
    </rPh>
    <rPh sb="48" eb="49">
      <t>オコナ</t>
    </rPh>
    <rPh sb="51" eb="53">
      <t>シナイ</t>
    </rPh>
    <rPh sb="54" eb="57">
      <t>コウレイシャ</t>
    </rPh>
    <rPh sb="57" eb="58">
      <t>トウ</t>
    </rPh>
    <rPh sb="59" eb="60">
      <t>カ</t>
    </rPh>
    <rPh sb="61" eb="62">
      <t>モノ</t>
    </rPh>
    <rPh sb="62" eb="64">
      <t>シエン</t>
    </rPh>
    <rPh sb="65" eb="67">
      <t>セッキョク</t>
    </rPh>
    <rPh sb="67" eb="68">
      <t>テキ</t>
    </rPh>
    <rPh sb="69" eb="70">
      <t>ト</t>
    </rPh>
    <rPh sb="71" eb="72">
      <t>ク</t>
    </rPh>
    <phoneticPr fontId="5"/>
  </si>
  <si>
    <t>市と協定を結んでいるコンビニ運営会社</t>
    <rPh sb="0" eb="1">
      <t>シ</t>
    </rPh>
    <rPh sb="2" eb="4">
      <t>キョウテイ</t>
    </rPh>
    <rPh sb="5" eb="6">
      <t>ムス</t>
    </rPh>
    <rPh sb="14" eb="18">
      <t>ウンエイカイシャ</t>
    </rPh>
    <phoneticPr fontId="5"/>
  </si>
  <si>
    <t>保健福祉部福祉課
046-882-1111
（内線356）
経済部もてなし課
（内線77345）</t>
    <rPh sb="0" eb="5">
      <t>ホケンフクシブ</t>
    </rPh>
    <rPh sb="5" eb="8">
      <t>フクシカ</t>
    </rPh>
    <rPh sb="23" eb="25">
      <t>ナイセン</t>
    </rPh>
    <rPh sb="30" eb="33">
      <t>ケイザイブ</t>
    </rPh>
    <rPh sb="37" eb="38">
      <t>カ</t>
    </rPh>
    <rPh sb="40" eb="42">
      <t>ナイセン</t>
    </rPh>
    <phoneticPr fontId="5"/>
  </si>
  <si>
    <t>神奈川県</t>
    <rPh sb="0" eb="3">
      <t>カナガワ</t>
    </rPh>
    <rPh sb="3" eb="4">
      <t>ケン</t>
    </rPh>
    <phoneticPr fontId="5"/>
  </si>
  <si>
    <t>秦野市</t>
    <rPh sb="0" eb="3">
      <t>ハダノシ</t>
    </rPh>
    <phoneticPr fontId="5"/>
  </si>
  <si>
    <t>商業活性化事業
【招（商）福連携事業】</t>
    <rPh sb="0" eb="2">
      <t>ショウギョウ</t>
    </rPh>
    <rPh sb="2" eb="5">
      <t>カッセイカ</t>
    </rPh>
    <rPh sb="5" eb="7">
      <t>ジギョウ</t>
    </rPh>
    <rPh sb="9" eb="10">
      <t>ショウ</t>
    </rPh>
    <rPh sb="11" eb="12">
      <t>ショウ</t>
    </rPh>
    <rPh sb="13" eb="14">
      <t>フク</t>
    </rPh>
    <rPh sb="14" eb="16">
      <t>レンケイ</t>
    </rPh>
    <rPh sb="16" eb="18">
      <t>ジギョウ</t>
    </rPh>
    <phoneticPr fontId="5"/>
  </si>
  <si>
    <t>委託料
消耗品費</t>
    <rPh sb="0" eb="2">
      <t>イタクリョウ</t>
    </rPh>
    <rPh sb="3" eb="6">
      <t>ショウモウヒン</t>
    </rPh>
    <rPh sb="7" eb="8">
      <t>ヒ</t>
    </rPh>
    <phoneticPr fontId="11"/>
  </si>
  <si>
    <t>市内の高齢者や買い物弱者を対象に、商品の配達や出張販売等を行う店舗について、商業振興のための特設ＷＥＢサイトを活用し情報提供を行う。</t>
    <rPh sb="0" eb="2">
      <t>シナイ</t>
    </rPh>
    <rPh sb="3" eb="6">
      <t>コウレイシャ</t>
    </rPh>
    <rPh sb="7" eb="8">
      <t>カ</t>
    </rPh>
    <rPh sb="9" eb="10">
      <t>モノ</t>
    </rPh>
    <rPh sb="10" eb="12">
      <t>ジャクシャ</t>
    </rPh>
    <rPh sb="13" eb="15">
      <t>タイショウ</t>
    </rPh>
    <rPh sb="17" eb="19">
      <t>ショウヒン</t>
    </rPh>
    <rPh sb="20" eb="22">
      <t>ハイタツ</t>
    </rPh>
    <rPh sb="23" eb="25">
      <t>シュッチョウ</t>
    </rPh>
    <rPh sb="25" eb="27">
      <t>ハンバイ</t>
    </rPh>
    <rPh sb="27" eb="28">
      <t>トウ</t>
    </rPh>
    <rPh sb="29" eb="30">
      <t>オコナ</t>
    </rPh>
    <rPh sb="31" eb="33">
      <t>テンポ</t>
    </rPh>
    <rPh sb="38" eb="40">
      <t>ショウギョウ</t>
    </rPh>
    <rPh sb="40" eb="42">
      <t>シンコウ</t>
    </rPh>
    <rPh sb="46" eb="48">
      <t>トクセツ</t>
    </rPh>
    <rPh sb="55" eb="57">
      <t>カツヨウ</t>
    </rPh>
    <rPh sb="58" eb="60">
      <t>ジョウホウ</t>
    </rPh>
    <rPh sb="60" eb="62">
      <t>テイキョウ</t>
    </rPh>
    <rPh sb="63" eb="64">
      <t>オコナ</t>
    </rPh>
    <phoneticPr fontId="5"/>
  </si>
  <si>
    <t>https://www.city.hadano.kanagawa.jp/www/contents/1585266631092/index.html</t>
    <phoneticPr fontId="5"/>
  </si>
  <si>
    <t>環境産業部産業振興課
商業振興担当
0463-82-9646</t>
    <rPh sb="0" eb="2">
      <t>カンキョウ</t>
    </rPh>
    <rPh sb="2" eb="4">
      <t>サンギョウ</t>
    </rPh>
    <rPh sb="4" eb="5">
      <t>ブ</t>
    </rPh>
    <rPh sb="5" eb="7">
      <t>サンギョウ</t>
    </rPh>
    <rPh sb="7" eb="10">
      <t>シンコウカ</t>
    </rPh>
    <rPh sb="11" eb="13">
      <t>ショウギョウ</t>
    </rPh>
    <rPh sb="13" eb="15">
      <t>シンコウ</t>
    </rPh>
    <rPh sb="15" eb="17">
      <t>タントウ</t>
    </rPh>
    <phoneticPr fontId="5"/>
  </si>
  <si>
    <t>厚木市</t>
  </si>
  <si>
    <t>高齢者タクシー助成事業</t>
  </si>
  <si>
    <t>一定の要件を満たす年度内８５歳以上の高齢者がタクシーを利用する場合に、その費用の一部を助成している。</t>
  </si>
  <si>
    <t>厚木市
協定事業者</t>
  </si>
  <si>
    <t>大和市</t>
    <rPh sb="0" eb="3">
      <t>ヤマトシ</t>
    </rPh>
    <phoneticPr fontId="5"/>
  </si>
  <si>
    <t>大和市福祉タクシー等利用助成</t>
    <rPh sb="0" eb="3">
      <t>ヤマトシ</t>
    </rPh>
    <rPh sb="3" eb="5">
      <t>フクシ</t>
    </rPh>
    <rPh sb="9" eb="10">
      <t>トウ</t>
    </rPh>
    <rPh sb="10" eb="12">
      <t>リヨウ</t>
    </rPh>
    <rPh sb="12" eb="14">
      <t>ジョセイ</t>
    </rPh>
    <phoneticPr fontId="5"/>
  </si>
  <si>
    <t>通常の交通機関を利用することの困難な重度の障がい児者がタクシー等、移送サービスを利用する場合に、その費用の一部を助成する。</t>
    <rPh sb="0" eb="2">
      <t>ツウジョウ</t>
    </rPh>
    <rPh sb="3" eb="7">
      <t>コウツウキカン</t>
    </rPh>
    <rPh sb="8" eb="10">
      <t>リヨウ</t>
    </rPh>
    <rPh sb="15" eb="17">
      <t>コンナン</t>
    </rPh>
    <rPh sb="18" eb="20">
      <t>ジュウド</t>
    </rPh>
    <rPh sb="21" eb="22">
      <t>ショウ</t>
    </rPh>
    <rPh sb="24" eb="25">
      <t>ジ</t>
    </rPh>
    <rPh sb="25" eb="26">
      <t>シャ</t>
    </rPh>
    <rPh sb="31" eb="32">
      <t>トウ</t>
    </rPh>
    <rPh sb="33" eb="35">
      <t>イソウ</t>
    </rPh>
    <rPh sb="40" eb="42">
      <t>リヨウ</t>
    </rPh>
    <rPh sb="44" eb="46">
      <t>バアイ</t>
    </rPh>
    <rPh sb="50" eb="52">
      <t>ヒヨウ</t>
    </rPh>
    <rPh sb="53" eb="55">
      <t>イチブ</t>
    </rPh>
    <rPh sb="56" eb="58">
      <t>ジョセイ</t>
    </rPh>
    <phoneticPr fontId="5"/>
  </si>
  <si>
    <t>市と協定を締結しているタクシー会社</t>
    <rPh sb="0" eb="1">
      <t>シ</t>
    </rPh>
    <rPh sb="2" eb="4">
      <t>キョウテイ</t>
    </rPh>
    <rPh sb="5" eb="7">
      <t>テイケツ</t>
    </rPh>
    <rPh sb="15" eb="17">
      <t>カイシャ</t>
    </rPh>
    <phoneticPr fontId="5"/>
  </si>
  <si>
    <t>障がい福祉課
046-260-5665</t>
    <rPh sb="0" eb="1">
      <t>ショウ</t>
    </rPh>
    <rPh sb="3" eb="6">
      <t>フクシカ</t>
    </rPh>
    <phoneticPr fontId="5"/>
  </si>
  <si>
    <t>大和市身体障がい者等自動車燃料費助成事業</t>
    <rPh sb="0" eb="3">
      <t>ヤマトシ</t>
    </rPh>
    <rPh sb="3" eb="5">
      <t>シンタイ</t>
    </rPh>
    <rPh sb="5" eb="6">
      <t>ショウ</t>
    </rPh>
    <rPh sb="8" eb="9">
      <t>シャ</t>
    </rPh>
    <rPh sb="9" eb="10">
      <t>トウ</t>
    </rPh>
    <rPh sb="10" eb="13">
      <t>ジドウシャ</t>
    </rPh>
    <rPh sb="13" eb="16">
      <t>ネンリョウヒ</t>
    </rPh>
    <rPh sb="16" eb="18">
      <t>ジョセイ</t>
    </rPh>
    <rPh sb="18" eb="20">
      <t>ジギョウ</t>
    </rPh>
    <phoneticPr fontId="5"/>
  </si>
  <si>
    <t>身体障がい者等が移動手段を確保するために、自己の所有する自動車を運行する場合に、その使用燃料費の一部を助成する。</t>
    <rPh sb="0" eb="2">
      <t>シンタイ</t>
    </rPh>
    <rPh sb="2" eb="3">
      <t>ショウ</t>
    </rPh>
    <rPh sb="5" eb="6">
      <t>シャ</t>
    </rPh>
    <rPh sb="6" eb="7">
      <t>トウ</t>
    </rPh>
    <rPh sb="8" eb="10">
      <t>イドウ</t>
    </rPh>
    <rPh sb="10" eb="12">
      <t>シュダン</t>
    </rPh>
    <rPh sb="13" eb="15">
      <t>カクホ</t>
    </rPh>
    <rPh sb="21" eb="23">
      <t>ジコ</t>
    </rPh>
    <rPh sb="24" eb="26">
      <t>ショユウ</t>
    </rPh>
    <rPh sb="28" eb="31">
      <t>ジドウシャ</t>
    </rPh>
    <rPh sb="32" eb="34">
      <t>ウンコウ</t>
    </rPh>
    <rPh sb="36" eb="38">
      <t>バアイ</t>
    </rPh>
    <rPh sb="42" eb="44">
      <t>シヨウ</t>
    </rPh>
    <rPh sb="44" eb="47">
      <t>ネンリョウヒ</t>
    </rPh>
    <rPh sb="48" eb="50">
      <t>イチブ</t>
    </rPh>
    <rPh sb="51" eb="53">
      <t>ジョセイ</t>
    </rPh>
    <phoneticPr fontId="5"/>
  </si>
  <si>
    <t>大和市</t>
    <rPh sb="0" eb="2">
      <t>ヤマト</t>
    </rPh>
    <rPh sb="2" eb="3">
      <t>シ</t>
    </rPh>
    <phoneticPr fontId="5"/>
  </si>
  <si>
    <t xml:space="preserve">https://www.city.yamato.lg.jp/gyosei/soshik/57/shogaishafukushi/kakushujosei_kyufuseido/6438.html
</t>
    <phoneticPr fontId="5"/>
  </si>
  <si>
    <t>大和市移動制約者の外出介助サービス事業</t>
    <rPh sb="0" eb="3">
      <t>ヤマトシ</t>
    </rPh>
    <rPh sb="3" eb="8">
      <t>イドウセイヤクシャ</t>
    </rPh>
    <rPh sb="9" eb="11">
      <t>ガイシュツ</t>
    </rPh>
    <rPh sb="11" eb="13">
      <t>カイジョ</t>
    </rPh>
    <rPh sb="17" eb="19">
      <t>ジギョウ</t>
    </rPh>
    <phoneticPr fontId="5"/>
  </si>
  <si>
    <t>NPO法人との協働事業として、障がい者や高齢者などを対象に車両による外出介助サービス。</t>
    <rPh sb="3" eb="5">
      <t>ホウジン</t>
    </rPh>
    <rPh sb="7" eb="9">
      <t>キョウドウ</t>
    </rPh>
    <rPh sb="9" eb="11">
      <t>ジギョウ</t>
    </rPh>
    <rPh sb="15" eb="16">
      <t>ショウ</t>
    </rPh>
    <rPh sb="18" eb="19">
      <t>シャ</t>
    </rPh>
    <rPh sb="20" eb="23">
      <t>コウレイシャ</t>
    </rPh>
    <rPh sb="26" eb="28">
      <t>タイショウ</t>
    </rPh>
    <rPh sb="29" eb="31">
      <t>シャリョウ</t>
    </rPh>
    <rPh sb="34" eb="36">
      <t>ガイシュツ</t>
    </rPh>
    <rPh sb="36" eb="38">
      <t>カイジョ</t>
    </rPh>
    <phoneticPr fontId="5"/>
  </si>
  <si>
    <t>市と協定を締結しているNPO法人</t>
    <rPh sb="0" eb="1">
      <t>シ</t>
    </rPh>
    <rPh sb="2" eb="4">
      <t>キョウテイ</t>
    </rPh>
    <rPh sb="5" eb="7">
      <t>テイケツ</t>
    </rPh>
    <rPh sb="14" eb="16">
      <t>ホウジン</t>
    </rPh>
    <phoneticPr fontId="5"/>
  </si>
  <si>
    <t>高齢者おでかけ支援事業</t>
    <rPh sb="0" eb="3">
      <t>コウレイシャ</t>
    </rPh>
    <rPh sb="7" eb="11">
      <t>シエンジギョウ</t>
    </rPh>
    <phoneticPr fontId="5"/>
  </si>
  <si>
    <t>保険料</t>
    <rPh sb="0" eb="2">
      <t>ホケンリョウ</t>
    </rPh>
    <phoneticPr fontId="5"/>
  </si>
  <si>
    <t>医療法人が行っている、医療機関と駅間の送迎バスについて、65歳以上の地域住民が利用できるよう医療法人と協定を結んでいる。これにより、地域住民が駅周辺の商業施設への買い物等に外出しやすい環境を整えている。（登録制）
※新型コロナウイルス感染症拡大防止のため、令和2年8月1日から休止していたが、令和5年5月8日より再開。</t>
    <rPh sb="0" eb="4">
      <t>イリョウホウジン</t>
    </rPh>
    <rPh sb="5" eb="6">
      <t>オコナ</t>
    </rPh>
    <rPh sb="11" eb="15">
      <t>イリョウキカン</t>
    </rPh>
    <rPh sb="16" eb="17">
      <t>エキ</t>
    </rPh>
    <rPh sb="17" eb="18">
      <t>アイダ</t>
    </rPh>
    <rPh sb="19" eb="21">
      <t>ソウゲイ</t>
    </rPh>
    <rPh sb="30" eb="33">
      <t>サイイジョウ</t>
    </rPh>
    <rPh sb="34" eb="38">
      <t>チイキジュウミン</t>
    </rPh>
    <rPh sb="39" eb="41">
      <t>リヨウ</t>
    </rPh>
    <rPh sb="46" eb="50">
      <t>イリョウホウジン</t>
    </rPh>
    <rPh sb="51" eb="53">
      <t>キョウテイ</t>
    </rPh>
    <rPh sb="54" eb="55">
      <t>ムス</t>
    </rPh>
    <rPh sb="66" eb="70">
      <t>チイキジュウミン</t>
    </rPh>
    <rPh sb="71" eb="74">
      <t>エキシュウヘン</t>
    </rPh>
    <rPh sb="75" eb="79">
      <t>ショウギョウシセツ</t>
    </rPh>
    <rPh sb="81" eb="82">
      <t>カ</t>
    </rPh>
    <rPh sb="83" eb="84">
      <t>モノ</t>
    </rPh>
    <rPh sb="84" eb="85">
      <t>トウ</t>
    </rPh>
    <rPh sb="86" eb="88">
      <t>ガイシュツ</t>
    </rPh>
    <rPh sb="92" eb="94">
      <t>カンキョウ</t>
    </rPh>
    <rPh sb="95" eb="96">
      <t>トトノ</t>
    </rPh>
    <rPh sb="102" eb="105">
      <t>トウロクセイ</t>
    </rPh>
    <rPh sb="108" eb="110">
      <t>シンガタ</t>
    </rPh>
    <rPh sb="117" eb="120">
      <t>カンセンショウ</t>
    </rPh>
    <rPh sb="120" eb="124">
      <t>カクダイボウシ</t>
    </rPh>
    <rPh sb="128" eb="130">
      <t>レイワ</t>
    </rPh>
    <rPh sb="131" eb="132">
      <t>ネン</t>
    </rPh>
    <rPh sb="133" eb="134">
      <t>ガツ</t>
    </rPh>
    <rPh sb="135" eb="136">
      <t>ニチ</t>
    </rPh>
    <rPh sb="138" eb="140">
      <t>キュウシ</t>
    </rPh>
    <rPh sb="146" eb="148">
      <t>レイワ</t>
    </rPh>
    <rPh sb="149" eb="150">
      <t>ネン</t>
    </rPh>
    <rPh sb="151" eb="152">
      <t>ガツ</t>
    </rPh>
    <rPh sb="153" eb="154">
      <t>ニチ</t>
    </rPh>
    <rPh sb="156" eb="158">
      <t>サイカイ</t>
    </rPh>
    <phoneticPr fontId="5"/>
  </si>
  <si>
    <t>医療法人</t>
    <rPh sb="0" eb="4">
      <t>イリョウホウジン</t>
    </rPh>
    <phoneticPr fontId="5"/>
  </si>
  <si>
    <t>https://www.city.yamato.lg.jp/gyosei/soshik/22/communitybasu/shienjigyo/4773.html</t>
    <phoneticPr fontId="5"/>
  </si>
  <si>
    <t>街づくり総務課
046-260-5444</t>
    <rPh sb="0" eb="1">
      <t>マチ</t>
    </rPh>
    <rPh sb="4" eb="7">
      <t>ソウムカ</t>
    </rPh>
    <phoneticPr fontId="5"/>
  </si>
  <si>
    <t>伊勢原市</t>
    <rPh sb="0" eb="4">
      <t>イセハラシ</t>
    </rPh>
    <phoneticPr fontId="5"/>
  </si>
  <si>
    <t>重度障害者福祉タクシー利用助成事業</t>
    <phoneticPr fontId="5"/>
  </si>
  <si>
    <t>在宅の重度障がい者がタクシーを利用する際、その費用の一部としてタクシー券を交付することにより、障害者の社会参加を促進し、外出の支援を目的とする（自動車燃料費助成事業との併用不可）。</t>
  </si>
  <si>
    <t>伊勢原市障がい福祉課</t>
    <rPh sb="0" eb="4">
      <t>イセハラシ</t>
    </rPh>
    <rPh sb="4" eb="5">
      <t>ショウ</t>
    </rPh>
    <rPh sb="7" eb="10">
      <t>フクシカ</t>
    </rPh>
    <phoneticPr fontId="5"/>
  </si>
  <si>
    <t>障がい福祉課障がい福祉係
0463ｰ94-4720</t>
  </si>
  <si>
    <t>障害者自動車燃料費助成事業</t>
    <rPh sb="0" eb="3">
      <t>ショウガイシャ</t>
    </rPh>
    <phoneticPr fontId="5"/>
  </si>
  <si>
    <t>障がい者が自ら運転する自動車及び障がい児・者のために介護者が運転する自動車の燃料費の一部を助成することにより、障害者の社会参加を促進し、外出の支援を目的とする（福祉タクシー利用券助成事業の併用不可）。</t>
  </si>
  <si>
    <t>地域生活支援事業（移動支援事業）</t>
    <rPh sb="0" eb="2">
      <t>チイキ</t>
    </rPh>
    <rPh sb="2" eb="4">
      <t>セイカツ</t>
    </rPh>
    <rPh sb="4" eb="6">
      <t>シエン</t>
    </rPh>
    <rPh sb="6" eb="8">
      <t>ジギョウ</t>
    </rPh>
    <rPh sb="9" eb="11">
      <t>イドウ</t>
    </rPh>
    <rPh sb="11" eb="13">
      <t>シエン</t>
    </rPh>
    <rPh sb="13" eb="15">
      <t>ジギョウ</t>
    </rPh>
    <phoneticPr fontId="5"/>
  </si>
  <si>
    <t>地域生活支援事業の移動支援事業（ガイドヘルパー）にて買い物の同行支援が提供可能。支給できる時間は地域生活支援事業にて定められている。</t>
  </si>
  <si>
    <t>障がい福祉課障がい者支援係
0463ｰ94-472１</t>
    <rPh sb="9" eb="10">
      <t>シャ</t>
    </rPh>
    <rPh sb="10" eb="12">
      <t>シエン</t>
    </rPh>
    <phoneticPr fontId="5"/>
  </si>
  <si>
    <t>在宅で暮らす高齢者向け情報誌「おたっしゃ情報誌」による情報提供</t>
    <rPh sb="27" eb="29">
      <t>ジョウホウ</t>
    </rPh>
    <rPh sb="29" eb="31">
      <t>テイキョウ</t>
    </rPh>
    <phoneticPr fontId="5"/>
  </si>
  <si>
    <t>買物支援サービス情報の提供</t>
    <rPh sb="0" eb="1">
      <t>カイモノ</t>
    </rPh>
    <rPh sb="1" eb="3">
      <t>シエン</t>
    </rPh>
    <rPh sb="7" eb="9">
      <t>ジョウホウ</t>
    </rPh>
    <rPh sb="10" eb="12">
      <t>テイキョウ</t>
    </rPh>
    <phoneticPr fontId="5"/>
  </si>
  <si>
    <t>在宅で暮らす高齢者向け情報誌「おたっしゃ情報誌」を発行し、市内で利用できる移動スーパーや、買物を自宅に配送するスーパー、宅配サービス、配食サービス等の情報について、情報提供を行います。</t>
    <rPh sb="0" eb="2">
      <t>ザイタク</t>
    </rPh>
    <rPh sb="3" eb="4">
      <t>ク</t>
    </rPh>
    <rPh sb="6" eb="9">
      <t>コウレイシャ</t>
    </rPh>
    <rPh sb="9" eb="10">
      <t>ム</t>
    </rPh>
    <rPh sb="11" eb="14">
      <t>ジョウホウシ</t>
    </rPh>
    <rPh sb="20" eb="23">
      <t>ジョウホウシ</t>
    </rPh>
    <rPh sb="25" eb="27">
      <t>ハッコウ</t>
    </rPh>
    <rPh sb="29" eb="31">
      <t>シナイ</t>
    </rPh>
    <rPh sb="32" eb="34">
      <t>リヨウ</t>
    </rPh>
    <rPh sb="37" eb="39">
      <t>イドウ</t>
    </rPh>
    <rPh sb="45" eb="47">
      <t>カイモノ</t>
    </rPh>
    <rPh sb="48" eb="50">
      <t>ジタク</t>
    </rPh>
    <rPh sb="51" eb="53">
      <t>ハイソウ</t>
    </rPh>
    <rPh sb="60" eb="62">
      <t>タクハイ</t>
    </rPh>
    <rPh sb="67" eb="69">
      <t>ハイショク</t>
    </rPh>
    <rPh sb="73" eb="74">
      <t>トウ</t>
    </rPh>
    <rPh sb="75" eb="77">
      <t>ジョウホウ</t>
    </rPh>
    <rPh sb="82" eb="84">
      <t>ジョウホウ</t>
    </rPh>
    <rPh sb="84" eb="86">
      <t>テイキョウ</t>
    </rPh>
    <rPh sb="87" eb="88">
      <t>オコナ</t>
    </rPh>
    <phoneticPr fontId="5"/>
  </si>
  <si>
    <t>https://www.city.isehara.kanagawa.jp/docs/2018101600041/index.html</t>
    <phoneticPr fontId="5"/>
  </si>
  <si>
    <t>保健福祉部介護高齢課
0463-94-4724</t>
    <rPh sb="0" eb="10">
      <t>ホケンフクシブカイゴコウレイカ</t>
    </rPh>
    <phoneticPr fontId="5"/>
  </si>
  <si>
    <t>海老名市</t>
    <rPh sb="0" eb="4">
      <t>エビナシ</t>
    </rPh>
    <phoneticPr fontId="5"/>
  </si>
  <si>
    <t>海老名市福祉タクシー利用助成事業</t>
    <rPh sb="14" eb="16">
      <t>ジギョウ</t>
    </rPh>
    <phoneticPr fontId="5"/>
  </si>
  <si>
    <t>在宅の重度障害者がタクシーを利用する場合に、その利用料金の一部を助成することにより、重度障害者の社会参加及び生活圏の拡大を促進し、もって福祉の増進を図ることを目的とする。</t>
    <rPh sb="0" eb="2">
      <t>ザイタク</t>
    </rPh>
    <phoneticPr fontId="5"/>
  </si>
  <si>
    <t xml:space="preserve">https://www.city.ebina.kanagawa.jp/index.html
</t>
    <phoneticPr fontId="5"/>
  </si>
  <si>
    <t>障がい福祉課
046-235-4813</t>
    <rPh sb="0" eb="1">
      <t>ショウ</t>
    </rPh>
    <rPh sb="3" eb="6">
      <t>フクシカ</t>
    </rPh>
    <phoneticPr fontId="5"/>
  </si>
  <si>
    <t>海老名市移動販売等車両燃料補助金</t>
    <phoneticPr fontId="5"/>
  </si>
  <si>
    <t>商工課
046-235-4843</t>
    <rPh sb="0" eb="3">
      <t>ショウコウカ</t>
    </rPh>
    <phoneticPr fontId="5"/>
  </si>
  <si>
    <t>南足柄市</t>
    <rPh sb="0" eb="4">
      <t>ミナミアシガラシ</t>
    </rPh>
    <phoneticPr fontId="5"/>
  </si>
  <si>
    <t>おたがいさまネット南足柄</t>
    <rPh sb="9" eb="12">
      <t>ミナミアシガラ</t>
    </rPh>
    <phoneticPr fontId="5"/>
  </si>
  <si>
    <t>住民の有志が立ち上げた住民同士の助け合いの組織による有償ボランティア活動で、買い物支援を含む生活の困りごとのサポートを行う。</t>
    <rPh sb="0" eb="2">
      <t>ジュウミン</t>
    </rPh>
    <rPh sb="3" eb="5">
      <t>ユウシ</t>
    </rPh>
    <rPh sb="6" eb="7">
      <t>タ</t>
    </rPh>
    <rPh sb="8" eb="9">
      <t>ア</t>
    </rPh>
    <rPh sb="11" eb="13">
      <t>ジュウミン</t>
    </rPh>
    <rPh sb="13" eb="15">
      <t>ドウシ</t>
    </rPh>
    <rPh sb="16" eb="17">
      <t>タス</t>
    </rPh>
    <rPh sb="18" eb="19">
      <t>ア</t>
    </rPh>
    <rPh sb="21" eb="23">
      <t>ソシキ</t>
    </rPh>
    <rPh sb="26" eb="28">
      <t>ユウショウ</t>
    </rPh>
    <rPh sb="34" eb="36">
      <t>カツドウ</t>
    </rPh>
    <rPh sb="38" eb="39">
      <t>カ</t>
    </rPh>
    <rPh sb="40" eb="41">
      <t>モノ</t>
    </rPh>
    <rPh sb="41" eb="43">
      <t>シエン</t>
    </rPh>
    <rPh sb="44" eb="45">
      <t>フク</t>
    </rPh>
    <rPh sb="46" eb="48">
      <t>セイカツ</t>
    </rPh>
    <rPh sb="49" eb="50">
      <t>コマ</t>
    </rPh>
    <rPh sb="59" eb="60">
      <t>オコナ</t>
    </rPh>
    <phoneticPr fontId="5"/>
  </si>
  <si>
    <t>南足柄市社会福祉協議会
0465-72-2299</t>
    <rPh sb="0" eb="4">
      <t>ミナミアシガラシ</t>
    </rPh>
    <rPh sb="4" eb="6">
      <t>シャカイ</t>
    </rPh>
    <rPh sb="6" eb="8">
      <t>フクシ</t>
    </rPh>
    <rPh sb="8" eb="11">
      <t>キョウギカイ</t>
    </rPh>
    <phoneticPr fontId="5"/>
  </si>
  <si>
    <t>綾瀬市</t>
    <rPh sb="0" eb="3">
      <t>アヤセシ</t>
    </rPh>
    <phoneticPr fontId="5"/>
  </si>
  <si>
    <t>小売業者</t>
    <rPh sb="0" eb="2">
      <t>コウリ</t>
    </rPh>
    <rPh sb="2" eb="4">
      <t>ギョウシャ</t>
    </rPh>
    <phoneticPr fontId="5"/>
  </si>
  <si>
    <t>綾瀬市</t>
  </si>
  <si>
    <t>移動支援事業（個別支援型）</t>
  </si>
  <si>
    <t>視覚障害児者や肢体不自由1級所持者で両上下肢の機能障害及びこれに準ずる者、知的障害児者、精神障害児者及び精神通院支給決定者にガイドヘルパーが同行し、外出の際の支援を行い、公的機関に行く場合の他に生活必需品の買い物やレクリエーション、映画鑑賞などの社会参加のための余暇的外出をするときに活用できる。</t>
  </si>
  <si>
    <t>市内外で登録している事業所</t>
  </si>
  <si>
    <t>福祉部
障がい福祉課
障がい福祉担当
0467-70-5623</t>
  </si>
  <si>
    <t>意思疎通支援（手話通訳者設置・派遣、要約筆記者派遣）</t>
  </si>
  <si>
    <t>聴覚障害や音声機能、言語機能またはそしゃく機能障害の身体障害者手帳をお持ちで手話通訳、要約筆記を必要とされる方が公的機関、医療機関に行く場合の他に日常生活または社会活動に参加するうえで必要な場合でも利用でき、生活必需品を買う時に活用できる。</t>
  </si>
  <si>
    <t>市の登録手話通訳者及び要約筆記者</t>
  </si>
  <si>
    <t>住民参加型移動支援事業</t>
    <rPh sb="0" eb="2">
      <t>ジュウミン</t>
    </rPh>
    <rPh sb="2" eb="5">
      <t>サンカガタ</t>
    </rPh>
    <rPh sb="5" eb="7">
      <t>イドウ</t>
    </rPh>
    <rPh sb="7" eb="9">
      <t>シエン</t>
    </rPh>
    <rPh sb="9" eb="11">
      <t>ジギョウ</t>
    </rPh>
    <phoneticPr fontId="5"/>
  </si>
  <si>
    <t>高齢者や障がい者等の買い物やサロン送迎等を住民相互の助け合いにより実施する住民参加型移動支援団体の活動に対する補助金。</t>
    <rPh sb="0" eb="3">
      <t>コウレイシャ</t>
    </rPh>
    <rPh sb="4" eb="5">
      <t>ショウ</t>
    </rPh>
    <rPh sb="7" eb="8">
      <t>シャ</t>
    </rPh>
    <rPh sb="8" eb="9">
      <t>トウ</t>
    </rPh>
    <rPh sb="10" eb="11">
      <t>カ</t>
    </rPh>
    <rPh sb="12" eb="13">
      <t>モノ</t>
    </rPh>
    <rPh sb="17" eb="19">
      <t>ソウゲイ</t>
    </rPh>
    <rPh sb="19" eb="20">
      <t>トウ</t>
    </rPh>
    <rPh sb="21" eb="23">
      <t>ジュウミン</t>
    </rPh>
    <rPh sb="23" eb="25">
      <t>ソウゴ</t>
    </rPh>
    <rPh sb="26" eb="27">
      <t>タス</t>
    </rPh>
    <rPh sb="28" eb="29">
      <t>ア</t>
    </rPh>
    <rPh sb="33" eb="35">
      <t>ジッシ</t>
    </rPh>
    <rPh sb="37" eb="39">
      <t>ジュウミン</t>
    </rPh>
    <rPh sb="39" eb="42">
      <t>サンカガタ</t>
    </rPh>
    <rPh sb="42" eb="44">
      <t>イドウ</t>
    </rPh>
    <rPh sb="44" eb="46">
      <t>シエン</t>
    </rPh>
    <rPh sb="46" eb="48">
      <t>ダンタイ</t>
    </rPh>
    <rPh sb="49" eb="51">
      <t>カツドウ</t>
    </rPh>
    <rPh sb="52" eb="53">
      <t>タイ</t>
    </rPh>
    <rPh sb="55" eb="58">
      <t>ホジョキン</t>
    </rPh>
    <phoneticPr fontId="5"/>
  </si>
  <si>
    <t>住民参加型移動支援団体</t>
    <rPh sb="0" eb="2">
      <t>ジュウミン</t>
    </rPh>
    <rPh sb="2" eb="5">
      <t>サンカガタ</t>
    </rPh>
    <rPh sb="5" eb="7">
      <t>イドウ</t>
    </rPh>
    <rPh sb="7" eb="9">
      <t>シエン</t>
    </rPh>
    <rPh sb="9" eb="11">
      <t>ダンタイ</t>
    </rPh>
    <phoneticPr fontId="5"/>
  </si>
  <si>
    <t>福祉部
福祉総務課
福祉・生活支援担当
0467-70-5613</t>
    <rPh sb="0" eb="2">
      <t>フクシ</t>
    </rPh>
    <rPh sb="2" eb="3">
      <t>ブ</t>
    </rPh>
    <rPh sb="4" eb="6">
      <t>フクシ</t>
    </rPh>
    <rPh sb="6" eb="9">
      <t>ソウムカ</t>
    </rPh>
    <rPh sb="10" eb="12">
      <t>フクシ</t>
    </rPh>
    <rPh sb="13" eb="15">
      <t>セイカツ</t>
    </rPh>
    <rPh sb="15" eb="17">
      <t>シエン</t>
    </rPh>
    <rPh sb="17" eb="19">
      <t>タントウ</t>
    </rPh>
    <phoneticPr fontId="5"/>
  </si>
  <si>
    <t>福祉有償運送団体が行う移送サービス事業に対する補助金。</t>
    <rPh sb="0" eb="2">
      <t>フクシ</t>
    </rPh>
    <rPh sb="2" eb="4">
      <t>ユウショウ</t>
    </rPh>
    <rPh sb="4" eb="6">
      <t>ウンソウ</t>
    </rPh>
    <rPh sb="6" eb="8">
      <t>ダンタイ</t>
    </rPh>
    <rPh sb="9" eb="10">
      <t>オコナ</t>
    </rPh>
    <rPh sb="11" eb="13">
      <t>イソウ</t>
    </rPh>
    <rPh sb="17" eb="19">
      <t>ジギョウ</t>
    </rPh>
    <rPh sb="20" eb="21">
      <t>タイ</t>
    </rPh>
    <rPh sb="23" eb="26">
      <t>ホジョキン</t>
    </rPh>
    <phoneticPr fontId="5"/>
  </si>
  <si>
    <t>福祉有償運送団体</t>
    <rPh sb="0" eb="2">
      <t>フクシ</t>
    </rPh>
    <rPh sb="2" eb="4">
      <t>ユウショウ</t>
    </rPh>
    <rPh sb="4" eb="6">
      <t>ウンソウ</t>
    </rPh>
    <rPh sb="6" eb="8">
      <t>ダンタイ</t>
    </rPh>
    <phoneticPr fontId="5"/>
  </si>
  <si>
    <t>葉山町</t>
    <rPh sb="0" eb="3">
      <t>ハヤママチ</t>
    </rPh>
    <phoneticPr fontId="5"/>
  </si>
  <si>
    <t>高齢者等送迎サービス事業</t>
    <phoneticPr fontId="5"/>
  </si>
  <si>
    <t>要介護１以上の者（所得を考慮）、重度障害者で公共交通機関の利用が困難な者を対象に、無料送迎による買い物支援を行う。
送迎は福祉有償運送事業者に委託する。</t>
    <phoneticPr fontId="5"/>
  </si>
  <si>
    <t>葉山町</t>
    <rPh sb="0" eb="2">
      <t>ハヤマ</t>
    </rPh>
    <rPh sb="2" eb="3">
      <t>マチ</t>
    </rPh>
    <phoneticPr fontId="5"/>
  </si>
  <si>
    <t>福祉課
046-876-1111</t>
    <phoneticPr fontId="5"/>
  </si>
  <si>
    <t>寒川町</t>
    <rPh sb="0" eb="2">
      <t>サムカワ</t>
    </rPh>
    <rPh sb="2" eb="3">
      <t>マチ</t>
    </rPh>
    <phoneticPr fontId="5"/>
  </si>
  <si>
    <t>寒川町介護予防・生活支援サービス事業</t>
    <rPh sb="0" eb="3">
      <t>サムカワマチ</t>
    </rPh>
    <rPh sb="3" eb="5">
      <t>カイゴ</t>
    </rPh>
    <rPh sb="5" eb="7">
      <t>ヨボウ</t>
    </rPh>
    <rPh sb="8" eb="10">
      <t>セイカツ</t>
    </rPh>
    <rPh sb="10" eb="12">
      <t>シエン</t>
    </rPh>
    <rPh sb="16" eb="18">
      <t>ジギョウ</t>
    </rPh>
    <phoneticPr fontId="5"/>
  </si>
  <si>
    <t>委託料</t>
    <phoneticPr fontId="5"/>
  </si>
  <si>
    <t>食事の支度が困難で、一人暮らしや高齢者のみの世帯の方を対象とする。自宅まで栄養バランスの取れた昼食を届けるとともに、安否確認を行う。</t>
    <rPh sb="0" eb="2">
      <t>ショクジ</t>
    </rPh>
    <rPh sb="3" eb="5">
      <t>シタク</t>
    </rPh>
    <rPh sb="6" eb="8">
      <t>コンナン</t>
    </rPh>
    <rPh sb="10" eb="12">
      <t>ヒトリ</t>
    </rPh>
    <rPh sb="12" eb="13">
      <t>グ</t>
    </rPh>
    <rPh sb="16" eb="19">
      <t>コウレイシャ</t>
    </rPh>
    <rPh sb="22" eb="24">
      <t>セタイ</t>
    </rPh>
    <rPh sb="25" eb="26">
      <t>カタ</t>
    </rPh>
    <rPh sb="27" eb="29">
      <t>タイショウ</t>
    </rPh>
    <rPh sb="33" eb="35">
      <t>ジタク</t>
    </rPh>
    <rPh sb="37" eb="39">
      <t>エイヨウ</t>
    </rPh>
    <rPh sb="44" eb="45">
      <t>ト</t>
    </rPh>
    <rPh sb="47" eb="49">
      <t>チュウショク</t>
    </rPh>
    <rPh sb="50" eb="51">
      <t>トド</t>
    </rPh>
    <rPh sb="58" eb="60">
      <t>アンピ</t>
    </rPh>
    <rPh sb="60" eb="62">
      <t>カクニン</t>
    </rPh>
    <rPh sb="63" eb="64">
      <t>オコナ</t>
    </rPh>
    <phoneticPr fontId="5"/>
  </si>
  <si>
    <t>町内・外で営業する宅配弁当業者</t>
    <rPh sb="0" eb="2">
      <t>チョウナイ</t>
    </rPh>
    <rPh sb="3" eb="4">
      <t>ガイ</t>
    </rPh>
    <rPh sb="5" eb="7">
      <t>エイギョウ</t>
    </rPh>
    <rPh sb="9" eb="13">
      <t>タクハイベントウ</t>
    </rPh>
    <rPh sb="13" eb="15">
      <t>ギョウシャ</t>
    </rPh>
    <phoneticPr fontId="5"/>
  </si>
  <si>
    <t>https://www.town.samukawa.kanagawa.jp/soshiki/fukushi/koreikaigo/koreifukushi/info/koureishsien/1361412466801.html</t>
    <phoneticPr fontId="5"/>
  </si>
  <si>
    <t>健康福祉部
高齢介護課
0467-74-1111
（内線131）</t>
    <rPh sb="0" eb="2">
      <t>ケンコウ</t>
    </rPh>
    <rPh sb="2" eb="4">
      <t>フクシ</t>
    </rPh>
    <rPh sb="4" eb="5">
      <t>ブ</t>
    </rPh>
    <rPh sb="6" eb="8">
      <t>コウレイ</t>
    </rPh>
    <rPh sb="8" eb="10">
      <t>カイゴ</t>
    </rPh>
    <rPh sb="10" eb="11">
      <t>カ</t>
    </rPh>
    <rPh sb="26" eb="28">
      <t>ナイセン</t>
    </rPh>
    <phoneticPr fontId="5"/>
  </si>
  <si>
    <t>寒川町</t>
    <rPh sb="0" eb="3">
      <t>サムカワマチ</t>
    </rPh>
    <phoneticPr fontId="5"/>
  </si>
  <si>
    <t>福祉タクシー利用助成
事業</t>
  </si>
  <si>
    <t xml:space="preserve">在宅の重度心身障害者等に対し、福祉タクシーの運賃の一部を助成することにより、障害者等の社会参加及び生活圏の拡大を促進し、もって障害者福祉の増進を図ることを目的とする。
【対象者】(1)　身体障害者手帳：下肢障害1～2級(2)　身体障害者手帳：上肢障害1級(3)　身体障害者手帳：内部機能障害1級(4)　身体障害者手帳：体幹障害1～2級(5)　身体障害者手帳：視覚障害1～2級(6)　療育手帳：A1・A2をお持ちの方(7)　知能指数35以下の方(8)　特定疾病医療受給者証をお持ちの方
平成30年度より(1)　～（8）まで非課税世帯が対象。生活保護世帯、また、普通自動車税、軽自動車税の減免を受けている方は対象外。
【助成額】平成30年度より1月当たり4枚で、申請された月から年度末までの一括交付。年度内48枚まで。1回の利用は500円。ただし、初乗り料金が1,000円を超える場合は1,000円。
</t>
    <rPh sb="279" eb="285">
      <t>フツウジドウシャゼイ</t>
    </rPh>
    <rPh sb="286" eb="291">
      <t>ケイジドウシャゼイ</t>
    </rPh>
    <rPh sb="292" eb="294">
      <t>ゲンメン</t>
    </rPh>
    <rPh sb="295" eb="296">
      <t>ウ</t>
    </rPh>
    <rPh sb="300" eb="301">
      <t>カタ</t>
    </rPh>
    <rPh sb="302" eb="305">
      <t>タイショウガイ</t>
    </rPh>
    <phoneticPr fontId="5"/>
  </si>
  <si>
    <t>寒川町と協定を結んでいるタクシー会社</t>
    <rPh sb="0" eb="3">
      <t>サムカワマチ</t>
    </rPh>
    <rPh sb="4" eb="6">
      <t>キョウテイ</t>
    </rPh>
    <rPh sb="7" eb="8">
      <t>ムス</t>
    </rPh>
    <rPh sb="16" eb="18">
      <t>ガイシャ</t>
    </rPh>
    <phoneticPr fontId="5"/>
  </si>
  <si>
    <t>健康福祉部
福祉課
0467-74-1111
（内線143～145）</t>
    <phoneticPr fontId="5"/>
  </si>
  <si>
    <t>大磯町</t>
    <rPh sb="0" eb="3">
      <t>オオイソマチ</t>
    </rPh>
    <phoneticPr fontId="5"/>
  </si>
  <si>
    <t>配食見守りサービス</t>
    <rPh sb="0" eb="2">
      <t>ハイショク</t>
    </rPh>
    <rPh sb="2" eb="4">
      <t>ミマモ</t>
    </rPh>
    <phoneticPr fontId="5"/>
  </si>
  <si>
    <t>家庭内において何らかの理由により食事の確保が困難で見守りが必要な高齢者に対し、お弁当を配達し、健康で自立した生活の助けとするとともに安否の確認をします。</t>
    <phoneticPr fontId="5"/>
  </si>
  <si>
    <t>大磯町</t>
    <rPh sb="0" eb="2">
      <t>オオイソ</t>
    </rPh>
    <rPh sb="2" eb="3">
      <t>マチ</t>
    </rPh>
    <phoneticPr fontId="5"/>
  </si>
  <si>
    <t>二宮町</t>
    <rPh sb="0" eb="3">
      <t>ニノミヤマチ</t>
    </rPh>
    <phoneticPr fontId="5"/>
  </si>
  <si>
    <t>要介護（要支援）高齢者移送サービス</t>
    <phoneticPr fontId="5"/>
  </si>
  <si>
    <t>https://www.town.ninomiya.kanagawa.jp/0000000264.html</t>
    <phoneticPr fontId="5"/>
  </si>
  <si>
    <t>高齢介護課
0463-75-9542</t>
    <rPh sb="0" eb="2">
      <t>コウレイ</t>
    </rPh>
    <rPh sb="2" eb="4">
      <t>カイゴ</t>
    </rPh>
    <rPh sb="4" eb="5">
      <t>カ</t>
    </rPh>
    <phoneticPr fontId="5"/>
  </si>
  <si>
    <t>在宅障害者タクシー利用助成券</t>
    <phoneticPr fontId="5"/>
  </si>
  <si>
    <t>https://www.town.ninomiya.kanagawa.jp/0000000207.html</t>
    <phoneticPr fontId="5"/>
  </si>
  <si>
    <t>福祉保険課
0463-75-9289</t>
    <phoneticPr fontId="5"/>
  </si>
  <si>
    <t>中井町</t>
    <rPh sb="0" eb="3">
      <t>ナカイマチ</t>
    </rPh>
    <phoneticPr fontId="5"/>
  </si>
  <si>
    <t>中井町オンデマンドバス実証運行事業</t>
    <rPh sb="0" eb="3">
      <t>ナカイマチ</t>
    </rPh>
    <rPh sb="11" eb="13">
      <t>ジッショウ</t>
    </rPh>
    <rPh sb="13" eb="17">
      <t>ウンコウジギョウ</t>
    </rPh>
    <phoneticPr fontId="5"/>
  </si>
  <si>
    <t>町が委託運営している事業であり、交通空白地域や、高齢者等の交通弱者（買い物弱者）の移動手段の確保など、町民の日常的な生活の交通手段を補完するため、予約式のオンデマンドバスを運行。</t>
    <rPh sb="0" eb="1">
      <t>マチ</t>
    </rPh>
    <rPh sb="2" eb="4">
      <t>イタク</t>
    </rPh>
    <rPh sb="4" eb="6">
      <t>ウンエイ</t>
    </rPh>
    <rPh sb="10" eb="12">
      <t>ジギョウ</t>
    </rPh>
    <rPh sb="16" eb="18">
      <t>コウツウ</t>
    </rPh>
    <rPh sb="18" eb="22">
      <t>クウハクチイキ</t>
    </rPh>
    <rPh sb="24" eb="28">
      <t>コウレイシャトウ</t>
    </rPh>
    <rPh sb="29" eb="31">
      <t>コウツウ</t>
    </rPh>
    <rPh sb="31" eb="33">
      <t>ジャクシャ</t>
    </rPh>
    <rPh sb="34" eb="35">
      <t>カ</t>
    </rPh>
    <rPh sb="36" eb="37">
      <t>モノ</t>
    </rPh>
    <rPh sb="37" eb="39">
      <t>ジャクシャ</t>
    </rPh>
    <rPh sb="41" eb="45">
      <t>イドウシュダン</t>
    </rPh>
    <rPh sb="46" eb="48">
      <t>カクホ</t>
    </rPh>
    <rPh sb="51" eb="53">
      <t>チョウミン</t>
    </rPh>
    <rPh sb="54" eb="56">
      <t>ニチジョウ</t>
    </rPh>
    <rPh sb="56" eb="57">
      <t>テキ</t>
    </rPh>
    <rPh sb="58" eb="60">
      <t>セイカツ</t>
    </rPh>
    <rPh sb="61" eb="65">
      <t>コウツウシュダン</t>
    </rPh>
    <rPh sb="66" eb="68">
      <t>ホカン</t>
    </rPh>
    <rPh sb="73" eb="76">
      <t>ヨヤクシキ</t>
    </rPh>
    <rPh sb="86" eb="88">
      <t>ウンコウ</t>
    </rPh>
    <phoneticPr fontId="5"/>
  </si>
  <si>
    <t>https://www.town.nakai.kanagawa.jp/kurashi_tetsuzuki/doro_kotsu/1044.html</t>
    <phoneticPr fontId="5"/>
  </si>
  <si>
    <t>企画課
0465-81-1112</t>
    <rPh sb="0" eb="3">
      <t>キカクカ</t>
    </rPh>
    <phoneticPr fontId="5"/>
  </si>
  <si>
    <t>福祉有償運送しらさぎ送迎サービス</t>
    <rPh sb="0" eb="2">
      <t>フクシ</t>
    </rPh>
    <rPh sb="2" eb="4">
      <t>ユウショウ</t>
    </rPh>
    <rPh sb="4" eb="6">
      <t>ウンソウ</t>
    </rPh>
    <rPh sb="10" eb="12">
      <t>ソウゲイ</t>
    </rPh>
    <phoneticPr fontId="5"/>
  </si>
  <si>
    <t>社会福祉協議会が実施する要支援者、要介護者、身体障がい児者、精神障害などのさまざまな障がい等の理由で電車やバスなどの公共交通機関を1人で利用出来ない人に対して、通院や買物等の外出の手助けとして、福祉車両などを利用して有償による福祉移送サービス事業に対する補助金。（総事業費7,048千円）</t>
    <phoneticPr fontId="5"/>
  </si>
  <si>
    <t>社会福祉法人
中井町社会福祉協議会
0465-81-2261</t>
    <phoneticPr fontId="49"/>
  </si>
  <si>
    <t>http://www.nakai-shakyo.or.jp/</t>
    <phoneticPr fontId="5"/>
  </si>
  <si>
    <t>福祉課
0465-81-5548</t>
    <phoneticPr fontId="5"/>
  </si>
  <si>
    <t>中井町重度障害者等タクシー券助成事業</t>
    <phoneticPr fontId="4"/>
  </si>
  <si>
    <t>扶助費
印刷製本費</t>
    <rPh sb="0" eb="2">
      <t>フジョヒ</t>
    </rPh>
    <rPh sb="3" eb="8">
      <t>インサツセイホンヒ</t>
    </rPh>
    <phoneticPr fontId="5"/>
  </si>
  <si>
    <t>在宅重度障害者等に対し、社会活動への参加を促進するとともに通院及び日常生活の利便に供するため、タクシーを利用した場合において、運賃の一部を助成する。
なお、配布枚数は年間24枚（人工透析の対象者は72枚）を限度。</t>
    <phoneticPr fontId="49"/>
  </si>
  <si>
    <t>中井町福祉課</t>
    <rPh sb="0" eb="2">
      <t>ナカイ</t>
    </rPh>
    <rPh sb="2" eb="3">
      <t>マチ</t>
    </rPh>
    <phoneticPr fontId="49"/>
  </si>
  <si>
    <t>https://www.town.nakai.kanagawa.jp/soshiki/fukushikafukushihan/shogaifukushi/479.html</t>
    <phoneticPr fontId="5"/>
  </si>
  <si>
    <t>福祉課
0465ｰ81-5548</t>
    <phoneticPr fontId="49"/>
  </si>
  <si>
    <t>松田町</t>
    <rPh sb="0" eb="3">
      <t>マツダマチ</t>
    </rPh>
    <phoneticPr fontId="5"/>
  </si>
  <si>
    <t>移動販売事業</t>
    <rPh sb="0" eb="4">
      <t>イドウハンバイ</t>
    </rPh>
    <rPh sb="4" eb="6">
      <t>ジギョウ</t>
    </rPh>
    <phoneticPr fontId="5"/>
  </si>
  <si>
    <t>主に買い物が困難な地域を中心に移動販売を行う事業者に対し、経費の一部を支援。（２台体制で運行）</t>
    <rPh sb="0" eb="1">
      <t>オモ</t>
    </rPh>
    <rPh sb="2" eb="3">
      <t>カ</t>
    </rPh>
    <rPh sb="6" eb="8">
      <t>コンナン</t>
    </rPh>
    <rPh sb="9" eb="11">
      <t>チイキ</t>
    </rPh>
    <rPh sb="12" eb="14">
      <t>チュウシン</t>
    </rPh>
    <rPh sb="15" eb="17">
      <t>イドウ</t>
    </rPh>
    <rPh sb="17" eb="19">
      <t>ハンバイ</t>
    </rPh>
    <rPh sb="20" eb="21">
      <t>オコナ</t>
    </rPh>
    <rPh sb="22" eb="25">
      <t>ジギョウシャ</t>
    </rPh>
    <rPh sb="26" eb="27">
      <t>タイ</t>
    </rPh>
    <rPh sb="29" eb="31">
      <t>ケイヒ</t>
    </rPh>
    <rPh sb="32" eb="34">
      <t>イチブ</t>
    </rPh>
    <rPh sb="35" eb="37">
      <t>シエン</t>
    </rPh>
    <rPh sb="40" eb="41">
      <t>ダイ</t>
    </rPh>
    <rPh sb="41" eb="43">
      <t>タイセイ</t>
    </rPh>
    <rPh sb="44" eb="46">
      <t>ウンコウ</t>
    </rPh>
    <phoneticPr fontId="5"/>
  </si>
  <si>
    <t xml:space="preserve">https://town.matsuda.kanagawa.jp/soshiki/9/kurumatsu-kun.html
</t>
    <phoneticPr fontId="5"/>
  </si>
  <si>
    <t>観光経済課商工農林係
0465-83-1228</t>
    <rPh sb="0" eb="5">
      <t>カンコウケイザイカ</t>
    </rPh>
    <rPh sb="5" eb="10">
      <t>ショウコウノウリンガカリ</t>
    </rPh>
    <phoneticPr fontId="5"/>
  </si>
  <si>
    <t>高齢者等移動手段確保助成事業</t>
    <rPh sb="0" eb="4">
      <t>コウレイシャトウ</t>
    </rPh>
    <rPh sb="4" eb="8">
      <t>イドウシュダン</t>
    </rPh>
    <rPh sb="8" eb="10">
      <t>カクホ</t>
    </rPh>
    <rPh sb="10" eb="14">
      <t>ジョセイジギョウ</t>
    </rPh>
    <phoneticPr fontId="5"/>
  </si>
  <si>
    <t>新型コロナウイルス感染症予防のため、町が指定したタクシー会社に乗車した際、初乗り運賃を助成。
（対象者）　申請時に町内に住所があり、下記に該当する方が対象となります。
　・75歳以上の方
　・妊娠中で、母子健康手帳をお持ちの方
　・出産後1年以内の方</t>
    <rPh sb="48" eb="51">
      <t>タイショウシャ</t>
    </rPh>
    <phoneticPr fontId="5"/>
  </si>
  <si>
    <t>松田町</t>
    <rPh sb="0" eb="2">
      <t>マツダ</t>
    </rPh>
    <rPh sb="2" eb="3">
      <t>マチ</t>
    </rPh>
    <phoneticPr fontId="5"/>
  </si>
  <si>
    <t xml:space="preserve">https://town.matsuda.kanagawa.jp/soshiki/7/fukushi-takusi.html
</t>
    <phoneticPr fontId="5"/>
  </si>
  <si>
    <t>福祉課福祉推進係
0465-83-1226</t>
    <rPh sb="0" eb="3">
      <t>フクシカ</t>
    </rPh>
    <rPh sb="3" eb="8">
      <t>フクシスイシンカカリ</t>
    </rPh>
    <phoneticPr fontId="5"/>
  </si>
  <si>
    <t>山北町</t>
    <rPh sb="0" eb="2">
      <t>ヤマキタ</t>
    </rPh>
    <rPh sb="2" eb="3">
      <t>マチ</t>
    </rPh>
    <phoneticPr fontId="5"/>
  </si>
  <si>
    <t>外出の際に一般公共機関を利用することが困難である高齢者や障がい者を対象に送迎を行う。</t>
    <rPh sb="0" eb="2">
      <t>ガイシュツ</t>
    </rPh>
    <rPh sb="3" eb="4">
      <t>サイ</t>
    </rPh>
    <rPh sb="5" eb="7">
      <t>イッパン</t>
    </rPh>
    <rPh sb="7" eb="9">
      <t>コウキョウ</t>
    </rPh>
    <rPh sb="9" eb="11">
      <t>キカン</t>
    </rPh>
    <rPh sb="12" eb="14">
      <t>リヨウ</t>
    </rPh>
    <rPh sb="19" eb="21">
      <t>コンナン</t>
    </rPh>
    <rPh sb="24" eb="27">
      <t>コウレイシャ</t>
    </rPh>
    <rPh sb="28" eb="29">
      <t>ショウ</t>
    </rPh>
    <rPh sb="31" eb="32">
      <t>シャ</t>
    </rPh>
    <rPh sb="33" eb="35">
      <t>タイショウ</t>
    </rPh>
    <rPh sb="36" eb="38">
      <t>ソウゲイ</t>
    </rPh>
    <rPh sb="39" eb="40">
      <t>オコナ</t>
    </rPh>
    <phoneticPr fontId="5"/>
  </si>
  <si>
    <t>社会福祉協議会</t>
    <rPh sb="0" eb="2">
      <t>シャカイ</t>
    </rPh>
    <rPh sb="2" eb="4">
      <t>フクシ</t>
    </rPh>
    <rPh sb="4" eb="7">
      <t>キョウギカイ</t>
    </rPh>
    <phoneticPr fontId="5"/>
  </si>
  <si>
    <t>福祉課福祉推進班
0465-75-3644</t>
    <rPh sb="0" eb="3">
      <t>フクシカ</t>
    </rPh>
    <rPh sb="3" eb="5">
      <t>フクシ</t>
    </rPh>
    <rPh sb="5" eb="7">
      <t>スイシン</t>
    </rPh>
    <rPh sb="7" eb="8">
      <t>ハン</t>
    </rPh>
    <phoneticPr fontId="5"/>
  </si>
  <si>
    <t>高齢者福祉タクシー助成事業</t>
    <rPh sb="0" eb="3">
      <t>コウレイシャ</t>
    </rPh>
    <rPh sb="3" eb="5">
      <t>フクシ</t>
    </rPh>
    <rPh sb="9" eb="13">
      <t>ジョセイジギョウ</t>
    </rPh>
    <phoneticPr fontId="5"/>
  </si>
  <si>
    <t>山間部にお住いの70歳以上の高齢者に対して外出を支援する目的でタクシー券を配布する。</t>
    <rPh sb="0" eb="3">
      <t>サンカンブ</t>
    </rPh>
    <rPh sb="5" eb="6">
      <t>スマ</t>
    </rPh>
    <rPh sb="10" eb="11">
      <t>サイ</t>
    </rPh>
    <rPh sb="11" eb="13">
      <t>イジョウ</t>
    </rPh>
    <rPh sb="14" eb="17">
      <t>コウレイシャ</t>
    </rPh>
    <rPh sb="18" eb="19">
      <t>タイ</t>
    </rPh>
    <rPh sb="21" eb="23">
      <t>ガイシュツ</t>
    </rPh>
    <rPh sb="24" eb="26">
      <t>シエン</t>
    </rPh>
    <rPh sb="28" eb="30">
      <t>モクテキ</t>
    </rPh>
    <rPh sb="35" eb="36">
      <t>ケン</t>
    </rPh>
    <rPh sb="37" eb="39">
      <t>ハイフ</t>
    </rPh>
    <phoneticPr fontId="5"/>
  </si>
  <si>
    <t>タクシー・路線バス事業者</t>
    <rPh sb="5" eb="7">
      <t>ロセン</t>
    </rPh>
    <rPh sb="9" eb="12">
      <t>ジギョウシャ</t>
    </rPh>
    <phoneticPr fontId="5"/>
  </si>
  <si>
    <t>障がい者福祉タクシー助成事業</t>
    <rPh sb="0" eb="1">
      <t>ショウ</t>
    </rPh>
    <rPh sb="3" eb="4">
      <t>シャ</t>
    </rPh>
    <rPh sb="4" eb="6">
      <t>フクシ</t>
    </rPh>
    <rPh sb="10" eb="14">
      <t>ジョセイジギョウ</t>
    </rPh>
    <phoneticPr fontId="5"/>
  </si>
  <si>
    <t>重度の障がいのある方の外出を支援する目的でタクシー券を配布する。</t>
    <rPh sb="0" eb="2">
      <t>ジュウド</t>
    </rPh>
    <rPh sb="3" eb="4">
      <t>ショウ</t>
    </rPh>
    <rPh sb="9" eb="10">
      <t>カタ</t>
    </rPh>
    <rPh sb="11" eb="13">
      <t>ガイシュツ</t>
    </rPh>
    <rPh sb="14" eb="16">
      <t>シエン</t>
    </rPh>
    <rPh sb="18" eb="20">
      <t>モクテキ</t>
    </rPh>
    <rPh sb="25" eb="26">
      <t>ケン</t>
    </rPh>
    <rPh sb="27" eb="29">
      <t>ハイフ</t>
    </rPh>
    <phoneticPr fontId="5"/>
  </si>
  <si>
    <t>循環バス回数券助成事業</t>
    <rPh sb="0" eb="2">
      <t>ジュンカン</t>
    </rPh>
    <rPh sb="4" eb="7">
      <t>カイスウケン</t>
    </rPh>
    <rPh sb="7" eb="11">
      <t>ジョセイジギョウ</t>
    </rPh>
    <phoneticPr fontId="5"/>
  </si>
  <si>
    <t>循環バス運行地域にお住いの70歳以上の高齢者に対して、バス回数券を配布する。</t>
    <rPh sb="0" eb="2">
      <t>ジュンカン</t>
    </rPh>
    <rPh sb="4" eb="8">
      <t>ウンコウチイキ</t>
    </rPh>
    <rPh sb="10" eb="11">
      <t>スマ</t>
    </rPh>
    <rPh sb="15" eb="16">
      <t>サイ</t>
    </rPh>
    <rPh sb="16" eb="18">
      <t>イジョウ</t>
    </rPh>
    <rPh sb="19" eb="22">
      <t>コウレイシャ</t>
    </rPh>
    <rPh sb="23" eb="24">
      <t>タイ</t>
    </rPh>
    <rPh sb="29" eb="32">
      <t>カイスウケン</t>
    </rPh>
    <rPh sb="33" eb="35">
      <t>ハイフ</t>
    </rPh>
    <phoneticPr fontId="5"/>
  </si>
  <si>
    <t>路線バス事業者</t>
    <rPh sb="0" eb="2">
      <t>ロセン</t>
    </rPh>
    <rPh sb="4" eb="7">
      <t>ジギョウシャ</t>
    </rPh>
    <phoneticPr fontId="5"/>
  </si>
  <si>
    <t>箱根町</t>
    <rPh sb="0" eb="3">
      <t>ハコネマチ</t>
    </rPh>
    <phoneticPr fontId="5"/>
  </si>
  <si>
    <t>高齢者サポート事業</t>
    <rPh sb="0" eb="3">
      <t>コウレイシャ</t>
    </rPh>
    <rPh sb="7" eb="9">
      <t>ジギョウ</t>
    </rPh>
    <phoneticPr fontId="5"/>
  </si>
  <si>
    <t>役務費
自動車借上料</t>
    <rPh sb="0" eb="3">
      <t>エキムヒ</t>
    </rPh>
    <phoneticPr fontId="5"/>
  </si>
  <si>
    <t>買物弱者の支援と位置付けた事業ではないが、高齢者の引きこもりを防止するため、地域の高齢者サロン等の参加者を対象として、町が借り上げたマイクロバスで大型商業施設等に買い物ツアーに出かけるものである。利用者本人負担額は、1回500円とする。令和5年度は5回開催予定</t>
    <rPh sb="38" eb="40">
      <t>チイキ</t>
    </rPh>
    <rPh sb="41" eb="44">
      <t>コウレイシャ</t>
    </rPh>
    <rPh sb="47" eb="48">
      <t>トウ</t>
    </rPh>
    <rPh sb="49" eb="52">
      <t>サンカシャ</t>
    </rPh>
    <rPh sb="53" eb="55">
      <t>タイショウ</t>
    </rPh>
    <rPh sb="79" eb="80">
      <t>トウ</t>
    </rPh>
    <phoneticPr fontId="5"/>
  </si>
  <si>
    <t>福祉課
0460-85-7790</t>
    <phoneticPr fontId="5"/>
  </si>
  <si>
    <t>真鶴町</t>
    <rPh sb="0" eb="2">
      <t>マナヅル</t>
    </rPh>
    <rPh sb="2" eb="3">
      <t>マチ</t>
    </rPh>
    <phoneticPr fontId="5"/>
  </si>
  <si>
    <t>真鶴町住民参加型生活支援サービス（まなづる協力隊「まなサポ」）</t>
    <rPh sb="0" eb="2">
      <t>マナヅル</t>
    </rPh>
    <rPh sb="2" eb="3">
      <t>マチ</t>
    </rPh>
    <rPh sb="3" eb="5">
      <t>ジュウミン</t>
    </rPh>
    <rPh sb="5" eb="8">
      <t>サンカガタ</t>
    </rPh>
    <rPh sb="8" eb="10">
      <t>セイカツ</t>
    </rPh>
    <rPh sb="10" eb="12">
      <t>シエン</t>
    </rPh>
    <rPh sb="21" eb="24">
      <t>キョウリョクタイ</t>
    </rPh>
    <phoneticPr fontId="5"/>
  </si>
  <si>
    <t>有償ボランティア活動として、町社会福祉協議会に事務局を設置し、町に申請のあった高齢者住宅に支援者を派遣して、買い物等の日常支援活動を行う。</t>
    <rPh sb="0" eb="2">
      <t>ユウショウ</t>
    </rPh>
    <rPh sb="8" eb="10">
      <t>カツドウ</t>
    </rPh>
    <rPh sb="14" eb="15">
      <t>マチ</t>
    </rPh>
    <rPh sb="15" eb="17">
      <t>シャカイ</t>
    </rPh>
    <rPh sb="17" eb="19">
      <t>フクシ</t>
    </rPh>
    <rPh sb="19" eb="22">
      <t>キョウギカイ</t>
    </rPh>
    <rPh sb="23" eb="26">
      <t>ジムキョク</t>
    </rPh>
    <rPh sb="27" eb="29">
      <t>セッチ</t>
    </rPh>
    <rPh sb="31" eb="32">
      <t>マチ</t>
    </rPh>
    <rPh sb="33" eb="35">
      <t>シンセイ</t>
    </rPh>
    <rPh sb="39" eb="42">
      <t>コウレイシャ</t>
    </rPh>
    <rPh sb="42" eb="44">
      <t>ジュウタク</t>
    </rPh>
    <rPh sb="45" eb="48">
      <t>シエンシャ</t>
    </rPh>
    <rPh sb="49" eb="51">
      <t>ハケン</t>
    </rPh>
    <rPh sb="54" eb="55">
      <t>カ</t>
    </rPh>
    <rPh sb="56" eb="57">
      <t>モノ</t>
    </rPh>
    <rPh sb="57" eb="58">
      <t>トウ</t>
    </rPh>
    <rPh sb="59" eb="61">
      <t>ニチジョウ</t>
    </rPh>
    <rPh sb="61" eb="63">
      <t>シエン</t>
    </rPh>
    <rPh sb="63" eb="65">
      <t>カツドウ</t>
    </rPh>
    <rPh sb="66" eb="67">
      <t>オコナ</t>
    </rPh>
    <phoneticPr fontId="5"/>
  </si>
  <si>
    <t>健康長寿課高齢介護係
0465-68-1131</t>
    <rPh sb="0" eb="2">
      <t>ケンコウ</t>
    </rPh>
    <rPh sb="2" eb="4">
      <t>チョウジュ</t>
    </rPh>
    <rPh sb="4" eb="5">
      <t>カ</t>
    </rPh>
    <rPh sb="5" eb="7">
      <t>コウレイ</t>
    </rPh>
    <rPh sb="7" eb="9">
      <t>カイゴ</t>
    </rPh>
    <rPh sb="9" eb="10">
      <t>カカリ</t>
    </rPh>
    <phoneticPr fontId="5"/>
  </si>
  <si>
    <t>真鶴町コミュニティバス運行事業</t>
    <rPh sb="0" eb="2">
      <t>マナヅル</t>
    </rPh>
    <rPh sb="2" eb="3">
      <t>マチ</t>
    </rPh>
    <rPh sb="11" eb="13">
      <t>ウンコウ</t>
    </rPh>
    <rPh sb="13" eb="15">
      <t>ジギョウ</t>
    </rPh>
    <phoneticPr fontId="5"/>
  </si>
  <si>
    <t>高齢者や障がい者、学生など交通弱者の移動手段を確保するため、平成28年から運行開始。（買物弱者支援に特化したものではなく、地域の公共交通確保のため）</t>
    <rPh sb="0" eb="3">
      <t>コウレイシャ</t>
    </rPh>
    <rPh sb="4" eb="5">
      <t>ショウ</t>
    </rPh>
    <rPh sb="7" eb="8">
      <t>シャ</t>
    </rPh>
    <rPh sb="9" eb="11">
      <t>ガクセイ</t>
    </rPh>
    <rPh sb="13" eb="15">
      <t>コウツウ</t>
    </rPh>
    <rPh sb="15" eb="17">
      <t>ジャクシャ</t>
    </rPh>
    <rPh sb="18" eb="20">
      <t>イドウ</t>
    </rPh>
    <rPh sb="20" eb="22">
      <t>シュダン</t>
    </rPh>
    <rPh sb="23" eb="25">
      <t>カクホ</t>
    </rPh>
    <rPh sb="30" eb="32">
      <t>ヘイセイ</t>
    </rPh>
    <rPh sb="34" eb="35">
      <t>ネン</t>
    </rPh>
    <rPh sb="37" eb="39">
      <t>ウンコウ</t>
    </rPh>
    <rPh sb="39" eb="41">
      <t>カイシ</t>
    </rPh>
    <rPh sb="43" eb="45">
      <t>カイモノ</t>
    </rPh>
    <rPh sb="45" eb="47">
      <t>ジャクシャ</t>
    </rPh>
    <rPh sb="47" eb="49">
      <t>シエン</t>
    </rPh>
    <rPh sb="50" eb="52">
      <t>トッカ</t>
    </rPh>
    <rPh sb="61" eb="63">
      <t>チイキ</t>
    </rPh>
    <rPh sb="64" eb="66">
      <t>コウキョウ</t>
    </rPh>
    <rPh sb="66" eb="68">
      <t>コウツウ</t>
    </rPh>
    <rPh sb="68" eb="70">
      <t>カクホ</t>
    </rPh>
    <phoneticPr fontId="5"/>
  </si>
  <si>
    <t>まちづくり課都市計画係
0465-68-1131</t>
    <rPh sb="5" eb="6">
      <t>カ</t>
    </rPh>
    <rPh sb="6" eb="8">
      <t>トシ</t>
    </rPh>
    <rPh sb="8" eb="10">
      <t>ケイカク</t>
    </rPh>
    <rPh sb="10" eb="11">
      <t>カカリ</t>
    </rPh>
    <phoneticPr fontId="5"/>
  </si>
  <si>
    <t>湯河原町</t>
    <rPh sb="0" eb="4">
      <t>ユガワラマチ</t>
    </rPh>
    <phoneticPr fontId="5"/>
  </si>
  <si>
    <t>交通不便地域対策事業</t>
    <rPh sb="0" eb="2">
      <t>コウツウ</t>
    </rPh>
    <rPh sb="2" eb="4">
      <t>フベン</t>
    </rPh>
    <rPh sb="4" eb="6">
      <t>チイキ</t>
    </rPh>
    <rPh sb="6" eb="8">
      <t>タイサク</t>
    </rPh>
    <rPh sb="8" eb="10">
      <t>ジギョウ</t>
    </rPh>
    <phoneticPr fontId="5"/>
  </si>
  <si>
    <t>公共交通不便地域の改善を図るため、町内の４エリアと湯河原駅周辺の公共施設、大規模店舗等、医院・病院等とを直通運行する、予約型乗合い交通「ゆたぽん号」及び湯河原駅と真鶴駅間のコミュニティバスの運行を実施している。</t>
  </si>
  <si>
    <t xml:space="preserve">「ゆたぽん号」https://www.town.yugawara.kanagawa.jp/soshiki/17/2015.html
「コミュニティバス」
https://www.town.yugawara.kanagawa.jp/soshiki/17/2004.html
</t>
    <rPh sb="5" eb="6">
      <t>ゴウ</t>
    </rPh>
    <phoneticPr fontId="5"/>
  </si>
  <si>
    <t>在宅重度障がい者等福祉タクシー利用助成事業</t>
    <rPh sb="0" eb="2">
      <t>ザイタク</t>
    </rPh>
    <rPh sb="2" eb="4">
      <t>ジュウド</t>
    </rPh>
    <rPh sb="4" eb="5">
      <t>ショウ</t>
    </rPh>
    <rPh sb="7" eb="8">
      <t>シャ</t>
    </rPh>
    <rPh sb="8" eb="9">
      <t>トウ</t>
    </rPh>
    <rPh sb="9" eb="11">
      <t>フクシ</t>
    </rPh>
    <rPh sb="15" eb="17">
      <t>リヨウ</t>
    </rPh>
    <rPh sb="17" eb="19">
      <t>ジョセイ</t>
    </rPh>
    <rPh sb="19" eb="21">
      <t>ジギョウ</t>
    </rPh>
    <phoneticPr fontId="5"/>
  </si>
  <si>
    <t>在宅重度障がい者等が福祉タクシーを利用する場合に、タクシー利用券により１回の乗車につき初乗り運賃相当額を助成するもの。
障がい児者の外出（買物を含む。）に係る経済的負担の軽減を図る。</t>
    <rPh sb="0" eb="2">
      <t>ザイタク</t>
    </rPh>
    <rPh sb="2" eb="4">
      <t>ジュウド</t>
    </rPh>
    <rPh sb="4" eb="5">
      <t>ショウ</t>
    </rPh>
    <rPh sb="7" eb="8">
      <t>シャ</t>
    </rPh>
    <rPh sb="8" eb="9">
      <t>トウ</t>
    </rPh>
    <rPh sb="10" eb="12">
      <t>フクシ</t>
    </rPh>
    <rPh sb="17" eb="19">
      <t>リヨウ</t>
    </rPh>
    <rPh sb="21" eb="23">
      <t>バアイ</t>
    </rPh>
    <rPh sb="29" eb="31">
      <t>リヨウ</t>
    </rPh>
    <rPh sb="31" eb="32">
      <t>ケン</t>
    </rPh>
    <rPh sb="36" eb="37">
      <t>カイ</t>
    </rPh>
    <rPh sb="38" eb="40">
      <t>ジョウシャ</t>
    </rPh>
    <rPh sb="43" eb="45">
      <t>ハツノ</t>
    </rPh>
    <rPh sb="46" eb="48">
      <t>ウンチン</t>
    </rPh>
    <rPh sb="48" eb="50">
      <t>ソウトウ</t>
    </rPh>
    <rPh sb="50" eb="51">
      <t>ガク</t>
    </rPh>
    <rPh sb="52" eb="54">
      <t>ジョセイ</t>
    </rPh>
    <rPh sb="60" eb="61">
      <t>ショウ</t>
    </rPh>
    <rPh sb="63" eb="64">
      <t>ジ</t>
    </rPh>
    <rPh sb="64" eb="65">
      <t>シャ</t>
    </rPh>
    <rPh sb="66" eb="68">
      <t>ガイシュツ</t>
    </rPh>
    <rPh sb="69" eb="70">
      <t>カ</t>
    </rPh>
    <rPh sb="70" eb="71">
      <t>モノ</t>
    </rPh>
    <rPh sb="72" eb="73">
      <t>フク</t>
    </rPh>
    <rPh sb="77" eb="78">
      <t>カカ</t>
    </rPh>
    <rPh sb="79" eb="82">
      <t>ケイザイテキ</t>
    </rPh>
    <rPh sb="82" eb="84">
      <t>フタン</t>
    </rPh>
    <rPh sb="85" eb="87">
      <t>ケイゲン</t>
    </rPh>
    <rPh sb="88" eb="89">
      <t>ハカ</t>
    </rPh>
    <phoneticPr fontId="5"/>
  </si>
  <si>
    <t>https://www.town.yugawara.kanagawa.jp/uploaded/attachment/2517.pdf</t>
    <phoneticPr fontId="5"/>
  </si>
  <si>
    <t>愛川町</t>
    <rPh sb="0" eb="3">
      <t>アイカワマチ</t>
    </rPh>
    <phoneticPr fontId="5"/>
  </si>
  <si>
    <t>高齢者買い物支援事業</t>
    <phoneticPr fontId="5"/>
  </si>
  <si>
    <t>町内の社会福祉法人と買い物支援に関する協定を締結し、ひとり暮らし高齢者世帯登録者を対象に、ボランティアの協力のもと、自宅から町内スーパーマーケット間を施設の車で送迎を行う。
※令和４・５年度は試行実施として、町のひとり暮らし高齢者世帯登録のある方から、対象者を選び実施</t>
    <rPh sb="0" eb="2">
      <t>チョウナイ</t>
    </rPh>
    <rPh sb="3" eb="9">
      <t>シャカイフクシホウジン</t>
    </rPh>
    <rPh sb="10" eb="11">
      <t>カ</t>
    </rPh>
    <rPh sb="12" eb="15">
      <t>モノシエン</t>
    </rPh>
    <rPh sb="29" eb="30">
      <t>グ</t>
    </rPh>
    <rPh sb="32" eb="35">
      <t>コウレイシャ</t>
    </rPh>
    <rPh sb="35" eb="37">
      <t>セタイ</t>
    </rPh>
    <rPh sb="37" eb="39">
      <t>トウロク</t>
    </rPh>
    <rPh sb="39" eb="40">
      <t>シャ</t>
    </rPh>
    <rPh sb="41" eb="43">
      <t>タイショウ</t>
    </rPh>
    <rPh sb="83" eb="84">
      <t>オコナ</t>
    </rPh>
    <rPh sb="132" eb="134">
      <t>ジッシ</t>
    </rPh>
    <phoneticPr fontId="5"/>
  </si>
  <si>
    <t>町内の社会福祉法人</t>
    <phoneticPr fontId="5"/>
  </si>
  <si>
    <t>高齢介護課
046-285-6938</t>
    <phoneticPr fontId="5"/>
  </si>
  <si>
    <t>ひとり暮らし高齢者等給食サービス事業</t>
    <rPh sb="16" eb="18">
      <t>ジギョウ</t>
    </rPh>
    <phoneticPr fontId="5"/>
  </si>
  <si>
    <t>自分で食事の支度をすることが容易でなく、かつ、扶養義務者から食事の提供を受けることができない、満６５歳以上のひとり暮らし高齢者等に定期的に栄養バランスのとれた夕食を利用者宅まで届けるサービス。</t>
  </si>
  <si>
    <t>高齢者バス割引乗車券購入費助成事業</t>
  </si>
  <si>
    <t>負担金</t>
    <rPh sb="2" eb="3">
      <t>キン</t>
    </rPh>
    <phoneticPr fontId="4"/>
  </si>
  <si>
    <t>70歳以上の高齢者を対象に、外出機会の拡大と社会参加への支援、健康づくり・いきがい増進を目的とし、民間バス会社が販売している高齢者バス割引乗車券(１年券)の購入費の一部を助成する</t>
    <rPh sb="74" eb="75">
      <t>ネン</t>
    </rPh>
    <rPh sb="75" eb="76">
      <t>ケン</t>
    </rPh>
    <phoneticPr fontId="5"/>
  </si>
  <si>
    <t>路線バス業者</t>
    <rPh sb="0" eb="2">
      <t>ロセン</t>
    </rPh>
    <rPh sb="4" eb="6">
      <t>ギョウシャ</t>
    </rPh>
    <phoneticPr fontId="5"/>
  </si>
  <si>
    <t>電動アシスト三輪自転車購入費助成事業</t>
  </si>
  <si>
    <t>70歳以上の高齢者を対象に、外出機会の拡大と社会参加への支援、健康づくり・いきがい増進を目的とし、電動アシスト三輪自転車の購入費用の一部を助成する。
電動三輪車の購入金額（消費税を含む。）の４分の１とし、25,000円を限度額とする。</t>
  </si>
  <si>
    <t>電動三輪自転車販売業者</t>
    <rPh sb="0" eb="2">
      <t>デンドウ</t>
    </rPh>
    <rPh sb="2" eb="7">
      <t>サンリンジテンシャ</t>
    </rPh>
    <rPh sb="7" eb="9">
      <t>ハンバイ</t>
    </rPh>
    <rPh sb="9" eb="11">
      <t>ギョウシャ</t>
    </rPh>
    <phoneticPr fontId="5"/>
  </si>
  <si>
    <t>75歳以上の高齢者の方で自主的に運転免許証を返納した高齢者に対し、町内循環バス回数券（５年間）及び、民間バス会社が販売している高齢者バス割引乗車券(１年券)の購入費の全額（申請初年度のみ）をセットで助成する。</t>
    <rPh sb="6" eb="9">
      <t>コウレイシャ</t>
    </rPh>
    <rPh sb="75" eb="76">
      <t>トシ</t>
    </rPh>
    <rPh sb="76" eb="77">
      <t>ケン</t>
    </rPh>
    <rPh sb="83" eb="85">
      <t>ゼンガク</t>
    </rPh>
    <phoneticPr fontId="5"/>
  </si>
  <si>
    <t>80歳以上の高齢者を対象に、通院をはじめ、買い物等への外出支援のため、タクシー利用の費用の一部を助成する。</t>
  </si>
  <si>
    <t>県内のタクシー業者</t>
    <rPh sb="0" eb="2">
      <t>ケンナイ</t>
    </rPh>
    <rPh sb="7" eb="9">
      <t>ギョウシャ</t>
    </rPh>
    <phoneticPr fontId="5"/>
  </si>
  <si>
    <t>神奈川県</t>
    <rPh sb="0" eb="3">
      <t>カナガワ</t>
    </rPh>
    <rPh sb="3" eb="4">
      <t>ケン</t>
    </rPh>
    <phoneticPr fontId="7"/>
  </si>
  <si>
    <t>愛川町</t>
    <rPh sb="0" eb="3">
      <t>アイカワマチ</t>
    </rPh>
    <phoneticPr fontId="7"/>
  </si>
  <si>
    <t>愛川町在宅重度障害者
タクシー・自動車
燃料費助成事業</t>
    <rPh sb="0" eb="3">
      <t>アイカワマチ</t>
    </rPh>
    <rPh sb="3" eb="5">
      <t>ザイタク</t>
    </rPh>
    <rPh sb="5" eb="7">
      <t>ジュウド</t>
    </rPh>
    <rPh sb="7" eb="10">
      <t>ショウガイシャ</t>
    </rPh>
    <rPh sb="16" eb="19">
      <t>ジドウシャ</t>
    </rPh>
    <rPh sb="20" eb="23">
      <t>ネンリョウヒ</t>
    </rPh>
    <rPh sb="23" eb="25">
      <t>ジョセイ</t>
    </rPh>
    <rPh sb="25" eb="27">
      <t>ジギョウ</t>
    </rPh>
    <phoneticPr fontId="7"/>
  </si>
  <si>
    <t>買物弱者の支援と位置付けた事業ではないが、公共交通機関を利用することが困難な在宅の重度障がい者に対し、日常生活の利便と生活圏の拡大を図るため、タクシーおよび自動車燃料券のどちらでも使える助成券を交付。
【対象】１・2級の身体障害者手帳所持者、Ａ1・Ａ2の療育手帳所持者、1級の精神保健福祉手帳所持者</t>
    <rPh sb="21" eb="23">
      <t>コウキョウ</t>
    </rPh>
    <rPh sb="23" eb="25">
      <t>コウツウ</t>
    </rPh>
    <rPh sb="25" eb="27">
      <t>キカン</t>
    </rPh>
    <rPh sb="51" eb="53">
      <t>ニチジョウ</t>
    </rPh>
    <rPh sb="53" eb="55">
      <t>セイカツ</t>
    </rPh>
    <rPh sb="115" eb="117">
      <t>テチョウ</t>
    </rPh>
    <rPh sb="117" eb="120">
      <t>ショジシャ</t>
    </rPh>
    <phoneticPr fontId="7"/>
  </si>
  <si>
    <t>タクシー事業所及びガソリンスタンド等</t>
    <rPh sb="4" eb="6">
      <t>ジギョウ</t>
    </rPh>
    <rPh sb="6" eb="7">
      <t>ショ</t>
    </rPh>
    <rPh sb="7" eb="8">
      <t>オヨ</t>
    </rPh>
    <rPh sb="17" eb="18">
      <t>ナド</t>
    </rPh>
    <phoneticPr fontId="5"/>
  </si>
  <si>
    <t>福祉支援課
046‐285-6928</t>
    <rPh sb="0" eb="2">
      <t>フクシ</t>
    </rPh>
    <rPh sb="2" eb="4">
      <t>シエン</t>
    </rPh>
    <phoneticPr fontId="7"/>
  </si>
  <si>
    <t>新潟県</t>
    <rPh sb="0" eb="3">
      <t>ニイガタケン</t>
    </rPh>
    <phoneticPr fontId="5"/>
  </si>
  <si>
    <t>買い物利便性向上ビジネス支援事業</t>
    <phoneticPr fontId="5"/>
  </si>
  <si>
    <t>事業の多角化や新事業展開によって買い物支援事業を行う事業者に対して、市町村が補助する場合に、その事業に必要な経費の一部を補助する。
補助率：１／３　上限額：1,000千円</t>
    <phoneticPr fontId="5"/>
  </si>
  <si>
    <t>https://www.pref.niigata.lg.jp/sec/chiikishinko/kaimono-top.html</t>
    <phoneticPr fontId="5"/>
  </si>
  <si>
    <t>地域産業振興課
025-280-5235</t>
    <rPh sb="0" eb="2">
      <t>チイキ</t>
    </rPh>
    <phoneticPr fontId="5"/>
  </si>
  <si>
    <t>商工団体</t>
    <rPh sb="0" eb="2">
      <t>ショウコウ</t>
    </rPh>
    <rPh sb="2" eb="4">
      <t>ダンタイ</t>
    </rPh>
    <phoneticPr fontId="5"/>
  </si>
  <si>
    <t>買い物支援ビジネスサポートセンター</t>
    <rPh sb="0" eb="1">
      <t>カ</t>
    </rPh>
    <rPh sb="2" eb="3">
      <t>モノ</t>
    </rPh>
    <rPh sb="3" eb="5">
      <t>シエン</t>
    </rPh>
    <phoneticPr fontId="5"/>
  </si>
  <si>
    <t>移動販売事業者等の買い物支援事業者が事業参入前後に抱える経営課題の解決をサポートするため、相談窓口を設置し、専門的な助言が必要な場合は中小企業診断士等の専門家を２回まで無料で派遣する。
窓口設置場所：県商業・地場産業振興課、県内商工会・商工会議所</t>
    <rPh sb="0" eb="2">
      <t>イドウ</t>
    </rPh>
    <rPh sb="2" eb="4">
      <t>ハンバイ</t>
    </rPh>
    <rPh sb="4" eb="7">
      <t>ジギョウシャ</t>
    </rPh>
    <rPh sb="7" eb="8">
      <t>トウ</t>
    </rPh>
    <rPh sb="9" eb="10">
      <t>カ</t>
    </rPh>
    <rPh sb="11" eb="12">
      <t>モノ</t>
    </rPh>
    <rPh sb="12" eb="14">
      <t>シエン</t>
    </rPh>
    <rPh sb="14" eb="17">
      <t>ジギョウシャ</t>
    </rPh>
    <rPh sb="18" eb="20">
      <t>ジギョウ</t>
    </rPh>
    <rPh sb="20" eb="22">
      <t>サンニュウ</t>
    </rPh>
    <rPh sb="22" eb="24">
      <t>ゼンゴ</t>
    </rPh>
    <rPh sb="25" eb="26">
      <t>カカ</t>
    </rPh>
    <rPh sb="28" eb="30">
      <t>ケイエイ</t>
    </rPh>
    <rPh sb="30" eb="32">
      <t>カダイ</t>
    </rPh>
    <rPh sb="33" eb="35">
      <t>カイケツ</t>
    </rPh>
    <rPh sb="45" eb="47">
      <t>ソウダン</t>
    </rPh>
    <rPh sb="47" eb="49">
      <t>マドグチ</t>
    </rPh>
    <rPh sb="50" eb="52">
      <t>セッチ</t>
    </rPh>
    <rPh sb="54" eb="57">
      <t>センモンテキ</t>
    </rPh>
    <rPh sb="58" eb="60">
      <t>ジョゲン</t>
    </rPh>
    <rPh sb="61" eb="63">
      <t>ヒツヨウ</t>
    </rPh>
    <rPh sb="64" eb="66">
      <t>バアイ</t>
    </rPh>
    <rPh sb="67" eb="69">
      <t>チュウショウ</t>
    </rPh>
    <rPh sb="69" eb="71">
      <t>キギョウ</t>
    </rPh>
    <rPh sb="71" eb="74">
      <t>シンダンシ</t>
    </rPh>
    <rPh sb="74" eb="75">
      <t>トウ</t>
    </rPh>
    <rPh sb="76" eb="79">
      <t>センモンカ</t>
    </rPh>
    <rPh sb="81" eb="82">
      <t>カイ</t>
    </rPh>
    <rPh sb="84" eb="86">
      <t>ムリョウ</t>
    </rPh>
    <rPh sb="87" eb="89">
      <t>ハケン</t>
    </rPh>
    <rPh sb="93" eb="95">
      <t>マドグチ</t>
    </rPh>
    <rPh sb="95" eb="97">
      <t>セッチ</t>
    </rPh>
    <rPh sb="97" eb="99">
      <t>バショ</t>
    </rPh>
    <rPh sb="100" eb="101">
      <t>ケン</t>
    </rPh>
    <rPh sb="101" eb="103">
      <t>ショウギョウ</t>
    </rPh>
    <rPh sb="104" eb="106">
      <t>ジバ</t>
    </rPh>
    <rPh sb="106" eb="108">
      <t>サンギョウ</t>
    </rPh>
    <rPh sb="108" eb="111">
      <t>シンコウカ</t>
    </rPh>
    <rPh sb="112" eb="114">
      <t>ケンナイ</t>
    </rPh>
    <rPh sb="114" eb="117">
      <t>ショウコウカイ</t>
    </rPh>
    <rPh sb="118" eb="120">
      <t>ショウコウ</t>
    </rPh>
    <rPh sb="120" eb="123">
      <t>カイギショ</t>
    </rPh>
    <phoneticPr fontId="5"/>
  </si>
  <si>
    <t>https://www.pref.niigata.lg.jp/sec/chiikishinko/1356915155106.html</t>
    <phoneticPr fontId="5"/>
  </si>
  <si>
    <t>新潟市</t>
    <rPh sb="0" eb="3">
      <t>ニイガタシ</t>
    </rPh>
    <phoneticPr fontId="5"/>
  </si>
  <si>
    <t>つながる商店街支援事業</t>
    <rPh sb="4" eb="7">
      <t>ショウテンガイ</t>
    </rPh>
    <rPh sb="7" eb="9">
      <t>シエン</t>
    </rPh>
    <rPh sb="9" eb="11">
      <t>ジギョウ</t>
    </rPh>
    <phoneticPr fontId="5"/>
  </si>
  <si>
    <t>商店街が多様化する消費者ニーズに応え、商店街エリアの集客や消費促進、賑わい創出を図るための取組みを支援する。
※消費者ニーズに応えるために行う事業の例として、商品の宅配・移動販売や、商店街への送迎など。</t>
    <rPh sb="0" eb="3">
      <t>ショウテンガイ</t>
    </rPh>
    <rPh sb="4" eb="7">
      <t>タヨウカ</t>
    </rPh>
    <rPh sb="9" eb="12">
      <t>ショウヒシャ</t>
    </rPh>
    <rPh sb="16" eb="17">
      <t>コタ</t>
    </rPh>
    <rPh sb="19" eb="22">
      <t>ショウテンガイ</t>
    </rPh>
    <rPh sb="26" eb="28">
      <t>シュウキャク</t>
    </rPh>
    <rPh sb="29" eb="31">
      <t>ショウヒ</t>
    </rPh>
    <rPh sb="31" eb="33">
      <t>ソクシン</t>
    </rPh>
    <rPh sb="34" eb="35">
      <t>ニギ</t>
    </rPh>
    <rPh sb="37" eb="39">
      <t>ソウシュツ</t>
    </rPh>
    <rPh sb="40" eb="41">
      <t>ハカ</t>
    </rPh>
    <rPh sb="45" eb="47">
      <t>トリク</t>
    </rPh>
    <rPh sb="49" eb="51">
      <t>シエン</t>
    </rPh>
    <rPh sb="56" eb="59">
      <t>ショウヒシャ</t>
    </rPh>
    <rPh sb="63" eb="64">
      <t>コタ</t>
    </rPh>
    <rPh sb="69" eb="70">
      <t>オコナ</t>
    </rPh>
    <rPh sb="71" eb="73">
      <t>ジギョウ</t>
    </rPh>
    <rPh sb="74" eb="75">
      <t>レイ</t>
    </rPh>
    <rPh sb="79" eb="81">
      <t>ショウヒン</t>
    </rPh>
    <rPh sb="82" eb="84">
      <t>タクハイ</t>
    </rPh>
    <rPh sb="85" eb="87">
      <t>イドウ</t>
    </rPh>
    <rPh sb="87" eb="89">
      <t>ハンバイ</t>
    </rPh>
    <rPh sb="91" eb="94">
      <t>ショウテンガイ</t>
    </rPh>
    <rPh sb="96" eb="98">
      <t>ソウゲイ</t>
    </rPh>
    <phoneticPr fontId="5"/>
  </si>
  <si>
    <t>商店街等団体又は民間事業者</t>
    <rPh sb="0" eb="3">
      <t>ショウテンガイ</t>
    </rPh>
    <rPh sb="3" eb="4">
      <t>トウ</t>
    </rPh>
    <rPh sb="4" eb="6">
      <t>ダンタイ</t>
    </rPh>
    <rPh sb="6" eb="7">
      <t>マタ</t>
    </rPh>
    <rPh sb="8" eb="10">
      <t>ミンカン</t>
    </rPh>
    <rPh sb="10" eb="13">
      <t>ジギョウシャ</t>
    </rPh>
    <phoneticPr fontId="5"/>
  </si>
  <si>
    <t>https://www.city.niigata.lg.jp/business/shoko/shokoshien/shien/tunagaru.html</t>
    <phoneticPr fontId="5"/>
  </si>
  <si>
    <t>長岡市</t>
    <rPh sb="0" eb="3">
      <t>ナガオカシ</t>
    </rPh>
    <phoneticPr fontId="5"/>
  </si>
  <si>
    <t>集落対策検討補助金</t>
    <rPh sb="0" eb="4">
      <t>シュウラクタイサク</t>
    </rPh>
    <rPh sb="4" eb="6">
      <t>ケントウ</t>
    </rPh>
    <rPh sb="6" eb="9">
      <t>ホジョキン</t>
    </rPh>
    <phoneticPr fontId="5"/>
  </si>
  <si>
    <t>過疎高齢化が進む集落において、住民同士等の間で集落の課題等に対し集落の維持活性化に取り組む集落に対し補助を行うもの。
買物弱者の支援のみと位置付けた事業ではないが、補助の１メニューとして集落が住民同士の助け合いにより相乗りで必要な移動に使用する車両に対し燃料費を補助するもの。</t>
    <phoneticPr fontId="5"/>
  </si>
  <si>
    <t>集落</t>
    <rPh sb="0" eb="2">
      <t>シュウラク</t>
    </rPh>
    <phoneticPr fontId="5"/>
  </si>
  <si>
    <t>地域振興戦略部
地域支援班
0258-39-2260</t>
    <rPh sb="0" eb="7">
      <t>チイキシンコウセンリャクブ</t>
    </rPh>
    <rPh sb="8" eb="10">
      <t>チイキ</t>
    </rPh>
    <rPh sb="10" eb="13">
      <t>シエンハン</t>
    </rPh>
    <phoneticPr fontId="5"/>
  </si>
  <si>
    <t>生活交通補助事業（デマンド型乗合タクシー）</t>
    <phoneticPr fontId="5"/>
  </si>
  <si>
    <t>　路線バスが廃止された地域や公共交通空白地において、地域住民の生活交通を確保するため、事業者が運行するデマンド型乗合タクシーの経費に対し、補助金を交付するもの（小国地域、栃尾地域（西谷地区、塩谷地区、東谷地区）、和島地域、寺泊地域）。
※栃尾地域（塩谷地区、東谷地区）は10月～３月運行分</t>
    <rPh sb="90" eb="94">
      <t>ニシタニチク</t>
    </rPh>
    <rPh sb="95" eb="99">
      <t>シオタニチク</t>
    </rPh>
    <rPh sb="100" eb="104">
      <t>ヒガシタニチク</t>
    </rPh>
    <rPh sb="119" eb="123">
      <t>トチオチイキ</t>
    </rPh>
    <rPh sb="124" eb="128">
      <t>シオタニチク</t>
    </rPh>
    <rPh sb="129" eb="131">
      <t>ヒガシタニ</t>
    </rPh>
    <rPh sb="131" eb="133">
      <t>チク</t>
    </rPh>
    <phoneticPr fontId="5"/>
  </si>
  <si>
    <t>https://www.city.nagaoka.niigata.jp/kurashi/cate06/index.html</t>
    <phoneticPr fontId="5"/>
  </si>
  <si>
    <t>都市政策課交通政策室
0258-39-2267</t>
    <phoneticPr fontId="5"/>
  </si>
  <si>
    <t>栃尾地域（塩谷地区、東谷地区）公共交通確保実証実験事業（デマンド型乗合タクシー）</t>
    <rPh sb="0" eb="2">
      <t>トチオ</t>
    </rPh>
    <rPh sb="5" eb="9">
      <t>シオタニチク</t>
    </rPh>
    <rPh sb="10" eb="14">
      <t>ヒガシタニチク</t>
    </rPh>
    <phoneticPr fontId="5"/>
  </si>
  <si>
    <t>新潟県</t>
    <rPh sb="0" eb="3">
      <t>ニイガタケン</t>
    </rPh>
    <phoneticPr fontId="17"/>
  </si>
  <si>
    <t>三条市</t>
    <rPh sb="0" eb="3">
      <t>サンジョウシ</t>
    </rPh>
    <phoneticPr fontId="17"/>
  </si>
  <si>
    <t>地域生活支援事業</t>
  </si>
  <si>
    <t>未定</t>
    <rPh sb="0" eb="2">
      <t>ミテイ</t>
    </rPh>
    <phoneticPr fontId="17"/>
  </si>
  <si>
    <t>中山間地域において、高齢化が進み買い物などの日常生活に不便をしている地域に対して、中山間地域における日常生活の安定に寄与するため、下田地区自治会長協議会を通じて、移動販売に燃料代相当を補助するもの。</t>
  </si>
  <si>
    <t>移動販売業者</t>
    <rPh sb="0" eb="2">
      <t>イドウ</t>
    </rPh>
    <rPh sb="2" eb="4">
      <t>ハンバイ</t>
    </rPh>
    <rPh sb="4" eb="6">
      <t>ギョウシャ</t>
    </rPh>
    <phoneticPr fontId="17"/>
  </si>
  <si>
    <t>地域経営課
地域振興係
0256-34-5624</t>
  </si>
  <si>
    <t>柏崎市</t>
    <rPh sb="0" eb="3">
      <t>カシワザキシ</t>
    </rPh>
    <phoneticPr fontId="5"/>
  </si>
  <si>
    <t>ふれあい給食サービス事業</t>
    <rPh sb="4" eb="6">
      <t>キュウショク</t>
    </rPh>
    <rPh sb="10" eb="12">
      <t>ジギョウ</t>
    </rPh>
    <phoneticPr fontId="5"/>
  </si>
  <si>
    <t>日常生活に支障のある一人暮らし高齢者等に対し、定期的に食事を提供することにより、食生活の確保を通した健康保持及び安否の確認を行い、在宅での生活を支援する。柏崎市社会福祉協議会が主管で行い、市は補助金を交付している。</t>
    <phoneticPr fontId="5"/>
  </si>
  <si>
    <t>柏崎市社会福祉協議会</t>
    <rPh sb="0" eb="3">
      <t>カシワザキシ</t>
    </rPh>
    <rPh sb="3" eb="7">
      <t>シャカイフクシ</t>
    </rPh>
    <rPh sb="7" eb="10">
      <t>キョウギカイ</t>
    </rPh>
    <phoneticPr fontId="5"/>
  </si>
  <si>
    <t>https://www.city.kashiwazaki.lg.jp/soshikiichiran/fukushihokembu/kaigokoreika/4/3/6040.html</t>
  </si>
  <si>
    <t>介護高齢課
0257-21-2228</t>
    <phoneticPr fontId="5"/>
  </si>
  <si>
    <t>柏崎市シルバー人材センターの独自事業</t>
    <rPh sb="0" eb="2">
      <t>カシワザキシ</t>
    </rPh>
    <rPh sb="6" eb="8">
      <t>ジンザイ</t>
    </rPh>
    <rPh sb="13" eb="17">
      <t>ドクジジギョウ</t>
    </rPh>
    <phoneticPr fontId="5"/>
  </si>
  <si>
    <t>柏崎市シルバー人材センターが独自で行っている事業で、センター半径10㎞圏内在住の高齢者、障がい者の方で、自力で買い物することが困難な方を対象にシルバー会員である支援者が依頼者宅に訪問し、ネットスーパーの利用者登録から商品選択、発注までの作業を一緒に行うというもの。（市はシルバー人材センターの運営に対し補助金を交付している。）</t>
    <rPh sb="30" eb="32">
      <t>ハンケイ</t>
    </rPh>
    <rPh sb="35" eb="37">
      <t>ケンナイ</t>
    </rPh>
    <rPh sb="101" eb="106">
      <t>リヨウシャトウロク</t>
    </rPh>
    <rPh sb="108" eb="112">
      <t>ショウヒンセンタク</t>
    </rPh>
    <rPh sb="113" eb="115">
      <t>ハッチュウ</t>
    </rPh>
    <rPh sb="118" eb="120">
      <t>サギョウ</t>
    </rPh>
    <rPh sb="121" eb="123">
      <t>イッショ</t>
    </rPh>
    <rPh sb="124" eb="125">
      <t>オコナ</t>
    </rPh>
    <phoneticPr fontId="5"/>
  </si>
  <si>
    <t>柏崎市シルバー人材センター</t>
    <rPh sb="0" eb="3">
      <t>カシワザキシ</t>
    </rPh>
    <rPh sb="7" eb="9">
      <t>ジンザイ</t>
    </rPh>
    <phoneticPr fontId="5"/>
  </si>
  <si>
    <t>身体障害者等交通費助成事業
（タクシー券）</t>
    <rPh sb="0" eb="5">
      <t>シンタイショウガイシャ</t>
    </rPh>
    <rPh sb="5" eb="6">
      <t>トウ</t>
    </rPh>
    <rPh sb="6" eb="9">
      <t>コウツウヒ</t>
    </rPh>
    <rPh sb="9" eb="13">
      <t>ジョセイジギョウ</t>
    </rPh>
    <rPh sb="19" eb="20">
      <t>ケン</t>
    </rPh>
    <phoneticPr fontId="5"/>
  </si>
  <si>
    <t>心身障害者の社会参加の促進と社会生活の利便性を向上させるため、タクシー利用券を交付し、タクシー利用に係る費用の一部を助成する。</t>
    <phoneticPr fontId="5"/>
  </si>
  <si>
    <t>福祉課
0257-21-2299</t>
    <phoneticPr fontId="5"/>
  </si>
  <si>
    <t>新発田市</t>
    <rPh sb="0" eb="4">
      <t>シバタシ</t>
    </rPh>
    <phoneticPr fontId="5"/>
  </si>
  <si>
    <t>新発田市新規創業支援事業</t>
    <rPh sb="0" eb="4">
      <t>シバタシ</t>
    </rPh>
    <rPh sb="4" eb="6">
      <t>シンキ</t>
    </rPh>
    <rPh sb="6" eb="8">
      <t>ソウギョウ</t>
    </rPh>
    <rPh sb="8" eb="10">
      <t>シエン</t>
    </rPh>
    <rPh sb="10" eb="12">
      <t>ジギョウ</t>
    </rPh>
    <phoneticPr fontId="5"/>
  </si>
  <si>
    <t>市内で移動販売事業を新たに創業する者を対象とし、運営費用等への支援を行う。</t>
    <rPh sb="0" eb="2">
      <t>シナイ</t>
    </rPh>
    <rPh sb="3" eb="5">
      <t>イドウ</t>
    </rPh>
    <rPh sb="5" eb="7">
      <t>ハンバイ</t>
    </rPh>
    <rPh sb="7" eb="9">
      <t>ジギョウ</t>
    </rPh>
    <rPh sb="10" eb="11">
      <t>アラ</t>
    </rPh>
    <rPh sb="13" eb="15">
      <t>ソウギョウ</t>
    </rPh>
    <rPh sb="17" eb="18">
      <t>モノ</t>
    </rPh>
    <rPh sb="19" eb="21">
      <t>タイショウ</t>
    </rPh>
    <rPh sb="24" eb="26">
      <t>ウンエイ</t>
    </rPh>
    <rPh sb="26" eb="28">
      <t>ヒヨウ</t>
    </rPh>
    <rPh sb="28" eb="29">
      <t>トウ</t>
    </rPh>
    <rPh sb="31" eb="33">
      <t>シエン</t>
    </rPh>
    <rPh sb="34" eb="35">
      <t>オコナ</t>
    </rPh>
    <phoneticPr fontId="5"/>
  </si>
  <si>
    <t>市、商工会議所・商工会</t>
    <rPh sb="0" eb="1">
      <t>シ</t>
    </rPh>
    <rPh sb="2" eb="4">
      <t>ショウコウ</t>
    </rPh>
    <rPh sb="4" eb="6">
      <t>カイギ</t>
    </rPh>
    <rPh sb="6" eb="7">
      <t>ショ</t>
    </rPh>
    <rPh sb="8" eb="11">
      <t>ショウコウカイ</t>
    </rPh>
    <phoneticPr fontId="5"/>
  </si>
  <si>
    <t>https://www.city.shibata.lg.jp/jigyosha/sougyou/sougyo/1004745.html</t>
    <phoneticPr fontId="5"/>
  </si>
  <si>
    <t>商工振興課
0254-28-9650</t>
    <rPh sb="0" eb="2">
      <t>ショウコウ</t>
    </rPh>
    <rPh sb="2" eb="5">
      <t>シンコウカ</t>
    </rPh>
    <phoneticPr fontId="5"/>
  </si>
  <si>
    <t>新発田市</t>
    <rPh sb="0" eb="4">
      <t>シバタシ</t>
    </rPh>
    <phoneticPr fontId="17"/>
  </si>
  <si>
    <t>生活支援体制整備事業（冊子「買い物支援サービス実施店一覧」の作成と周知）</t>
    <rPh sb="0" eb="2">
      <t>セイカツ</t>
    </rPh>
    <rPh sb="2" eb="10">
      <t>シエンタイセイセイビジギョウ</t>
    </rPh>
    <rPh sb="11" eb="13">
      <t>サッシ</t>
    </rPh>
    <rPh sb="14" eb="15">
      <t>カ</t>
    </rPh>
    <rPh sb="16" eb="17">
      <t>モノ</t>
    </rPh>
    <rPh sb="17" eb="19">
      <t>シエン</t>
    </rPh>
    <rPh sb="23" eb="25">
      <t>ジッシ</t>
    </rPh>
    <rPh sb="25" eb="26">
      <t>テン</t>
    </rPh>
    <rPh sb="26" eb="28">
      <t>イチラン</t>
    </rPh>
    <rPh sb="30" eb="32">
      <t>サクセイ</t>
    </rPh>
    <rPh sb="33" eb="35">
      <t>シュウチ</t>
    </rPh>
    <phoneticPr fontId="17"/>
  </si>
  <si>
    <t>情報提供</t>
    <rPh sb="0" eb="3">
      <t>ジョウホウテイキョウ</t>
    </rPh>
    <phoneticPr fontId="17"/>
  </si>
  <si>
    <t>高齢になっても住み慣れた地域で安心して暮らし続けられるよう、市内の配達・出張・訪問等のサービスを行っている店舗情報を取りまとめた冊子を市民向けに配布しているほか、市ホームページに掲載している。※地域支援事業交付金の対象</t>
    <rPh sb="0" eb="2">
      <t>コウレイ</t>
    </rPh>
    <rPh sb="7" eb="8">
      <t>ス</t>
    </rPh>
    <rPh sb="9" eb="10">
      <t>ナ</t>
    </rPh>
    <rPh sb="12" eb="14">
      <t>チイキ</t>
    </rPh>
    <rPh sb="15" eb="17">
      <t>アンシン</t>
    </rPh>
    <rPh sb="19" eb="20">
      <t>ク</t>
    </rPh>
    <rPh sb="22" eb="23">
      <t>ツヅ</t>
    </rPh>
    <rPh sb="30" eb="32">
      <t>シナイ</t>
    </rPh>
    <rPh sb="33" eb="35">
      <t>ハイタツ</t>
    </rPh>
    <rPh sb="36" eb="38">
      <t>シュッチョウ</t>
    </rPh>
    <rPh sb="39" eb="41">
      <t>ホウモン</t>
    </rPh>
    <rPh sb="41" eb="42">
      <t>トウ</t>
    </rPh>
    <rPh sb="48" eb="49">
      <t>オコナ</t>
    </rPh>
    <rPh sb="53" eb="55">
      <t>テンポ</t>
    </rPh>
    <rPh sb="55" eb="57">
      <t>ジョウホウ</t>
    </rPh>
    <rPh sb="58" eb="59">
      <t>ト</t>
    </rPh>
    <rPh sb="64" eb="66">
      <t>サッシ</t>
    </rPh>
    <rPh sb="67" eb="69">
      <t>シミン</t>
    </rPh>
    <rPh sb="69" eb="70">
      <t>ム</t>
    </rPh>
    <rPh sb="72" eb="74">
      <t>ハイフ</t>
    </rPh>
    <rPh sb="81" eb="82">
      <t>シ</t>
    </rPh>
    <rPh sb="89" eb="91">
      <t>ケイサイ</t>
    </rPh>
    <rPh sb="97" eb="106">
      <t>チイキシエンジギョウコウフキン</t>
    </rPh>
    <rPh sb="107" eb="109">
      <t>タイショウ</t>
    </rPh>
    <phoneticPr fontId="17"/>
  </si>
  <si>
    <t>新発田市高齢福祉課</t>
    <rPh sb="0" eb="4">
      <t>シバタシ</t>
    </rPh>
    <rPh sb="4" eb="9">
      <t>コウレイフクシカ</t>
    </rPh>
    <phoneticPr fontId="17"/>
  </si>
  <si>
    <t>新潟県</t>
    <rPh sb="0" eb="2">
      <t>ニイガタ</t>
    </rPh>
    <rPh sb="2" eb="3">
      <t>ケン</t>
    </rPh>
    <phoneticPr fontId="5"/>
  </si>
  <si>
    <t>小千谷市</t>
    <rPh sb="0" eb="4">
      <t>オヂヤシ</t>
    </rPh>
    <phoneticPr fontId="5"/>
  </si>
  <si>
    <t>公共交通対策事業
（乗合タクシー運行補助金）</t>
    <rPh sb="0" eb="2">
      <t>コウキョウ</t>
    </rPh>
    <rPh sb="2" eb="4">
      <t>コウツウ</t>
    </rPh>
    <rPh sb="4" eb="6">
      <t>タイサク</t>
    </rPh>
    <rPh sb="6" eb="8">
      <t>ジギョウ</t>
    </rPh>
    <rPh sb="10" eb="12">
      <t>ノリアイ</t>
    </rPh>
    <rPh sb="16" eb="18">
      <t>ウンコウ</t>
    </rPh>
    <rPh sb="18" eb="21">
      <t>ホジョキン</t>
    </rPh>
    <phoneticPr fontId="5"/>
  </si>
  <si>
    <t>路線バスが廃止となった地域の代替交通として、デマンド型乗合タクシーを運行し、運行費の欠損額を運行事業者へ補助するもの。</t>
    <rPh sb="0" eb="2">
      <t>ロセン</t>
    </rPh>
    <rPh sb="5" eb="7">
      <t>ハイシ</t>
    </rPh>
    <rPh sb="11" eb="13">
      <t>チイキ</t>
    </rPh>
    <rPh sb="14" eb="16">
      <t>ダイガエ</t>
    </rPh>
    <rPh sb="16" eb="18">
      <t>コウツウ</t>
    </rPh>
    <rPh sb="26" eb="27">
      <t>ガタ</t>
    </rPh>
    <rPh sb="27" eb="29">
      <t>ノリアイ</t>
    </rPh>
    <rPh sb="34" eb="36">
      <t>ウンコウ</t>
    </rPh>
    <rPh sb="38" eb="40">
      <t>ウンコウ</t>
    </rPh>
    <rPh sb="40" eb="41">
      <t>ヒ</t>
    </rPh>
    <rPh sb="42" eb="44">
      <t>ケッソン</t>
    </rPh>
    <rPh sb="44" eb="45">
      <t>ガク</t>
    </rPh>
    <rPh sb="46" eb="48">
      <t>ウンコウ</t>
    </rPh>
    <rPh sb="48" eb="51">
      <t>ジギョウシャ</t>
    </rPh>
    <rPh sb="52" eb="54">
      <t>ホジョ</t>
    </rPh>
    <phoneticPr fontId="5"/>
  </si>
  <si>
    <t>市内タクシー事業者2社</t>
    <rPh sb="0" eb="2">
      <t>シナイ</t>
    </rPh>
    <rPh sb="6" eb="9">
      <t>ジギョウシャ</t>
    </rPh>
    <rPh sb="10" eb="11">
      <t>シャ</t>
    </rPh>
    <phoneticPr fontId="5"/>
  </si>
  <si>
    <t>https://www.city.ojiya.niigata.jp/site/iju/koukyoukoutuu.html</t>
    <phoneticPr fontId="5"/>
  </si>
  <si>
    <t>にぎわい交流課交流推進係
0258-83-3512</t>
    <rPh sb="4" eb="6">
      <t>コウリュウ</t>
    </rPh>
    <rPh sb="6" eb="7">
      <t>カ</t>
    </rPh>
    <rPh sb="7" eb="9">
      <t>コウリュウ</t>
    </rPh>
    <rPh sb="9" eb="11">
      <t>スイシン</t>
    </rPh>
    <rPh sb="11" eb="12">
      <t>カカリ</t>
    </rPh>
    <phoneticPr fontId="5"/>
  </si>
  <si>
    <t>公共交通対策事業
（コミュニティバス配置）</t>
    <rPh sb="0" eb="2">
      <t>コウキョウ</t>
    </rPh>
    <rPh sb="2" eb="4">
      <t>コウツウ</t>
    </rPh>
    <rPh sb="4" eb="6">
      <t>タイサク</t>
    </rPh>
    <rPh sb="6" eb="8">
      <t>ジギョウ</t>
    </rPh>
    <rPh sb="18" eb="20">
      <t>ハイチ</t>
    </rPh>
    <phoneticPr fontId="5"/>
  </si>
  <si>
    <t>自動車維持管理費用負担</t>
    <rPh sb="0" eb="2">
      <t>ジドウシャ</t>
    </rPh>
    <rPh sb="2" eb="4">
      <t>イジ</t>
    </rPh>
    <rPh sb="4" eb="6">
      <t>カンリ</t>
    </rPh>
    <rPh sb="6" eb="8">
      <t>ヒヨウ</t>
    </rPh>
    <rPh sb="8" eb="10">
      <t>フタン</t>
    </rPh>
    <phoneticPr fontId="5"/>
  </si>
  <si>
    <t>市が地域に貸与している車両を活用して、移動支援を行う中で、買い物支援を行っている。</t>
    <rPh sb="0" eb="1">
      <t>シ</t>
    </rPh>
    <rPh sb="2" eb="4">
      <t>チイキ</t>
    </rPh>
    <rPh sb="5" eb="7">
      <t>タイヨ</t>
    </rPh>
    <rPh sb="11" eb="13">
      <t>シャリョウ</t>
    </rPh>
    <rPh sb="14" eb="16">
      <t>カツヨウ</t>
    </rPh>
    <rPh sb="19" eb="21">
      <t>イドウ</t>
    </rPh>
    <rPh sb="21" eb="23">
      <t>シエン</t>
    </rPh>
    <rPh sb="24" eb="25">
      <t>オコナ</t>
    </rPh>
    <rPh sb="26" eb="27">
      <t>ナカ</t>
    </rPh>
    <rPh sb="29" eb="30">
      <t>カ</t>
    </rPh>
    <rPh sb="31" eb="32">
      <t>モノ</t>
    </rPh>
    <rPh sb="32" eb="34">
      <t>シエン</t>
    </rPh>
    <rPh sb="35" eb="36">
      <t>オコナ</t>
    </rPh>
    <phoneticPr fontId="5"/>
  </si>
  <si>
    <t>地域コミュニティ団体</t>
    <rPh sb="0" eb="2">
      <t>チイキ</t>
    </rPh>
    <rPh sb="8" eb="10">
      <t>ダンタイ</t>
    </rPh>
    <phoneticPr fontId="5"/>
  </si>
  <si>
    <t>新潟県</t>
  </si>
  <si>
    <t>加茂市</t>
  </si>
  <si>
    <t>創業チャレンジ支援事業</t>
    <rPh sb="9" eb="11">
      <t>ジギョウ</t>
    </rPh>
    <phoneticPr fontId="5"/>
  </si>
  <si>
    <t>地域経済の活性化を目的として、市内での創業時にかかる費用の一部を補助する（補助対象経費の2分の1以内、上限100万円）。
補助対象事業の一つとして、買い物弱者対策事業を挙げている。</t>
    <phoneticPr fontId="5"/>
  </si>
  <si>
    <t>市内に事業所を設置し創業を行う個人又は法人</t>
  </si>
  <si>
    <t>https://www.city.kamo.niigata.jp/docs/47931.html</t>
    <phoneticPr fontId="5"/>
  </si>
  <si>
    <t>商工観光課商工振興係
0256-52-0080（内線133）</t>
  </si>
  <si>
    <t>空き店舗対策事業</t>
  </si>
  <si>
    <t>中心市街地の活性化を目的として、市内商店街の空き店舗等への出店を促すため、その店舗の改修費用や賃借料の一部を補助する（改修費用の2分の1以内 ※トイレ改修に係る分は3分の2以内、賃借料の最大6か月分、上限100万円）。
補助対象事業の一つとして、買い物弱者対策事業を挙げている。</t>
    <rPh sb="75" eb="77">
      <t>カイシュウ</t>
    </rPh>
    <rPh sb="78" eb="79">
      <t>カカ</t>
    </rPh>
    <rPh sb="80" eb="81">
      <t>ブン</t>
    </rPh>
    <rPh sb="83" eb="84">
      <t>ブン</t>
    </rPh>
    <rPh sb="86" eb="88">
      <t>イナイ</t>
    </rPh>
    <rPh sb="97" eb="98">
      <t>ゲツ</t>
    </rPh>
    <phoneticPr fontId="5"/>
  </si>
  <si>
    <t>市内商店街の空き店舗等へ出店する個人又は法人</t>
  </si>
  <si>
    <t>https://www.city.kamo.niigata.jp/docs/47952.html</t>
    <phoneticPr fontId="5"/>
  </si>
  <si>
    <t>十日町市</t>
    <rPh sb="0" eb="4">
      <t>トオカマチシ</t>
    </rPh>
    <phoneticPr fontId="5"/>
  </si>
  <si>
    <t>公共交通空白地を解消し、高齢者等の移動手段を確保するため、予約型乗合タクシーを運行するもの。
※買物弱者の支援と位置付けた事業ではない。</t>
    <rPh sb="0" eb="2">
      <t>コウキョウ</t>
    </rPh>
    <rPh sb="2" eb="4">
      <t>コウツウ</t>
    </rPh>
    <rPh sb="4" eb="6">
      <t>クウハク</t>
    </rPh>
    <rPh sb="6" eb="7">
      <t>チ</t>
    </rPh>
    <rPh sb="8" eb="10">
      <t>カイショウ</t>
    </rPh>
    <rPh sb="12" eb="15">
      <t>コウレイシャ</t>
    </rPh>
    <rPh sb="15" eb="16">
      <t>トウ</t>
    </rPh>
    <rPh sb="17" eb="19">
      <t>イドウ</t>
    </rPh>
    <rPh sb="19" eb="21">
      <t>シュダン</t>
    </rPh>
    <rPh sb="22" eb="24">
      <t>カクホ</t>
    </rPh>
    <rPh sb="29" eb="31">
      <t>ヨヤク</t>
    </rPh>
    <rPh sb="31" eb="32">
      <t>ガタ</t>
    </rPh>
    <rPh sb="32" eb="34">
      <t>ノリアイ</t>
    </rPh>
    <rPh sb="39" eb="41">
      <t>ウンコウ</t>
    </rPh>
    <rPh sb="48" eb="50">
      <t>カイモノ</t>
    </rPh>
    <rPh sb="50" eb="52">
      <t>ジャクシャ</t>
    </rPh>
    <rPh sb="53" eb="55">
      <t>シエン</t>
    </rPh>
    <rPh sb="56" eb="59">
      <t>イチヅ</t>
    </rPh>
    <rPh sb="61" eb="63">
      <t>ジギョウ</t>
    </rPh>
    <phoneticPr fontId="5"/>
  </si>
  <si>
    <t>十日町地区タクシー協会</t>
    <rPh sb="0" eb="3">
      <t>トオカマチ</t>
    </rPh>
    <rPh sb="3" eb="5">
      <t>チク</t>
    </rPh>
    <rPh sb="9" eb="11">
      <t>キョウカイ</t>
    </rPh>
    <phoneticPr fontId="5"/>
  </si>
  <si>
    <t>https://www.city.tokamachi.lg.jp/soshiki/somubu/kikakuseisakuka/2/gyomu/1450418991385.html</t>
    <phoneticPr fontId="5"/>
  </si>
  <si>
    <t>重度障がい者交通費助成事業</t>
  </si>
  <si>
    <t xml:space="preserve">助成金
及び'委託料
</t>
    <rPh sb="0" eb="2">
      <t>ジョセイキン</t>
    </rPh>
    <rPh sb="3" eb="4">
      <t>オヨ</t>
    </rPh>
    <rPh sb="6" eb="8">
      <t>イタクリョウ</t>
    </rPh>
    <phoneticPr fontId="5"/>
  </si>
  <si>
    <t>重度障がい者の社会参加意欲の助長と経済的負担の軽減を図るため、タクシー等の利用料金等の一部を助成する。</t>
    <rPh sb="41" eb="42">
      <t>トウ</t>
    </rPh>
    <phoneticPr fontId="5"/>
  </si>
  <si>
    <t>市が契約したタクシー会社および福祉有償運送事業者</t>
    <rPh sb="0" eb="1">
      <t>シ</t>
    </rPh>
    <rPh sb="2" eb="4">
      <t>ケイヤク</t>
    </rPh>
    <rPh sb="10" eb="12">
      <t>ガイシャ</t>
    </rPh>
    <rPh sb="15" eb="21">
      <t>フクシユウショウウンソウ</t>
    </rPh>
    <rPh sb="21" eb="24">
      <t>ジギョウシャ</t>
    </rPh>
    <phoneticPr fontId="5"/>
  </si>
  <si>
    <t>市民福祉部福祉課
（障がい福祉係）
025-757-3782</t>
    <rPh sb="0" eb="5">
      <t>シミンフクシブ</t>
    </rPh>
    <rPh sb="5" eb="8">
      <t>フクシカ</t>
    </rPh>
    <rPh sb="10" eb="11">
      <t>ショウ</t>
    </rPh>
    <rPh sb="13" eb="15">
      <t>フクシ</t>
    </rPh>
    <rPh sb="15" eb="16">
      <t>カカリ</t>
    </rPh>
    <phoneticPr fontId="5"/>
  </si>
  <si>
    <t>高齢者・障がい者安心サービス事業</t>
    <rPh sb="0" eb="3">
      <t>コウレイシャ</t>
    </rPh>
    <rPh sb="4" eb="5">
      <t>ショウ</t>
    </rPh>
    <rPh sb="7" eb="8">
      <t>シャ</t>
    </rPh>
    <rPh sb="8" eb="10">
      <t>アンシン</t>
    </rPh>
    <rPh sb="14" eb="16">
      <t>ジギョウ</t>
    </rPh>
    <phoneticPr fontId="5"/>
  </si>
  <si>
    <t xml:space="preserve">日常的な困りごとのある高齢者及び障がい者の生活支援サービスの提供を行う団体に対し、支援実績に応じて補助金を交付する。
補助対象サービス：日常的な買い物・掃除等
助成額： サービス提供1時間につき1,000円
</t>
    <rPh sb="0" eb="3">
      <t>ニチジョウテキ</t>
    </rPh>
    <rPh sb="4" eb="5">
      <t>コマ</t>
    </rPh>
    <rPh sb="11" eb="14">
      <t>コウレイシャ</t>
    </rPh>
    <rPh sb="21" eb="23">
      <t>セイカツ</t>
    </rPh>
    <rPh sb="30" eb="32">
      <t>テイキョウ</t>
    </rPh>
    <rPh sb="33" eb="34">
      <t>オコナ</t>
    </rPh>
    <rPh sb="41" eb="43">
      <t>シエン</t>
    </rPh>
    <rPh sb="43" eb="45">
      <t>ジッセキ</t>
    </rPh>
    <rPh sb="46" eb="47">
      <t>オウ</t>
    </rPh>
    <rPh sb="59" eb="61">
      <t>ホジョ</t>
    </rPh>
    <rPh sb="61" eb="63">
      <t>タイショウ</t>
    </rPh>
    <rPh sb="68" eb="71">
      <t>ニチジョウテキ</t>
    </rPh>
    <rPh sb="72" eb="73">
      <t>カ</t>
    </rPh>
    <rPh sb="74" eb="75">
      <t>モノ</t>
    </rPh>
    <rPh sb="76" eb="78">
      <t>ソウジ</t>
    </rPh>
    <rPh sb="78" eb="79">
      <t>トウ</t>
    </rPh>
    <rPh sb="80" eb="83">
      <t>ジョセイガク</t>
    </rPh>
    <rPh sb="89" eb="91">
      <t>テイキョウ</t>
    </rPh>
    <rPh sb="92" eb="94">
      <t>ジカン</t>
    </rPh>
    <rPh sb="102" eb="103">
      <t>エン</t>
    </rPh>
    <phoneticPr fontId="5"/>
  </si>
  <si>
    <t>NPO法人、社会福祉法人、地区振興会等</t>
    <rPh sb="3" eb="5">
      <t>ホウジン</t>
    </rPh>
    <rPh sb="6" eb="8">
      <t>シャカイ</t>
    </rPh>
    <rPh sb="8" eb="10">
      <t>フクシ</t>
    </rPh>
    <rPh sb="10" eb="12">
      <t>ホウジン</t>
    </rPh>
    <rPh sb="13" eb="15">
      <t>チク</t>
    </rPh>
    <rPh sb="15" eb="18">
      <t>シンコウカイ</t>
    </rPh>
    <rPh sb="18" eb="19">
      <t>トウ</t>
    </rPh>
    <phoneticPr fontId="5"/>
  </si>
  <si>
    <t>見附市</t>
    <rPh sb="0" eb="3">
      <t>ミツケシ</t>
    </rPh>
    <phoneticPr fontId="5"/>
  </si>
  <si>
    <t>空き店舗活用支援事業</t>
  </si>
  <si>
    <t>商店の減少した市内中心市街地の商店街における、空き店舗への新規出店に対する補助支援事業。</t>
    <rPh sb="0" eb="2">
      <t>ショウテン</t>
    </rPh>
    <rPh sb="3" eb="5">
      <t>ゲンショウ</t>
    </rPh>
    <rPh sb="7" eb="9">
      <t>シナイ</t>
    </rPh>
    <rPh sb="9" eb="11">
      <t>チュウシン</t>
    </rPh>
    <rPh sb="11" eb="14">
      <t>シガイチ</t>
    </rPh>
    <rPh sb="15" eb="18">
      <t>ショウテンガイ</t>
    </rPh>
    <rPh sb="23" eb="24">
      <t>ア</t>
    </rPh>
    <rPh sb="25" eb="27">
      <t>テンポ</t>
    </rPh>
    <rPh sb="29" eb="31">
      <t>シンキ</t>
    </rPh>
    <rPh sb="31" eb="33">
      <t>シュッテン</t>
    </rPh>
    <rPh sb="34" eb="35">
      <t>タイ</t>
    </rPh>
    <rPh sb="37" eb="39">
      <t>ホジョ</t>
    </rPh>
    <rPh sb="39" eb="41">
      <t>シエン</t>
    </rPh>
    <rPh sb="41" eb="43">
      <t>ジギョウ</t>
    </rPh>
    <phoneticPr fontId="5"/>
  </si>
  <si>
    <t>https://www.city.mitsuke.niigata.jp/24848.htm</t>
    <phoneticPr fontId="5"/>
  </si>
  <si>
    <t>市場組合補助金</t>
  </si>
  <si>
    <t>住宅地からの徒歩圏内で実施する市内2か所の朝市（定期市）の運営等に対する補助支援事業。</t>
    <rPh sb="0" eb="3">
      <t>ジュウタクチ</t>
    </rPh>
    <rPh sb="6" eb="9">
      <t>トホケン</t>
    </rPh>
    <rPh sb="9" eb="10">
      <t>ナイ</t>
    </rPh>
    <rPh sb="21" eb="23">
      <t>アサイチ</t>
    </rPh>
    <rPh sb="24" eb="26">
      <t>テイキ</t>
    </rPh>
    <rPh sb="26" eb="27">
      <t>イチ</t>
    </rPh>
    <rPh sb="29" eb="31">
      <t>ウンエイ</t>
    </rPh>
    <rPh sb="31" eb="32">
      <t>トウ</t>
    </rPh>
    <rPh sb="33" eb="34">
      <t>タイ</t>
    </rPh>
    <rPh sb="36" eb="38">
      <t>ホジョ</t>
    </rPh>
    <rPh sb="38" eb="40">
      <t>シエン</t>
    </rPh>
    <rPh sb="40" eb="42">
      <t>ジギョウ</t>
    </rPh>
    <phoneticPr fontId="5"/>
  </si>
  <si>
    <t>地域交通体系整備事業</t>
    <rPh sb="0" eb="2">
      <t>チイキ</t>
    </rPh>
    <rPh sb="2" eb="4">
      <t>コウツウ</t>
    </rPh>
    <rPh sb="4" eb="6">
      <t>タイケイ</t>
    </rPh>
    <rPh sb="6" eb="8">
      <t>セイビ</t>
    </rPh>
    <rPh sb="8" eb="10">
      <t>ジギョウ</t>
    </rPh>
    <phoneticPr fontId="5"/>
  </si>
  <si>
    <t>公共交通空白地域にデマンド型乗合いタクシーを運行し、運行費の欠損額を事業者へ補助するもの</t>
    <rPh sb="0" eb="2">
      <t>コウキョウ</t>
    </rPh>
    <rPh sb="2" eb="4">
      <t>コウツウ</t>
    </rPh>
    <rPh sb="4" eb="6">
      <t>クウハク</t>
    </rPh>
    <rPh sb="6" eb="8">
      <t>チイキ</t>
    </rPh>
    <rPh sb="13" eb="14">
      <t>ガタ</t>
    </rPh>
    <rPh sb="14" eb="16">
      <t>ノリア</t>
    </rPh>
    <rPh sb="22" eb="24">
      <t>ウンコウ</t>
    </rPh>
    <rPh sb="26" eb="28">
      <t>ウンコウ</t>
    </rPh>
    <rPh sb="28" eb="29">
      <t>ヒ</t>
    </rPh>
    <rPh sb="30" eb="32">
      <t>ケッソン</t>
    </rPh>
    <rPh sb="32" eb="33">
      <t>ガク</t>
    </rPh>
    <rPh sb="34" eb="37">
      <t>ジギョウシャ</t>
    </rPh>
    <rPh sb="38" eb="40">
      <t>ホジョ</t>
    </rPh>
    <phoneticPr fontId="5"/>
  </si>
  <si>
    <t>地域活性化公共交通協議会</t>
    <rPh sb="0" eb="2">
      <t>チイキ</t>
    </rPh>
    <rPh sb="2" eb="5">
      <t>カッセイカ</t>
    </rPh>
    <rPh sb="5" eb="7">
      <t>コウキョウ</t>
    </rPh>
    <rPh sb="7" eb="9">
      <t>コウツウ</t>
    </rPh>
    <rPh sb="9" eb="12">
      <t>キョウギカイ</t>
    </rPh>
    <phoneticPr fontId="5"/>
  </si>
  <si>
    <t>https://www.city.mitsuke.niigata.jp/4166.htm</t>
    <phoneticPr fontId="5"/>
  </si>
  <si>
    <t>地域自治推進事業</t>
    <rPh sb="0" eb="2">
      <t>チイキ</t>
    </rPh>
    <rPh sb="2" eb="4">
      <t>ジチ</t>
    </rPh>
    <rPh sb="4" eb="6">
      <t>スイシン</t>
    </rPh>
    <rPh sb="6" eb="8">
      <t>ジギョウ</t>
    </rPh>
    <phoneticPr fontId="5"/>
  </si>
  <si>
    <t>地域コミュニティ組織がワゴン車を利用して定期運行をするにあたり、燃料費分と定期運行に係る経費の一部分を補助する。</t>
    <rPh sb="0" eb="2">
      <t>チイキ</t>
    </rPh>
    <rPh sb="8" eb="10">
      <t>ソシキ</t>
    </rPh>
    <rPh sb="14" eb="15">
      <t>シャ</t>
    </rPh>
    <rPh sb="16" eb="18">
      <t>リヨウ</t>
    </rPh>
    <rPh sb="20" eb="22">
      <t>テイキ</t>
    </rPh>
    <rPh sb="22" eb="24">
      <t>ウンコウ</t>
    </rPh>
    <rPh sb="32" eb="35">
      <t>ネンリョウヒ</t>
    </rPh>
    <rPh sb="35" eb="36">
      <t>ブン</t>
    </rPh>
    <rPh sb="37" eb="39">
      <t>テイキ</t>
    </rPh>
    <rPh sb="39" eb="41">
      <t>ウンコウ</t>
    </rPh>
    <rPh sb="42" eb="43">
      <t>カカ</t>
    </rPh>
    <rPh sb="44" eb="46">
      <t>ケイヒ</t>
    </rPh>
    <rPh sb="47" eb="49">
      <t>イチブ</t>
    </rPh>
    <rPh sb="49" eb="50">
      <t>ブン</t>
    </rPh>
    <rPh sb="51" eb="53">
      <t>ホジョ</t>
    </rPh>
    <phoneticPr fontId="5"/>
  </si>
  <si>
    <t>地域コミュニティ</t>
    <rPh sb="0" eb="2">
      <t>チイキ</t>
    </rPh>
    <phoneticPr fontId="5"/>
  </si>
  <si>
    <t>https://www.city.mitsuke.niigata.jp/2586.htm</t>
    <phoneticPr fontId="5"/>
  </si>
  <si>
    <t>日常生活に支障のある高齢者に対し、定期的に食事を提供することにより、安定した食生活の確保、健康保持を図るとともに安否の確認を行う支援事業。（一部国からの交付金を財源とする）</t>
  </si>
  <si>
    <t>配達弁当業者</t>
    <rPh sb="0" eb="4">
      <t>ハイタツベントウ</t>
    </rPh>
    <rPh sb="4" eb="6">
      <t>ギョウシャ</t>
    </rPh>
    <phoneticPr fontId="5"/>
  </si>
  <si>
    <t>村上市</t>
    <rPh sb="0" eb="2">
      <t>ムラカミ</t>
    </rPh>
    <rPh sb="2" eb="3">
      <t>シ</t>
    </rPh>
    <phoneticPr fontId="5"/>
  </si>
  <si>
    <t>産業支援プログラム事業補助金</t>
    <rPh sb="0" eb="2">
      <t>サンギョウ</t>
    </rPh>
    <rPh sb="2" eb="4">
      <t>シエン</t>
    </rPh>
    <rPh sb="9" eb="11">
      <t>ジギョウ</t>
    </rPh>
    <rPh sb="11" eb="14">
      <t>ホジョキン</t>
    </rPh>
    <phoneticPr fontId="5"/>
  </si>
  <si>
    <t>・販路開拓きっかけづくり事業補助金
販路開拓のための新たな取り組みに対して、対象経費の２分の１(市内に本店のある業者を利用した場合、当該経費の補助率を３分の２以内に引上げ)、上限３０万円を補助
・創業応援事業補助金
市内で創業する方に対して、対象経費の２分の１(市内に本店のある業者を利用した場合、当該経費の補助率を３分の２以内に引上げ)、上限５０万円を補助
※上記２つの補助金の中で、買物弱者が居住する地区で移動販売、宅配事業を行う場合に車輛購入費を補助対象経費としている
※他の補助金メニューと併せて11,000千円の予算</t>
    <phoneticPr fontId="5"/>
  </si>
  <si>
    <t>市内の農林漁業者等、市内に主たる事業所を有する中小企業者等</t>
    <phoneticPr fontId="5"/>
  </si>
  <si>
    <t>https://www.city.murakami.lg.jp/soshiki/128/sangyoshien-program.html</t>
    <phoneticPr fontId="5"/>
  </si>
  <si>
    <t>地域経済振興課
経済振興室
0254-75-8942</t>
    <phoneticPr fontId="5"/>
  </si>
  <si>
    <t>村上市</t>
    <rPh sb="0" eb="3">
      <t>ムラカミシ</t>
    </rPh>
    <phoneticPr fontId="5"/>
  </si>
  <si>
    <t>心身障がい者の社会参加の意欲の向上と経済的負担の軽減を図るため、該当する障がい者に対し、福祉タクシー券24枚または48枚（1枚あたり基本料金相当額）を支給する。</t>
    <phoneticPr fontId="5"/>
  </si>
  <si>
    <t>障がい者</t>
  </si>
  <si>
    <t>福祉課福祉政策室
0254-75-8940</t>
  </si>
  <si>
    <t>集落支援員による取組支援</t>
    <rPh sb="0" eb="2">
      <t>シュウラク</t>
    </rPh>
    <rPh sb="2" eb="4">
      <t>シエン</t>
    </rPh>
    <rPh sb="4" eb="5">
      <t>イン</t>
    </rPh>
    <rPh sb="8" eb="10">
      <t>トリクミ</t>
    </rPh>
    <rPh sb="10" eb="12">
      <t>シエン</t>
    </rPh>
    <phoneticPr fontId="5"/>
  </si>
  <si>
    <t>集落支援員が受入れ地域の課題に対する活動の一つとして、地域と協力しながら買物弱者支援に取り組んでいる。（買物ツアーの実施、業者との連携による拠点施設での食品販売や一部地域への配達など）</t>
    <rPh sb="0" eb="5">
      <t>シュウラクシエンイン</t>
    </rPh>
    <rPh sb="6" eb="8">
      <t>ウケイ</t>
    </rPh>
    <rPh sb="9" eb="11">
      <t>チイキ</t>
    </rPh>
    <rPh sb="12" eb="14">
      <t>カダイ</t>
    </rPh>
    <rPh sb="15" eb="16">
      <t>タイ</t>
    </rPh>
    <rPh sb="18" eb="20">
      <t>カツドウ</t>
    </rPh>
    <rPh sb="21" eb="22">
      <t>ヒト</t>
    </rPh>
    <rPh sb="27" eb="29">
      <t>チイキ</t>
    </rPh>
    <rPh sb="30" eb="32">
      <t>キョウリョク</t>
    </rPh>
    <rPh sb="36" eb="37">
      <t>カ</t>
    </rPh>
    <rPh sb="37" eb="38">
      <t>モノ</t>
    </rPh>
    <rPh sb="38" eb="40">
      <t>ジャクシャ</t>
    </rPh>
    <rPh sb="40" eb="42">
      <t>シエン</t>
    </rPh>
    <rPh sb="43" eb="44">
      <t>ト</t>
    </rPh>
    <rPh sb="45" eb="46">
      <t>ク</t>
    </rPh>
    <rPh sb="52" eb="53">
      <t>カ</t>
    </rPh>
    <rPh sb="53" eb="54">
      <t>モノ</t>
    </rPh>
    <rPh sb="58" eb="60">
      <t>ジッシ</t>
    </rPh>
    <rPh sb="61" eb="63">
      <t>ギョウシャ</t>
    </rPh>
    <rPh sb="65" eb="67">
      <t>レンケイ</t>
    </rPh>
    <rPh sb="70" eb="72">
      <t>キョテン</t>
    </rPh>
    <rPh sb="72" eb="74">
      <t>シセツ</t>
    </rPh>
    <rPh sb="76" eb="78">
      <t>ショクヒン</t>
    </rPh>
    <rPh sb="78" eb="80">
      <t>ハンバイ</t>
    </rPh>
    <rPh sb="81" eb="83">
      <t>イチブ</t>
    </rPh>
    <rPh sb="83" eb="85">
      <t>チイキ</t>
    </rPh>
    <rPh sb="87" eb="89">
      <t>ハイタツ</t>
    </rPh>
    <phoneticPr fontId="5"/>
  </si>
  <si>
    <t>集落支援員</t>
    <phoneticPr fontId="5"/>
  </si>
  <si>
    <t>市民課自治振興室
0254-75-8926</t>
    <rPh sb="0" eb="3">
      <t>シミンカ</t>
    </rPh>
    <rPh sb="2" eb="3">
      <t>カ</t>
    </rPh>
    <rPh sb="3" eb="8">
      <t>ジチシンコウシツ</t>
    </rPh>
    <phoneticPr fontId="5"/>
  </si>
  <si>
    <t>瀬波まちづくり協議会による取組支援</t>
    <rPh sb="0" eb="2">
      <t>セナミ</t>
    </rPh>
    <rPh sb="7" eb="10">
      <t>キョウギカイ</t>
    </rPh>
    <rPh sb="13" eb="15">
      <t>トリクミ</t>
    </rPh>
    <rPh sb="15" eb="17">
      <t>シエン</t>
    </rPh>
    <phoneticPr fontId="5"/>
  </si>
  <si>
    <t>まちづくり協議会の健康福祉分野の活動の一つとして、月4回タクシーを利用して自宅からスーパーまで送迎を実施。</t>
    <rPh sb="5" eb="8">
      <t>キョウギカイ</t>
    </rPh>
    <rPh sb="9" eb="11">
      <t>ケンコウ</t>
    </rPh>
    <rPh sb="11" eb="13">
      <t>フクシ</t>
    </rPh>
    <rPh sb="13" eb="15">
      <t>ブンヤ</t>
    </rPh>
    <rPh sb="16" eb="18">
      <t>カツドウ</t>
    </rPh>
    <rPh sb="19" eb="20">
      <t>ヒト</t>
    </rPh>
    <rPh sb="25" eb="26">
      <t>ツキ</t>
    </rPh>
    <rPh sb="27" eb="28">
      <t>カイ</t>
    </rPh>
    <rPh sb="33" eb="35">
      <t>リヨウ</t>
    </rPh>
    <rPh sb="37" eb="39">
      <t>ジタク</t>
    </rPh>
    <rPh sb="47" eb="49">
      <t>ソウゲイ</t>
    </rPh>
    <rPh sb="50" eb="52">
      <t>ジッシ</t>
    </rPh>
    <phoneticPr fontId="5"/>
  </si>
  <si>
    <t>瀬波まちづくり
協議会</t>
    <rPh sb="0" eb="2">
      <t>セナミ</t>
    </rPh>
    <rPh sb="8" eb="11">
      <t>キョウギカイ</t>
    </rPh>
    <phoneticPr fontId="5"/>
  </si>
  <si>
    <t>上海府まちづくり協議会による取組支援</t>
    <rPh sb="0" eb="1">
      <t>ウエ</t>
    </rPh>
    <rPh sb="1" eb="2">
      <t>ウミ</t>
    </rPh>
    <rPh sb="2" eb="3">
      <t>フ</t>
    </rPh>
    <rPh sb="8" eb="11">
      <t>キョウギカイ</t>
    </rPh>
    <rPh sb="14" eb="16">
      <t>トリクミ</t>
    </rPh>
    <rPh sb="16" eb="18">
      <t>シエン</t>
    </rPh>
    <phoneticPr fontId="5"/>
  </si>
  <si>
    <t>まちづくり協議会の高齢者生活支援事業として、高齢者の買い物・交通手段の確保に向けた「買い物ツアー」を実施。</t>
    <rPh sb="5" eb="8">
      <t>キョウギカイ</t>
    </rPh>
    <rPh sb="9" eb="12">
      <t>コウレイシャ</t>
    </rPh>
    <rPh sb="12" eb="14">
      <t>セイカツ</t>
    </rPh>
    <rPh sb="14" eb="18">
      <t>シエンジギョウ</t>
    </rPh>
    <rPh sb="22" eb="25">
      <t>コウレイシャ</t>
    </rPh>
    <rPh sb="26" eb="27">
      <t>カ</t>
    </rPh>
    <rPh sb="28" eb="29">
      <t>モノ</t>
    </rPh>
    <rPh sb="30" eb="34">
      <t>コウツウシュダン</t>
    </rPh>
    <rPh sb="35" eb="37">
      <t>カクホ</t>
    </rPh>
    <rPh sb="38" eb="39">
      <t>ム</t>
    </rPh>
    <rPh sb="42" eb="43">
      <t>カ</t>
    </rPh>
    <rPh sb="44" eb="45">
      <t>モノ</t>
    </rPh>
    <rPh sb="50" eb="52">
      <t>ジッシ</t>
    </rPh>
    <phoneticPr fontId="5"/>
  </si>
  <si>
    <t>上海府まちづくり
協議会</t>
    <rPh sb="0" eb="1">
      <t>ウエ</t>
    </rPh>
    <rPh sb="1" eb="2">
      <t>ウミ</t>
    </rPh>
    <rPh sb="2" eb="3">
      <t>フ</t>
    </rPh>
    <rPh sb="9" eb="12">
      <t>キョウギカイ</t>
    </rPh>
    <phoneticPr fontId="5"/>
  </si>
  <si>
    <t>燕市</t>
    <rPh sb="0" eb="1">
      <t>ツバメ</t>
    </rPh>
    <rPh sb="1" eb="2">
      <t>シ</t>
    </rPh>
    <phoneticPr fontId="5"/>
  </si>
  <si>
    <t>予約制乗合ワゴン車運行事業</t>
    <rPh sb="0" eb="3">
      <t>ヨヤクセイ</t>
    </rPh>
    <rPh sb="3" eb="5">
      <t>ノリアイ</t>
    </rPh>
    <rPh sb="8" eb="9">
      <t>シャ</t>
    </rPh>
    <rPh sb="9" eb="11">
      <t>ウンコウ</t>
    </rPh>
    <rPh sb="11" eb="13">
      <t>ジギョウ</t>
    </rPh>
    <phoneticPr fontId="5"/>
  </si>
  <si>
    <t>燕市・弥彦村全域で地域住民の生活交通を確保するため、予約制デマンド型乗合タクシーを運行。タクシー事業者に委託する。</t>
    <rPh sb="0" eb="2">
      <t>ツバメシ</t>
    </rPh>
    <rPh sb="3" eb="5">
      <t>ヤヒコ</t>
    </rPh>
    <rPh sb="5" eb="6">
      <t>ムラ</t>
    </rPh>
    <rPh sb="6" eb="8">
      <t>ゼンイキ</t>
    </rPh>
    <rPh sb="9" eb="13">
      <t>チイキジュウミン</t>
    </rPh>
    <rPh sb="14" eb="18">
      <t>セイカツコウツウ</t>
    </rPh>
    <rPh sb="19" eb="21">
      <t>カクホ</t>
    </rPh>
    <rPh sb="26" eb="29">
      <t>ヨヤクセイ</t>
    </rPh>
    <rPh sb="33" eb="34">
      <t>ガタ</t>
    </rPh>
    <rPh sb="34" eb="36">
      <t>ノリアイ</t>
    </rPh>
    <rPh sb="41" eb="43">
      <t>ウンコウ</t>
    </rPh>
    <rPh sb="48" eb="51">
      <t>ジギョウシャ</t>
    </rPh>
    <rPh sb="52" eb="54">
      <t>イタク</t>
    </rPh>
    <phoneticPr fontId="5"/>
  </si>
  <si>
    <t>都市計画課</t>
    <rPh sb="0" eb="2">
      <t>トシ</t>
    </rPh>
    <rPh sb="2" eb="4">
      <t>ケイカク</t>
    </rPh>
    <rPh sb="4" eb="5">
      <t>カ</t>
    </rPh>
    <phoneticPr fontId="5"/>
  </si>
  <si>
    <t>糸魚川市</t>
    <rPh sb="0" eb="4">
      <t>イトイガワシ</t>
    </rPh>
    <phoneticPr fontId="5"/>
  </si>
  <si>
    <t>高齢者世帯の見守り活動を含む移動販売事業者に対して運営経費、車両購入費の一部を負担する。
（補助内容）
運営経費…活動日数を移動距離に応じて補助金額（２０，０００円～４５，０００円）を設定
車両購入費　1/2　上限２，０００，０００円
雇用加算　１５，０００円/月（車両台数を上限）</t>
    <rPh sb="118" eb="120">
      <t>コヨウ</t>
    </rPh>
    <rPh sb="120" eb="122">
      <t>カサン</t>
    </rPh>
    <rPh sb="129" eb="130">
      <t>エン</t>
    </rPh>
    <rPh sb="131" eb="132">
      <t>ツキ</t>
    </rPh>
    <rPh sb="133" eb="135">
      <t>シャリョウ</t>
    </rPh>
    <rPh sb="135" eb="137">
      <t>ダイスウ</t>
    </rPh>
    <rPh sb="138" eb="140">
      <t>ジョウゲン</t>
    </rPh>
    <phoneticPr fontId="5"/>
  </si>
  <si>
    <t>商工観光課
企業支援係
025-552-1511</t>
    <rPh sb="10" eb="11">
      <t>カカリ</t>
    </rPh>
    <phoneticPr fontId="5"/>
  </si>
  <si>
    <t>高齢者おでかけ支援事業
（タクシー利用券）</t>
    <rPh sb="0" eb="3">
      <t>コウレイシャ</t>
    </rPh>
    <rPh sb="7" eb="9">
      <t>シエン</t>
    </rPh>
    <rPh sb="9" eb="11">
      <t>ジギョウ</t>
    </rPh>
    <rPh sb="17" eb="19">
      <t>リヨウ</t>
    </rPh>
    <rPh sb="19" eb="20">
      <t>ケン</t>
    </rPh>
    <phoneticPr fontId="4"/>
  </si>
  <si>
    <t>買い物弱者対策の位置づけではないが、満70歳以上の高齢者の外出支援等のために、タクシー券４，０００円（年額）を支給する。
※バス券との併用不可</t>
    <rPh sb="0" eb="1">
      <t>カ</t>
    </rPh>
    <rPh sb="2" eb="3">
      <t>モノ</t>
    </rPh>
    <rPh sb="3" eb="5">
      <t>ジャクシャ</t>
    </rPh>
    <rPh sb="5" eb="7">
      <t>タイサク</t>
    </rPh>
    <rPh sb="8" eb="10">
      <t>イチ</t>
    </rPh>
    <rPh sb="18" eb="19">
      <t>マン</t>
    </rPh>
    <rPh sb="21" eb="24">
      <t>サイイジョウ</t>
    </rPh>
    <rPh sb="33" eb="34">
      <t>トウ</t>
    </rPh>
    <rPh sb="49" eb="50">
      <t>エン</t>
    </rPh>
    <rPh sb="51" eb="53">
      <t>ネンガク</t>
    </rPh>
    <rPh sb="64" eb="65">
      <t>ケン</t>
    </rPh>
    <rPh sb="67" eb="69">
      <t>ヘイヨウ</t>
    </rPh>
    <rPh sb="69" eb="71">
      <t>フカ</t>
    </rPh>
    <phoneticPr fontId="4"/>
  </si>
  <si>
    <t>福祉事務所
福祉サービス係
025-552-1511</t>
    <rPh sb="0" eb="2">
      <t>フクシ</t>
    </rPh>
    <rPh sb="2" eb="4">
      <t>ジム</t>
    </rPh>
    <rPh sb="4" eb="5">
      <t>ショ</t>
    </rPh>
    <rPh sb="6" eb="8">
      <t>フクシ</t>
    </rPh>
    <rPh sb="12" eb="13">
      <t>カカリ</t>
    </rPh>
    <phoneticPr fontId="4"/>
  </si>
  <si>
    <t>高齢者おでかけ支援事業
（おでかけパス）
（バス回数券）</t>
    <rPh sb="0" eb="3">
      <t>コウレイシャ</t>
    </rPh>
    <rPh sb="7" eb="9">
      <t>シエン</t>
    </rPh>
    <rPh sb="9" eb="11">
      <t>ジギョウ</t>
    </rPh>
    <rPh sb="24" eb="26">
      <t>カイスウ</t>
    </rPh>
    <rPh sb="26" eb="27">
      <t>ケン</t>
    </rPh>
    <phoneticPr fontId="4"/>
  </si>
  <si>
    <t>買物弱者対策の位置づけではないが、満65歳以上の方を対象に、路線バスが乗り放題となる定期乗車券の購入費の一部を市が負担する。
（６か月定期乗車券５，６７０円を自己負担３，０００円で購入、１か月定期乗車券１，０５０円を自己負担５００円で購入により路線バスが乗り放題となる。）
※タクシー券との併用不可
※あさひまちバス運行地区には回数券（年４，０００円）の助成制度あり</t>
    <rPh sb="158" eb="160">
      <t>ウンコウ</t>
    </rPh>
    <rPh sb="160" eb="162">
      <t>チク</t>
    </rPh>
    <rPh sb="164" eb="167">
      <t>カイスウケン</t>
    </rPh>
    <rPh sb="168" eb="169">
      <t>ネン</t>
    </rPh>
    <rPh sb="174" eb="175">
      <t>エン</t>
    </rPh>
    <rPh sb="177" eb="179">
      <t>ジョセイ</t>
    </rPh>
    <rPh sb="179" eb="181">
      <t>セイド</t>
    </rPh>
    <phoneticPr fontId="5"/>
  </si>
  <si>
    <t>障害者タクシー・ガソリン代助成事業
（タクシー利用・燃料助成券）</t>
    <rPh sb="0" eb="3">
      <t>ショウガイシャ</t>
    </rPh>
    <rPh sb="12" eb="13">
      <t>ダイ</t>
    </rPh>
    <rPh sb="13" eb="15">
      <t>ジョセイ</t>
    </rPh>
    <rPh sb="15" eb="17">
      <t>ジギョウ</t>
    </rPh>
    <rPh sb="23" eb="25">
      <t>リヨウ</t>
    </rPh>
    <rPh sb="26" eb="28">
      <t>ネンリョウ</t>
    </rPh>
    <rPh sb="28" eb="30">
      <t>ジョセイ</t>
    </rPh>
    <rPh sb="30" eb="31">
      <t>ケン</t>
    </rPh>
    <phoneticPr fontId="4"/>
  </si>
  <si>
    <t>買物弱者対策の位置づけではないが、一定程度の等級を持つ障害者を対象にタクシー利用・燃料助成券（７，５００円～３０，０００円）を支給する。
※バス券との併用不可</t>
    <rPh sb="17" eb="19">
      <t>イッテイ</t>
    </rPh>
    <rPh sb="19" eb="21">
      <t>テイド</t>
    </rPh>
    <rPh sb="22" eb="24">
      <t>トウキュウ</t>
    </rPh>
    <rPh sb="25" eb="26">
      <t>モ</t>
    </rPh>
    <rPh sb="27" eb="30">
      <t>ショウガイシャ</t>
    </rPh>
    <rPh sb="38" eb="40">
      <t>リヨウ</t>
    </rPh>
    <rPh sb="41" eb="43">
      <t>ネンリョウ</t>
    </rPh>
    <rPh sb="43" eb="45">
      <t>ジョセイ</t>
    </rPh>
    <rPh sb="45" eb="46">
      <t>ケン</t>
    </rPh>
    <rPh sb="52" eb="53">
      <t>エン</t>
    </rPh>
    <rPh sb="60" eb="61">
      <t>エン</t>
    </rPh>
    <rPh sb="63" eb="65">
      <t>シキュウ</t>
    </rPh>
    <phoneticPr fontId="4"/>
  </si>
  <si>
    <t>障害者おでかけパス事業
（おでかけパス）
（バス回数券）</t>
    <rPh sb="24" eb="27">
      <t>カイスウケン</t>
    </rPh>
    <phoneticPr fontId="5"/>
  </si>
  <si>
    <t>買物弱者対策の位置づけではないが、一定程度の等級を持つ障害者を対象に、路線バスが乗り放題となる定期乗車券の購入費の一部を市が負担する。
（６か月定期乗車券５，６６０円を自己負担３，０００円で購入、１か月定期乗車券１，０５０円を自己負担５００円で購入によりにより路線バスが乗り放題となる。）
※タクシー券との併用不可
※あさひまちバス運行地域には回数券（年４，０００円）の助成制度あり</t>
    <rPh sb="17" eb="19">
      <t>イッテイ</t>
    </rPh>
    <rPh sb="19" eb="21">
      <t>テイド</t>
    </rPh>
    <rPh sb="22" eb="24">
      <t>トウキュウ</t>
    </rPh>
    <rPh sb="25" eb="26">
      <t>モ</t>
    </rPh>
    <rPh sb="27" eb="30">
      <t>ショウガイシャ</t>
    </rPh>
    <rPh sb="166" eb="168">
      <t>ウンコウ</t>
    </rPh>
    <rPh sb="168" eb="170">
      <t>チイキ</t>
    </rPh>
    <phoneticPr fontId="4"/>
  </si>
  <si>
    <t>妙高市</t>
    <rPh sb="0" eb="3">
      <t>ミョウコウシ</t>
    </rPh>
    <phoneticPr fontId="5"/>
  </si>
  <si>
    <t>地域で買い物促進事業</t>
    <rPh sb="0" eb="2">
      <t>チイキ</t>
    </rPh>
    <rPh sb="3" eb="4">
      <t>カ</t>
    </rPh>
    <rPh sb="5" eb="6">
      <t>モノ</t>
    </rPh>
    <rPh sb="6" eb="8">
      <t>ソクシン</t>
    </rPh>
    <rPh sb="8" eb="10">
      <t>ジギョウ</t>
    </rPh>
    <phoneticPr fontId="5"/>
  </si>
  <si>
    <t>買い物客の増加、売上の維持向上等により地域内消費の促進又は喚起に効果が見込める取組に対して支援する。
・補助率1/2・補助限度額200万円
【支援対象となりうる買物弱者に対応する取組み事例】
ガラポン抽選会の実施、プレミアム商品券の発行</t>
    <rPh sb="42" eb="43">
      <t>タイ</t>
    </rPh>
    <rPh sb="45" eb="47">
      <t>シエン</t>
    </rPh>
    <rPh sb="59" eb="61">
      <t>ホジョ</t>
    </rPh>
    <rPh sb="61" eb="63">
      <t>ゲンド</t>
    </rPh>
    <rPh sb="63" eb="64">
      <t>ガク</t>
    </rPh>
    <rPh sb="104" eb="106">
      <t>ジッシ</t>
    </rPh>
    <rPh sb="116" eb="118">
      <t>ハッコウ</t>
    </rPh>
    <phoneticPr fontId="5"/>
  </si>
  <si>
    <t>商工会議所・商工会、商工振興会</t>
    <rPh sb="0" eb="2">
      <t>ショウコウ</t>
    </rPh>
    <rPh sb="2" eb="5">
      <t>カイギショ</t>
    </rPh>
    <rPh sb="6" eb="8">
      <t>ショウコウ</t>
    </rPh>
    <rPh sb="8" eb="9">
      <t>カイ</t>
    </rPh>
    <rPh sb="10" eb="12">
      <t>ショウコウ</t>
    </rPh>
    <rPh sb="12" eb="14">
      <t>シンコウ</t>
    </rPh>
    <rPh sb="14" eb="15">
      <t>カイ</t>
    </rPh>
    <phoneticPr fontId="5"/>
  </si>
  <si>
    <t>観光商工課　商工振興グループ
0255-74-0019</t>
    <rPh sb="0" eb="2">
      <t>カンコウ</t>
    </rPh>
    <rPh sb="2" eb="5">
      <t>ショウコウカ</t>
    </rPh>
    <rPh sb="6" eb="8">
      <t>ショウコウ</t>
    </rPh>
    <rPh sb="8" eb="10">
      <t>シンコウ</t>
    </rPh>
    <phoneticPr fontId="5"/>
  </si>
  <si>
    <t>がんばる企業応援事業</t>
    <rPh sb="4" eb="6">
      <t>キギョウ</t>
    </rPh>
    <rPh sb="6" eb="8">
      <t>オウエン</t>
    </rPh>
    <rPh sb="8" eb="10">
      <t>ジギョウ</t>
    </rPh>
    <phoneticPr fontId="5"/>
  </si>
  <si>
    <t>市内の中小企業による新規事業展開や販路開拓等の取組に対して支援する。
・補助率1/2、補助限度額30万円（特定創業者は40万円）
【支援対象となりうる買物弱者に対応する取組み事例】
移動販売車の購入</t>
    <rPh sb="0" eb="2">
      <t>シナイ</t>
    </rPh>
    <rPh sb="3" eb="5">
      <t>チュウショウ</t>
    </rPh>
    <rPh sb="5" eb="7">
      <t>キギョウ</t>
    </rPh>
    <rPh sb="10" eb="12">
      <t>シンキ</t>
    </rPh>
    <rPh sb="12" eb="14">
      <t>ジギョウ</t>
    </rPh>
    <rPh sb="14" eb="16">
      <t>テンカイ</t>
    </rPh>
    <rPh sb="17" eb="19">
      <t>ハンロ</t>
    </rPh>
    <rPh sb="19" eb="21">
      <t>カイタク</t>
    </rPh>
    <rPh sb="21" eb="22">
      <t>トウ</t>
    </rPh>
    <rPh sb="23" eb="25">
      <t>トリクミ</t>
    </rPh>
    <rPh sb="26" eb="27">
      <t>タイ</t>
    </rPh>
    <rPh sb="29" eb="31">
      <t>シエン</t>
    </rPh>
    <rPh sb="36" eb="39">
      <t>ホジョリツ</t>
    </rPh>
    <rPh sb="43" eb="45">
      <t>ホジョ</t>
    </rPh>
    <rPh sb="45" eb="47">
      <t>ゲンド</t>
    </rPh>
    <rPh sb="47" eb="48">
      <t>ガク</t>
    </rPh>
    <rPh sb="50" eb="52">
      <t>マンエン</t>
    </rPh>
    <rPh sb="53" eb="55">
      <t>トクテイ</t>
    </rPh>
    <rPh sb="55" eb="58">
      <t>ソウギョウシャ</t>
    </rPh>
    <rPh sb="61" eb="63">
      <t>マンエン</t>
    </rPh>
    <rPh sb="91" eb="93">
      <t>イドウ</t>
    </rPh>
    <rPh sb="93" eb="95">
      <t>ハンバイ</t>
    </rPh>
    <rPh sb="95" eb="96">
      <t>シャ</t>
    </rPh>
    <rPh sb="97" eb="99">
      <t>コウニュウ</t>
    </rPh>
    <phoneticPr fontId="5"/>
  </si>
  <si>
    <t>https://www.city.myoko.niigata.jp/docs/947.html</t>
    <phoneticPr fontId="5"/>
  </si>
  <si>
    <t>観光商工課　商工振興グループ
0255-74-0020</t>
    <rPh sb="0" eb="2">
      <t>カンコウ</t>
    </rPh>
    <rPh sb="2" eb="5">
      <t>ショウコウカ</t>
    </rPh>
    <rPh sb="6" eb="8">
      <t>ショウコウ</t>
    </rPh>
    <rPh sb="8" eb="10">
      <t>シンコウ</t>
    </rPh>
    <phoneticPr fontId="5"/>
  </si>
  <si>
    <t>上越市</t>
    <rPh sb="0" eb="3">
      <t>ジョウエツシ</t>
    </rPh>
    <phoneticPr fontId="5"/>
  </si>
  <si>
    <t>上越市地域商業活性化事業補助金（買い物利便性向上モデル事業）</t>
    <rPh sb="0" eb="3">
      <t>ジョウエツシ</t>
    </rPh>
    <rPh sb="3" eb="5">
      <t>チイキ</t>
    </rPh>
    <rPh sb="5" eb="7">
      <t>ショウギョウ</t>
    </rPh>
    <rPh sb="7" eb="10">
      <t>カッセイカ</t>
    </rPh>
    <rPh sb="10" eb="12">
      <t>ジギョウ</t>
    </rPh>
    <rPh sb="12" eb="15">
      <t>ホジョキン</t>
    </rPh>
    <rPh sb="16" eb="17">
      <t>カ</t>
    </rPh>
    <rPh sb="18" eb="19">
      <t>モノ</t>
    </rPh>
    <rPh sb="19" eb="22">
      <t>リベンセイ</t>
    </rPh>
    <rPh sb="22" eb="24">
      <t>コウジョウ</t>
    </rPh>
    <rPh sb="27" eb="29">
      <t>ジギョウ</t>
    </rPh>
    <phoneticPr fontId="5"/>
  </si>
  <si>
    <t>住民の日常的な買い物が不便と認められる地域の買い物環境の改善を図るため、移動販売事業、宅配事業、買い物代行事業等を新規で行う事業者へ、経費（車両、備品の購入等）の2/3、最大400万円を補助する。</t>
    <rPh sb="0" eb="2">
      <t>ジュウミン</t>
    </rPh>
    <rPh sb="3" eb="6">
      <t>ニチジョウテキ</t>
    </rPh>
    <rPh sb="7" eb="8">
      <t>カ</t>
    </rPh>
    <rPh sb="9" eb="10">
      <t>モノ</t>
    </rPh>
    <rPh sb="11" eb="13">
      <t>フベン</t>
    </rPh>
    <rPh sb="14" eb="15">
      <t>ミト</t>
    </rPh>
    <rPh sb="19" eb="21">
      <t>チイキ</t>
    </rPh>
    <rPh sb="22" eb="23">
      <t>カ</t>
    </rPh>
    <rPh sb="24" eb="25">
      <t>モノ</t>
    </rPh>
    <rPh sb="25" eb="27">
      <t>カンキョウ</t>
    </rPh>
    <rPh sb="28" eb="30">
      <t>カイゼン</t>
    </rPh>
    <rPh sb="31" eb="32">
      <t>ハカ</t>
    </rPh>
    <rPh sb="36" eb="38">
      <t>イドウ</t>
    </rPh>
    <rPh sb="38" eb="40">
      <t>ハンバイ</t>
    </rPh>
    <rPh sb="40" eb="42">
      <t>ジギョウ</t>
    </rPh>
    <rPh sb="43" eb="45">
      <t>タクハイ</t>
    </rPh>
    <rPh sb="45" eb="47">
      <t>ジギョウ</t>
    </rPh>
    <rPh sb="48" eb="49">
      <t>カ</t>
    </rPh>
    <rPh sb="50" eb="51">
      <t>モノ</t>
    </rPh>
    <rPh sb="51" eb="53">
      <t>ダイコウ</t>
    </rPh>
    <rPh sb="53" eb="55">
      <t>ジギョウ</t>
    </rPh>
    <rPh sb="55" eb="56">
      <t>トウ</t>
    </rPh>
    <rPh sb="57" eb="59">
      <t>シンキ</t>
    </rPh>
    <rPh sb="60" eb="61">
      <t>オコナ</t>
    </rPh>
    <rPh sb="62" eb="65">
      <t>ジギョウシャ</t>
    </rPh>
    <rPh sb="67" eb="69">
      <t>ケイヒ</t>
    </rPh>
    <rPh sb="70" eb="72">
      <t>シャリョウ</t>
    </rPh>
    <rPh sb="73" eb="75">
      <t>ビヒン</t>
    </rPh>
    <rPh sb="76" eb="78">
      <t>コウニュウ</t>
    </rPh>
    <rPh sb="78" eb="79">
      <t>トウ</t>
    </rPh>
    <rPh sb="85" eb="87">
      <t>サイダイ</t>
    </rPh>
    <rPh sb="90" eb="92">
      <t>マンエン</t>
    </rPh>
    <rPh sb="93" eb="95">
      <t>ホジョ</t>
    </rPh>
    <phoneticPr fontId="5"/>
  </si>
  <si>
    <t>民間事業者</t>
    <rPh sb="0" eb="5">
      <t>ミンカンジギョウシャ</t>
    </rPh>
    <phoneticPr fontId="5"/>
  </si>
  <si>
    <t>産業政策課産業振興係
025-520-5729（内線2205）</t>
    <rPh sb="0" eb="2">
      <t>サンギョウ</t>
    </rPh>
    <rPh sb="2" eb="4">
      <t>セイサク</t>
    </rPh>
    <rPh sb="4" eb="5">
      <t>カ</t>
    </rPh>
    <rPh sb="5" eb="7">
      <t>サンギョウ</t>
    </rPh>
    <rPh sb="7" eb="9">
      <t>シンコウ</t>
    </rPh>
    <rPh sb="9" eb="10">
      <t>カカリ</t>
    </rPh>
    <rPh sb="24" eb="26">
      <t>ナイセン</t>
    </rPh>
    <phoneticPr fontId="5"/>
  </si>
  <si>
    <t>阿賀野市</t>
  </si>
  <si>
    <t>阿賀野市商工観光課</t>
  </si>
  <si>
    <t>商工観光課　商工振興係
0250-61-2479</t>
  </si>
  <si>
    <t>佐渡市</t>
    <rPh sb="0" eb="3">
      <t>サドシ</t>
    </rPh>
    <phoneticPr fontId="5"/>
  </si>
  <si>
    <t>路線バス運賃割引サービス</t>
  </si>
  <si>
    <t>運賃助成</t>
  </si>
  <si>
    <t>70歳以上の高齢者を対象に、路線バス1乗車200円で乗車できる割引カードを交付。</t>
    <phoneticPr fontId="5"/>
  </si>
  <si>
    <t>観光振興部交通政策課交通対策係
0259-63-3184</t>
    <rPh sb="0" eb="1">
      <t>カン</t>
    </rPh>
    <rPh sb="1" eb="2">
      <t>コウ</t>
    </rPh>
    <rPh sb="2" eb="4">
      <t>シンコウ</t>
    </rPh>
    <rPh sb="4" eb="5">
      <t>ブ</t>
    </rPh>
    <rPh sb="10" eb="15">
      <t>コウツウタイサクカカリ</t>
    </rPh>
    <phoneticPr fontId="5"/>
  </si>
  <si>
    <t>運転免許返納支援事業</t>
  </si>
  <si>
    <t>運転免許証を自主返納した70歳以上の高齢者に対して、バス・タクシー共通利用券10,000円分を交付。</t>
  </si>
  <si>
    <t>地域コミュニティ交付金</t>
    <rPh sb="0" eb="2">
      <t>チイキ</t>
    </rPh>
    <rPh sb="8" eb="11">
      <t>コウフキン</t>
    </rPh>
    <phoneticPr fontId="5"/>
  </si>
  <si>
    <t>集落や自治会を単位とし、継続的に自らの集落内での困りごとの解決や助け合いに対する取り組みを支援することにより、地域の暮らしに重要な役割を果たすコミュニティの維持・醸成を図る。</t>
    <phoneticPr fontId="5"/>
  </si>
  <si>
    <t>集落、自治会</t>
    <rPh sb="0" eb="2">
      <t>シュウラク</t>
    </rPh>
    <rPh sb="3" eb="6">
      <t>ジチカイ</t>
    </rPh>
    <phoneticPr fontId="5"/>
  </si>
  <si>
    <t>https://www.city.sado.niigata.jp/soshiki/2024/36893.html</t>
    <phoneticPr fontId="5"/>
  </si>
  <si>
    <t>地域振興部地域づくり課地域づくり係
0259-63-4152</t>
    <phoneticPr fontId="5"/>
  </si>
  <si>
    <t>佐渡市</t>
  </si>
  <si>
    <t>宅配・生活支援サービス事業</t>
  </si>
  <si>
    <t>宅配・生活支援サービス取扱店一覧を作成し、登録店は電話等で注文を受付け、高齢者の見守りを兼ね、宅配や出張サービスを行っている。</t>
  </si>
  <si>
    <t>社会福祉部高齢福祉課高齢福祉係
0259-63-3790</t>
    <rPh sb="10" eb="12">
      <t>コウレイ</t>
    </rPh>
    <rPh sb="12" eb="14">
      <t>フクシ</t>
    </rPh>
    <phoneticPr fontId="5"/>
  </si>
  <si>
    <t>魚沼市</t>
    <rPh sb="0" eb="3">
      <t>ウオヌマシ</t>
    </rPh>
    <phoneticPr fontId="17"/>
  </si>
  <si>
    <t>移動販売事業支援補助金</t>
    <rPh sb="0" eb="2">
      <t>イドウ</t>
    </rPh>
    <rPh sb="2" eb="4">
      <t>ハンバイ</t>
    </rPh>
    <rPh sb="4" eb="6">
      <t>ジギョウ</t>
    </rPh>
    <rPh sb="6" eb="8">
      <t>シエン</t>
    </rPh>
    <rPh sb="8" eb="11">
      <t>ホジョキン</t>
    </rPh>
    <phoneticPr fontId="24"/>
  </si>
  <si>
    <t>市内で移動販売を行う者への車両購入費と運営費に対する補助。</t>
    <rPh sb="0" eb="2">
      <t>シナイ</t>
    </rPh>
    <rPh sb="3" eb="5">
      <t>イドウ</t>
    </rPh>
    <rPh sb="5" eb="7">
      <t>ハンバイ</t>
    </rPh>
    <rPh sb="8" eb="9">
      <t>オコナ</t>
    </rPh>
    <rPh sb="10" eb="11">
      <t>モノ</t>
    </rPh>
    <rPh sb="13" eb="15">
      <t>シャリョウ</t>
    </rPh>
    <rPh sb="15" eb="18">
      <t>コウニュウヒ</t>
    </rPh>
    <rPh sb="19" eb="21">
      <t>ウンエイ</t>
    </rPh>
    <rPh sb="21" eb="22">
      <t>ヒ</t>
    </rPh>
    <rPh sb="23" eb="24">
      <t>タイ</t>
    </rPh>
    <rPh sb="26" eb="28">
      <t>ホジョ</t>
    </rPh>
    <phoneticPr fontId="24"/>
  </si>
  <si>
    <t>移動販売を行う者</t>
    <rPh sb="0" eb="2">
      <t>イドウ</t>
    </rPh>
    <rPh sb="2" eb="4">
      <t>ハンバイ</t>
    </rPh>
    <rPh sb="5" eb="6">
      <t>オコナ</t>
    </rPh>
    <rPh sb="7" eb="8">
      <t>モノ</t>
    </rPh>
    <phoneticPr fontId="17"/>
  </si>
  <si>
    <t>https://www.city.uonuma.lg.jp/site/shigoto-net/1012242.html</t>
  </si>
  <si>
    <t>産業経済部商工課商工係
025-792-9753</t>
    <rPh sb="0" eb="2">
      <t>サンギョウ</t>
    </rPh>
    <rPh sb="2" eb="5">
      <t>ケイザ</t>
    </rPh>
    <rPh sb="5" eb="7">
      <t>ショウコウ</t>
    </rPh>
    <rPh sb="7" eb="8">
      <t>カ</t>
    </rPh>
    <rPh sb="8" eb="10">
      <t>ショウコウ</t>
    </rPh>
    <rPh sb="10" eb="11">
      <t>カカリ</t>
    </rPh>
    <phoneticPr fontId="24"/>
  </si>
  <si>
    <t>新潟県</t>
    <rPh sb="0" eb="3">
      <t>ニイガタケン</t>
    </rPh>
    <phoneticPr fontId="51"/>
  </si>
  <si>
    <t>魚沼市</t>
    <rPh sb="0" eb="3">
      <t>ウオヌマシ</t>
    </rPh>
    <phoneticPr fontId="51"/>
  </si>
  <si>
    <t>高齢化対策共助事業（高齢者世帯日用品等買い物代行事業）</t>
  </si>
  <si>
    <t>補助金</t>
    <rPh sb="0" eb="3">
      <t>ホジョキン</t>
    </rPh>
    <phoneticPr fontId="51"/>
  </si>
  <si>
    <t>補助対象区域において、自動車を持たない65歳以上のみの日用品等の買い物を代行する代行員に対し、手当を補助する。</t>
  </si>
  <si>
    <t>コミュニティ協議会</t>
  </si>
  <si>
    <t>https://www.city.uonuma.lg.jp/page/1408.html</t>
  </si>
  <si>
    <t>総務政策部地域創生課自治振興係
025-792-9752</t>
    <rPh sb="0" eb="2">
      <t>ソウム</t>
    </rPh>
    <rPh sb="2" eb="5">
      <t>セイサ</t>
    </rPh>
    <rPh sb="5" eb="7">
      <t>チイキ</t>
    </rPh>
    <rPh sb="7" eb="9">
      <t>ソウセイ</t>
    </rPh>
    <rPh sb="9" eb="10">
      <t>カ</t>
    </rPh>
    <rPh sb="10" eb="12">
      <t>ジチ</t>
    </rPh>
    <rPh sb="12" eb="14">
      <t>シンコウ</t>
    </rPh>
    <rPh sb="14" eb="15">
      <t>カカリ</t>
    </rPh>
    <phoneticPr fontId="52"/>
  </si>
  <si>
    <t>乗合タクシー運行事業
（予約型デマンドタクシー）</t>
    <rPh sb="0" eb="2">
      <t>ノリアイ</t>
    </rPh>
    <rPh sb="6" eb="10">
      <t>ウンコウジギョウ</t>
    </rPh>
    <rPh sb="12" eb="15">
      <t>ヨヤクガタ</t>
    </rPh>
    <phoneticPr fontId="17"/>
  </si>
  <si>
    <t>公共交通空白地を解消し、高齢者を中心とした通院や買い物など交通弱者の移動手段を確保するとともに、地域内のきめ細やかな移動需要に対応するため、事業者が運行する乗合タクシー（予約型デマンドタクシー）の運行費を補助するもの。</t>
    <rPh sb="70" eb="73">
      <t>ジギョウシャ</t>
    </rPh>
    <rPh sb="74" eb="76">
      <t>ウンコウ</t>
    </rPh>
    <rPh sb="85" eb="88">
      <t>ヨヤクガタ</t>
    </rPh>
    <rPh sb="102" eb="104">
      <t>ホジョ</t>
    </rPh>
    <phoneticPr fontId="17"/>
  </si>
  <si>
    <t>https://www.city.uonuma.lg.jp/page/1991.html</t>
  </si>
  <si>
    <t>市民福祉部生活環境課
025-792-9766</t>
    <rPh sb="0" eb="5">
      <t>シミンフクシブ</t>
    </rPh>
    <rPh sb="5" eb="10">
      <t>セイカツカンキョウカ</t>
    </rPh>
    <phoneticPr fontId="17"/>
  </si>
  <si>
    <t>自動車等運転免許証自主返納者支援事業</t>
    <rPh sb="0" eb="4">
      <t>ジドウシャトウ</t>
    </rPh>
    <rPh sb="4" eb="6">
      <t>ウンテン</t>
    </rPh>
    <rPh sb="6" eb="9">
      <t>メンキョショウ</t>
    </rPh>
    <rPh sb="9" eb="11">
      <t>ジシュ</t>
    </rPh>
    <rPh sb="11" eb="13">
      <t>ヘンノウ</t>
    </rPh>
    <rPh sb="13" eb="14">
      <t>シャ</t>
    </rPh>
    <rPh sb="14" eb="16">
      <t>シエン</t>
    </rPh>
    <rPh sb="16" eb="18">
      <t>ジギョウ</t>
    </rPh>
    <phoneticPr fontId="17"/>
  </si>
  <si>
    <t>自動車等運転免許証を自主返納した高齢者等に対して、路線バス、タクシー、乗合タクシーで利用可能な共通回数券（22,000円相当）を交付するもの。</t>
    <rPh sb="16" eb="20">
      <t>コウレイシャトウ</t>
    </rPh>
    <rPh sb="21" eb="22">
      <t>タイ</t>
    </rPh>
    <rPh sb="25" eb="27">
      <t>ロセン</t>
    </rPh>
    <rPh sb="35" eb="37">
      <t>ノリアイ</t>
    </rPh>
    <rPh sb="42" eb="46">
      <t>リヨウカノウ</t>
    </rPh>
    <phoneticPr fontId="17"/>
  </si>
  <si>
    <t>魚沼市地域公共交通協議会</t>
    <rPh sb="0" eb="3">
      <t>ウオヌマシ</t>
    </rPh>
    <rPh sb="3" eb="7">
      <t>チイキコウキョウ</t>
    </rPh>
    <rPh sb="7" eb="9">
      <t>コウツウ</t>
    </rPh>
    <rPh sb="9" eb="12">
      <t>キョウギカイ</t>
    </rPh>
    <phoneticPr fontId="17"/>
  </si>
  <si>
    <t>https://www.city.uonuma.lg.jp/page/1978.html</t>
  </si>
  <si>
    <t>南魚沼市</t>
    <rPh sb="0" eb="4">
      <t>ミナミウオヌマシ</t>
    </rPh>
    <phoneticPr fontId="5"/>
  </si>
  <si>
    <t>医療のまちづくり活性化支援事業補助金</t>
    <phoneticPr fontId="5"/>
  </si>
  <si>
    <t>移動販売車で食料品、日用品等を販売することによって、高齢者等の外出による買い物機会及び近隣者との交流の場を提供することで、地域内消費の喚起及び持続的で健康的な暮らしに寄与を目的とする。</t>
    <rPh sb="86" eb="88">
      <t>モクテキ</t>
    </rPh>
    <phoneticPr fontId="5"/>
  </si>
  <si>
    <t>(株)郵便局物販サービス</t>
    <rPh sb="0" eb="3">
      <t>カブ</t>
    </rPh>
    <rPh sb="3" eb="8">
      <t>ユウビンキョクブッパン</t>
    </rPh>
    <phoneticPr fontId="5"/>
  </si>
  <si>
    <t>総務部U&amp;Iときめき課
025-773-6659</t>
    <rPh sb="0" eb="2">
      <t>ソウム</t>
    </rPh>
    <rPh sb="2" eb="3">
      <t>ブ</t>
    </rPh>
    <rPh sb="10" eb="11">
      <t>カ</t>
    </rPh>
    <phoneticPr fontId="5"/>
  </si>
  <si>
    <t>胎内市</t>
    <rPh sb="0" eb="3">
      <t>タイナイシ</t>
    </rPh>
    <phoneticPr fontId="5"/>
  </si>
  <si>
    <t>地域支援事業（介護予防・日常生活支援総合事業）</t>
  </si>
  <si>
    <t>NPO法人が福祉有償運送で行う買い物支援に対して、サービス利用調整役の人件費を補助するもの。買い物支援の対象者は、地域支援事業の対象である要支援認定者・事業対象者のみ。地域支援事業交付金を財源とした事業。</t>
  </si>
  <si>
    <t>NPO法人
ふるさと奥山の荘</t>
  </si>
  <si>
    <t>福祉介護課地域包括支援センター係
0254-44-8691</t>
  </si>
  <si>
    <t>合併振興基金活用事業（地域づくり活動支援補助金）＜コミュニティ支え合い型＞</t>
    <rPh sb="31" eb="32">
      <t>ササ</t>
    </rPh>
    <rPh sb="33" eb="34">
      <t>ア</t>
    </rPh>
    <phoneticPr fontId="5"/>
  </si>
  <si>
    <t>買物弱者の支援に特化した事業ではないが、自治会等が行う地域コミュニティの支え合い活動のひとつとして買い物の同行や代行などの支援を助成対象としている。</t>
  </si>
  <si>
    <t>自治会等</t>
    <phoneticPr fontId="5"/>
  </si>
  <si>
    <t>総合政策課行革協働係
0254-43-0326</t>
  </si>
  <si>
    <t>聖籠町</t>
    <rPh sb="0" eb="3">
      <t>セイロウマチ</t>
    </rPh>
    <phoneticPr fontId="5"/>
  </si>
  <si>
    <t>高齢者タクシー利用助成事業</t>
    <rPh sb="0" eb="3">
      <t>コウレイシャ</t>
    </rPh>
    <rPh sb="7" eb="9">
      <t>リヨウ</t>
    </rPh>
    <rPh sb="9" eb="11">
      <t>ジョセイ</t>
    </rPh>
    <rPh sb="11" eb="13">
      <t>ジギョウ</t>
    </rPh>
    <phoneticPr fontId="5"/>
  </si>
  <si>
    <t>扶助費</t>
    <phoneticPr fontId="5"/>
  </si>
  <si>
    <t>　高齢者の外出支援・社会参加を促進するため、対象者にタクシー券を支給する。
・対象者：町内在住の満75歳以上の高齢者のうち、運転免許証を保有していない、かつ、介護保険施設に入所していない者
・助成額：タクシー券２５，２００円（年間最大）
　※福祉タクシー・燃料費助成との併用不可</t>
    <phoneticPr fontId="5"/>
  </si>
  <si>
    <t>長寿支援課
0254-20-7433</t>
    <phoneticPr fontId="5"/>
  </si>
  <si>
    <t>福祉タクシー利用料金及び自動車燃料費助成事業</t>
    <rPh sb="0" eb="2">
      <t>フクシ</t>
    </rPh>
    <rPh sb="6" eb="8">
      <t>リヨウ</t>
    </rPh>
    <rPh sb="8" eb="10">
      <t>リョウキン</t>
    </rPh>
    <rPh sb="10" eb="11">
      <t>オヨ</t>
    </rPh>
    <rPh sb="12" eb="15">
      <t>ジドウシャ</t>
    </rPh>
    <rPh sb="15" eb="18">
      <t>ネンリョウヒ</t>
    </rPh>
    <rPh sb="18" eb="20">
      <t>ジョセイ</t>
    </rPh>
    <rPh sb="20" eb="22">
      <t>ジギョウ</t>
    </rPh>
    <phoneticPr fontId="5"/>
  </si>
  <si>
    <t>　障害者の行動範囲拡大・社会参加を促進するため、対象者にタクシー券又は自動車燃料券を支給する。
・対象者：町内在住の障害者手帳等の所有者
・助成額：タクシー券２５，２００円（年間最大）、自動車燃料券１２，６００円（年間最大）
　※高齢者タクシー助成との併用不可</t>
    <phoneticPr fontId="5"/>
  </si>
  <si>
    <t>保健福祉課
0254-27-6511</t>
    <phoneticPr fontId="5"/>
  </si>
  <si>
    <t>弥彦村</t>
    <rPh sb="0" eb="3">
      <t>ヤヒコムラ</t>
    </rPh>
    <phoneticPr fontId="5"/>
  </si>
  <si>
    <t>弥彦村在宅高齢者等配食サービス事業</t>
    <phoneticPr fontId="5"/>
  </si>
  <si>
    <t>おおむね65歳以上の高齢者等に対し、栄養バランスのとれた調理済の食事を訪問により提供するとともに、訪問の際に利用者の安否を確認し、健康状態に異常等があった場合には、関係機関への連絡等を行うもの。</t>
    <rPh sb="6" eb="7">
      <t>サイ</t>
    </rPh>
    <rPh sb="7" eb="9">
      <t>イジョウ</t>
    </rPh>
    <rPh sb="10" eb="13">
      <t>コウレイシャ</t>
    </rPh>
    <rPh sb="13" eb="14">
      <t>トウ</t>
    </rPh>
    <rPh sb="15" eb="16">
      <t>タイ</t>
    </rPh>
    <rPh sb="18" eb="20">
      <t>エイヨウ</t>
    </rPh>
    <rPh sb="28" eb="30">
      <t>チョウリ</t>
    </rPh>
    <rPh sb="30" eb="31">
      <t>スミ</t>
    </rPh>
    <rPh sb="32" eb="34">
      <t>ショクジ</t>
    </rPh>
    <rPh sb="35" eb="37">
      <t>ホウモン</t>
    </rPh>
    <rPh sb="40" eb="42">
      <t>テイキョウ</t>
    </rPh>
    <rPh sb="49" eb="51">
      <t>ホウモン</t>
    </rPh>
    <rPh sb="52" eb="53">
      <t>サイ</t>
    </rPh>
    <rPh sb="54" eb="57">
      <t>リヨウシャ</t>
    </rPh>
    <rPh sb="58" eb="60">
      <t>アンピ</t>
    </rPh>
    <rPh sb="61" eb="63">
      <t>カクニン</t>
    </rPh>
    <rPh sb="65" eb="69">
      <t>ケンコウジョウタイ</t>
    </rPh>
    <rPh sb="70" eb="72">
      <t>イジョウ</t>
    </rPh>
    <rPh sb="72" eb="73">
      <t>トウ</t>
    </rPh>
    <rPh sb="77" eb="79">
      <t>バアイ</t>
    </rPh>
    <rPh sb="82" eb="84">
      <t>カンケイ</t>
    </rPh>
    <rPh sb="84" eb="86">
      <t>キカン</t>
    </rPh>
    <rPh sb="88" eb="90">
      <t>レンラク</t>
    </rPh>
    <rPh sb="90" eb="91">
      <t>トウ</t>
    </rPh>
    <rPh sb="92" eb="93">
      <t>オコナ</t>
    </rPh>
    <phoneticPr fontId="5"/>
  </si>
  <si>
    <t>弥彦村
桜井の里福祉会</t>
    <rPh sb="0" eb="3">
      <t>ヤヒコムラ</t>
    </rPh>
    <rPh sb="4" eb="6">
      <t>サクライ</t>
    </rPh>
    <rPh sb="7" eb="8">
      <t>サト</t>
    </rPh>
    <rPh sb="8" eb="10">
      <t>フクシ</t>
    </rPh>
    <rPh sb="10" eb="11">
      <t>カイ</t>
    </rPh>
    <phoneticPr fontId="5"/>
  </si>
  <si>
    <t>https://www.vill.yahiko.niigata.jp/life/welfare/advanced_age/</t>
    <phoneticPr fontId="5"/>
  </si>
  <si>
    <t>福祉課
0256-94-3133</t>
    <rPh sb="0" eb="2">
      <t>フクシ</t>
    </rPh>
    <rPh sb="2" eb="3">
      <t>カ</t>
    </rPh>
    <phoneticPr fontId="5"/>
  </si>
  <si>
    <t>弥彦村外出支援サービス事業</t>
    <rPh sb="0" eb="3">
      <t>ヤヒコムラ</t>
    </rPh>
    <rPh sb="3" eb="5">
      <t>ガイシュツ</t>
    </rPh>
    <rPh sb="5" eb="7">
      <t>シエン</t>
    </rPh>
    <rPh sb="11" eb="13">
      <t>ジギョウ</t>
    </rPh>
    <phoneticPr fontId="5"/>
  </si>
  <si>
    <t>おおむね65歳以上の高齢者等で交通手段がなく外出に介助が必要な者（住民税非課税世帯）に対し、年24枚を限度としてタクシー利用券を交付するもの。</t>
    <rPh sb="6" eb="9">
      <t>サイイジョウ</t>
    </rPh>
    <rPh sb="10" eb="13">
      <t>コウレイシャ</t>
    </rPh>
    <rPh sb="13" eb="14">
      <t>トウ</t>
    </rPh>
    <rPh sb="14" eb="15">
      <t>コウトウ</t>
    </rPh>
    <rPh sb="15" eb="17">
      <t>コウツウ</t>
    </rPh>
    <rPh sb="17" eb="19">
      <t>シュダン</t>
    </rPh>
    <rPh sb="22" eb="24">
      <t>ガイシュツ</t>
    </rPh>
    <rPh sb="25" eb="27">
      <t>カイジョ</t>
    </rPh>
    <rPh sb="28" eb="30">
      <t>ヒツヨウ</t>
    </rPh>
    <rPh sb="31" eb="32">
      <t>モノ</t>
    </rPh>
    <rPh sb="33" eb="35">
      <t>ジュウミン</t>
    </rPh>
    <rPh sb="35" eb="36">
      <t>ゼイ</t>
    </rPh>
    <rPh sb="36" eb="39">
      <t>ヒカゼイ</t>
    </rPh>
    <rPh sb="39" eb="41">
      <t>セタイ</t>
    </rPh>
    <rPh sb="43" eb="44">
      <t>タイ</t>
    </rPh>
    <rPh sb="46" eb="47">
      <t>ネン</t>
    </rPh>
    <rPh sb="49" eb="50">
      <t>マイ</t>
    </rPh>
    <rPh sb="51" eb="53">
      <t>ゲンド</t>
    </rPh>
    <rPh sb="60" eb="62">
      <t>リヨウ</t>
    </rPh>
    <rPh sb="62" eb="63">
      <t>ケン</t>
    </rPh>
    <rPh sb="64" eb="66">
      <t>コウフ</t>
    </rPh>
    <phoneticPr fontId="5"/>
  </si>
  <si>
    <t>弥彦村</t>
    <rPh sb="0" eb="2">
      <t>ヤヒコ</t>
    </rPh>
    <rPh sb="2" eb="3">
      <t>ムラ</t>
    </rPh>
    <phoneticPr fontId="5"/>
  </si>
  <si>
    <t>燕市・弥彦村全域で地域住民の生活交通を確保するため、ドアツードア方式の予約制乗合ワゴン車「おでかけきららん号」を運行し、買物のほか、通院や通勤・通学などで利用されている。</t>
    <rPh sb="0" eb="2">
      <t>ツバメシ</t>
    </rPh>
    <rPh sb="3" eb="5">
      <t>ヤヒコ</t>
    </rPh>
    <rPh sb="5" eb="6">
      <t>ムラ</t>
    </rPh>
    <rPh sb="6" eb="8">
      <t>ゼンイキ</t>
    </rPh>
    <rPh sb="9" eb="13">
      <t>チイキジュウミン</t>
    </rPh>
    <rPh sb="14" eb="18">
      <t>セイカツコウツウ</t>
    </rPh>
    <rPh sb="19" eb="21">
      <t>カクホ</t>
    </rPh>
    <rPh sb="35" eb="38">
      <t>ヨヤクセイ</t>
    </rPh>
    <rPh sb="38" eb="40">
      <t>ノリアイ</t>
    </rPh>
    <rPh sb="43" eb="44">
      <t>クルマ</t>
    </rPh>
    <rPh sb="53" eb="54">
      <t>ゴウ</t>
    </rPh>
    <rPh sb="56" eb="58">
      <t>ウンコウ</t>
    </rPh>
    <rPh sb="60" eb="62">
      <t>カイモノ</t>
    </rPh>
    <rPh sb="66" eb="68">
      <t>ツウイン</t>
    </rPh>
    <rPh sb="69" eb="71">
      <t>ツウキン</t>
    </rPh>
    <rPh sb="72" eb="74">
      <t>ツウガク</t>
    </rPh>
    <rPh sb="77" eb="79">
      <t>リヨウ</t>
    </rPh>
    <phoneticPr fontId="5"/>
  </si>
  <si>
    <t>燕・弥彦地域公共交通会議</t>
    <rPh sb="0" eb="1">
      <t>ツバメ</t>
    </rPh>
    <rPh sb="2" eb="4">
      <t>ヤヒコ</t>
    </rPh>
    <rPh sb="4" eb="8">
      <t>チイキコウキョウ</t>
    </rPh>
    <rPh sb="8" eb="12">
      <t>コウツウカイギ</t>
    </rPh>
    <phoneticPr fontId="5"/>
  </si>
  <si>
    <t>https://www.vill.yahiko.niigata.jp/life/life_home/%e5%85%ac%e5%85%b1%e4%ba%a4%e9%80%9a/</t>
    <phoneticPr fontId="5"/>
  </si>
  <si>
    <t>総務課
0256-94-3131</t>
    <rPh sb="0" eb="3">
      <t>ソウムカ</t>
    </rPh>
    <phoneticPr fontId="5"/>
  </si>
  <si>
    <t>弥彦村運転免許証自主返納支援事業</t>
    <rPh sb="0" eb="3">
      <t>ヤヒコムラ</t>
    </rPh>
    <rPh sb="3" eb="8">
      <t>ウンテンメンキョショウ</t>
    </rPh>
    <rPh sb="8" eb="12">
      <t>ジシュヘンノウ</t>
    </rPh>
    <rPh sb="12" eb="14">
      <t>シエン</t>
    </rPh>
    <rPh sb="14" eb="16">
      <t>ジギョウ</t>
    </rPh>
    <phoneticPr fontId="5"/>
  </si>
  <si>
    <t>村内に住所がある６５歳以上の方で平成２８年４月１日以降に有効期限内のすべての種類の運転免許証を自主返納された方を対象に、１万円以内でタクシー券等の利用券を配布するもの。</t>
    <rPh sb="0" eb="2">
      <t>ソンナイ</t>
    </rPh>
    <rPh sb="3" eb="5">
      <t>ジュウジョ</t>
    </rPh>
    <rPh sb="10" eb="11">
      <t>サイ</t>
    </rPh>
    <rPh sb="11" eb="13">
      <t>イジョウ</t>
    </rPh>
    <rPh sb="14" eb="15">
      <t>カタ</t>
    </rPh>
    <rPh sb="16" eb="18">
      <t>ヘイセイ</t>
    </rPh>
    <rPh sb="20" eb="21">
      <t>ネン</t>
    </rPh>
    <rPh sb="22" eb="23">
      <t>ガツ</t>
    </rPh>
    <rPh sb="24" eb="25">
      <t>ヒ</t>
    </rPh>
    <rPh sb="25" eb="27">
      <t>イコウ</t>
    </rPh>
    <rPh sb="28" eb="33">
      <t>ユウコウキゲンナイ</t>
    </rPh>
    <rPh sb="38" eb="40">
      <t>シュルイ</t>
    </rPh>
    <rPh sb="41" eb="43">
      <t>ウンテン</t>
    </rPh>
    <rPh sb="43" eb="46">
      <t>メンキョショウ</t>
    </rPh>
    <rPh sb="47" eb="49">
      <t>ジシュ</t>
    </rPh>
    <rPh sb="49" eb="51">
      <t>ヘンノウ</t>
    </rPh>
    <rPh sb="54" eb="55">
      <t>カタ</t>
    </rPh>
    <rPh sb="56" eb="58">
      <t>タイショウ</t>
    </rPh>
    <rPh sb="61" eb="63">
      <t>マンエン</t>
    </rPh>
    <rPh sb="63" eb="65">
      <t>イナイ</t>
    </rPh>
    <rPh sb="70" eb="71">
      <t>ケン</t>
    </rPh>
    <rPh sb="71" eb="72">
      <t>ナド</t>
    </rPh>
    <rPh sb="73" eb="76">
      <t>リヨウケン</t>
    </rPh>
    <rPh sb="77" eb="79">
      <t>ハイフ</t>
    </rPh>
    <phoneticPr fontId="5"/>
  </si>
  <si>
    <t>弥彦村
西蒲地区交通安全センター</t>
    <rPh sb="0" eb="3">
      <t>ヤヒコムラ</t>
    </rPh>
    <rPh sb="4" eb="8">
      <t>ニシカンチク</t>
    </rPh>
    <rPh sb="8" eb="12">
      <t>コウツウアンゼン</t>
    </rPh>
    <phoneticPr fontId="5"/>
  </si>
  <si>
    <t>https://www.vill.yahiko.niigata.jp/life/life_home/%e4%ba%a4%e9%80%9a%e5%ae%89%e5%85%a8/</t>
    <phoneticPr fontId="5"/>
  </si>
  <si>
    <t>防災課
0256-94-3138</t>
    <rPh sb="0" eb="3">
      <t>ボウサイカ</t>
    </rPh>
    <phoneticPr fontId="5"/>
  </si>
  <si>
    <t>田上町</t>
    <rPh sb="0" eb="3">
      <t>タガミマチ</t>
    </rPh>
    <phoneticPr fontId="5"/>
  </si>
  <si>
    <t>町内の高齢者などが通院や買物に利用できるよう、地域の乗合タクシーの運行を実施。</t>
    <rPh sb="0" eb="2">
      <t>チョウナイ</t>
    </rPh>
    <rPh sb="3" eb="6">
      <t>コウレイシャ</t>
    </rPh>
    <rPh sb="9" eb="11">
      <t>ツウイン</t>
    </rPh>
    <rPh sb="12" eb="13">
      <t>カ</t>
    </rPh>
    <rPh sb="13" eb="14">
      <t>モノ</t>
    </rPh>
    <rPh sb="15" eb="17">
      <t>リヨウ</t>
    </rPh>
    <rPh sb="23" eb="25">
      <t>チイキ</t>
    </rPh>
    <rPh sb="26" eb="28">
      <t>ノリアイ</t>
    </rPh>
    <rPh sb="33" eb="35">
      <t>ウンコウ</t>
    </rPh>
    <rPh sb="36" eb="38">
      <t>ジッシ</t>
    </rPh>
    <phoneticPr fontId="5"/>
  </si>
  <si>
    <t>産業振興課　商工観光係
0256-57-6225</t>
    <rPh sb="0" eb="5">
      <t>サンギョウシンコウカ</t>
    </rPh>
    <rPh sb="6" eb="10">
      <t>ショウコウカンコウ</t>
    </rPh>
    <rPh sb="10" eb="11">
      <t>カカリ</t>
    </rPh>
    <phoneticPr fontId="5"/>
  </si>
  <si>
    <t>阿賀町</t>
    <rPh sb="0" eb="2">
      <t>アガ</t>
    </rPh>
    <rPh sb="2" eb="3">
      <t>マチ</t>
    </rPh>
    <phoneticPr fontId="5"/>
  </si>
  <si>
    <t>福祉介護課
0254-92-5763</t>
    <rPh sb="0" eb="2">
      <t>フクシ</t>
    </rPh>
    <rPh sb="2" eb="4">
      <t>カイゴ</t>
    </rPh>
    <rPh sb="4" eb="5">
      <t>カ</t>
    </rPh>
    <phoneticPr fontId="5"/>
  </si>
  <si>
    <t>高齢者バス回数券購入費補助事業</t>
    <rPh sb="0" eb="3">
      <t>コウレイシャ</t>
    </rPh>
    <rPh sb="5" eb="8">
      <t>カイスウケン</t>
    </rPh>
    <rPh sb="8" eb="11">
      <t>コウニュウヒ</t>
    </rPh>
    <rPh sb="11" eb="13">
      <t>ホジョ</t>
    </rPh>
    <rPh sb="13" eb="15">
      <t>ジギョウ</t>
    </rPh>
    <phoneticPr fontId="5"/>
  </si>
  <si>
    <t>行政</t>
    <rPh sb="0" eb="2">
      <t>ギョウセイ</t>
    </rPh>
    <phoneticPr fontId="5"/>
  </si>
  <si>
    <t>まちづくり観光課
0254-92-4766</t>
    <rPh sb="5" eb="8">
      <t>カンコウカ</t>
    </rPh>
    <phoneticPr fontId="5"/>
  </si>
  <si>
    <t>出雲崎町</t>
    <rPh sb="0" eb="4">
      <t>イズモザキマチ</t>
    </rPh>
    <phoneticPr fontId="5"/>
  </si>
  <si>
    <t>町デマンド交通運行費補助金</t>
    <rPh sb="0" eb="1">
      <t>マチ</t>
    </rPh>
    <rPh sb="5" eb="7">
      <t>コウツウ</t>
    </rPh>
    <rPh sb="7" eb="10">
      <t>ウンコウヒ</t>
    </rPh>
    <rPh sb="10" eb="13">
      <t>ホジョキン</t>
    </rPh>
    <phoneticPr fontId="5"/>
  </si>
  <si>
    <t>公共交通空白地域を解消し、買い物弱者対策も含め高齢者等の移動手段を確保するため、ドア・ツードア型予約制乗合タクシーの運行を実施。</t>
    <rPh sb="0" eb="2">
      <t>コウキョウ</t>
    </rPh>
    <rPh sb="2" eb="4">
      <t>コウツウ</t>
    </rPh>
    <rPh sb="4" eb="8">
      <t>クウハクチイキ</t>
    </rPh>
    <rPh sb="9" eb="11">
      <t>カイショウ</t>
    </rPh>
    <rPh sb="13" eb="14">
      <t>カ</t>
    </rPh>
    <rPh sb="15" eb="18">
      <t>モノジャクシャ</t>
    </rPh>
    <rPh sb="18" eb="20">
      <t>タイサク</t>
    </rPh>
    <rPh sb="21" eb="22">
      <t>フク</t>
    </rPh>
    <rPh sb="23" eb="26">
      <t>コウレイシャ</t>
    </rPh>
    <rPh sb="26" eb="27">
      <t>トウ</t>
    </rPh>
    <rPh sb="28" eb="32">
      <t>イドウシュダン</t>
    </rPh>
    <rPh sb="33" eb="35">
      <t>カクホ</t>
    </rPh>
    <rPh sb="47" eb="48">
      <t>ガタ</t>
    </rPh>
    <rPh sb="48" eb="51">
      <t>ヨヤクセイ</t>
    </rPh>
    <rPh sb="51" eb="53">
      <t>ノリアイ</t>
    </rPh>
    <rPh sb="58" eb="60">
      <t>ウンコウ</t>
    </rPh>
    <rPh sb="61" eb="63">
      <t>ジッシ</t>
    </rPh>
    <phoneticPr fontId="5"/>
  </si>
  <si>
    <t>（有）出雲崎交通</t>
    <rPh sb="1" eb="2">
      <t>ユウ</t>
    </rPh>
    <rPh sb="3" eb="8">
      <t>イズモザキコウツウ</t>
    </rPh>
    <phoneticPr fontId="5"/>
  </si>
  <si>
    <t>https://www.town.izumozaki.niigata.jp/kurashi/seikatsu/temarin.html</t>
    <phoneticPr fontId="5"/>
  </si>
  <si>
    <t>総務課地域政策室
0258-78-2290</t>
    <rPh sb="0" eb="3">
      <t>ソウムカ</t>
    </rPh>
    <rPh sb="3" eb="8">
      <t>チイキセイサクシツ</t>
    </rPh>
    <phoneticPr fontId="5"/>
  </si>
  <si>
    <t>湯沢町</t>
    <rPh sb="0" eb="2">
      <t>ユザワ</t>
    </rPh>
    <rPh sb="2" eb="3">
      <t>マチ</t>
    </rPh>
    <phoneticPr fontId="5"/>
  </si>
  <si>
    <t>湯沢町高齢者等バス運賃助成事業</t>
    <rPh sb="0" eb="2">
      <t>ユザワ</t>
    </rPh>
    <rPh sb="2" eb="3">
      <t>マチ</t>
    </rPh>
    <rPh sb="3" eb="6">
      <t>コウレイシャ</t>
    </rPh>
    <rPh sb="6" eb="7">
      <t>トウ</t>
    </rPh>
    <rPh sb="9" eb="11">
      <t>ウンチン</t>
    </rPh>
    <rPh sb="11" eb="13">
      <t>ジョセイ</t>
    </rPh>
    <rPh sb="13" eb="15">
      <t>ジギョウ</t>
    </rPh>
    <phoneticPr fontId="5"/>
  </si>
  <si>
    <t>運転免許証を保有していない高齢者および障がい者が町内を運行する定期路線バス（４路線）について、町内であればどの区間でも乗車一回につき一律１００円でご利用できるようになります。</t>
    <phoneticPr fontId="5"/>
  </si>
  <si>
    <t>https://www.town.yuzawa.lg.jp/soshikikarasagasu/kenkofukushibu/fukushikaigoka/6/1/1037.html</t>
    <phoneticPr fontId="5"/>
  </si>
  <si>
    <t>福祉介護課
025-784-4560</t>
    <phoneticPr fontId="5"/>
  </si>
  <si>
    <t>心身障がい者タクシー利用料金助成</t>
    <phoneticPr fontId="5"/>
  </si>
  <si>
    <t>申請により、対象となる障がい者に対して１枚当たり５００円のタクシー利用券を交付します。利用券の交付枚数は、申請時期に応じて6枚から24枚を交付します。</t>
    <phoneticPr fontId="5"/>
  </si>
  <si>
    <t>町長が認めた事業者（タクシー事業者）</t>
    <rPh sb="0" eb="2">
      <t>チョウチョウ</t>
    </rPh>
    <rPh sb="3" eb="4">
      <t>ミト</t>
    </rPh>
    <rPh sb="6" eb="9">
      <t>ジギョウシャ</t>
    </rPh>
    <rPh sb="14" eb="17">
      <t>ジギョウシャ</t>
    </rPh>
    <phoneticPr fontId="5"/>
  </si>
  <si>
    <t>https://www.town.yuzawa.lg.jp/soshikikarasagasu/kenkofukushibu/fukushikaigoka/6/2/1/1099.html</t>
    <phoneticPr fontId="5"/>
  </si>
  <si>
    <t>健康増進施設送迎バス運行(福祉バス)</t>
    <phoneticPr fontId="5"/>
  </si>
  <si>
    <t>委託費</t>
    <rPh sb="0" eb="1">
      <t>イタク</t>
    </rPh>
    <rPh sb="1" eb="2">
      <t>ヒ</t>
    </rPh>
    <phoneticPr fontId="5"/>
  </si>
  <si>
    <t>健康増進施設から遠距離の地区に無料送迎バスを週一回運行しています。</t>
    <phoneticPr fontId="5"/>
  </si>
  <si>
    <t>シルバー人材センター（町が委託して実施）</t>
    <rPh sb="4" eb="6">
      <t>ジンザイ</t>
    </rPh>
    <rPh sb="11" eb="12">
      <t>マチ</t>
    </rPh>
    <rPh sb="13" eb="15">
      <t>イタク</t>
    </rPh>
    <rPh sb="17" eb="19">
      <t>ジッシ</t>
    </rPh>
    <phoneticPr fontId="5"/>
  </si>
  <si>
    <t>https://www.town.yuzawa.lg.jp/soshikikarasagasu/kenkofukushibu/fukushikaigoka/6/1/1039.html</t>
    <phoneticPr fontId="5"/>
  </si>
  <si>
    <t>津南町</t>
    <rPh sb="0" eb="3">
      <t>ツナンマチ</t>
    </rPh>
    <phoneticPr fontId="5"/>
  </si>
  <si>
    <t>地域公共交通運行事業（デマンド交通）</t>
    <rPh sb="0" eb="2">
      <t>チイキ</t>
    </rPh>
    <rPh sb="2" eb="4">
      <t>コウキョウ</t>
    </rPh>
    <rPh sb="4" eb="6">
      <t>コウツウ</t>
    </rPh>
    <rPh sb="6" eb="8">
      <t>ウンコウ</t>
    </rPh>
    <rPh sb="8" eb="10">
      <t>ジギョウ</t>
    </rPh>
    <rPh sb="15" eb="17">
      <t>コウツウ</t>
    </rPh>
    <phoneticPr fontId="5"/>
  </si>
  <si>
    <t>公共交通空白地域において、地域住民の生活交通を確保するため、事業者が運行するデマンド型乗合タクシー（ドア・ツー・ドア）の経費に対し、補助金を交付するもの。</t>
    <rPh sb="0" eb="2">
      <t>コウキョウ</t>
    </rPh>
    <rPh sb="2" eb="4">
      <t>コウツウ</t>
    </rPh>
    <rPh sb="4" eb="6">
      <t>クウハク</t>
    </rPh>
    <rPh sb="6" eb="8">
      <t>チイキ</t>
    </rPh>
    <rPh sb="13" eb="15">
      <t>チイキ</t>
    </rPh>
    <rPh sb="15" eb="17">
      <t>ジュウミン</t>
    </rPh>
    <rPh sb="18" eb="20">
      <t>セイカツ</t>
    </rPh>
    <rPh sb="20" eb="22">
      <t>コウツウ</t>
    </rPh>
    <rPh sb="23" eb="25">
      <t>カクホ</t>
    </rPh>
    <rPh sb="30" eb="33">
      <t>ジギョウシャ</t>
    </rPh>
    <rPh sb="34" eb="36">
      <t>ウンコウ</t>
    </rPh>
    <rPh sb="42" eb="43">
      <t>ガタ</t>
    </rPh>
    <rPh sb="43" eb="45">
      <t>ノリアイ</t>
    </rPh>
    <rPh sb="60" eb="62">
      <t>ケイヒ</t>
    </rPh>
    <rPh sb="63" eb="64">
      <t>タイ</t>
    </rPh>
    <rPh sb="66" eb="69">
      <t>ホジョキン</t>
    </rPh>
    <rPh sb="70" eb="72">
      <t>コウフ</t>
    </rPh>
    <phoneticPr fontId="5"/>
  </si>
  <si>
    <t>津南町地域公共交通協議会</t>
    <rPh sb="0" eb="3">
      <t>ツナンマチ</t>
    </rPh>
    <rPh sb="3" eb="5">
      <t>チイキ</t>
    </rPh>
    <rPh sb="5" eb="7">
      <t>コウキョウ</t>
    </rPh>
    <rPh sb="7" eb="9">
      <t>コウツウ</t>
    </rPh>
    <rPh sb="9" eb="12">
      <t>キョウギカイ</t>
    </rPh>
    <phoneticPr fontId="5"/>
  </si>
  <si>
    <t>https://www.town.tsunan.niigata.jp/soshiki/somu/noriaitaxi.html</t>
    <phoneticPr fontId="5"/>
  </si>
  <si>
    <t>総務課企画財政班
025-765-3112</t>
    <rPh sb="0" eb="3">
      <t>ソウムカ</t>
    </rPh>
    <rPh sb="3" eb="5">
      <t>キカク</t>
    </rPh>
    <rPh sb="5" eb="7">
      <t>ザイセイ</t>
    </rPh>
    <rPh sb="7" eb="8">
      <t>ハン</t>
    </rPh>
    <phoneticPr fontId="5"/>
  </si>
  <si>
    <t>申請により、調理や栄養管理が困難な65歳以上のひとり暮らし又は高齢者のみの世帯及び障害者の方に栄養バランスを考えたお弁当を週2回届けるとともに、安否の確認を行う。</t>
    <rPh sb="0" eb="2">
      <t>シンセイ</t>
    </rPh>
    <rPh sb="6" eb="8">
      <t>チョウリ</t>
    </rPh>
    <rPh sb="9" eb="11">
      <t>エイヨウ</t>
    </rPh>
    <rPh sb="11" eb="13">
      <t>カンリ</t>
    </rPh>
    <rPh sb="14" eb="16">
      <t>コンナン</t>
    </rPh>
    <rPh sb="19" eb="22">
      <t>サイイジョウ</t>
    </rPh>
    <rPh sb="26" eb="27">
      <t>ク</t>
    </rPh>
    <rPh sb="29" eb="30">
      <t>マタ</t>
    </rPh>
    <rPh sb="31" eb="34">
      <t>コウレイシャ</t>
    </rPh>
    <rPh sb="37" eb="39">
      <t>セタイ</t>
    </rPh>
    <rPh sb="39" eb="40">
      <t>オヨ</t>
    </rPh>
    <rPh sb="41" eb="44">
      <t>ショウガイシャ</t>
    </rPh>
    <rPh sb="45" eb="46">
      <t>カタ</t>
    </rPh>
    <rPh sb="47" eb="49">
      <t>エイヨウ</t>
    </rPh>
    <rPh sb="54" eb="55">
      <t>カンガ</t>
    </rPh>
    <rPh sb="58" eb="60">
      <t>ベントウ</t>
    </rPh>
    <rPh sb="61" eb="62">
      <t>シュウ</t>
    </rPh>
    <rPh sb="63" eb="64">
      <t>カイ</t>
    </rPh>
    <rPh sb="64" eb="65">
      <t>トド</t>
    </rPh>
    <rPh sb="72" eb="74">
      <t>アンピ</t>
    </rPh>
    <rPh sb="75" eb="77">
      <t>カクニン</t>
    </rPh>
    <rPh sb="78" eb="79">
      <t>オコナ</t>
    </rPh>
    <phoneticPr fontId="5"/>
  </si>
  <si>
    <t>https://www.town.tsunan.niigata.jp/soshiki/fukushihoken/haikyu.html</t>
    <phoneticPr fontId="5"/>
  </si>
  <si>
    <t>福祉保健課福祉班
025-765-3114</t>
    <rPh sb="0" eb="2">
      <t>フクシ</t>
    </rPh>
    <rPh sb="2" eb="4">
      <t>ホケン</t>
    </rPh>
    <rPh sb="4" eb="5">
      <t>カ</t>
    </rPh>
    <rPh sb="5" eb="7">
      <t>フクシ</t>
    </rPh>
    <rPh sb="7" eb="8">
      <t>ハン</t>
    </rPh>
    <phoneticPr fontId="5"/>
  </si>
  <si>
    <t>関川村</t>
    <rPh sb="0" eb="2">
      <t>セキカワ</t>
    </rPh>
    <rPh sb="2" eb="3">
      <t>ムラ</t>
    </rPh>
    <phoneticPr fontId="5"/>
  </si>
  <si>
    <t>移動販売支援事業</t>
    <phoneticPr fontId="5"/>
  </si>
  <si>
    <t>・買い物弱者に対して見守りを兼ねた移動販売を行う事業者へ支援を行うもの。
・補助対象経費：移動販売車両購入・改良に係るもの、地域の見守り活動を兼ねた移動販売の運営に要する活動費</t>
    <rPh sb="1" eb="2">
      <t>カ</t>
    </rPh>
    <rPh sb="3" eb="4">
      <t>モノ</t>
    </rPh>
    <rPh sb="4" eb="6">
      <t>ジャクシャ</t>
    </rPh>
    <rPh sb="7" eb="8">
      <t>タイ</t>
    </rPh>
    <rPh sb="10" eb="12">
      <t>ミマモ</t>
    </rPh>
    <rPh sb="14" eb="15">
      <t>カ</t>
    </rPh>
    <rPh sb="17" eb="19">
      <t>イドウ</t>
    </rPh>
    <rPh sb="19" eb="21">
      <t>ハンバイ</t>
    </rPh>
    <rPh sb="22" eb="23">
      <t>オコナ</t>
    </rPh>
    <rPh sb="24" eb="27">
      <t>ジギョウシャ</t>
    </rPh>
    <rPh sb="28" eb="30">
      <t>シエン</t>
    </rPh>
    <rPh sb="31" eb="32">
      <t>オコナ</t>
    </rPh>
    <rPh sb="38" eb="40">
      <t>ホジョ</t>
    </rPh>
    <rPh sb="40" eb="42">
      <t>タイショウ</t>
    </rPh>
    <rPh sb="42" eb="44">
      <t>ケイヒ</t>
    </rPh>
    <rPh sb="45" eb="47">
      <t>イドウ</t>
    </rPh>
    <rPh sb="47" eb="49">
      <t>ハンバイ</t>
    </rPh>
    <rPh sb="49" eb="51">
      <t>シャリョウ</t>
    </rPh>
    <rPh sb="51" eb="53">
      <t>コウニュウ</t>
    </rPh>
    <rPh sb="54" eb="56">
      <t>カイリョウ</t>
    </rPh>
    <rPh sb="57" eb="58">
      <t>カカ</t>
    </rPh>
    <rPh sb="62" eb="64">
      <t>チイキ</t>
    </rPh>
    <rPh sb="65" eb="67">
      <t>ミマモ</t>
    </rPh>
    <rPh sb="68" eb="70">
      <t>カツドウ</t>
    </rPh>
    <rPh sb="71" eb="72">
      <t>カ</t>
    </rPh>
    <rPh sb="74" eb="76">
      <t>イドウ</t>
    </rPh>
    <rPh sb="76" eb="78">
      <t>ハンバイ</t>
    </rPh>
    <rPh sb="79" eb="81">
      <t>ウンエイ</t>
    </rPh>
    <rPh sb="82" eb="83">
      <t>ヨウ</t>
    </rPh>
    <rPh sb="85" eb="87">
      <t>カツドウ</t>
    </rPh>
    <rPh sb="87" eb="88">
      <t>ヒ</t>
    </rPh>
    <phoneticPr fontId="5"/>
  </si>
  <si>
    <t>村内事業者</t>
    <rPh sb="0" eb="2">
      <t>ソンナイ</t>
    </rPh>
    <rPh sb="2" eb="5">
      <t>ジギョウシャ</t>
    </rPh>
    <phoneticPr fontId="5"/>
  </si>
  <si>
    <t>http://www.vill.sekikawa.niigata.jp/life/3289/3290/3709/index.html</t>
    <phoneticPr fontId="5"/>
  </si>
  <si>
    <t>地域政策課
0254-64-1478</t>
    <rPh sb="0" eb="2">
      <t>チイキ</t>
    </rPh>
    <rPh sb="2" eb="4">
      <t>セイサク</t>
    </rPh>
    <rPh sb="4" eb="5">
      <t>カ</t>
    </rPh>
    <phoneticPr fontId="5"/>
  </si>
  <si>
    <t>山梨県</t>
    <rPh sb="0" eb="3">
      <t>ヤマナシケン</t>
    </rPh>
    <phoneticPr fontId="5"/>
  </si>
  <si>
    <t>地域商業にぎわい創出支援事業費補助金</t>
    <rPh sb="0" eb="2">
      <t>チイキ</t>
    </rPh>
    <rPh sb="2" eb="4">
      <t>ショウギョウ</t>
    </rPh>
    <rPh sb="8" eb="10">
      <t>ソウシュツ</t>
    </rPh>
    <rPh sb="10" eb="12">
      <t>シエン</t>
    </rPh>
    <rPh sb="12" eb="15">
      <t>ジギョウヒ</t>
    </rPh>
    <rPh sb="15" eb="18">
      <t>ホジョキン</t>
    </rPh>
    <phoneticPr fontId="5"/>
  </si>
  <si>
    <t>地域商業を活性化し、地域に賑わいを創出するため、地域の魅力ある商業の発展や買い物環境の利便性向上に資する取り組みを行う市町村に対し、補助金を交付する。
（国のデジタル田園都市国家構想交付金（地方創生推進タイプ）を財源とした事業）</t>
    <rPh sb="77" eb="78">
      <t>クニ</t>
    </rPh>
    <rPh sb="106" eb="108">
      <t>ザイゲン</t>
    </rPh>
    <rPh sb="111" eb="113">
      <t>ジギョウ</t>
    </rPh>
    <phoneticPr fontId="5"/>
  </si>
  <si>
    <t>市町村、商店街、商工会議所、商工会、商業者グループ等</t>
  </si>
  <si>
    <t>産業労働部
産業政策課
055-223-1532</t>
    <rPh sb="6" eb="8">
      <t>サンギョウ</t>
    </rPh>
    <rPh sb="8" eb="10">
      <t>セイサク</t>
    </rPh>
    <rPh sb="10" eb="11">
      <t>カ</t>
    </rPh>
    <phoneticPr fontId="5"/>
  </si>
  <si>
    <t>やまなしイノベーション創出事業費補助金</t>
  </si>
  <si>
    <t>買い物弱者が居住する地区において、買い物弱者の問題解決のため、移動販売など新たに商品販売やサービス提供による販路開拓の取組を実施する小規模事業者を対象に、車両購入費等の補助を行う。</t>
    <rPh sb="17" eb="18">
      <t>カ</t>
    </rPh>
    <rPh sb="19" eb="20">
      <t>モノ</t>
    </rPh>
    <rPh sb="20" eb="22">
      <t>ジャクシャ</t>
    </rPh>
    <rPh sb="23" eb="27">
      <t>モンダイカイケツ</t>
    </rPh>
    <rPh sb="31" eb="35">
      <t>イドウハンバイ</t>
    </rPh>
    <rPh sb="37" eb="38">
      <t>アラ</t>
    </rPh>
    <rPh sb="40" eb="42">
      <t>ショウヒン</t>
    </rPh>
    <rPh sb="42" eb="44">
      <t>ハンバイ</t>
    </rPh>
    <rPh sb="49" eb="51">
      <t>テイキョウ</t>
    </rPh>
    <rPh sb="54" eb="56">
      <t>ハンロ</t>
    </rPh>
    <rPh sb="56" eb="58">
      <t>カイタク</t>
    </rPh>
    <rPh sb="59" eb="61">
      <t>トリクミ</t>
    </rPh>
    <rPh sb="62" eb="64">
      <t>ジッシ</t>
    </rPh>
    <rPh sb="82" eb="83">
      <t>トウ</t>
    </rPh>
    <phoneticPr fontId="5"/>
  </si>
  <si>
    <t>県内事業者</t>
    <rPh sb="0" eb="5">
      <t>ケンナイジギョウシャ</t>
    </rPh>
    <phoneticPr fontId="5"/>
  </si>
  <si>
    <t>甲府市</t>
    <rPh sb="0" eb="3">
      <t>コウフシ</t>
    </rPh>
    <phoneticPr fontId="5"/>
  </si>
  <si>
    <t>　買い物弱者支援協力店の募集及び周知を行うことにより、買い物に支援を必要とする高齢者の利便性の向上を図る。</t>
  </si>
  <si>
    <t>各個店</t>
    <rPh sb="0" eb="1">
      <t>カク</t>
    </rPh>
    <rPh sb="1" eb="3">
      <t>コテン</t>
    </rPh>
    <phoneticPr fontId="5"/>
  </si>
  <si>
    <t>福祉保健部福祉保健総室総務課高齢者支援係
055-237-5613</t>
    <rPh sb="0" eb="2">
      <t>フクシ</t>
    </rPh>
    <rPh sb="2" eb="4">
      <t>ホケン</t>
    </rPh>
    <rPh sb="4" eb="5">
      <t>ブ</t>
    </rPh>
    <phoneticPr fontId="5"/>
  </si>
  <si>
    <t>富士吉田市</t>
    <rPh sb="0" eb="5">
      <t>フジヨシダシ</t>
    </rPh>
    <phoneticPr fontId="5"/>
  </si>
  <si>
    <t>市内循環バス特別乗車回数券交付事業</t>
    <rPh sb="0" eb="4">
      <t>シナイジュンカン</t>
    </rPh>
    <rPh sb="6" eb="8">
      <t>トクベツ</t>
    </rPh>
    <rPh sb="8" eb="10">
      <t>ジョウシャ</t>
    </rPh>
    <rPh sb="10" eb="13">
      <t>カイスウケン</t>
    </rPh>
    <rPh sb="13" eb="15">
      <t>コウフ</t>
    </rPh>
    <rPh sb="15" eb="17">
      <t>ジギョウ</t>
    </rPh>
    <phoneticPr fontId="5"/>
  </si>
  <si>
    <t>満70歳以上のすべての市民を対象に、富士吉田市内循環バスの特別乗車回数券を交付。
■支援内容：乗車回数券1人　100枚（1セット20枚×5冊）</t>
    <rPh sb="0" eb="1">
      <t>マン</t>
    </rPh>
    <rPh sb="3" eb="4">
      <t>サイ</t>
    </rPh>
    <rPh sb="4" eb="6">
      <t>イジョウ</t>
    </rPh>
    <rPh sb="11" eb="13">
      <t>シミン</t>
    </rPh>
    <rPh sb="14" eb="16">
      <t>タイショウ</t>
    </rPh>
    <rPh sb="18" eb="23">
      <t>フジヨシダシ</t>
    </rPh>
    <rPh sb="23" eb="24">
      <t>ナイ</t>
    </rPh>
    <rPh sb="24" eb="26">
      <t>ジュンカン</t>
    </rPh>
    <rPh sb="29" eb="31">
      <t>トクベツ</t>
    </rPh>
    <rPh sb="31" eb="33">
      <t>ジョウシャ</t>
    </rPh>
    <rPh sb="33" eb="36">
      <t>カイスウケン</t>
    </rPh>
    <rPh sb="37" eb="39">
      <t>コウフ</t>
    </rPh>
    <rPh sb="47" eb="49">
      <t>ジョウシャ</t>
    </rPh>
    <rPh sb="49" eb="52">
      <t>カイスウケン</t>
    </rPh>
    <rPh sb="53" eb="54">
      <t>ニン</t>
    </rPh>
    <rPh sb="58" eb="59">
      <t>マイ</t>
    </rPh>
    <rPh sb="66" eb="67">
      <t>マイ</t>
    </rPh>
    <rPh sb="69" eb="70">
      <t>サツ</t>
    </rPh>
    <phoneticPr fontId="5"/>
  </si>
  <si>
    <t>山梨市</t>
    <rPh sb="0" eb="3">
      <t>ヤマナシシ</t>
    </rPh>
    <phoneticPr fontId="5"/>
  </si>
  <si>
    <t>空き店舗活用促進事業</t>
    <rPh sb="0" eb="1">
      <t>ア</t>
    </rPh>
    <rPh sb="2" eb="4">
      <t>テンポ</t>
    </rPh>
    <rPh sb="4" eb="6">
      <t>カツヨウ</t>
    </rPh>
    <rPh sb="6" eb="8">
      <t>ソクシン</t>
    </rPh>
    <rPh sb="8" eb="10">
      <t>ジギョウ</t>
    </rPh>
    <phoneticPr fontId="5"/>
  </si>
  <si>
    <t>　商業の活性化や買い物弱者対策を目的として、空き店舗を利用して開業する際に生じる改修費用等の一部を補助するもの。</t>
    <rPh sb="1" eb="3">
      <t>ショウギョウ</t>
    </rPh>
    <rPh sb="4" eb="7">
      <t>カッセイカ</t>
    </rPh>
    <rPh sb="8" eb="9">
      <t>カ</t>
    </rPh>
    <rPh sb="10" eb="11">
      <t>モノ</t>
    </rPh>
    <rPh sb="11" eb="13">
      <t>ジャクシャ</t>
    </rPh>
    <rPh sb="13" eb="15">
      <t>タイサク</t>
    </rPh>
    <rPh sb="16" eb="18">
      <t>モクテキ</t>
    </rPh>
    <rPh sb="22" eb="23">
      <t>ア</t>
    </rPh>
    <rPh sb="24" eb="26">
      <t>テンポ</t>
    </rPh>
    <rPh sb="27" eb="29">
      <t>リヨウ</t>
    </rPh>
    <rPh sb="31" eb="33">
      <t>カイギョウ</t>
    </rPh>
    <rPh sb="35" eb="36">
      <t>サイ</t>
    </rPh>
    <rPh sb="37" eb="38">
      <t>ショウ</t>
    </rPh>
    <rPh sb="40" eb="42">
      <t>カイシュウ</t>
    </rPh>
    <rPh sb="42" eb="44">
      <t>ヒヨウ</t>
    </rPh>
    <rPh sb="44" eb="45">
      <t>トウ</t>
    </rPh>
    <rPh sb="46" eb="48">
      <t>イチブ</t>
    </rPh>
    <rPh sb="49" eb="51">
      <t>ホジョ</t>
    </rPh>
    <phoneticPr fontId="5"/>
  </si>
  <si>
    <t>要綱に該当する新規出店等事業者</t>
    <rPh sb="0" eb="2">
      <t>ヨウコウ</t>
    </rPh>
    <rPh sb="3" eb="5">
      <t>ガイトウ</t>
    </rPh>
    <rPh sb="7" eb="9">
      <t>シンキ</t>
    </rPh>
    <rPh sb="9" eb="11">
      <t>シュッテン</t>
    </rPh>
    <rPh sb="11" eb="12">
      <t>トウ</t>
    </rPh>
    <rPh sb="12" eb="15">
      <t>ジギョウシャ</t>
    </rPh>
    <phoneticPr fontId="5"/>
  </si>
  <si>
    <t>商工労政課
商工労政担当
0553-22-1111
(内線2362)</t>
    <rPh sb="0" eb="2">
      <t>ショウコウ</t>
    </rPh>
    <rPh sb="2" eb="5">
      <t>ロウセイカ</t>
    </rPh>
    <rPh sb="6" eb="8">
      <t>ショウコウ</t>
    </rPh>
    <rPh sb="8" eb="10">
      <t>ロウセイ</t>
    </rPh>
    <rPh sb="10" eb="12">
      <t>タントウ</t>
    </rPh>
    <rPh sb="27" eb="29">
      <t>ナイセン</t>
    </rPh>
    <phoneticPr fontId="5"/>
  </si>
  <si>
    <t>タクシー利用料金補助制度</t>
    <rPh sb="4" eb="6">
      <t>リヨウ</t>
    </rPh>
    <rPh sb="6" eb="8">
      <t>リョウキン</t>
    </rPh>
    <rPh sb="8" eb="10">
      <t>ホジョ</t>
    </rPh>
    <rPh sb="10" eb="12">
      <t>セイド</t>
    </rPh>
    <phoneticPr fontId="5"/>
  </si>
  <si>
    <t>補助金</t>
    <rPh sb="0" eb="1">
      <t>ホジョ</t>
    </rPh>
    <rPh sb="2" eb="3">
      <t>キン</t>
    </rPh>
    <phoneticPr fontId="5"/>
  </si>
  <si>
    <t>身体障害者手帳1･2級､療育手帳Aを所持している方がタクシーを利用する場合､タクシー券（1枚660円×24枚：年間）を交付するもの。（自動車税・軽自動車税の減免を受けている方及び入院中・入所中の方を除く）。</t>
    <rPh sb="10" eb="11">
      <t>キュウ</t>
    </rPh>
    <rPh sb="42" eb="43">
      <t>ケン</t>
    </rPh>
    <rPh sb="45" eb="46">
      <t>マイ</t>
    </rPh>
    <rPh sb="49" eb="50">
      <t>エン</t>
    </rPh>
    <rPh sb="53" eb="54">
      <t>マイ</t>
    </rPh>
    <rPh sb="55" eb="57">
      <t>ネンカン</t>
    </rPh>
    <rPh sb="59" eb="61">
      <t>コウフ</t>
    </rPh>
    <rPh sb="67" eb="70">
      <t>ジドウシャ</t>
    </rPh>
    <rPh sb="70" eb="71">
      <t>ゼイ</t>
    </rPh>
    <rPh sb="72" eb="76">
      <t>ケイジドウシャ</t>
    </rPh>
    <rPh sb="76" eb="77">
      <t>ゼイ</t>
    </rPh>
    <rPh sb="78" eb="80">
      <t>ゲンメン</t>
    </rPh>
    <rPh sb="81" eb="82">
      <t>ウ</t>
    </rPh>
    <rPh sb="86" eb="87">
      <t>カタ</t>
    </rPh>
    <rPh sb="87" eb="88">
      <t>オヨ</t>
    </rPh>
    <rPh sb="89" eb="92">
      <t>ニュウインチュウ</t>
    </rPh>
    <rPh sb="93" eb="96">
      <t>ニュウショチュウ</t>
    </rPh>
    <rPh sb="97" eb="98">
      <t>カタ</t>
    </rPh>
    <rPh sb="99" eb="100">
      <t>ノゾ</t>
    </rPh>
    <phoneticPr fontId="5"/>
  </si>
  <si>
    <t>福祉課
障害福祉担当
0553-22-1111
(内線1137)</t>
    <rPh sb="0" eb="3">
      <t>フクシカ</t>
    </rPh>
    <rPh sb="4" eb="6">
      <t>ショウガイ</t>
    </rPh>
    <rPh sb="6" eb="8">
      <t>フクシ</t>
    </rPh>
    <rPh sb="8" eb="10">
      <t>タントウ</t>
    </rPh>
    <phoneticPr fontId="5"/>
  </si>
  <si>
    <t>山梨市配食サービス事業</t>
  </si>
  <si>
    <t>食の確保が困難な在宅の高齢者に配食サービスを行うことにより、地域における自立した生活を継続させることと安否確認を目的とする。対象者は、65歳以上の一人暮らし高齢者又は高齢者のみの世帯で、食の確保が困難である者。料金は1食当たり300円もしくは350円</t>
  </si>
  <si>
    <t>介護保険課介護予防推進担当
0553-22-1111</t>
  </si>
  <si>
    <t>交通機関の割引制度（市民バス運賃）</t>
    <rPh sb="0" eb="2">
      <t>コウツウ</t>
    </rPh>
    <rPh sb="2" eb="4">
      <t>キカン</t>
    </rPh>
    <rPh sb="5" eb="7">
      <t>ワリビキ</t>
    </rPh>
    <rPh sb="7" eb="9">
      <t>セイド</t>
    </rPh>
    <rPh sb="10" eb="12">
      <t>シミン</t>
    </rPh>
    <rPh sb="14" eb="16">
      <t>ウンチン</t>
    </rPh>
    <phoneticPr fontId="5"/>
  </si>
  <si>
    <t>予算措置なし</t>
    <rPh sb="0" eb="2">
      <t>ヨサン</t>
    </rPh>
    <rPh sb="2" eb="4">
      <t>ソチ</t>
    </rPh>
    <phoneticPr fontId="5"/>
  </si>
  <si>
    <t>支援</t>
    <rPh sb="0" eb="2">
      <t>シエン</t>
    </rPh>
    <phoneticPr fontId="5"/>
  </si>
  <si>
    <t>総務課行政担当
0553-22-1111</t>
    <rPh sb="0" eb="3">
      <t>ソウムカ</t>
    </rPh>
    <rPh sb="3" eb="5">
      <t>ギョウセイ</t>
    </rPh>
    <rPh sb="5" eb="7">
      <t>タントウ</t>
    </rPh>
    <phoneticPr fontId="5"/>
  </si>
  <si>
    <t>大月市</t>
    <rPh sb="0" eb="3">
      <t>オオツキシ</t>
    </rPh>
    <phoneticPr fontId="5"/>
  </si>
  <si>
    <t>シルバーお出かけパス交付事業</t>
    <rPh sb="5" eb="6">
      <t>デ</t>
    </rPh>
    <rPh sb="10" eb="12">
      <t>コウフ</t>
    </rPh>
    <rPh sb="12" eb="14">
      <t>ジギョウ</t>
    </rPh>
    <phoneticPr fontId="39"/>
  </si>
  <si>
    <t>市内の公共バスが自由に利用できる「シルバーお出かけパス」を交付することにより、高齢者の外出機会の拡大を図り、社会参加や健康づくり・生きがいづくりの増進に資することを目的とした事業。４月に年間のパス、１０月に半年間のパスを交付しており、年間パスを5,000円、半年間パスを2,500円で購入できる。</t>
    <rPh sb="91" eb="92">
      <t>ガツ</t>
    </rPh>
    <rPh sb="93" eb="95">
      <t>ネンカン</t>
    </rPh>
    <rPh sb="101" eb="102">
      <t>ガツ</t>
    </rPh>
    <rPh sb="103" eb="106">
      <t>ハントシカン</t>
    </rPh>
    <rPh sb="110" eb="112">
      <t>コウフ</t>
    </rPh>
    <rPh sb="117" eb="119">
      <t>ネンカン</t>
    </rPh>
    <rPh sb="127" eb="128">
      <t>エン</t>
    </rPh>
    <rPh sb="129" eb="132">
      <t>ハントシカン</t>
    </rPh>
    <rPh sb="140" eb="141">
      <t>エン</t>
    </rPh>
    <rPh sb="142" eb="144">
      <t>コウニュウ</t>
    </rPh>
    <phoneticPr fontId="5"/>
  </si>
  <si>
    <t>市役所・路線バス会社</t>
    <rPh sb="0" eb="3">
      <t>シヤクショ</t>
    </rPh>
    <rPh sb="4" eb="6">
      <t>ロセン</t>
    </rPh>
    <phoneticPr fontId="5"/>
  </si>
  <si>
    <t>福祉介護課福祉総務担当
0554-23-8030</t>
    <phoneticPr fontId="5"/>
  </si>
  <si>
    <t>山梨県</t>
    <rPh sb="0" eb="3">
      <t>ヤマナシケン</t>
    </rPh>
    <phoneticPr fontId="39"/>
  </si>
  <si>
    <t>韮崎市</t>
    <rPh sb="0" eb="3">
      <t>ニラサキシ</t>
    </rPh>
    <phoneticPr fontId="39"/>
  </si>
  <si>
    <t>まちなか活性化対策事業</t>
    <rPh sb="4" eb="7">
      <t>カッセイカ</t>
    </rPh>
    <rPh sb="7" eb="9">
      <t>タイサク</t>
    </rPh>
    <rPh sb="9" eb="11">
      <t>ジギョウ</t>
    </rPh>
    <phoneticPr fontId="39"/>
  </si>
  <si>
    <t>移動販売車巡回事業に必要な移動販売車を市で用意し、その車両を委託業者に貸し出すことで移動販売車の巡回事業を実施している。</t>
    <rPh sb="0" eb="2">
      <t>イドウ</t>
    </rPh>
    <rPh sb="2" eb="4">
      <t>ハンバイ</t>
    </rPh>
    <rPh sb="4" eb="5">
      <t>シャ</t>
    </rPh>
    <rPh sb="5" eb="7">
      <t>ジュンカイ</t>
    </rPh>
    <rPh sb="7" eb="9">
      <t>ジギョウ</t>
    </rPh>
    <rPh sb="10" eb="12">
      <t>ヒツヨウ</t>
    </rPh>
    <rPh sb="13" eb="15">
      <t>イドウ</t>
    </rPh>
    <rPh sb="15" eb="17">
      <t>ハンバイ</t>
    </rPh>
    <rPh sb="17" eb="18">
      <t>シャ</t>
    </rPh>
    <rPh sb="19" eb="20">
      <t>シ</t>
    </rPh>
    <rPh sb="21" eb="23">
      <t>ヨウイ</t>
    </rPh>
    <rPh sb="27" eb="29">
      <t>シャリョウ</t>
    </rPh>
    <rPh sb="30" eb="32">
      <t>イタク</t>
    </rPh>
    <rPh sb="32" eb="34">
      <t>ギョウシャ</t>
    </rPh>
    <rPh sb="35" eb="36">
      <t>カ</t>
    </rPh>
    <rPh sb="37" eb="38">
      <t>ダ</t>
    </rPh>
    <rPh sb="42" eb="44">
      <t>イドウ</t>
    </rPh>
    <rPh sb="44" eb="46">
      <t>ハンバイ</t>
    </rPh>
    <rPh sb="46" eb="47">
      <t>シャ</t>
    </rPh>
    <rPh sb="48" eb="50">
      <t>ジュンカイ</t>
    </rPh>
    <rPh sb="50" eb="52">
      <t>ジギョウ</t>
    </rPh>
    <rPh sb="53" eb="55">
      <t>ジッシ</t>
    </rPh>
    <phoneticPr fontId="39"/>
  </si>
  <si>
    <t>委託先事業者</t>
    <rPh sb="0" eb="3">
      <t>イタクサキ</t>
    </rPh>
    <rPh sb="3" eb="6">
      <t>ジギョウシャ</t>
    </rPh>
    <phoneticPr fontId="5"/>
  </si>
  <si>
    <t>産業観光課商工観光担当
0551-22-1111（内線216）</t>
    <rPh sb="0" eb="2">
      <t>サンギョウ</t>
    </rPh>
    <rPh sb="2" eb="5">
      <t>カンコウカ</t>
    </rPh>
    <rPh sb="5" eb="7">
      <t>ショウコウ</t>
    </rPh>
    <rPh sb="7" eb="9">
      <t>カンコウ</t>
    </rPh>
    <rPh sb="9" eb="11">
      <t>タントウ</t>
    </rPh>
    <rPh sb="25" eb="27">
      <t>ナイセン</t>
    </rPh>
    <phoneticPr fontId="39"/>
  </si>
  <si>
    <t>在宅高齢者外出支援事業</t>
    <rPh sb="0" eb="2">
      <t>ザイタク</t>
    </rPh>
    <rPh sb="2" eb="5">
      <t>コウレイシャ</t>
    </rPh>
    <rPh sb="5" eb="7">
      <t>ガイシュツ</t>
    </rPh>
    <rPh sb="7" eb="9">
      <t>シエン</t>
    </rPh>
    <rPh sb="9" eb="11">
      <t>ジギョウ</t>
    </rPh>
    <phoneticPr fontId="39"/>
  </si>
  <si>
    <t>75歳以上ひとり暮らし高齢者に、1枚740円分のタクシー券を1月あたり2枚（年間最大24枚）支給し、買い物や通院等の外出を支援している。</t>
    <rPh sb="2" eb="5">
      <t>サイイジョウ</t>
    </rPh>
    <rPh sb="8" eb="9">
      <t>グ</t>
    </rPh>
    <rPh sb="11" eb="14">
      <t>コウレイシャ</t>
    </rPh>
    <rPh sb="17" eb="18">
      <t>マイ</t>
    </rPh>
    <rPh sb="21" eb="23">
      <t>エンブン</t>
    </rPh>
    <rPh sb="28" eb="29">
      <t>ケン</t>
    </rPh>
    <rPh sb="31" eb="32">
      <t>ツキ</t>
    </rPh>
    <rPh sb="36" eb="37">
      <t>マイ</t>
    </rPh>
    <rPh sb="38" eb="40">
      <t>ネンカン</t>
    </rPh>
    <rPh sb="40" eb="42">
      <t>サイダイ</t>
    </rPh>
    <rPh sb="44" eb="45">
      <t>マイ</t>
    </rPh>
    <rPh sb="46" eb="48">
      <t>シキュウ</t>
    </rPh>
    <rPh sb="50" eb="51">
      <t>カ</t>
    </rPh>
    <rPh sb="52" eb="53">
      <t>モノ</t>
    </rPh>
    <rPh sb="54" eb="56">
      <t>ツウイン</t>
    </rPh>
    <rPh sb="56" eb="57">
      <t>トウ</t>
    </rPh>
    <rPh sb="58" eb="60">
      <t>ガイシュツ</t>
    </rPh>
    <rPh sb="61" eb="63">
      <t>シエン</t>
    </rPh>
    <phoneticPr fontId="39"/>
  </si>
  <si>
    <t>委託先事業者</t>
  </si>
  <si>
    <t>長寿介護課　長寿社会担当
0551-23-4313</t>
    <rPh sb="0" eb="2">
      <t>チョウジュ</t>
    </rPh>
    <rPh sb="2" eb="4">
      <t>カイゴ</t>
    </rPh>
    <rPh sb="4" eb="5">
      <t>カ</t>
    </rPh>
    <rPh sb="6" eb="8">
      <t>チョウジュ</t>
    </rPh>
    <rPh sb="8" eb="10">
      <t>シャカイ</t>
    </rPh>
    <rPh sb="10" eb="12">
      <t>タントウ</t>
    </rPh>
    <phoneticPr fontId="39"/>
  </si>
  <si>
    <t>配食サービス事業</t>
    <rPh sb="0" eb="2">
      <t>ハイショク</t>
    </rPh>
    <rPh sb="6" eb="8">
      <t>ジギョウ</t>
    </rPh>
    <phoneticPr fontId="39"/>
  </si>
  <si>
    <t>65歳以上のひとり暮らし高齢者、または65歳以上の高齢者のみの世帯のうち、買い物や食事の準備が困難な者に昼食を配達するとともに、安否の確認を行っている。</t>
    <rPh sb="2" eb="5">
      <t>サイイジョウ</t>
    </rPh>
    <rPh sb="9" eb="10">
      <t>グ</t>
    </rPh>
    <rPh sb="12" eb="15">
      <t>コウレイシャ</t>
    </rPh>
    <rPh sb="21" eb="24">
      <t>サイイジョウ</t>
    </rPh>
    <rPh sb="25" eb="27">
      <t>コウレイ</t>
    </rPh>
    <rPh sb="27" eb="28">
      <t>モノ</t>
    </rPh>
    <rPh sb="31" eb="33">
      <t>セタイ</t>
    </rPh>
    <rPh sb="37" eb="38">
      <t>カ</t>
    </rPh>
    <rPh sb="39" eb="40">
      <t>モノ</t>
    </rPh>
    <rPh sb="41" eb="43">
      <t>ショクジ</t>
    </rPh>
    <rPh sb="44" eb="46">
      <t>ジュンビ</t>
    </rPh>
    <rPh sb="47" eb="49">
      <t>コンナン</t>
    </rPh>
    <rPh sb="50" eb="51">
      <t>モノ</t>
    </rPh>
    <rPh sb="52" eb="54">
      <t>チュウショク</t>
    </rPh>
    <rPh sb="55" eb="57">
      <t>ハイタツ</t>
    </rPh>
    <rPh sb="64" eb="66">
      <t>アンピ</t>
    </rPh>
    <rPh sb="67" eb="69">
      <t>カクニン</t>
    </rPh>
    <rPh sb="70" eb="71">
      <t>オコナ</t>
    </rPh>
    <phoneticPr fontId="39"/>
  </si>
  <si>
    <t>介護用品支給事業</t>
    <rPh sb="0" eb="8">
      <t>カイゴヨウヒンシキュウジギョウ</t>
    </rPh>
    <phoneticPr fontId="39"/>
  </si>
  <si>
    <t>介護を必要とする高齢者等を介護している家族等の経済的な負担の軽減を図るために、当該家族に月3,000円のクーポンもしくは、買い物が困難な場合には直接介護用品を配達により支給している。</t>
    <rPh sb="0" eb="2">
      <t>カイゴ</t>
    </rPh>
    <rPh sb="3" eb="5">
      <t>ヒツヨウ</t>
    </rPh>
    <rPh sb="8" eb="11">
      <t>コウレイシャ</t>
    </rPh>
    <rPh sb="11" eb="12">
      <t>トウ</t>
    </rPh>
    <rPh sb="13" eb="15">
      <t>カイゴ</t>
    </rPh>
    <rPh sb="19" eb="21">
      <t>カゾク</t>
    </rPh>
    <rPh sb="21" eb="22">
      <t>トウ</t>
    </rPh>
    <rPh sb="23" eb="26">
      <t>ケイザイテキ</t>
    </rPh>
    <rPh sb="27" eb="29">
      <t>フタン</t>
    </rPh>
    <rPh sb="30" eb="32">
      <t>ケイゲン</t>
    </rPh>
    <rPh sb="33" eb="34">
      <t>ハカ</t>
    </rPh>
    <rPh sb="39" eb="41">
      <t>トウガイ</t>
    </rPh>
    <rPh sb="41" eb="43">
      <t>カゾク</t>
    </rPh>
    <rPh sb="44" eb="45">
      <t>ツキ</t>
    </rPh>
    <rPh sb="50" eb="51">
      <t>エン</t>
    </rPh>
    <rPh sb="61" eb="62">
      <t>カ</t>
    </rPh>
    <rPh sb="63" eb="64">
      <t>モノ</t>
    </rPh>
    <rPh sb="65" eb="67">
      <t>コンナン</t>
    </rPh>
    <rPh sb="68" eb="70">
      <t>バアイ</t>
    </rPh>
    <rPh sb="72" eb="74">
      <t>チョクセツ</t>
    </rPh>
    <rPh sb="74" eb="76">
      <t>カイゴ</t>
    </rPh>
    <rPh sb="76" eb="78">
      <t>ヨウヒン</t>
    </rPh>
    <rPh sb="79" eb="81">
      <t>ハイタツ</t>
    </rPh>
    <rPh sb="84" eb="86">
      <t>シキュウ</t>
    </rPh>
    <phoneticPr fontId="39"/>
  </si>
  <si>
    <t>高齢者タクシー利用助成事業</t>
    <rPh sb="0" eb="3">
      <t>コウレイシャ</t>
    </rPh>
    <rPh sb="7" eb="13">
      <t>リヨウジョセイジギョウ</t>
    </rPh>
    <phoneticPr fontId="39"/>
  </si>
  <si>
    <t>公共交通空白地帯に居住する高齢者（70歳以上）の移動手段の確保。
タクシー利用券（年間48枚）を交付し、実車料金から利用者負担（700円）を控除した額を助成する。</t>
    <rPh sb="0" eb="2">
      <t>コウキョウ</t>
    </rPh>
    <rPh sb="2" eb="4">
      <t>コウツウ</t>
    </rPh>
    <rPh sb="4" eb="6">
      <t>クウハク</t>
    </rPh>
    <rPh sb="6" eb="8">
      <t>チタイ</t>
    </rPh>
    <rPh sb="9" eb="11">
      <t>キョジュウ</t>
    </rPh>
    <rPh sb="13" eb="16">
      <t>コウレイシャ</t>
    </rPh>
    <rPh sb="19" eb="20">
      <t>サイ</t>
    </rPh>
    <rPh sb="20" eb="22">
      <t>イジョウ</t>
    </rPh>
    <rPh sb="24" eb="26">
      <t>イドウ</t>
    </rPh>
    <rPh sb="26" eb="28">
      <t>シュダン</t>
    </rPh>
    <rPh sb="29" eb="31">
      <t>カクホ</t>
    </rPh>
    <rPh sb="37" eb="40">
      <t>リヨウケン</t>
    </rPh>
    <rPh sb="41" eb="43">
      <t>ネンカン</t>
    </rPh>
    <rPh sb="45" eb="46">
      <t>マイ</t>
    </rPh>
    <rPh sb="48" eb="50">
      <t>コウフ</t>
    </rPh>
    <rPh sb="52" eb="54">
      <t>ジッシャ</t>
    </rPh>
    <rPh sb="54" eb="56">
      <t>リョウキン</t>
    </rPh>
    <rPh sb="58" eb="61">
      <t>リヨウシャ</t>
    </rPh>
    <rPh sb="61" eb="63">
      <t>フタン</t>
    </rPh>
    <rPh sb="67" eb="68">
      <t>エン</t>
    </rPh>
    <rPh sb="70" eb="72">
      <t>コウジョ</t>
    </rPh>
    <rPh sb="74" eb="75">
      <t>ガク</t>
    </rPh>
    <rPh sb="76" eb="78">
      <t>ジョセイ</t>
    </rPh>
    <phoneticPr fontId="39"/>
  </si>
  <si>
    <t>総合政策課政策推進担当
0551-22-1111（内線357）</t>
    <rPh sb="0" eb="5">
      <t>ソウゴウセイサクカ</t>
    </rPh>
    <rPh sb="5" eb="11">
      <t>セイサクスイシンタントウ</t>
    </rPh>
    <rPh sb="25" eb="27">
      <t>ナイセン</t>
    </rPh>
    <phoneticPr fontId="39"/>
  </si>
  <si>
    <t>高齢者民営バス助成事業</t>
    <rPh sb="0" eb="3">
      <t>コウレイシャ</t>
    </rPh>
    <rPh sb="3" eb="5">
      <t>ミンエイ</t>
    </rPh>
    <rPh sb="7" eb="9">
      <t>ジョセイ</t>
    </rPh>
    <rPh sb="9" eb="11">
      <t>ジギョウ</t>
    </rPh>
    <phoneticPr fontId="39"/>
  </si>
  <si>
    <t>高齢者（65歳以上）を対象に民営バスの申請区間について100円で利用できるように利用助成券の発行および定期券の購入助成（3,000円）の実施。</t>
    <rPh sb="0" eb="3">
      <t>コウレイシャ</t>
    </rPh>
    <rPh sb="6" eb="7">
      <t>サイ</t>
    </rPh>
    <rPh sb="7" eb="9">
      <t>イジョウ</t>
    </rPh>
    <rPh sb="11" eb="13">
      <t>タイショウ</t>
    </rPh>
    <rPh sb="14" eb="16">
      <t>ミンエイ</t>
    </rPh>
    <rPh sb="19" eb="21">
      <t>シンセイ</t>
    </rPh>
    <rPh sb="21" eb="23">
      <t>クカン</t>
    </rPh>
    <rPh sb="30" eb="31">
      <t>エン</t>
    </rPh>
    <rPh sb="32" eb="34">
      <t>リヨウ</t>
    </rPh>
    <rPh sb="40" eb="42">
      <t>リヨウ</t>
    </rPh>
    <rPh sb="42" eb="44">
      <t>ジョセイ</t>
    </rPh>
    <rPh sb="44" eb="45">
      <t>ケン</t>
    </rPh>
    <rPh sb="46" eb="48">
      <t>ハッコウ</t>
    </rPh>
    <rPh sb="51" eb="54">
      <t>テイキケン</t>
    </rPh>
    <rPh sb="55" eb="57">
      <t>コウニュウ</t>
    </rPh>
    <rPh sb="57" eb="59">
      <t>ジョセイ</t>
    </rPh>
    <rPh sb="65" eb="66">
      <t>エン</t>
    </rPh>
    <rPh sb="68" eb="70">
      <t>ジッシ</t>
    </rPh>
    <phoneticPr fontId="39"/>
  </si>
  <si>
    <t>市内民営バス運行事業者</t>
    <rPh sb="0" eb="2">
      <t>シナイ</t>
    </rPh>
    <rPh sb="2" eb="4">
      <t>ミンエイ</t>
    </rPh>
    <rPh sb="6" eb="8">
      <t>ウンコウ</t>
    </rPh>
    <rPh sb="8" eb="11">
      <t>ジギョウシャ</t>
    </rPh>
    <phoneticPr fontId="5"/>
  </si>
  <si>
    <t>在宅心身障害者タクシー利用料金助成事業</t>
    <rPh sb="0" eb="2">
      <t>ザイタク</t>
    </rPh>
    <rPh sb="2" eb="4">
      <t>シンシン</t>
    </rPh>
    <rPh sb="4" eb="7">
      <t>ショウガイシャ</t>
    </rPh>
    <rPh sb="11" eb="13">
      <t>リヨウ</t>
    </rPh>
    <rPh sb="13" eb="15">
      <t>リョウキン</t>
    </rPh>
    <rPh sb="15" eb="17">
      <t>ジョセイ</t>
    </rPh>
    <rPh sb="17" eb="19">
      <t>ジギョウ</t>
    </rPh>
    <phoneticPr fontId="39"/>
  </si>
  <si>
    <t>　在宅の心身障害者等の行動範囲の拡大と社会参加の促進のため、タクシー券を交付している。（一枚660円）
身体障害者手帳１・2級、療育手帳Ａ…24枚
障害者手帳1・2級のうち、肢体及び視覚障害、腎臓（透析）…36枚</t>
    <rPh sb="44" eb="46">
      <t>イチマイ</t>
    </rPh>
    <rPh sb="49" eb="50">
      <t>エン</t>
    </rPh>
    <rPh sb="52" eb="54">
      <t>シンタイ</t>
    </rPh>
    <rPh sb="72" eb="73">
      <t>マイ</t>
    </rPh>
    <rPh sb="74" eb="77">
      <t>ショウガイシャ</t>
    </rPh>
    <rPh sb="77" eb="79">
      <t>テチョウ</t>
    </rPh>
    <rPh sb="82" eb="83">
      <t>キュウ</t>
    </rPh>
    <rPh sb="87" eb="89">
      <t>シタイ</t>
    </rPh>
    <rPh sb="89" eb="90">
      <t>オヨ</t>
    </rPh>
    <rPh sb="96" eb="98">
      <t>ジンゾウ</t>
    </rPh>
    <rPh sb="99" eb="101">
      <t>トウセキ</t>
    </rPh>
    <rPh sb="105" eb="106">
      <t>マイ</t>
    </rPh>
    <phoneticPr fontId="39"/>
  </si>
  <si>
    <t>福祉課障がい福祉担当
0551-22-1111（内線182）</t>
    <rPh sb="0" eb="3">
      <t>フクシカ</t>
    </rPh>
    <rPh sb="3" eb="4">
      <t>ショウ</t>
    </rPh>
    <rPh sb="6" eb="8">
      <t>フクシ</t>
    </rPh>
    <rPh sb="8" eb="10">
      <t>タントウ</t>
    </rPh>
    <rPh sb="24" eb="26">
      <t>ナイセン</t>
    </rPh>
    <phoneticPr fontId="39"/>
  </si>
  <si>
    <t>障害者等移動支援事業</t>
    <rPh sb="0" eb="3">
      <t>ショウガイシャ</t>
    </rPh>
    <rPh sb="3" eb="4">
      <t>トウ</t>
    </rPh>
    <rPh sb="4" eb="6">
      <t>イドウ</t>
    </rPh>
    <rPh sb="6" eb="8">
      <t>シエン</t>
    </rPh>
    <rPh sb="8" eb="10">
      <t>ジギョウ</t>
    </rPh>
    <phoneticPr fontId="39"/>
  </si>
  <si>
    <t>　屋外での移動が困難な障害者等について、ヘルパーによる外出の介助や車両による送迎の支援。</t>
    <rPh sb="1" eb="3">
      <t>オクガイ</t>
    </rPh>
    <rPh sb="5" eb="7">
      <t>イドウ</t>
    </rPh>
    <rPh sb="8" eb="10">
      <t>コンナン</t>
    </rPh>
    <rPh sb="11" eb="13">
      <t>ショウガイ</t>
    </rPh>
    <rPh sb="13" eb="14">
      <t>シャ</t>
    </rPh>
    <rPh sb="14" eb="15">
      <t>トウ</t>
    </rPh>
    <rPh sb="30" eb="32">
      <t>カイジョ</t>
    </rPh>
    <rPh sb="33" eb="35">
      <t>シャリョウ</t>
    </rPh>
    <rPh sb="38" eb="40">
      <t>ソウゲイ</t>
    </rPh>
    <rPh sb="41" eb="43">
      <t>シエン</t>
    </rPh>
    <phoneticPr fontId="39"/>
  </si>
  <si>
    <t>福祉課障がい福祉担当
0551-22-1111（内線181）</t>
    <rPh sb="0" eb="3">
      <t>フクシカ</t>
    </rPh>
    <rPh sb="3" eb="4">
      <t>ショウ</t>
    </rPh>
    <rPh sb="6" eb="8">
      <t>フクシ</t>
    </rPh>
    <rPh sb="8" eb="10">
      <t>タントウ</t>
    </rPh>
    <rPh sb="24" eb="26">
      <t>ナイセン</t>
    </rPh>
    <phoneticPr fontId="39"/>
  </si>
  <si>
    <t>南アルプス市</t>
    <rPh sb="0" eb="1">
      <t>ミナミ</t>
    </rPh>
    <rPh sb="5" eb="6">
      <t>シ</t>
    </rPh>
    <phoneticPr fontId="5"/>
  </si>
  <si>
    <t>南アルプス市高齢者タクシー利用助成事業</t>
    <rPh sb="0" eb="1">
      <t>ミナミ</t>
    </rPh>
    <rPh sb="5" eb="6">
      <t>シ</t>
    </rPh>
    <rPh sb="6" eb="9">
      <t>コウレイシャ</t>
    </rPh>
    <rPh sb="13" eb="15">
      <t>リヨウ</t>
    </rPh>
    <rPh sb="15" eb="17">
      <t>ジョセイ</t>
    </rPh>
    <rPh sb="17" eb="19">
      <t>ジギョウ</t>
    </rPh>
    <phoneticPr fontId="5"/>
  </si>
  <si>
    <t>交通政策の一環として、75歳以上の高齢者に対し本市と提携したタクシーに乗車時に料金の一部（初乗り運賃）を助成するもの。
申請により交付するもので、申請月から年度末まで月2枚、最大24枚の補助券を交付。（利用１回につき１枚のみ利用可）</t>
    <rPh sb="0" eb="4">
      <t>コウツウセイサク</t>
    </rPh>
    <rPh sb="5" eb="7">
      <t>イッカン</t>
    </rPh>
    <rPh sb="13" eb="14">
      <t>サイ</t>
    </rPh>
    <rPh sb="14" eb="16">
      <t>イジョウ</t>
    </rPh>
    <rPh sb="17" eb="19">
      <t>コウレイ</t>
    </rPh>
    <rPh sb="19" eb="20">
      <t>シャ</t>
    </rPh>
    <rPh sb="21" eb="22">
      <t>タイ</t>
    </rPh>
    <rPh sb="23" eb="24">
      <t>ホン</t>
    </rPh>
    <rPh sb="24" eb="25">
      <t>シ</t>
    </rPh>
    <rPh sb="26" eb="28">
      <t>テイケイ</t>
    </rPh>
    <rPh sb="35" eb="37">
      <t>ジョウシャ</t>
    </rPh>
    <rPh sb="37" eb="38">
      <t>ジ</t>
    </rPh>
    <rPh sb="52" eb="54">
      <t>ジョセイ</t>
    </rPh>
    <rPh sb="60" eb="62">
      <t>シンセイ</t>
    </rPh>
    <rPh sb="65" eb="67">
      <t>コウフ</t>
    </rPh>
    <rPh sb="73" eb="75">
      <t>シンセイ</t>
    </rPh>
    <rPh sb="75" eb="76">
      <t>ツキ</t>
    </rPh>
    <rPh sb="78" eb="81">
      <t>ネンドマツ</t>
    </rPh>
    <rPh sb="83" eb="84">
      <t>ツキ</t>
    </rPh>
    <rPh sb="85" eb="86">
      <t>マイ</t>
    </rPh>
    <rPh sb="87" eb="89">
      <t>サイダイ</t>
    </rPh>
    <rPh sb="91" eb="92">
      <t>マイ</t>
    </rPh>
    <rPh sb="98" eb="100">
      <t>コウフ</t>
    </rPh>
    <rPh sb="102" eb="104">
      <t>リヨウ</t>
    </rPh>
    <rPh sb="105" eb="106">
      <t>カイ</t>
    </rPh>
    <rPh sb="110" eb="111">
      <t>マイ</t>
    </rPh>
    <rPh sb="113" eb="115">
      <t>リヨウ</t>
    </rPh>
    <rPh sb="115" eb="116">
      <t>カ</t>
    </rPh>
    <phoneticPr fontId="5"/>
  </si>
  <si>
    <t>市民活動支援課
055-282-6493</t>
    <rPh sb="0" eb="7">
      <t>シミンカツドウシエンカ</t>
    </rPh>
    <phoneticPr fontId="5"/>
  </si>
  <si>
    <t>南アルプス市コミュニティタクシー運行事業</t>
    <rPh sb="0" eb="1">
      <t>ミナミ</t>
    </rPh>
    <rPh sb="5" eb="6">
      <t>シ</t>
    </rPh>
    <rPh sb="16" eb="18">
      <t>ウンコウ</t>
    </rPh>
    <rPh sb="18" eb="20">
      <t>ジギョウ</t>
    </rPh>
    <phoneticPr fontId="5"/>
  </si>
  <si>
    <t>買物弱者の支援としての位置付けではないが、地域住民が主体となり組織された交通団体に対して、デマンドバス運行事業費の一部を補助している。</t>
    <rPh sb="0" eb="4">
      <t>カイモノジャクシャ</t>
    </rPh>
    <rPh sb="5" eb="7">
      <t>シエン</t>
    </rPh>
    <rPh sb="11" eb="13">
      <t>イチ</t>
    </rPh>
    <rPh sb="13" eb="14">
      <t>ツ</t>
    </rPh>
    <rPh sb="21" eb="25">
      <t>チイキジュウミン</t>
    </rPh>
    <rPh sb="26" eb="28">
      <t>シュタイ</t>
    </rPh>
    <rPh sb="31" eb="33">
      <t>ソシキ</t>
    </rPh>
    <rPh sb="32" eb="33">
      <t>オ</t>
    </rPh>
    <rPh sb="36" eb="38">
      <t>コウツウ</t>
    </rPh>
    <rPh sb="38" eb="40">
      <t>ダンタイ</t>
    </rPh>
    <rPh sb="41" eb="42">
      <t>タイ</t>
    </rPh>
    <rPh sb="51" eb="56">
      <t>ウンコウジギョウヒ</t>
    </rPh>
    <rPh sb="57" eb="59">
      <t>イチブ</t>
    </rPh>
    <rPh sb="60" eb="62">
      <t>ホジョ</t>
    </rPh>
    <phoneticPr fontId="5"/>
  </si>
  <si>
    <t>櫛形西地区コミュニティタクシー運営委員会</t>
    <rPh sb="0" eb="2">
      <t>クシガタ</t>
    </rPh>
    <rPh sb="2" eb="3">
      <t>ニシ</t>
    </rPh>
    <rPh sb="3" eb="5">
      <t>チク</t>
    </rPh>
    <rPh sb="15" eb="17">
      <t>ウンエイ</t>
    </rPh>
    <rPh sb="17" eb="20">
      <t>イインカイ</t>
    </rPh>
    <phoneticPr fontId="5"/>
  </si>
  <si>
    <t>南アルプス市障害者移動支援事業</t>
    <rPh sb="0" eb="1">
      <t>ミナミ</t>
    </rPh>
    <rPh sb="5" eb="6">
      <t>シ</t>
    </rPh>
    <rPh sb="6" eb="9">
      <t>ショウガイシャ</t>
    </rPh>
    <rPh sb="9" eb="11">
      <t>イドウ</t>
    </rPh>
    <rPh sb="11" eb="13">
      <t>シエン</t>
    </rPh>
    <rPh sb="13" eb="15">
      <t>ジギョウ</t>
    </rPh>
    <phoneticPr fontId="5"/>
  </si>
  <si>
    <t>屋外での移動が困難な障害者等について、外出のためのヘルパーによる介助や車両による送迎の支援</t>
    <rPh sb="0" eb="2">
      <t>オクガイ</t>
    </rPh>
    <rPh sb="4" eb="6">
      <t>イドウ</t>
    </rPh>
    <rPh sb="7" eb="9">
      <t>コンナン</t>
    </rPh>
    <rPh sb="10" eb="12">
      <t>ショウガイ</t>
    </rPh>
    <rPh sb="12" eb="13">
      <t>シャ</t>
    </rPh>
    <rPh sb="13" eb="14">
      <t>トウ</t>
    </rPh>
    <rPh sb="19" eb="21">
      <t>ガイシュツ</t>
    </rPh>
    <rPh sb="32" eb="34">
      <t>カイジョ</t>
    </rPh>
    <rPh sb="35" eb="37">
      <t>シャリョウ</t>
    </rPh>
    <rPh sb="40" eb="42">
      <t>ソウゲイ</t>
    </rPh>
    <rPh sb="43" eb="45">
      <t>シエン</t>
    </rPh>
    <phoneticPr fontId="5"/>
  </si>
  <si>
    <t>社会福祉法人等の福祉サービス事業所</t>
    <rPh sb="0" eb="2">
      <t>シャカイ</t>
    </rPh>
    <rPh sb="2" eb="4">
      <t>フクシ</t>
    </rPh>
    <rPh sb="4" eb="6">
      <t>ホウジン</t>
    </rPh>
    <rPh sb="6" eb="7">
      <t>トウ</t>
    </rPh>
    <rPh sb="8" eb="10">
      <t>フクシ</t>
    </rPh>
    <rPh sb="14" eb="17">
      <t>ジギョウショ</t>
    </rPh>
    <phoneticPr fontId="5"/>
  </si>
  <si>
    <t>障がい福祉課
055-282-6197</t>
    <rPh sb="0" eb="1">
      <t>ショウ</t>
    </rPh>
    <rPh sb="3" eb="6">
      <t>フクシカ</t>
    </rPh>
    <phoneticPr fontId="5"/>
  </si>
  <si>
    <t>北杜市</t>
    <rPh sb="0" eb="3">
      <t>ホクトシ</t>
    </rPh>
    <phoneticPr fontId="5"/>
  </si>
  <si>
    <t>タクシー利用料金助成金</t>
    <rPh sb="4" eb="8">
      <t>リヨウリョウキン</t>
    </rPh>
    <rPh sb="8" eb="11">
      <t>ジョセイキン</t>
    </rPh>
    <phoneticPr fontId="5"/>
  </si>
  <si>
    <t>在宅重度心身障害者（児）が、通常の交通機関を利用することが困難なため、タクシーを利用する場合にその料金の一部を助成。
・身体障害者手帳の肢体不自由及び視覚障害者の1級又は2級を所持している方
・療育手帳の程度区分「A」を所持している方
・要介護老人（非課税世帯で介護慰労金の支給を受けている方に介護されている方）
※施設に入所されている方及び自動車税・軽自動車税の減免を受けている方には交付できません（減免の確認方法としては、身体障害者手帳・療育手帳の裏の備考欄に減免の証明印が押してあります。）。
タクシー助成券（1枚650円分）を月3枚、年36枚を上限に交付</t>
    <phoneticPr fontId="5"/>
  </si>
  <si>
    <t>市民バス運行事業</t>
    <rPh sb="0" eb="2">
      <t>シミン</t>
    </rPh>
    <rPh sb="4" eb="6">
      <t>ウンコウ</t>
    </rPh>
    <rPh sb="6" eb="8">
      <t>ジギョウ</t>
    </rPh>
    <phoneticPr fontId="5"/>
  </si>
  <si>
    <t>高齢者などの交通不便者の通院・買い物の移動手段として市民バス（通院・買い物便、デマンドバス）を運行
65歳以上の運転免許証自主返納者等、75歳以上の方は幹線定期券の減免あり</t>
    <rPh sb="0" eb="3">
      <t>コウレイシャ</t>
    </rPh>
    <rPh sb="6" eb="11">
      <t>コウツウフベンシャ</t>
    </rPh>
    <rPh sb="12" eb="14">
      <t>ツウイン</t>
    </rPh>
    <rPh sb="15" eb="16">
      <t>カ</t>
    </rPh>
    <rPh sb="17" eb="18">
      <t>モノ</t>
    </rPh>
    <rPh sb="19" eb="23">
      <t>イドウシュダン</t>
    </rPh>
    <rPh sb="26" eb="28">
      <t>シミン</t>
    </rPh>
    <rPh sb="31" eb="33">
      <t>ツウイン</t>
    </rPh>
    <rPh sb="34" eb="35">
      <t>カ</t>
    </rPh>
    <rPh sb="36" eb="38">
      <t>モノビン</t>
    </rPh>
    <rPh sb="47" eb="49">
      <t>ウンコウ</t>
    </rPh>
    <rPh sb="53" eb="56">
      <t>サイイジョウ</t>
    </rPh>
    <rPh sb="57" eb="61">
      <t>ウンテンメンキョ</t>
    </rPh>
    <rPh sb="61" eb="62">
      <t>ショウ</t>
    </rPh>
    <rPh sb="62" eb="67">
      <t>ジシュヘンノウシャ</t>
    </rPh>
    <rPh sb="67" eb="68">
      <t>トウ</t>
    </rPh>
    <rPh sb="71" eb="74">
      <t>サイイジョウ</t>
    </rPh>
    <rPh sb="75" eb="76">
      <t>カタ</t>
    </rPh>
    <rPh sb="77" eb="82">
      <t>カンセンテイキケン</t>
    </rPh>
    <rPh sb="83" eb="85">
      <t>ゲンメン</t>
    </rPh>
    <phoneticPr fontId="5"/>
  </si>
  <si>
    <t>甲斐市</t>
    <rPh sb="0" eb="3">
      <t>カイシ</t>
    </rPh>
    <phoneticPr fontId="5"/>
  </si>
  <si>
    <t>甲斐市福祉タクシー利用料金助成事業</t>
    <rPh sb="0" eb="3">
      <t>カイシ</t>
    </rPh>
    <rPh sb="3" eb="5">
      <t>フクシ</t>
    </rPh>
    <rPh sb="9" eb="11">
      <t>リヨウ</t>
    </rPh>
    <rPh sb="11" eb="13">
      <t>リョウキン</t>
    </rPh>
    <rPh sb="13" eb="15">
      <t>ジョセイ</t>
    </rPh>
    <rPh sb="15" eb="17">
      <t>ジギョウ</t>
    </rPh>
    <phoneticPr fontId="5"/>
  </si>
  <si>
    <t>在宅の重度心身障がい者（児）等の社会活動への参加を促進するため、タクシーを利用する場合に料金の一部を助成する。
・助成内容：タクシー助成券（1枚630円/回）を月4枚、年48枚を上限に交付。
・対象者：身体障害者手帳1・2級、療育手帳A、精神障害者保健福祉手帳1・2級、身体障害者手帳の視覚障害3～6級（運転免許を取得できない方）、要介護老人（非課税世帯で介護慰労金の支給を受けている方に介護されている方）
※施設入所者、自動車税・軽自動車税の減免を受けている方は除く。</t>
    <rPh sb="0" eb="2">
      <t>ザイタク</t>
    </rPh>
    <rPh sb="3" eb="5">
      <t>ジュウド</t>
    </rPh>
    <rPh sb="5" eb="7">
      <t>シンシン</t>
    </rPh>
    <rPh sb="7" eb="8">
      <t>ショウ</t>
    </rPh>
    <rPh sb="10" eb="11">
      <t>シャ</t>
    </rPh>
    <rPh sb="12" eb="13">
      <t>ジ</t>
    </rPh>
    <rPh sb="14" eb="15">
      <t>トウ</t>
    </rPh>
    <rPh sb="16" eb="18">
      <t>シャカイ</t>
    </rPh>
    <rPh sb="18" eb="20">
      <t>カツドウ</t>
    </rPh>
    <rPh sb="22" eb="24">
      <t>サンカ</t>
    </rPh>
    <rPh sb="25" eb="27">
      <t>ソクシン</t>
    </rPh>
    <rPh sb="37" eb="39">
      <t>リヨウ</t>
    </rPh>
    <rPh sb="41" eb="43">
      <t>バアイ</t>
    </rPh>
    <rPh sb="44" eb="46">
      <t>リョウキン</t>
    </rPh>
    <rPh sb="47" eb="49">
      <t>イチブ</t>
    </rPh>
    <rPh sb="50" eb="52">
      <t>ジョセイ</t>
    </rPh>
    <rPh sb="57" eb="59">
      <t>ジョセイ</t>
    </rPh>
    <rPh sb="59" eb="61">
      <t>ナイヨウ</t>
    </rPh>
    <rPh sb="66" eb="68">
      <t>ジョセイ</t>
    </rPh>
    <rPh sb="68" eb="69">
      <t>ケン</t>
    </rPh>
    <rPh sb="71" eb="72">
      <t>マイ</t>
    </rPh>
    <rPh sb="75" eb="76">
      <t>エン</t>
    </rPh>
    <rPh sb="77" eb="78">
      <t>カイ</t>
    </rPh>
    <rPh sb="80" eb="81">
      <t>ツキ</t>
    </rPh>
    <rPh sb="82" eb="83">
      <t>マイ</t>
    </rPh>
    <rPh sb="84" eb="85">
      <t>ネン</t>
    </rPh>
    <rPh sb="87" eb="88">
      <t>マイ</t>
    </rPh>
    <rPh sb="89" eb="91">
      <t>ジョウゲン</t>
    </rPh>
    <rPh sb="92" eb="94">
      <t>コウフ</t>
    </rPh>
    <rPh sb="97" eb="100">
      <t>タイショウシャ</t>
    </rPh>
    <rPh sb="101" eb="103">
      <t>シンタイ</t>
    </rPh>
    <rPh sb="103" eb="106">
      <t>ショウガイシャ</t>
    </rPh>
    <rPh sb="106" eb="108">
      <t>テチョウ</t>
    </rPh>
    <rPh sb="111" eb="112">
      <t>キュウ</t>
    </rPh>
    <rPh sb="113" eb="115">
      <t>リョウイク</t>
    </rPh>
    <rPh sb="115" eb="117">
      <t>テチョウ</t>
    </rPh>
    <rPh sb="119" eb="121">
      <t>セイシン</t>
    </rPh>
    <rPh sb="121" eb="124">
      <t>ショウガイシャ</t>
    </rPh>
    <rPh sb="124" eb="126">
      <t>ホケン</t>
    </rPh>
    <rPh sb="126" eb="128">
      <t>フクシ</t>
    </rPh>
    <rPh sb="128" eb="130">
      <t>テチョウ</t>
    </rPh>
    <rPh sb="133" eb="134">
      <t>キュウ</t>
    </rPh>
    <rPh sb="135" eb="137">
      <t>シンタイ</t>
    </rPh>
    <rPh sb="137" eb="140">
      <t>ショウガイシャ</t>
    </rPh>
    <rPh sb="140" eb="142">
      <t>テチョウ</t>
    </rPh>
    <rPh sb="143" eb="145">
      <t>シカク</t>
    </rPh>
    <rPh sb="145" eb="147">
      <t>ショウガイ</t>
    </rPh>
    <rPh sb="150" eb="151">
      <t>キュウ</t>
    </rPh>
    <rPh sb="152" eb="154">
      <t>ウンテン</t>
    </rPh>
    <rPh sb="154" eb="156">
      <t>メンキョ</t>
    </rPh>
    <rPh sb="157" eb="159">
      <t>シュトク</t>
    </rPh>
    <rPh sb="163" eb="164">
      <t>カタ</t>
    </rPh>
    <rPh sb="205" eb="207">
      <t>シセツ</t>
    </rPh>
    <rPh sb="207" eb="210">
      <t>ニュウショシャ</t>
    </rPh>
    <rPh sb="211" eb="214">
      <t>ジドウシャ</t>
    </rPh>
    <rPh sb="214" eb="215">
      <t>ゼイ</t>
    </rPh>
    <rPh sb="216" eb="221">
      <t>ケイジドウシャゼイ</t>
    </rPh>
    <rPh sb="222" eb="224">
      <t>ゲンメン</t>
    </rPh>
    <rPh sb="225" eb="226">
      <t>ウ</t>
    </rPh>
    <rPh sb="230" eb="231">
      <t>カタ</t>
    </rPh>
    <rPh sb="232" eb="233">
      <t>ノゾ</t>
    </rPh>
    <phoneticPr fontId="5"/>
  </si>
  <si>
    <t>山梨県タクシー協会加入店及び介護タクシー会社</t>
    <rPh sb="0" eb="3">
      <t>ヤマナシケン</t>
    </rPh>
    <rPh sb="7" eb="9">
      <t>キョウカイ</t>
    </rPh>
    <rPh sb="9" eb="11">
      <t>カニュウ</t>
    </rPh>
    <rPh sb="11" eb="12">
      <t>テン</t>
    </rPh>
    <rPh sb="12" eb="13">
      <t>オヨ</t>
    </rPh>
    <rPh sb="14" eb="16">
      <t>カイゴ</t>
    </rPh>
    <rPh sb="20" eb="22">
      <t>カイシャ</t>
    </rPh>
    <phoneticPr fontId="5"/>
  </si>
  <si>
    <t>障がい者支援課生活支援係
055-267-7287</t>
    <rPh sb="0" eb="1">
      <t>ショウ</t>
    </rPh>
    <rPh sb="3" eb="4">
      <t>シャ</t>
    </rPh>
    <rPh sb="4" eb="6">
      <t>シエン</t>
    </rPh>
    <rPh sb="6" eb="7">
      <t>カ</t>
    </rPh>
    <rPh sb="7" eb="9">
      <t>セイカツ</t>
    </rPh>
    <rPh sb="9" eb="11">
      <t>シエン</t>
    </rPh>
    <rPh sb="11" eb="12">
      <t>カカリ</t>
    </rPh>
    <phoneticPr fontId="5"/>
  </si>
  <si>
    <t>山梨県　</t>
    <rPh sb="0" eb="3">
      <t>ヤマナシケン</t>
    </rPh>
    <phoneticPr fontId="5"/>
  </si>
  <si>
    <t>甲斐市移動支援事業</t>
    <rPh sb="0" eb="3">
      <t>カイシ</t>
    </rPh>
    <rPh sb="3" eb="5">
      <t>イドウ</t>
    </rPh>
    <rPh sb="5" eb="7">
      <t>シエン</t>
    </rPh>
    <rPh sb="7" eb="9">
      <t>ジギョウ</t>
    </rPh>
    <phoneticPr fontId="5"/>
  </si>
  <si>
    <t>屋外での移動が困難な障がい者の外出を支援し、地域における自立生活を促進する。</t>
    <rPh sb="0" eb="2">
      <t>オクガイ</t>
    </rPh>
    <rPh sb="4" eb="6">
      <t>イドウ</t>
    </rPh>
    <rPh sb="7" eb="9">
      <t>コンナン</t>
    </rPh>
    <rPh sb="10" eb="11">
      <t>ショウ</t>
    </rPh>
    <rPh sb="13" eb="14">
      <t>シャ</t>
    </rPh>
    <rPh sb="15" eb="17">
      <t>ガイシュツ</t>
    </rPh>
    <rPh sb="18" eb="20">
      <t>シエン</t>
    </rPh>
    <rPh sb="22" eb="24">
      <t>チイキ</t>
    </rPh>
    <rPh sb="28" eb="30">
      <t>ジリツ</t>
    </rPh>
    <rPh sb="30" eb="32">
      <t>セイカツ</t>
    </rPh>
    <rPh sb="33" eb="35">
      <t>ソクシン</t>
    </rPh>
    <phoneticPr fontId="5"/>
  </si>
  <si>
    <t>甲斐市高齢者福祉タクシー・バス利用料金助成事業</t>
    <rPh sb="0" eb="3">
      <t>カイシ</t>
    </rPh>
    <rPh sb="3" eb="6">
      <t>コウレイシャ</t>
    </rPh>
    <rPh sb="6" eb="8">
      <t>フクシ</t>
    </rPh>
    <rPh sb="15" eb="17">
      <t>リヨウ</t>
    </rPh>
    <rPh sb="17" eb="19">
      <t>リョウキン</t>
    </rPh>
    <rPh sb="19" eb="21">
      <t>ジョセイ</t>
    </rPh>
    <rPh sb="21" eb="23">
      <t>ジギョウ</t>
    </rPh>
    <phoneticPr fontId="5"/>
  </si>
  <si>
    <t>高齢者の社会活動を広め自立を支援するため、タクシー利用券又はバス利用券を交付する。
対象者：市内在住で75歳以上の高齢者のみ世帯、世帯全員が住民税非課税で、世帯のどなたも自動車等を所有せず、自ら運転をしない人。
助成内容：　タクシー利用券の場合、初乗り料金分の券を月2枚
　　　　　　　　バス利用券の場合、1,460円分の券を月1冊
　　　　　　　　両方の場合、それぞれの半分を交付</t>
    <rPh sb="0" eb="3">
      <t>コウレイシャ</t>
    </rPh>
    <rPh sb="4" eb="6">
      <t>シャカイ</t>
    </rPh>
    <rPh sb="6" eb="8">
      <t>カツドウ</t>
    </rPh>
    <rPh sb="9" eb="10">
      <t>ヒロ</t>
    </rPh>
    <rPh sb="11" eb="13">
      <t>ジリツ</t>
    </rPh>
    <rPh sb="14" eb="16">
      <t>シエン</t>
    </rPh>
    <rPh sb="25" eb="28">
      <t>リヨウケン</t>
    </rPh>
    <rPh sb="28" eb="29">
      <t>マタ</t>
    </rPh>
    <rPh sb="32" eb="34">
      <t>リヨウ</t>
    </rPh>
    <rPh sb="120" eb="122">
      <t>バアイ</t>
    </rPh>
    <rPh sb="175" eb="177">
      <t>リョウホウ</t>
    </rPh>
    <rPh sb="178" eb="180">
      <t>バアイ</t>
    </rPh>
    <rPh sb="186" eb="188">
      <t>ハンブン</t>
    </rPh>
    <rPh sb="189" eb="191">
      <t>コウフ</t>
    </rPh>
    <phoneticPr fontId="5"/>
  </si>
  <si>
    <t>長寿推進課
055-278-1693</t>
    <rPh sb="0" eb="4">
      <t>チョウジュスイシン</t>
    </rPh>
    <rPh sb="4" eb="5">
      <t>カ</t>
    </rPh>
    <phoneticPr fontId="5"/>
  </si>
  <si>
    <t>甲斐市民バス運行事業
（運賃割引制度あり）</t>
    <rPh sb="6" eb="8">
      <t>ウンコウ</t>
    </rPh>
    <rPh sb="8" eb="10">
      <t>ジギョウ</t>
    </rPh>
    <rPh sb="16" eb="18">
      <t>セイド</t>
    </rPh>
    <phoneticPr fontId="5"/>
  </si>
  <si>
    <t>公共交通の空白地帯や不便地帯の解消、高齢者などの交通弱者の移動手段確保等を目的に甲斐市民バスを運行。
★障がいのある方及び運転免許証自主返納者は、通常運賃（定期券及び回数券を含む）の半額で乗車できる。
★高齢者福祉バス利用券が使用可能。</t>
    <rPh sb="102" eb="104">
      <t>コウレイ</t>
    </rPh>
    <rPh sb="104" eb="105">
      <t>シャ</t>
    </rPh>
    <rPh sb="105" eb="107">
      <t>フクシ</t>
    </rPh>
    <rPh sb="109" eb="111">
      <t>リヨウ</t>
    </rPh>
    <rPh sb="111" eb="112">
      <t>ケン</t>
    </rPh>
    <rPh sb="113" eb="115">
      <t>シヨウ</t>
    </rPh>
    <rPh sb="115" eb="117">
      <t>カノウ</t>
    </rPh>
    <phoneticPr fontId="5"/>
  </si>
  <si>
    <t>甲斐市</t>
    <rPh sb="0" eb="2">
      <t>カイ</t>
    </rPh>
    <rPh sb="2" eb="3">
      <t>シ</t>
    </rPh>
    <phoneticPr fontId="5"/>
  </si>
  <si>
    <t>総合戦略部経営戦略課経営企画係
055-278-1678</t>
    <rPh sb="0" eb="2">
      <t>ソウゴウ</t>
    </rPh>
    <rPh sb="2" eb="4">
      <t>センリャク</t>
    </rPh>
    <rPh sb="4" eb="5">
      <t>ブ</t>
    </rPh>
    <rPh sb="10" eb="15">
      <t>ケイエイキカクカカリ</t>
    </rPh>
    <phoneticPr fontId="5"/>
  </si>
  <si>
    <t>笛吹市</t>
    <rPh sb="0" eb="3">
      <t>フエフキシ</t>
    </rPh>
    <phoneticPr fontId="5"/>
  </si>
  <si>
    <t>高齢者外出支援助成事業</t>
    <rPh sb="0" eb="3">
      <t>コウレイシャ</t>
    </rPh>
    <rPh sb="3" eb="5">
      <t>ガイシュツ</t>
    </rPh>
    <rPh sb="5" eb="7">
      <t>シエン</t>
    </rPh>
    <rPh sb="7" eb="9">
      <t>ジョセイ</t>
    </rPh>
    <rPh sb="9" eb="11">
      <t>ジギョウ</t>
    </rPh>
    <phoneticPr fontId="5"/>
  </si>
  <si>
    <t>　交通手段の利用が困難な75歳以上の独居高齢者や65歳以上の方で構成される世帯の75歳以上の方に対し、タクシー利用料の一部（1回の乗車につき740円）を助成する。2枚/月　最大24枚/年
※前年度市民税課税者・重度心身障害者タクシー券・社会参加タクシー券利用者・生活保護受給者は除く。</t>
    <rPh sb="95" eb="98">
      <t>ゼンネンド</t>
    </rPh>
    <rPh sb="98" eb="101">
      <t>シミンゼイ</t>
    </rPh>
    <rPh sb="101" eb="103">
      <t>カゼイ</t>
    </rPh>
    <rPh sb="103" eb="104">
      <t>シャ</t>
    </rPh>
    <rPh sb="105" eb="107">
      <t>ジュウド</t>
    </rPh>
    <rPh sb="107" eb="109">
      <t>シンシン</t>
    </rPh>
    <rPh sb="109" eb="112">
      <t>ショウガイシャ</t>
    </rPh>
    <rPh sb="116" eb="117">
      <t>ケン</t>
    </rPh>
    <rPh sb="118" eb="120">
      <t>シャカイ</t>
    </rPh>
    <rPh sb="120" eb="122">
      <t>サンカ</t>
    </rPh>
    <rPh sb="126" eb="127">
      <t>ケン</t>
    </rPh>
    <rPh sb="127" eb="130">
      <t>リヨウシャ</t>
    </rPh>
    <rPh sb="131" eb="133">
      <t>セイカツ</t>
    </rPh>
    <rPh sb="133" eb="135">
      <t>ホゴ</t>
    </rPh>
    <rPh sb="135" eb="138">
      <t>ジュキュウシャ</t>
    </rPh>
    <rPh sb="139" eb="140">
      <t>ノゾ</t>
    </rPh>
    <phoneticPr fontId="5"/>
  </si>
  <si>
    <t>登録タクシー会社</t>
    <rPh sb="0" eb="2">
      <t>トウロク</t>
    </rPh>
    <rPh sb="6" eb="8">
      <t>カイシャ</t>
    </rPh>
    <phoneticPr fontId="5"/>
  </si>
  <si>
    <t>保健福祉部長寿支援課
長寿支援担当
055-262-4111
(055-261-1902)</t>
    <rPh sb="0" eb="2">
      <t>ホケン</t>
    </rPh>
    <rPh sb="2" eb="4">
      <t>フクシ</t>
    </rPh>
    <rPh sb="4" eb="5">
      <t>ブ</t>
    </rPh>
    <rPh sb="5" eb="7">
      <t>チョウジュ</t>
    </rPh>
    <rPh sb="7" eb="9">
      <t>シエン</t>
    </rPh>
    <rPh sb="9" eb="10">
      <t>カ</t>
    </rPh>
    <rPh sb="11" eb="13">
      <t>チョウジュ</t>
    </rPh>
    <rPh sb="13" eb="15">
      <t>シエン</t>
    </rPh>
    <rPh sb="15" eb="17">
      <t>タントウ</t>
    </rPh>
    <phoneticPr fontId="5"/>
  </si>
  <si>
    <t>　食の確保が困難な在宅の高齢者等に配食サービスを行うことにより、地域における自立した生活を継続させることと安否確認を目的とする。対象者は、65歳以上の一人暮らし高齢者、高齢者のみの世帯又はこれに準ずる高齢者並びに障害者で、食の確保が困難である者。料金は1食当たり300円</t>
    <phoneticPr fontId="5"/>
  </si>
  <si>
    <t>弁当配達委託事業者</t>
    <rPh sb="0" eb="2">
      <t>ベントウ</t>
    </rPh>
    <rPh sb="2" eb="4">
      <t>ハイタツ</t>
    </rPh>
    <rPh sb="4" eb="6">
      <t>イタク</t>
    </rPh>
    <rPh sb="6" eb="9">
      <t>ジギョウシャ</t>
    </rPh>
    <phoneticPr fontId="5"/>
  </si>
  <si>
    <t>笛吹市</t>
    <rPh sb="0" eb="3">
      <t>フエフキシ</t>
    </rPh>
    <phoneticPr fontId="9"/>
  </si>
  <si>
    <t>　在宅の重度心身障害者等の行動範囲の拡大と社会参加の促進のため、福祉タクシー券を交付する。
・助成対象：肢体不自由１・2級、視覚障害 1・2級、療育手帳Ａ、要介護老人、内部障害1級、聴覚障害1・2級、精神障害者保健福祉手帳１級
・助成内容：重度心身障害者（児）等タクシー券：一枚640円を24枚交付、一回の乗車につき一枚利用できる。社会参加タクシー券《市独自事業》：一枚640円を24枚交付、一回の乗車につき何枚も利用できる。</t>
    <phoneticPr fontId="11"/>
  </si>
  <si>
    <t>保健福祉部障害福祉課
（障害福祉担当）
055-262-4111
（055-262-1273）</t>
    <rPh sb="0" eb="2">
      <t>ホケン</t>
    </rPh>
    <rPh sb="2" eb="4">
      <t>フクシ</t>
    </rPh>
    <rPh sb="4" eb="5">
      <t>ブ</t>
    </rPh>
    <rPh sb="5" eb="7">
      <t>ショウガイ</t>
    </rPh>
    <rPh sb="9" eb="10">
      <t>カ</t>
    </rPh>
    <rPh sb="14" eb="16">
      <t>フクシ</t>
    </rPh>
    <phoneticPr fontId="39"/>
  </si>
  <si>
    <t>障害者移動支援サービス</t>
  </si>
  <si>
    <t>屋外での移動が困難な障害者等について、外出のための支援を行う。</t>
    <rPh sb="0" eb="2">
      <t>オクガイ</t>
    </rPh>
    <rPh sb="4" eb="6">
      <t>イドウ</t>
    </rPh>
    <rPh sb="7" eb="9">
      <t>コンナン</t>
    </rPh>
    <rPh sb="10" eb="12">
      <t>ショウガイ</t>
    </rPh>
    <rPh sb="12" eb="13">
      <t>シャ</t>
    </rPh>
    <rPh sb="13" eb="14">
      <t>トウ</t>
    </rPh>
    <rPh sb="19" eb="21">
      <t>ガイシュツ</t>
    </rPh>
    <rPh sb="25" eb="27">
      <t>シエン</t>
    </rPh>
    <rPh sb="28" eb="29">
      <t>オコナ</t>
    </rPh>
    <phoneticPr fontId="5"/>
  </si>
  <si>
    <t>移動支援事業所</t>
    <rPh sb="0" eb="2">
      <t>イドウ</t>
    </rPh>
    <rPh sb="2" eb="4">
      <t>シエン</t>
    </rPh>
    <rPh sb="4" eb="6">
      <t>ジギョウ</t>
    </rPh>
    <rPh sb="6" eb="7">
      <t>ショ</t>
    </rPh>
    <phoneticPr fontId="5"/>
  </si>
  <si>
    <t>山梨県</t>
    <rPh sb="0" eb="3">
      <t>ヤマナシケン</t>
    </rPh>
    <phoneticPr fontId="17"/>
  </si>
  <si>
    <t>上野原市</t>
    <rPh sb="0" eb="4">
      <t>ウエノハラシ</t>
    </rPh>
    <phoneticPr fontId="17"/>
  </si>
  <si>
    <t>上野原デマンドタクシー運行事業</t>
    <rPh sb="0" eb="3">
      <t>ウエノハラ</t>
    </rPh>
    <rPh sb="11" eb="13">
      <t>ウンコウ</t>
    </rPh>
    <rPh sb="13" eb="15">
      <t>ジギョウ</t>
    </rPh>
    <phoneticPr fontId="17"/>
  </si>
  <si>
    <t>法定協議会である上野原市地域公共交通活性化協議会により、市内タクシー事業者等へ業務委託し、タクシー車両に乗り合うデマンドタクシーを運行している。停留所は市内約350箇所設け、自宅付近で乗降することができる。市は、この事業に対し負担金を支出している。</t>
    <rPh sb="0" eb="2">
      <t>ホウテイ</t>
    </rPh>
    <rPh sb="2" eb="5">
      <t>キョウギカイ</t>
    </rPh>
    <rPh sb="8" eb="12">
      <t>ウエノハラシ</t>
    </rPh>
    <rPh sb="12" eb="14">
      <t>チイキ</t>
    </rPh>
    <rPh sb="14" eb="16">
      <t>コウキョウ</t>
    </rPh>
    <rPh sb="16" eb="18">
      <t>コウツウ</t>
    </rPh>
    <rPh sb="18" eb="21">
      <t>カッセイカ</t>
    </rPh>
    <rPh sb="21" eb="24">
      <t>キョウギカイ</t>
    </rPh>
    <rPh sb="28" eb="30">
      <t>シナイ</t>
    </rPh>
    <rPh sb="34" eb="37">
      <t>ジギョウシャ</t>
    </rPh>
    <rPh sb="37" eb="38">
      <t>トウ</t>
    </rPh>
    <rPh sb="39" eb="41">
      <t>ギョウム</t>
    </rPh>
    <rPh sb="41" eb="43">
      <t>イタク</t>
    </rPh>
    <rPh sb="49" eb="51">
      <t>シャリョウ</t>
    </rPh>
    <rPh sb="52" eb="53">
      <t>ノ</t>
    </rPh>
    <rPh sb="54" eb="55">
      <t>ア</t>
    </rPh>
    <rPh sb="65" eb="67">
      <t>ウンコウ</t>
    </rPh>
    <rPh sb="72" eb="75">
      <t>テイリュウジョ</t>
    </rPh>
    <rPh sb="76" eb="78">
      <t>シナイ</t>
    </rPh>
    <rPh sb="78" eb="79">
      <t>ヤク</t>
    </rPh>
    <rPh sb="82" eb="84">
      <t>カショ</t>
    </rPh>
    <rPh sb="84" eb="85">
      <t>モウ</t>
    </rPh>
    <rPh sb="87" eb="89">
      <t>ジタク</t>
    </rPh>
    <rPh sb="89" eb="91">
      <t>フキン</t>
    </rPh>
    <rPh sb="92" eb="94">
      <t>ジョウコウ</t>
    </rPh>
    <rPh sb="103" eb="104">
      <t>シ</t>
    </rPh>
    <rPh sb="108" eb="110">
      <t>ジギョウ</t>
    </rPh>
    <rPh sb="111" eb="112">
      <t>タイ</t>
    </rPh>
    <rPh sb="113" eb="116">
      <t>フタンキン</t>
    </rPh>
    <rPh sb="117" eb="119">
      <t>シシュツ</t>
    </rPh>
    <phoneticPr fontId="17"/>
  </si>
  <si>
    <t>市内タクシー事業者及びバス運行事業者</t>
    <rPh sb="0" eb="2">
      <t>シナイ</t>
    </rPh>
    <rPh sb="6" eb="9">
      <t>ジギョウシャ</t>
    </rPh>
    <rPh sb="9" eb="10">
      <t>オヨ</t>
    </rPh>
    <rPh sb="13" eb="15">
      <t>ウンコウ</t>
    </rPh>
    <rPh sb="15" eb="18">
      <t>ジギョウシャ</t>
    </rPh>
    <phoneticPr fontId="17"/>
  </si>
  <si>
    <t>市民部生活環境課
生活環境担当
0554-62-3114</t>
    <rPh sb="0" eb="3">
      <t>シミンブ</t>
    </rPh>
    <rPh sb="3" eb="5">
      <t>セイカツ</t>
    </rPh>
    <rPh sb="5" eb="8">
      <t>カンキョウカ</t>
    </rPh>
    <rPh sb="9" eb="11">
      <t>セイカツ</t>
    </rPh>
    <rPh sb="11" eb="13">
      <t>カンキョウ</t>
    </rPh>
    <rPh sb="13" eb="15">
      <t>タントウ</t>
    </rPh>
    <phoneticPr fontId="17"/>
  </si>
  <si>
    <t>高齢者運転免許証返納支援事業</t>
    <rPh sb="0" eb="3">
      <t>コウレイシャ</t>
    </rPh>
    <rPh sb="3" eb="5">
      <t>ウンテン</t>
    </rPh>
    <rPh sb="5" eb="8">
      <t>メンキョショウ</t>
    </rPh>
    <rPh sb="8" eb="10">
      <t>ヘンノウ</t>
    </rPh>
    <rPh sb="10" eb="12">
      <t>シエン</t>
    </rPh>
    <rPh sb="12" eb="14">
      <t>ジギョウ</t>
    </rPh>
    <phoneticPr fontId="17"/>
  </si>
  <si>
    <t>当市の住民基本台帳に記録されている65歳以上の高齢者のうち、平成31年4月1日以降に自らが所有する運転免許証を自主返納したものに対し、バス・タクシー共通利用券を発行する。</t>
    <rPh sb="0" eb="2">
      <t>トウシ</t>
    </rPh>
    <rPh sb="3" eb="5">
      <t>ジュウミン</t>
    </rPh>
    <rPh sb="5" eb="7">
      <t>キホン</t>
    </rPh>
    <rPh sb="7" eb="9">
      <t>ダイチョウ</t>
    </rPh>
    <rPh sb="10" eb="12">
      <t>キロク</t>
    </rPh>
    <rPh sb="19" eb="20">
      <t>サイ</t>
    </rPh>
    <rPh sb="20" eb="22">
      <t>イジョウ</t>
    </rPh>
    <rPh sb="23" eb="26">
      <t>コウレイシャ</t>
    </rPh>
    <rPh sb="30" eb="32">
      <t>ヘイセイ</t>
    </rPh>
    <rPh sb="34" eb="35">
      <t>ネン</t>
    </rPh>
    <rPh sb="36" eb="37">
      <t>ガツ</t>
    </rPh>
    <rPh sb="38" eb="39">
      <t>ヒ</t>
    </rPh>
    <rPh sb="39" eb="41">
      <t>イコウ</t>
    </rPh>
    <rPh sb="42" eb="43">
      <t>ミズカ</t>
    </rPh>
    <rPh sb="45" eb="47">
      <t>ショユウ</t>
    </rPh>
    <rPh sb="51" eb="53">
      <t>メンキョ</t>
    </rPh>
    <rPh sb="53" eb="54">
      <t>ショウ</t>
    </rPh>
    <rPh sb="55" eb="57">
      <t>ジシュ</t>
    </rPh>
    <rPh sb="57" eb="59">
      <t>ヘンノウ</t>
    </rPh>
    <rPh sb="64" eb="65">
      <t>タイ</t>
    </rPh>
    <rPh sb="74" eb="76">
      <t>キョウツウ</t>
    </rPh>
    <rPh sb="76" eb="79">
      <t>リヨウケン</t>
    </rPh>
    <rPh sb="80" eb="82">
      <t>ハッコウ</t>
    </rPh>
    <phoneticPr fontId="17"/>
  </si>
  <si>
    <t>山梨県</t>
  </si>
  <si>
    <t>甲州市</t>
  </si>
  <si>
    <t>甲州市商店街空き店舗対策事業</t>
  </si>
  <si>
    <t>空き店舗を活用する際の初期費用としての改修費補助（上限50万円）、家賃補助（12ヶ月で上限25万円）を行うことで、商店街等への出店を後押しし、近隣で買い物ができる場を確保する。</t>
  </si>
  <si>
    <t>甲州市</t>
    <rPh sb="0" eb="3">
      <t>コウシュウシ</t>
    </rPh>
    <phoneticPr fontId="5"/>
  </si>
  <si>
    <t>らくらくお出かけサービス事業</t>
    <rPh sb="5" eb="6">
      <t>デ</t>
    </rPh>
    <rPh sb="12" eb="14">
      <t>ジギョウ</t>
    </rPh>
    <phoneticPr fontId="5"/>
  </si>
  <si>
    <t>甲州市配食サービス事業</t>
    <rPh sb="0" eb="3">
      <t>コウシュウシ</t>
    </rPh>
    <rPh sb="3" eb="5">
      <t>ハイショク</t>
    </rPh>
    <rPh sb="9" eb="11">
      <t>ジギョウ</t>
    </rPh>
    <phoneticPr fontId="5"/>
  </si>
  <si>
    <t>在宅で食事の支度等が困難な高齢者へ定期的に昼食を配達し、安否確認を実施。
助成対象者：総合事業対象者、要支援・要介護認定者で、低栄養のリスクのある方、一人暮らし又は、高齢者世帯の方で、調理等が困難で、定期的な安否確認が必要な方
助成内容：一食の1/2の助成</t>
    <rPh sb="0" eb="2">
      <t>ザイタク</t>
    </rPh>
    <rPh sb="3" eb="5">
      <t>ショクジ</t>
    </rPh>
    <rPh sb="6" eb="8">
      <t>シタク</t>
    </rPh>
    <rPh sb="8" eb="9">
      <t>トウ</t>
    </rPh>
    <rPh sb="10" eb="12">
      <t>コンナン</t>
    </rPh>
    <rPh sb="13" eb="16">
      <t>コウレイシャ</t>
    </rPh>
    <rPh sb="17" eb="20">
      <t>テイキテキ</t>
    </rPh>
    <rPh sb="21" eb="23">
      <t>チュウショク</t>
    </rPh>
    <rPh sb="24" eb="26">
      <t>ハイタツ</t>
    </rPh>
    <rPh sb="28" eb="32">
      <t>アンピカクニン</t>
    </rPh>
    <rPh sb="33" eb="35">
      <t>ジッシ</t>
    </rPh>
    <rPh sb="37" eb="42">
      <t>ジョセイタイショウシャ</t>
    </rPh>
    <phoneticPr fontId="5"/>
  </si>
  <si>
    <t>甲州市民が対象の区域運行バス。予約状況に応じて運行する。（要登録）
運転が困難な市民の交通手段となる。</t>
    <rPh sb="0" eb="4">
      <t>コウシュウシミン</t>
    </rPh>
    <rPh sb="5" eb="7">
      <t>タイショウ</t>
    </rPh>
    <rPh sb="8" eb="12">
      <t>クイキウンコウ</t>
    </rPh>
    <rPh sb="15" eb="19">
      <t>ヨヤクジョウキョウ</t>
    </rPh>
    <rPh sb="20" eb="21">
      <t>オウ</t>
    </rPh>
    <rPh sb="23" eb="25">
      <t>ウンコウ</t>
    </rPh>
    <rPh sb="29" eb="32">
      <t>ヨウトウロク</t>
    </rPh>
    <rPh sb="34" eb="36">
      <t>ウンテン</t>
    </rPh>
    <rPh sb="37" eb="39">
      <t>コンナン</t>
    </rPh>
    <rPh sb="40" eb="42">
      <t>シミン</t>
    </rPh>
    <rPh sb="43" eb="47">
      <t>コウツウシュダン</t>
    </rPh>
    <phoneticPr fontId="5"/>
  </si>
  <si>
    <t>甲州市
甲州市地域公共交通会議
甲州市タクシー協議会</t>
    <rPh sb="0" eb="3">
      <t>コウシュウシ</t>
    </rPh>
    <rPh sb="4" eb="7">
      <t>コウシュウシ</t>
    </rPh>
    <rPh sb="7" eb="15">
      <t>チイキコウキョウコウツウカイギ</t>
    </rPh>
    <rPh sb="16" eb="19">
      <t>コウシュウシ</t>
    </rPh>
    <rPh sb="23" eb="26">
      <t>キョウギカイ</t>
    </rPh>
    <phoneticPr fontId="5"/>
  </si>
  <si>
    <t>市民課
0553-32-5068</t>
    <rPh sb="0" eb="3">
      <t>シミンカ</t>
    </rPh>
    <phoneticPr fontId="5"/>
  </si>
  <si>
    <t>運転免許自主返納支援事業</t>
    <rPh sb="0" eb="4">
      <t>ウンテンメンキョ</t>
    </rPh>
    <rPh sb="4" eb="8">
      <t>ジシュヘンノウ</t>
    </rPh>
    <rPh sb="8" eb="12">
      <t>シエンジギョウ</t>
    </rPh>
    <phoneticPr fontId="5"/>
  </si>
  <si>
    <t>運転免許証の自主返納をした、満65歳以上の市民に対して、市民バスまたはデマンドバスの回数券60回分を交付する。（要申請）
運転が困難な市民の交通手段となる。</t>
    <rPh sb="0" eb="5">
      <t>ウンテンメンキョショウ</t>
    </rPh>
    <rPh sb="6" eb="10">
      <t>ジシュヘンノウ</t>
    </rPh>
    <rPh sb="14" eb="15">
      <t>マン</t>
    </rPh>
    <rPh sb="17" eb="18">
      <t>サイ</t>
    </rPh>
    <rPh sb="18" eb="20">
      <t>イジョウ</t>
    </rPh>
    <rPh sb="21" eb="23">
      <t>シミン</t>
    </rPh>
    <rPh sb="24" eb="25">
      <t>タイ</t>
    </rPh>
    <rPh sb="28" eb="30">
      <t>シミン</t>
    </rPh>
    <rPh sb="42" eb="45">
      <t>カイスウケン</t>
    </rPh>
    <rPh sb="47" eb="49">
      <t>カイブン</t>
    </rPh>
    <rPh sb="50" eb="52">
      <t>コウフ</t>
    </rPh>
    <rPh sb="56" eb="57">
      <t>ヨウ</t>
    </rPh>
    <rPh sb="57" eb="59">
      <t>シンセイ</t>
    </rPh>
    <rPh sb="61" eb="63">
      <t>ウンテン</t>
    </rPh>
    <rPh sb="64" eb="66">
      <t>コンナン</t>
    </rPh>
    <rPh sb="67" eb="69">
      <t>シミン</t>
    </rPh>
    <rPh sb="70" eb="72">
      <t>コウツウ</t>
    </rPh>
    <rPh sb="72" eb="74">
      <t>シュダン</t>
    </rPh>
    <phoneticPr fontId="5"/>
  </si>
  <si>
    <t>市民バスの割引事業</t>
    <rPh sb="0" eb="2">
      <t>シミン</t>
    </rPh>
    <rPh sb="5" eb="9">
      <t>ワリビキジギョウ</t>
    </rPh>
    <phoneticPr fontId="5"/>
  </si>
  <si>
    <t>フリーパス購入者への割引で、年齢により金額が変わる。
（例：半年券、70歳以上2,500円、60～69歳5,000円、59歳以下10,000円。1年券は前述料金の倍額。）
運転が困難な市民の交通手段となる。</t>
    <rPh sb="5" eb="8">
      <t>コウニュウシャ</t>
    </rPh>
    <rPh sb="10" eb="12">
      <t>ワリビキ</t>
    </rPh>
    <rPh sb="14" eb="16">
      <t>ネンレイ</t>
    </rPh>
    <rPh sb="19" eb="21">
      <t>キンガク</t>
    </rPh>
    <rPh sb="22" eb="23">
      <t>カ</t>
    </rPh>
    <rPh sb="28" eb="29">
      <t>レイ</t>
    </rPh>
    <rPh sb="30" eb="33">
      <t>ハントシケン</t>
    </rPh>
    <rPh sb="36" eb="39">
      <t>サイイジョウ</t>
    </rPh>
    <rPh sb="44" eb="45">
      <t>エン</t>
    </rPh>
    <rPh sb="51" eb="52">
      <t>サイ</t>
    </rPh>
    <rPh sb="57" eb="58">
      <t>エン</t>
    </rPh>
    <rPh sb="61" eb="64">
      <t>サイイカ</t>
    </rPh>
    <rPh sb="70" eb="71">
      <t>エン</t>
    </rPh>
    <rPh sb="73" eb="75">
      <t>ネンケン</t>
    </rPh>
    <rPh sb="81" eb="83">
      <t>バイガク</t>
    </rPh>
    <rPh sb="86" eb="88">
      <t>ウンテン</t>
    </rPh>
    <rPh sb="89" eb="91">
      <t>コンナン</t>
    </rPh>
    <rPh sb="92" eb="94">
      <t>シミン</t>
    </rPh>
    <rPh sb="95" eb="99">
      <t>コウツウシュダン</t>
    </rPh>
    <phoneticPr fontId="5"/>
  </si>
  <si>
    <t>中央市</t>
    <rPh sb="0" eb="3">
      <t>チュウオウシ</t>
    </rPh>
    <phoneticPr fontId="5"/>
  </si>
  <si>
    <t>中央市重度心身障害者（児）等タクシー利用料金助成</t>
  </si>
  <si>
    <t>　通常の交通機関を利用することが困難な在宅重度心身障害者(児)等が、タクシーを利用する場合にその料金の一部を助成することにより、社会活動の範囲を広めるとともに、その世帯の経済的負担の軽減と福祉の増進を図ります。
・助成方法：タクシー・助成券（年間最大36枚）を交付し、1回1枚につき710円を助成。
・対象者：以下の①～④のいずれかに該当する者。ただし施設入所者並び自動車税、軽自動車税の減免を受けた者は除く。　
①身体障害者手帳　肢体不自由（1級、2級）、視覚障がい（1級、2級）、聴覚障がい（2級）、じん臓機能障がい（1級かつ人工透析をしている者）　
②療育手帳　「A-1」、「A-2a」、「A-2b」、「A-3」
③精神障害者保健福祉手帳　1級、2級
④中央市寝たきり高齢者及び認知症高齢者介護慰労金の支給を受けている者に介護をされている者であって、所得税非課税世帯に属するもの</t>
    <rPh sb="107" eb="109">
      <t>ジョセイ</t>
    </rPh>
    <rPh sb="109" eb="111">
      <t>ホウホウ</t>
    </rPh>
    <rPh sb="151" eb="154">
      <t>タイショウシャ</t>
    </rPh>
    <rPh sb="155" eb="157">
      <t>イカ</t>
    </rPh>
    <rPh sb="167" eb="169">
      <t>ガイトウ</t>
    </rPh>
    <rPh sb="171" eb="172">
      <t>モノ</t>
    </rPh>
    <phoneticPr fontId="5"/>
  </si>
  <si>
    <t>http//www.city.yamanashi.jp</t>
    <phoneticPr fontId="5"/>
  </si>
  <si>
    <t>福祉課障がい福祉担当
055-274-8544</t>
    <rPh sb="0" eb="3">
      <t>フクシカ</t>
    </rPh>
    <rPh sb="3" eb="4">
      <t>ショウ</t>
    </rPh>
    <rPh sb="6" eb="8">
      <t>フクシ</t>
    </rPh>
    <rPh sb="8" eb="10">
      <t>タントウ</t>
    </rPh>
    <phoneticPr fontId="5"/>
  </si>
  <si>
    <t>市川三郷町</t>
    <rPh sb="0" eb="5">
      <t>イチカワミサトチョウ</t>
    </rPh>
    <phoneticPr fontId="5"/>
  </si>
  <si>
    <t>　買い物弱者対応として移動販売支援を行っていく。昨今は山間部だけでなく市街地でも高齢者などが買い物ができない状態も見受けられるので、移動販売業者により幅広く巡回してもらい買い物支援をしていく。</t>
    <rPh sb="1" eb="2">
      <t>カ</t>
    </rPh>
    <rPh sb="3" eb="6">
      <t>モノジャクシャ</t>
    </rPh>
    <rPh sb="6" eb="8">
      <t>タイオウ</t>
    </rPh>
    <rPh sb="11" eb="15">
      <t>イドウハンバイ</t>
    </rPh>
    <rPh sb="15" eb="17">
      <t>シエン</t>
    </rPh>
    <rPh sb="18" eb="19">
      <t>オコナ</t>
    </rPh>
    <rPh sb="24" eb="26">
      <t>サッコン</t>
    </rPh>
    <rPh sb="27" eb="30">
      <t>サンカンブ</t>
    </rPh>
    <rPh sb="35" eb="38">
      <t>シガイチ</t>
    </rPh>
    <rPh sb="40" eb="43">
      <t>コウレイシャ</t>
    </rPh>
    <rPh sb="46" eb="47">
      <t>カ</t>
    </rPh>
    <rPh sb="48" eb="49">
      <t>モノ</t>
    </rPh>
    <rPh sb="54" eb="56">
      <t>ジョウタイ</t>
    </rPh>
    <rPh sb="57" eb="59">
      <t>ミウ</t>
    </rPh>
    <rPh sb="66" eb="68">
      <t>イドウ</t>
    </rPh>
    <rPh sb="68" eb="70">
      <t>ハンバイ</t>
    </rPh>
    <rPh sb="70" eb="72">
      <t>ギョウシャ</t>
    </rPh>
    <rPh sb="75" eb="77">
      <t>ハバヒロ</t>
    </rPh>
    <rPh sb="78" eb="80">
      <t>ジュンカイ</t>
    </rPh>
    <rPh sb="85" eb="86">
      <t>カ</t>
    </rPh>
    <rPh sb="87" eb="88">
      <t>モノ</t>
    </rPh>
    <rPh sb="88" eb="90">
      <t>シエン</t>
    </rPh>
    <phoneticPr fontId="5"/>
  </si>
  <si>
    <t>移動販売業者等</t>
    <rPh sb="0" eb="4">
      <t>イドウハンバイ</t>
    </rPh>
    <rPh sb="4" eb="6">
      <t>ギョウシャ</t>
    </rPh>
    <rPh sb="6" eb="7">
      <t>トウ</t>
    </rPh>
    <phoneticPr fontId="5"/>
  </si>
  <si>
    <t>　日常生活の移動支援として、８８歳以上の方、身体障害者手帳１～２級・療育手帳A判定・精神障害者保健福祉手帳１級を所持している方、介護慰労金受給者に介護されている方で所得税が非課税世帯の方を対象として、福祉タクシー券（初乗り料金）を交付している（申請者のみ）。なお、施設入所者または、自動車税、軽自動車税の減免を受けているものは除く。</t>
    <rPh sb="1" eb="5">
      <t>ニチジョウセイカツ</t>
    </rPh>
    <rPh sb="6" eb="10">
      <t>イドウシエン</t>
    </rPh>
    <rPh sb="16" eb="19">
      <t>サイイジョウ</t>
    </rPh>
    <rPh sb="20" eb="21">
      <t>カタ</t>
    </rPh>
    <rPh sb="22" eb="24">
      <t>シンタイ</t>
    </rPh>
    <rPh sb="24" eb="27">
      <t>ショウガイシャ</t>
    </rPh>
    <rPh sb="27" eb="29">
      <t>テチョウ</t>
    </rPh>
    <rPh sb="32" eb="33">
      <t>キュウ</t>
    </rPh>
    <rPh sb="34" eb="36">
      <t>リョウイク</t>
    </rPh>
    <rPh sb="36" eb="38">
      <t>テチョウ</t>
    </rPh>
    <rPh sb="39" eb="41">
      <t>ハンテイ</t>
    </rPh>
    <rPh sb="42" eb="44">
      <t>セイシン</t>
    </rPh>
    <rPh sb="44" eb="47">
      <t>ショウガイシャ</t>
    </rPh>
    <rPh sb="47" eb="49">
      <t>ホケン</t>
    </rPh>
    <rPh sb="49" eb="51">
      <t>フクシ</t>
    </rPh>
    <rPh sb="51" eb="53">
      <t>テチョウ</t>
    </rPh>
    <rPh sb="54" eb="55">
      <t>キュウ</t>
    </rPh>
    <rPh sb="56" eb="58">
      <t>ショジ</t>
    </rPh>
    <rPh sb="62" eb="63">
      <t>カタ</t>
    </rPh>
    <rPh sb="64" eb="68">
      <t>カイゴイロウ</t>
    </rPh>
    <rPh sb="68" eb="69">
      <t>キン</t>
    </rPh>
    <rPh sb="69" eb="72">
      <t>ジュキュウシャ</t>
    </rPh>
    <rPh sb="73" eb="75">
      <t>カイゴ</t>
    </rPh>
    <rPh sb="80" eb="81">
      <t>カタ</t>
    </rPh>
    <rPh sb="82" eb="84">
      <t>ショトク</t>
    </rPh>
    <rPh sb="84" eb="85">
      <t>ゼイ</t>
    </rPh>
    <rPh sb="86" eb="89">
      <t>ヒカゼイ</t>
    </rPh>
    <rPh sb="89" eb="91">
      <t>セタイ</t>
    </rPh>
    <rPh sb="92" eb="93">
      <t>カタ</t>
    </rPh>
    <rPh sb="94" eb="96">
      <t>タイショウ</t>
    </rPh>
    <rPh sb="100" eb="102">
      <t>フクシ</t>
    </rPh>
    <rPh sb="106" eb="107">
      <t>ケン</t>
    </rPh>
    <rPh sb="108" eb="110">
      <t>ハツノ</t>
    </rPh>
    <rPh sb="111" eb="113">
      <t>リョウキン</t>
    </rPh>
    <rPh sb="115" eb="117">
      <t>コウフ</t>
    </rPh>
    <rPh sb="122" eb="125">
      <t>シンセイシャ</t>
    </rPh>
    <rPh sb="132" eb="134">
      <t>シセツ</t>
    </rPh>
    <rPh sb="134" eb="136">
      <t>ニュウショ</t>
    </rPh>
    <rPh sb="136" eb="137">
      <t>モノ</t>
    </rPh>
    <rPh sb="141" eb="145">
      <t>ジドウシャゼイ</t>
    </rPh>
    <rPh sb="146" eb="151">
      <t>ケイジドウシャゼイ</t>
    </rPh>
    <rPh sb="152" eb="154">
      <t>ゲンメン</t>
    </rPh>
    <rPh sb="155" eb="156">
      <t>ウ</t>
    </rPh>
    <rPh sb="163" eb="164">
      <t>ノゾ</t>
    </rPh>
    <phoneticPr fontId="5"/>
  </si>
  <si>
    <t>県内の個人タクシー会社等</t>
    <rPh sb="0" eb="2">
      <t>ケンナイ</t>
    </rPh>
    <rPh sb="3" eb="5">
      <t>コジン</t>
    </rPh>
    <rPh sb="9" eb="11">
      <t>カイシャ</t>
    </rPh>
    <rPh sb="11" eb="12">
      <t>トウ</t>
    </rPh>
    <phoneticPr fontId="5"/>
  </si>
  <si>
    <t>早川町</t>
    <rPh sb="0" eb="3">
      <t>ハヤカワチョウ</t>
    </rPh>
    <phoneticPr fontId="5"/>
  </si>
  <si>
    <t>早川町買物支援事業</t>
    <rPh sb="0" eb="3">
      <t>ハヤカワチョウ</t>
    </rPh>
    <rPh sb="3" eb="5">
      <t>カイモノ</t>
    </rPh>
    <rPh sb="5" eb="9">
      <t>シエンジギョウ</t>
    </rPh>
    <phoneticPr fontId="5"/>
  </si>
  <si>
    <t>手数料</t>
    <rPh sb="0" eb="2">
      <t>テスウリョウ</t>
    </rPh>
    <phoneticPr fontId="5"/>
  </si>
  <si>
    <t>移動販売車の翌週配達分の注文を、移動販売車に直接注文しなくても、町内の最寄り郵便局にて注文できる仕組み。事業者である郵便局での注文受付の手数料として支出。</t>
    <rPh sb="0" eb="5">
      <t>イドウハンバイシャ</t>
    </rPh>
    <rPh sb="6" eb="8">
      <t>ヨクシュウ</t>
    </rPh>
    <rPh sb="8" eb="10">
      <t>ハイタツ</t>
    </rPh>
    <rPh sb="10" eb="11">
      <t>ブン</t>
    </rPh>
    <rPh sb="12" eb="14">
      <t>チュウモン</t>
    </rPh>
    <rPh sb="16" eb="18">
      <t>イドウ</t>
    </rPh>
    <rPh sb="18" eb="20">
      <t>ハンバイ</t>
    </rPh>
    <rPh sb="20" eb="21">
      <t>シャ</t>
    </rPh>
    <rPh sb="22" eb="24">
      <t>チョクセツ</t>
    </rPh>
    <rPh sb="24" eb="26">
      <t>チュウモン</t>
    </rPh>
    <rPh sb="32" eb="34">
      <t>チョウナイ</t>
    </rPh>
    <rPh sb="35" eb="37">
      <t>モヨ</t>
    </rPh>
    <rPh sb="38" eb="41">
      <t>ユウビンキョク</t>
    </rPh>
    <rPh sb="43" eb="45">
      <t>チュウモン</t>
    </rPh>
    <rPh sb="48" eb="50">
      <t>シク</t>
    </rPh>
    <rPh sb="52" eb="55">
      <t>ジギョウシャ</t>
    </rPh>
    <rPh sb="58" eb="61">
      <t>ユウビンキョク</t>
    </rPh>
    <rPh sb="63" eb="67">
      <t>チュウモンウケツケ</t>
    </rPh>
    <rPh sb="68" eb="71">
      <t>テスウリョウ</t>
    </rPh>
    <rPh sb="74" eb="76">
      <t>シシュツ</t>
    </rPh>
    <phoneticPr fontId="5"/>
  </si>
  <si>
    <t>郵便局</t>
    <rPh sb="0" eb="3">
      <t>ユウビンキョク</t>
    </rPh>
    <phoneticPr fontId="5"/>
  </si>
  <si>
    <t>振興課
0556-45-2516</t>
    <rPh sb="0" eb="3">
      <t>シンコウカ</t>
    </rPh>
    <phoneticPr fontId="5"/>
  </si>
  <si>
    <t>使用料</t>
    <rPh sb="0" eb="2">
      <t>シヨウリョウ</t>
    </rPh>
    <phoneticPr fontId="5"/>
  </si>
  <si>
    <t>町内に5局ある郵便局にて、移動販売車の商品を預かり販売（主にレトルト食品や調味料等）。これにより移動販売車が来る日を待たず、購入できるようになった。</t>
    <rPh sb="0" eb="2">
      <t>チョウナイ</t>
    </rPh>
    <rPh sb="4" eb="5">
      <t>キョク</t>
    </rPh>
    <rPh sb="7" eb="10">
      <t>ユウビンキョク</t>
    </rPh>
    <rPh sb="13" eb="18">
      <t>イドウハンバイシャ</t>
    </rPh>
    <rPh sb="19" eb="21">
      <t>ショウヒン</t>
    </rPh>
    <rPh sb="22" eb="23">
      <t>アズ</t>
    </rPh>
    <rPh sb="25" eb="27">
      <t>ハンバイ</t>
    </rPh>
    <rPh sb="28" eb="29">
      <t>オモ</t>
    </rPh>
    <rPh sb="34" eb="36">
      <t>ショクヒン</t>
    </rPh>
    <rPh sb="37" eb="40">
      <t>チョウミリョウ</t>
    </rPh>
    <rPh sb="40" eb="41">
      <t>トウ</t>
    </rPh>
    <rPh sb="48" eb="53">
      <t>イドウハンバイシャ</t>
    </rPh>
    <rPh sb="54" eb="55">
      <t>ク</t>
    </rPh>
    <rPh sb="56" eb="57">
      <t>ヒ</t>
    </rPh>
    <rPh sb="58" eb="59">
      <t>マ</t>
    </rPh>
    <rPh sb="62" eb="64">
      <t>コウニュウ</t>
    </rPh>
    <phoneticPr fontId="5"/>
  </si>
  <si>
    <t>身延町</t>
  </si>
  <si>
    <r>
      <rPr>
        <sz val="10"/>
        <color theme="1"/>
        <rFont val="ＭＳ Ｐゴシック"/>
        <family val="3"/>
        <charset val="128"/>
        <scheme val="minor"/>
      </rPr>
      <t>福祉保健課福祉担当
0556-20-4611</t>
    </r>
    <rPh sb="0" eb="2">
      <t>フクシ</t>
    </rPh>
    <rPh sb="2" eb="5">
      <t>ホケンカ</t>
    </rPh>
    <rPh sb="5" eb="7">
      <t>フクシ</t>
    </rPh>
    <rPh sb="7" eb="9">
      <t>タントウ</t>
    </rPh>
    <phoneticPr fontId="5"/>
  </si>
  <si>
    <t>南部町</t>
    <rPh sb="0" eb="2">
      <t>ナンブ</t>
    </rPh>
    <rPh sb="2" eb="3">
      <t>チョウ</t>
    </rPh>
    <phoneticPr fontId="5"/>
  </si>
  <si>
    <t>生活支援体制整備事業（ちょっくりボランティアでの移動支援）</t>
    <rPh sb="0" eb="10">
      <t>セイカツシエンタイセイセイビジギョウ</t>
    </rPh>
    <rPh sb="24" eb="28">
      <t>イドウシエン</t>
    </rPh>
    <phoneticPr fontId="5"/>
  </si>
  <si>
    <t>介護保険制度における地域支援事業</t>
    <phoneticPr fontId="5"/>
  </si>
  <si>
    <t>同行支援（見守り）を必要とする買物、通院、公共機関への手続きへの移動支援の部分について、住民同士の支えあいによるちょっくりボランティア事業でのサービスの１つとして令和４年度より拡充し運用開始。当事業は社会福祉協議会に委託している。利用者からの依頼を受け、社協公用車もしくは公共交通機関（バス・タクシー）を活用して協力会員による移動支援を実施。利用者は公共交通機関利用時での交通費を支払うことと、協力会員１人当たり30分間で300円をチケットを介して自己負担している。その他、協力会員への費用弁償や必要経費については委託料で補填している。</t>
    <rPh sb="0" eb="4">
      <t>ドウコウシエン</t>
    </rPh>
    <rPh sb="5" eb="7">
      <t>ミマモ</t>
    </rPh>
    <rPh sb="10" eb="12">
      <t>ヒツヨウ</t>
    </rPh>
    <rPh sb="15" eb="16">
      <t>カ</t>
    </rPh>
    <rPh sb="16" eb="17">
      <t>モノ</t>
    </rPh>
    <rPh sb="18" eb="20">
      <t>ツウイン</t>
    </rPh>
    <rPh sb="21" eb="25">
      <t>コウキョウキカン</t>
    </rPh>
    <rPh sb="27" eb="29">
      <t>テツヅ</t>
    </rPh>
    <rPh sb="32" eb="36">
      <t>イドウシエン</t>
    </rPh>
    <rPh sb="37" eb="39">
      <t>ブブン</t>
    </rPh>
    <rPh sb="44" eb="48">
      <t>ジュウミンドウシ</t>
    </rPh>
    <rPh sb="49" eb="50">
      <t>ササ</t>
    </rPh>
    <rPh sb="67" eb="69">
      <t>ジギョウ</t>
    </rPh>
    <rPh sb="81" eb="83">
      <t>レイワ</t>
    </rPh>
    <rPh sb="84" eb="86">
      <t>ネンド</t>
    </rPh>
    <rPh sb="88" eb="90">
      <t>カクジュウ</t>
    </rPh>
    <rPh sb="91" eb="95">
      <t>ウンヨウカイシ</t>
    </rPh>
    <rPh sb="96" eb="97">
      <t>トウ</t>
    </rPh>
    <rPh sb="97" eb="99">
      <t>ジギョウ</t>
    </rPh>
    <rPh sb="100" eb="107">
      <t>シャカイフクシキョウギカイ</t>
    </rPh>
    <rPh sb="108" eb="110">
      <t>イタク</t>
    </rPh>
    <rPh sb="115" eb="118">
      <t>リヨウシャ</t>
    </rPh>
    <rPh sb="121" eb="123">
      <t>イライ</t>
    </rPh>
    <rPh sb="124" eb="125">
      <t>ウ</t>
    </rPh>
    <rPh sb="127" eb="129">
      <t>シャキョウ</t>
    </rPh>
    <rPh sb="129" eb="132">
      <t>コウヨウシャ</t>
    </rPh>
    <rPh sb="136" eb="142">
      <t>コウキョウコウツウキカン</t>
    </rPh>
    <rPh sb="152" eb="154">
      <t>カツヨウ</t>
    </rPh>
    <rPh sb="171" eb="174">
      <t>リヨウシャ</t>
    </rPh>
    <rPh sb="175" eb="181">
      <t>コウキョウコウツウキカン</t>
    </rPh>
    <rPh sb="181" eb="183">
      <t>リヨウ</t>
    </rPh>
    <rPh sb="183" eb="184">
      <t>ジ</t>
    </rPh>
    <rPh sb="186" eb="189">
      <t>コウツウヒ</t>
    </rPh>
    <rPh sb="190" eb="192">
      <t>シハラ</t>
    </rPh>
    <rPh sb="197" eb="199">
      <t>キョウリョク</t>
    </rPh>
    <rPh sb="199" eb="201">
      <t>カイイン</t>
    </rPh>
    <rPh sb="202" eb="204">
      <t>リア</t>
    </rPh>
    <rPh sb="208" eb="210">
      <t>フンカン</t>
    </rPh>
    <rPh sb="214" eb="215">
      <t>エン</t>
    </rPh>
    <rPh sb="221" eb="222">
      <t>カイ</t>
    </rPh>
    <rPh sb="224" eb="228">
      <t>ジコフタン</t>
    </rPh>
    <rPh sb="235" eb="236">
      <t>ホカ</t>
    </rPh>
    <rPh sb="237" eb="241">
      <t>キョウリョクカイイン</t>
    </rPh>
    <rPh sb="243" eb="247">
      <t>ヒヨウベンショウ</t>
    </rPh>
    <rPh sb="257" eb="260">
      <t>イタクリョウ</t>
    </rPh>
    <rPh sb="261" eb="263">
      <t>ホテン</t>
    </rPh>
    <phoneticPr fontId="5"/>
  </si>
  <si>
    <t>南部町</t>
    <rPh sb="0" eb="3">
      <t>ナンブチョウ</t>
    </rPh>
    <phoneticPr fontId="5"/>
  </si>
  <si>
    <t>福祉保健課                                        0556-64-4836</t>
    <rPh sb="0" eb="5">
      <t>フクシホケンカ</t>
    </rPh>
    <phoneticPr fontId="5"/>
  </si>
  <si>
    <t>富士川町</t>
    <rPh sb="0" eb="4">
      <t>フジカワチョウ</t>
    </rPh>
    <phoneticPr fontId="17"/>
  </si>
  <si>
    <t>買物弱者の支援と位置付けた事業ではないが、公共交通の利用に不便を感じている人々に対する移動支援策として、町が地域公共交通活性化協議会に負担金を支出し、デマンド交通（乗合いタクシー）を運行している。</t>
  </si>
  <si>
    <t>防災交通課交通対策担当
0556-22-7218</t>
    <rPh sb="5" eb="7">
      <t>コウツウ</t>
    </rPh>
    <rPh sb="7" eb="9">
      <t>タイサク</t>
    </rPh>
    <rPh sb="9" eb="11">
      <t>タントウ</t>
    </rPh>
    <phoneticPr fontId="17"/>
  </si>
  <si>
    <t>産業振興課商工観光担当
0556-22-7202</t>
    <rPh sb="0" eb="5">
      <t>サンギョウシンコウカ</t>
    </rPh>
    <rPh sb="5" eb="11">
      <t>ショウコウカンコウタントウ</t>
    </rPh>
    <phoneticPr fontId="17"/>
  </si>
  <si>
    <t>山梨県</t>
    <rPh sb="0" eb="2">
      <t>ヤマナシ</t>
    </rPh>
    <rPh sb="2" eb="3">
      <t>ケン</t>
    </rPh>
    <phoneticPr fontId="5"/>
  </si>
  <si>
    <t>昭和町</t>
    <rPh sb="0" eb="2">
      <t>ショウワ</t>
    </rPh>
    <rPh sb="2" eb="3">
      <t>チョウ</t>
    </rPh>
    <phoneticPr fontId="5"/>
  </si>
  <si>
    <t>昭和町重度心身障害者(児)等タクシー利用料金助成事業</t>
    <phoneticPr fontId="5"/>
  </si>
  <si>
    <t>在宅重度心身障害者(児)等の社会活動範囲を広めるとともに、経済的負担の軽減と福祉の増進を図るため、タクシーを利用する際に料金の一部を助成する。
・助成内容：タクシー助成券(1枚730円/1回)を月4枚、年48枚を上限に交付。
・対象者：以下の①～④のいずれかに該当する者。
　※ただし社会福祉施設等入所者・長期入院をされている方・自動車税・軽自動車税の減免を受けている方・山梨県心身障害者燃料費助成金を受けた方は除く。
①身体障害手帳　上下肢、体幹機能障害及び視覚障害1～3級の方、腎臓機能障害1級の方
②療育手帳　Ａ1からA3の方
③精神障害者保健福祉手帳　1級から2級の方
④昭和町ねたきり老人等慰労金支給要綱の規定に基づき、ねたきり老人等介護慰労金の支給を受けた方に介護を受けている方</t>
    <rPh sb="0" eb="2">
      <t>ザイタク</t>
    </rPh>
    <rPh sb="2" eb="9">
      <t>ジュウドシンシンショウガイシャ</t>
    </rPh>
    <rPh sb="10" eb="11">
      <t>ジ</t>
    </rPh>
    <rPh sb="12" eb="13">
      <t>トウ</t>
    </rPh>
    <rPh sb="14" eb="20">
      <t>シャカイカツドウハンイ</t>
    </rPh>
    <rPh sb="21" eb="22">
      <t>ヒロ</t>
    </rPh>
    <rPh sb="29" eb="34">
      <t>ケイザイテキフタン</t>
    </rPh>
    <rPh sb="35" eb="37">
      <t>ケイゲン</t>
    </rPh>
    <rPh sb="38" eb="40">
      <t>フクシ</t>
    </rPh>
    <rPh sb="41" eb="43">
      <t>ゾウシン</t>
    </rPh>
    <rPh sb="44" eb="45">
      <t>ハカ</t>
    </rPh>
    <rPh sb="54" eb="56">
      <t>リヨウ</t>
    </rPh>
    <rPh sb="58" eb="59">
      <t>サイ</t>
    </rPh>
    <rPh sb="60" eb="62">
      <t>リョウキン</t>
    </rPh>
    <rPh sb="63" eb="65">
      <t>イチブ</t>
    </rPh>
    <rPh sb="66" eb="68">
      <t>ジョセイ</t>
    </rPh>
    <rPh sb="73" eb="75">
      <t>ジョセイ</t>
    </rPh>
    <rPh sb="75" eb="77">
      <t>ナイヨウ</t>
    </rPh>
    <rPh sb="82" eb="85">
      <t>ジョセイケン</t>
    </rPh>
    <rPh sb="87" eb="88">
      <t>マイ</t>
    </rPh>
    <rPh sb="91" eb="92">
      <t>エン</t>
    </rPh>
    <rPh sb="94" eb="95">
      <t>カイ</t>
    </rPh>
    <rPh sb="97" eb="98">
      <t>ツキ</t>
    </rPh>
    <rPh sb="99" eb="100">
      <t>マイ</t>
    </rPh>
    <rPh sb="101" eb="102">
      <t>ネン</t>
    </rPh>
    <rPh sb="104" eb="105">
      <t>マイ</t>
    </rPh>
    <rPh sb="106" eb="108">
      <t>ジョウゲン</t>
    </rPh>
    <rPh sb="109" eb="111">
      <t>コウフ</t>
    </rPh>
    <rPh sb="186" eb="189">
      <t>ヤマナシケン</t>
    </rPh>
    <rPh sb="189" eb="194">
      <t>シンシンショウガイシャ</t>
    </rPh>
    <rPh sb="194" eb="197">
      <t>ネンリョウヒ</t>
    </rPh>
    <rPh sb="197" eb="200">
      <t>ジョセイキン</t>
    </rPh>
    <rPh sb="201" eb="202">
      <t>ウ</t>
    </rPh>
    <rPh sb="204" eb="205">
      <t>カタ</t>
    </rPh>
    <rPh sb="211" eb="217">
      <t>シンタイショウガイテチョウ</t>
    </rPh>
    <rPh sb="218" eb="220">
      <t>ジョウゲ</t>
    </rPh>
    <rPh sb="237" eb="238">
      <t>キュウ</t>
    </rPh>
    <rPh sb="239" eb="240">
      <t>カタ</t>
    </rPh>
    <rPh sb="241" eb="247">
      <t>ジンゾウキノウショウガイ</t>
    </rPh>
    <rPh sb="248" eb="249">
      <t>キュウ</t>
    </rPh>
    <rPh sb="250" eb="251">
      <t>カタ</t>
    </rPh>
    <rPh sb="253" eb="257">
      <t>リョウイクテチョウ</t>
    </rPh>
    <rPh sb="265" eb="266">
      <t>カタ</t>
    </rPh>
    <rPh sb="268" eb="270">
      <t>セイシン</t>
    </rPh>
    <rPh sb="270" eb="273">
      <t>ショウガイシャ</t>
    </rPh>
    <rPh sb="273" eb="275">
      <t>ホケン</t>
    </rPh>
    <rPh sb="275" eb="279">
      <t>フクシテチョウ</t>
    </rPh>
    <rPh sb="281" eb="282">
      <t>キュウ</t>
    </rPh>
    <rPh sb="285" eb="286">
      <t>キュウ</t>
    </rPh>
    <rPh sb="287" eb="288">
      <t>カタ</t>
    </rPh>
    <rPh sb="290" eb="293">
      <t>ショウワチョウ</t>
    </rPh>
    <rPh sb="297" eb="300">
      <t>ロウジントウ</t>
    </rPh>
    <rPh sb="300" eb="303">
      <t>イロウキン</t>
    </rPh>
    <rPh sb="303" eb="307">
      <t>シキュウヨウコウ</t>
    </rPh>
    <rPh sb="308" eb="310">
      <t>キテイ</t>
    </rPh>
    <rPh sb="311" eb="312">
      <t>モト</t>
    </rPh>
    <rPh sb="319" eb="322">
      <t>ロウジントウ</t>
    </rPh>
    <rPh sb="339" eb="340">
      <t>ウ</t>
    </rPh>
    <rPh sb="344" eb="345">
      <t>カタ</t>
    </rPh>
    <phoneticPr fontId="5"/>
  </si>
  <si>
    <t>山梨県内のタクシー会社</t>
    <rPh sb="0" eb="4">
      <t>ヤマナシケンナイ</t>
    </rPh>
    <rPh sb="9" eb="11">
      <t>カイシャ</t>
    </rPh>
    <phoneticPr fontId="5"/>
  </si>
  <si>
    <t>事業主体に運営補助金を交付</t>
    <rPh sb="0" eb="2">
      <t>シュタイ</t>
    </rPh>
    <rPh sb="3" eb="5">
      <t>ウンエイ</t>
    </rPh>
    <rPh sb="5" eb="8">
      <t>ホジョキン</t>
    </rPh>
    <rPh sb="9" eb="11">
      <t>コウフ</t>
    </rPh>
    <phoneticPr fontId="5"/>
  </si>
  <si>
    <t>在宅のひとり暮らし高齢者や高齢者夫婦等に対して、必要とする日常生活上の軽度の支援（家屋内の整理整頓、買い物代行等）を援助員（ヘルパー）行うことで、自立した生活の継続を可能とするとともに、要介護状態への進行を防止することを目的とする制度。
〈対象〉・おおむね65歳以上の単身世帯、高齢者のみの世帯及びこれに準ずる世帯
※利用者負担あり（1時間200円　30分超過ごとに100円加算）</t>
    <rPh sb="0" eb="2">
      <t>ザイタク</t>
    </rPh>
    <rPh sb="6" eb="7">
      <t>グ</t>
    </rPh>
    <rPh sb="9" eb="12">
      <t>コウレイシャ</t>
    </rPh>
    <rPh sb="13" eb="16">
      <t>コウレイシャ</t>
    </rPh>
    <rPh sb="16" eb="18">
      <t>フウフ</t>
    </rPh>
    <rPh sb="18" eb="19">
      <t>トウ</t>
    </rPh>
    <rPh sb="20" eb="21">
      <t>タイ</t>
    </rPh>
    <rPh sb="24" eb="26">
      <t>ヒツヨウ</t>
    </rPh>
    <rPh sb="29" eb="31">
      <t>ニチジョウ</t>
    </rPh>
    <rPh sb="31" eb="33">
      <t>セイカツ</t>
    </rPh>
    <rPh sb="33" eb="34">
      <t>ジョウ</t>
    </rPh>
    <rPh sb="35" eb="37">
      <t>ケイド</t>
    </rPh>
    <rPh sb="38" eb="40">
      <t>シエン</t>
    </rPh>
    <rPh sb="41" eb="43">
      <t>カオク</t>
    </rPh>
    <rPh sb="43" eb="44">
      <t>ナイ</t>
    </rPh>
    <rPh sb="45" eb="47">
      <t>セイリ</t>
    </rPh>
    <rPh sb="47" eb="49">
      <t>セイトン</t>
    </rPh>
    <rPh sb="50" eb="51">
      <t>カ</t>
    </rPh>
    <rPh sb="52" eb="53">
      <t>モノ</t>
    </rPh>
    <rPh sb="53" eb="55">
      <t>ダイコウ</t>
    </rPh>
    <rPh sb="55" eb="56">
      <t>トウ</t>
    </rPh>
    <rPh sb="58" eb="60">
      <t>エンジョ</t>
    </rPh>
    <rPh sb="60" eb="61">
      <t>イン</t>
    </rPh>
    <rPh sb="67" eb="68">
      <t>オコナ</t>
    </rPh>
    <rPh sb="73" eb="75">
      <t>ジリツ</t>
    </rPh>
    <rPh sb="77" eb="79">
      <t>セイカツ</t>
    </rPh>
    <rPh sb="80" eb="82">
      <t>ケイゾク</t>
    </rPh>
    <rPh sb="83" eb="85">
      <t>カノウ</t>
    </rPh>
    <rPh sb="93" eb="94">
      <t>ヨウ</t>
    </rPh>
    <rPh sb="94" eb="96">
      <t>カイゴ</t>
    </rPh>
    <rPh sb="96" eb="98">
      <t>ジョウタイ</t>
    </rPh>
    <rPh sb="100" eb="102">
      <t>シンコウ</t>
    </rPh>
    <rPh sb="103" eb="105">
      <t>ボウシ</t>
    </rPh>
    <rPh sb="110" eb="112">
      <t>モクテキ</t>
    </rPh>
    <rPh sb="115" eb="117">
      <t>セイド</t>
    </rPh>
    <rPh sb="120" eb="122">
      <t>タイショウ</t>
    </rPh>
    <rPh sb="130" eb="133">
      <t>サイイジョウ</t>
    </rPh>
    <rPh sb="134" eb="136">
      <t>タンシン</t>
    </rPh>
    <rPh sb="136" eb="138">
      <t>セタイ</t>
    </rPh>
    <rPh sb="139" eb="142">
      <t>コウレイシャ</t>
    </rPh>
    <rPh sb="145" eb="147">
      <t>セタイ</t>
    </rPh>
    <rPh sb="147" eb="148">
      <t>オヨ</t>
    </rPh>
    <rPh sb="152" eb="153">
      <t>ジュン</t>
    </rPh>
    <rPh sb="155" eb="157">
      <t>セタイ</t>
    </rPh>
    <rPh sb="159" eb="162">
      <t>リヨウシャ</t>
    </rPh>
    <rPh sb="162" eb="164">
      <t>フタン</t>
    </rPh>
    <rPh sb="168" eb="170">
      <t>ジカン</t>
    </rPh>
    <rPh sb="173" eb="174">
      <t>エン</t>
    </rPh>
    <rPh sb="177" eb="178">
      <t>フン</t>
    </rPh>
    <rPh sb="178" eb="180">
      <t>チョウカ</t>
    </rPh>
    <rPh sb="186" eb="187">
      <t>エン</t>
    </rPh>
    <rPh sb="187" eb="189">
      <t>カサン</t>
    </rPh>
    <phoneticPr fontId="5"/>
  </si>
  <si>
    <t>昭和町社会福祉協議会（委託事業）</t>
    <rPh sb="0" eb="3">
      <t>ショウワチョウ</t>
    </rPh>
    <rPh sb="3" eb="5">
      <t>シャカイ</t>
    </rPh>
    <rPh sb="5" eb="7">
      <t>フクシ</t>
    </rPh>
    <rPh sb="7" eb="10">
      <t>キョウギカイ</t>
    </rPh>
    <rPh sb="11" eb="13">
      <t>イタク</t>
    </rPh>
    <rPh sb="13" eb="15">
      <t>ジギョウ</t>
    </rPh>
    <phoneticPr fontId="5"/>
  </si>
  <si>
    <t>有償ボランティア事業</t>
    <rPh sb="0" eb="2">
      <t>ユウショウ</t>
    </rPh>
    <rPh sb="8" eb="10">
      <t>ジギョウ</t>
    </rPh>
    <phoneticPr fontId="5"/>
  </si>
  <si>
    <t>有償ボランティアによる家事援助サービスの一つとして生活必需品の買物代行、生活援助サービスの一つとして病院、買い物付き添いを実施。（ただし、公共交通機関等を利用すること）
〈対象〉・昭和町在住で概ね６５歳以上の１人暮らしの方または高齢世帯
・昭和町在住の障がい者のみの世帯
〈サービス料〉１時間あたり（最初の1時間まで）　５００円
1時間を超えた30分あたり　２５０円
15分未満で終わるもの　100円</t>
    <rPh sb="0" eb="2">
      <t>ユウショウ</t>
    </rPh>
    <rPh sb="11" eb="13">
      <t>カジ</t>
    </rPh>
    <rPh sb="13" eb="15">
      <t>エンジョ</t>
    </rPh>
    <rPh sb="20" eb="21">
      <t>ヒト</t>
    </rPh>
    <rPh sb="25" eb="27">
      <t>セイカツ</t>
    </rPh>
    <rPh sb="27" eb="30">
      <t>ヒツジュヒン</t>
    </rPh>
    <rPh sb="31" eb="32">
      <t>カ</t>
    </rPh>
    <rPh sb="32" eb="33">
      <t>モノ</t>
    </rPh>
    <rPh sb="33" eb="35">
      <t>ダイコウ</t>
    </rPh>
    <rPh sb="36" eb="38">
      <t>セイカツ</t>
    </rPh>
    <rPh sb="38" eb="40">
      <t>エンジョ</t>
    </rPh>
    <rPh sb="45" eb="46">
      <t>ヒト</t>
    </rPh>
    <rPh sb="50" eb="52">
      <t>ビョウイン</t>
    </rPh>
    <rPh sb="53" eb="54">
      <t>カ</t>
    </rPh>
    <rPh sb="55" eb="56">
      <t>モノ</t>
    </rPh>
    <rPh sb="56" eb="57">
      <t>ツ</t>
    </rPh>
    <rPh sb="58" eb="59">
      <t>ソ</t>
    </rPh>
    <rPh sb="61" eb="63">
      <t>ジッシ</t>
    </rPh>
    <rPh sb="69" eb="71">
      <t>コウキョウ</t>
    </rPh>
    <rPh sb="71" eb="73">
      <t>コウツウ</t>
    </rPh>
    <rPh sb="73" eb="75">
      <t>キカン</t>
    </rPh>
    <rPh sb="75" eb="76">
      <t>トウ</t>
    </rPh>
    <rPh sb="77" eb="79">
      <t>リヨウ</t>
    </rPh>
    <rPh sb="86" eb="88">
      <t>タイショウ</t>
    </rPh>
    <rPh sb="90" eb="92">
      <t>ショウワ</t>
    </rPh>
    <rPh sb="92" eb="93">
      <t>チョウ</t>
    </rPh>
    <rPh sb="93" eb="95">
      <t>ザイジュウ</t>
    </rPh>
    <rPh sb="96" eb="97">
      <t>オオム</t>
    </rPh>
    <rPh sb="100" eb="101">
      <t>サイ</t>
    </rPh>
    <rPh sb="101" eb="103">
      <t>イジョウ</t>
    </rPh>
    <rPh sb="105" eb="106">
      <t>リ</t>
    </rPh>
    <rPh sb="106" eb="107">
      <t>グ</t>
    </rPh>
    <rPh sb="110" eb="111">
      <t>カタ</t>
    </rPh>
    <rPh sb="114" eb="116">
      <t>コウレイ</t>
    </rPh>
    <rPh sb="116" eb="118">
      <t>セタイ</t>
    </rPh>
    <rPh sb="120" eb="122">
      <t>ショウワ</t>
    </rPh>
    <rPh sb="122" eb="123">
      <t>チョウ</t>
    </rPh>
    <rPh sb="123" eb="125">
      <t>ザイジュウ</t>
    </rPh>
    <rPh sb="126" eb="127">
      <t>ショウ</t>
    </rPh>
    <rPh sb="129" eb="130">
      <t>シャ</t>
    </rPh>
    <rPh sb="133" eb="135">
      <t>セタイ</t>
    </rPh>
    <rPh sb="141" eb="142">
      <t>リョウ</t>
    </rPh>
    <rPh sb="144" eb="146">
      <t>ジカン</t>
    </rPh>
    <rPh sb="150" eb="152">
      <t>サイショ</t>
    </rPh>
    <rPh sb="154" eb="156">
      <t>ジカン</t>
    </rPh>
    <rPh sb="163" eb="164">
      <t>エン</t>
    </rPh>
    <rPh sb="166" eb="168">
      <t>ジカン</t>
    </rPh>
    <rPh sb="169" eb="170">
      <t>コ</t>
    </rPh>
    <rPh sb="174" eb="175">
      <t>フン</t>
    </rPh>
    <rPh sb="182" eb="183">
      <t>エン</t>
    </rPh>
    <rPh sb="186" eb="187">
      <t>フン</t>
    </rPh>
    <rPh sb="187" eb="189">
      <t>ミマン</t>
    </rPh>
    <rPh sb="190" eb="191">
      <t>オ</t>
    </rPh>
    <rPh sb="199" eb="200">
      <t>エン</t>
    </rPh>
    <phoneticPr fontId="5"/>
  </si>
  <si>
    <t>昭和町社会福祉協議会</t>
    <rPh sb="0" eb="3">
      <t>ショウワチョウ</t>
    </rPh>
    <rPh sb="3" eb="5">
      <t>シャカイ</t>
    </rPh>
    <rPh sb="5" eb="7">
      <t>フクシ</t>
    </rPh>
    <rPh sb="7" eb="10">
      <t>キョウギカイ</t>
    </rPh>
    <phoneticPr fontId="5"/>
  </si>
  <si>
    <t>人材バンク派遣事業
（ボランティア移送サービス）</t>
    <rPh sb="0" eb="2">
      <t>ジンザイ</t>
    </rPh>
    <rPh sb="5" eb="7">
      <t>ハケン</t>
    </rPh>
    <rPh sb="7" eb="9">
      <t>ジギョウ</t>
    </rPh>
    <rPh sb="17" eb="19">
      <t>イソウ</t>
    </rPh>
    <phoneticPr fontId="5"/>
  </si>
  <si>
    <t xml:space="preserve">移動手段の確保が困難な町民から、病院受診や買い物などの送迎派遣依頼がされた際、昭和町社会福祉協議会の車両を使用する運転ボランティアの派遣事業。
〈利用対象者〉下記3点すべてに該当する方
・町民税非課税世帯又は均等割りの方
・高齢世帯、高齢単身世帯、障がい者世帯など、運転できる方がご家族の中にいない方
・介助なしで乗降できる方もしくは、介助者が同乗し乗降できる方
</t>
    <rPh sb="0" eb="2">
      <t>イドウ</t>
    </rPh>
    <rPh sb="2" eb="4">
      <t>シュダン</t>
    </rPh>
    <rPh sb="5" eb="7">
      <t>カクホ</t>
    </rPh>
    <rPh sb="8" eb="10">
      <t>コンナン</t>
    </rPh>
    <rPh sb="11" eb="13">
      <t>チョウミン</t>
    </rPh>
    <rPh sb="16" eb="18">
      <t>ビョウイン</t>
    </rPh>
    <rPh sb="18" eb="20">
      <t>ジュシン</t>
    </rPh>
    <rPh sb="21" eb="22">
      <t>カ</t>
    </rPh>
    <rPh sb="23" eb="24">
      <t>モノ</t>
    </rPh>
    <rPh sb="27" eb="29">
      <t>ソウゲイ</t>
    </rPh>
    <rPh sb="29" eb="31">
      <t>ハケン</t>
    </rPh>
    <rPh sb="31" eb="33">
      <t>イライ</t>
    </rPh>
    <rPh sb="37" eb="38">
      <t>サイ</t>
    </rPh>
    <rPh sb="39" eb="41">
      <t>ショウワ</t>
    </rPh>
    <rPh sb="41" eb="42">
      <t>チョウ</t>
    </rPh>
    <rPh sb="42" eb="44">
      <t>シャカイ</t>
    </rPh>
    <rPh sb="44" eb="46">
      <t>フクシ</t>
    </rPh>
    <rPh sb="46" eb="49">
      <t>キョウギカイ</t>
    </rPh>
    <rPh sb="50" eb="52">
      <t>シャリョウ</t>
    </rPh>
    <rPh sb="53" eb="55">
      <t>シヨウ</t>
    </rPh>
    <rPh sb="57" eb="59">
      <t>ウンテン</t>
    </rPh>
    <rPh sb="66" eb="68">
      <t>ハケン</t>
    </rPh>
    <rPh sb="68" eb="70">
      <t>ジギョウ</t>
    </rPh>
    <rPh sb="73" eb="75">
      <t>リヨウ</t>
    </rPh>
    <rPh sb="75" eb="78">
      <t>タイショウシャ</t>
    </rPh>
    <rPh sb="79" eb="81">
      <t>カキ</t>
    </rPh>
    <rPh sb="82" eb="83">
      <t>テン</t>
    </rPh>
    <rPh sb="87" eb="89">
      <t>ガイトウ</t>
    </rPh>
    <rPh sb="91" eb="92">
      <t>カタ</t>
    </rPh>
    <rPh sb="94" eb="96">
      <t>チョウミン</t>
    </rPh>
    <rPh sb="96" eb="97">
      <t>ゼイ</t>
    </rPh>
    <rPh sb="97" eb="100">
      <t>ヒカゼイ</t>
    </rPh>
    <rPh sb="100" eb="102">
      <t>セタイ</t>
    </rPh>
    <rPh sb="102" eb="103">
      <t>マタ</t>
    </rPh>
    <rPh sb="104" eb="107">
      <t>キントウワ</t>
    </rPh>
    <rPh sb="109" eb="110">
      <t>カタ</t>
    </rPh>
    <rPh sb="112" eb="114">
      <t>コウレイ</t>
    </rPh>
    <rPh sb="114" eb="116">
      <t>セタイ</t>
    </rPh>
    <rPh sb="117" eb="119">
      <t>コウレイ</t>
    </rPh>
    <rPh sb="119" eb="121">
      <t>タンシン</t>
    </rPh>
    <rPh sb="121" eb="123">
      <t>セタイ</t>
    </rPh>
    <rPh sb="124" eb="125">
      <t>ショウ</t>
    </rPh>
    <rPh sb="127" eb="128">
      <t>シャ</t>
    </rPh>
    <rPh sb="128" eb="130">
      <t>セタイ</t>
    </rPh>
    <rPh sb="133" eb="135">
      <t>ウンテン</t>
    </rPh>
    <rPh sb="138" eb="139">
      <t>カタ</t>
    </rPh>
    <rPh sb="141" eb="143">
      <t>カゾク</t>
    </rPh>
    <rPh sb="144" eb="145">
      <t>ナカ</t>
    </rPh>
    <rPh sb="149" eb="150">
      <t>カタ</t>
    </rPh>
    <rPh sb="152" eb="154">
      <t>カイジョ</t>
    </rPh>
    <rPh sb="157" eb="159">
      <t>ジョウコウ</t>
    </rPh>
    <rPh sb="162" eb="163">
      <t>カタ</t>
    </rPh>
    <rPh sb="168" eb="171">
      <t>カイジョシャ</t>
    </rPh>
    <rPh sb="172" eb="174">
      <t>ドウジョウ</t>
    </rPh>
    <rPh sb="175" eb="177">
      <t>ジョウコウ</t>
    </rPh>
    <rPh sb="180" eb="181">
      <t>カタ</t>
    </rPh>
    <phoneticPr fontId="5"/>
  </si>
  <si>
    <t>道志村</t>
    <rPh sb="0" eb="2">
      <t>ドウシ</t>
    </rPh>
    <rPh sb="2" eb="3">
      <t>ムラ</t>
    </rPh>
    <phoneticPr fontId="5"/>
  </si>
  <si>
    <t>買物ツアー</t>
    <rPh sb="0" eb="2">
      <t>カイモノ</t>
    </rPh>
    <phoneticPr fontId="5"/>
  </si>
  <si>
    <t>独居の方を対象に公用車を使用し、月1回、食料品・生活用品を調達するために買物に出かける支援を行う。参加費無料。</t>
    <rPh sb="0" eb="2">
      <t>ドッキョ</t>
    </rPh>
    <rPh sb="3" eb="4">
      <t>カタ</t>
    </rPh>
    <rPh sb="5" eb="7">
      <t>タイショウ</t>
    </rPh>
    <rPh sb="8" eb="11">
      <t>コウヨウシャ</t>
    </rPh>
    <rPh sb="12" eb="14">
      <t>シヨウ</t>
    </rPh>
    <rPh sb="16" eb="17">
      <t>ツキ</t>
    </rPh>
    <rPh sb="18" eb="19">
      <t>カイ</t>
    </rPh>
    <rPh sb="20" eb="23">
      <t>ショクリョウヒン</t>
    </rPh>
    <rPh sb="24" eb="28">
      <t>セイカツヨウヒン</t>
    </rPh>
    <rPh sb="29" eb="31">
      <t>チョウタツ</t>
    </rPh>
    <rPh sb="36" eb="38">
      <t>カイモノ</t>
    </rPh>
    <rPh sb="39" eb="40">
      <t>デ</t>
    </rPh>
    <rPh sb="43" eb="45">
      <t>シエン</t>
    </rPh>
    <rPh sb="46" eb="47">
      <t>オコナ</t>
    </rPh>
    <rPh sb="49" eb="52">
      <t>サンカヒ</t>
    </rPh>
    <rPh sb="52" eb="54">
      <t>ムリョウ</t>
    </rPh>
    <phoneticPr fontId="5"/>
  </si>
  <si>
    <t>道志村</t>
    <rPh sb="0" eb="3">
      <t>ドウシムラ</t>
    </rPh>
    <phoneticPr fontId="5"/>
  </si>
  <si>
    <t>西桂町</t>
    <rPh sb="0" eb="3">
      <t>ニシカツラチョウ</t>
    </rPh>
    <phoneticPr fontId="5"/>
  </si>
  <si>
    <t>福祉タクシー利用料金助成事業</t>
    <rPh sb="0" eb="2">
      <t>フクシ</t>
    </rPh>
    <rPh sb="6" eb="8">
      <t>リヨウ</t>
    </rPh>
    <rPh sb="8" eb="10">
      <t>リョウキン</t>
    </rPh>
    <rPh sb="10" eb="12">
      <t>ジョセイ</t>
    </rPh>
    <rPh sb="12" eb="14">
      <t>ジギョウ</t>
    </rPh>
    <phoneticPr fontId="4"/>
  </si>
  <si>
    <t>在宅の重度心身障害者（児）が通常の交通機関を利用することが困難なためにタクシーを利用する場合に、その初乗り運賃の額を助成する。
身体障害者手帳所持者のうち、肢体不自由及び視覚障害の1・2級の方、若しくは、療育手帳所持者のうち障害の程度がAの方は、年間24回の利用回数券を交付する。</t>
  </si>
  <si>
    <t>福祉保健課
0555-25-4000</t>
  </si>
  <si>
    <t>西桂町高齢者等移動支援事業</t>
    <rPh sb="0" eb="3">
      <t>ニシカツラチョウ</t>
    </rPh>
    <rPh sb="3" eb="6">
      <t>コウレイシャ</t>
    </rPh>
    <rPh sb="6" eb="7">
      <t>トウ</t>
    </rPh>
    <rPh sb="7" eb="9">
      <t>イドウ</t>
    </rPh>
    <rPh sb="9" eb="11">
      <t>シエン</t>
    </rPh>
    <rPh sb="11" eb="13">
      <t>ジギョウ</t>
    </rPh>
    <phoneticPr fontId="5"/>
  </si>
  <si>
    <t>町の職員が送迎する現物支援</t>
    <rPh sb="1" eb="3">
      <t>ショクイン</t>
    </rPh>
    <rPh sb="4" eb="6">
      <t>ソウゲイ</t>
    </rPh>
    <rPh sb="9" eb="11">
      <t>ゲンブツ</t>
    </rPh>
    <rPh sb="11" eb="13">
      <t>シエン</t>
    </rPh>
    <phoneticPr fontId="7"/>
  </si>
  <si>
    <t>運転免許を持っていない自力歩行が可能な75歳以上の高齢者の方等を、町内外への通院や買い物の移動手段として、町の車両を使い、無料で送迎するサービス。　　　　　　　　　　　　　　　　　　　　　</t>
    <rPh sb="0" eb="2">
      <t>ウンテン</t>
    </rPh>
    <rPh sb="2" eb="4">
      <t>メンキョ</t>
    </rPh>
    <rPh sb="5" eb="6">
      <t>モ</t>
    </rPh>
    <rPh sb="11" eb="13">
      <t>ジリキ</t>
    </rPh>
    <rPh sb="13" eb="15">
      <t>ホコウ</t>
    </rPh>
    <rPh sb="16" eb="18">
      <t>カノウ</t>
    </rPh>
    <rPh sb="21" eb="22">
      <t>サイ</t>
    </rPh>
    <rPh sb="22" eb="24">
      <t>イジョウ</t>
    </rPh>
    <rPh sb="25" eb="28">
      <t>コウレイシャ</t>
    </rPh>
    <rPh sb="29" eb="30">
      <t>カタ</t>
    </rPh>
    <rPh sb="30" eb="31">
      <t>トウ</t>
    </rPh>
    <rPh sb="33" eb="36">
      <t>チョウナイガイ</t>
    </rPh>
    <rPh sb="38" eb="40">
      <t>ツウイン</t>
    </rPh>
    <rPh sb="41" eb="42">
      <t>カ</t>
    </rPh>
    <rPh sb="43" eb="44">
      <t>モノ</t>
    </rPh>
    <rPh sb="45" eb="47">
      <t>イドウ</t>
    </rPh>
    <rPh sb="47" eb="49">
      <t>シュダン</t>
    </rPh>
    <rPh sb="53" eb="54">
      <t>マチ</t>
    </rPh>
    <rPh sb="55" eb="57">
      <t>シャリョウ</t>
    </rPh>
    <rPh sb="58" eb="59">
      <t>ツカ</t>
    </rPh>
    <rPh sb="61" eb="63">
      <t>ムリョウ</t>
    </rPh>
    <rPh sb="64" eb="66">
      <t>ソウゲイ</t>
    </rPh>
    <phoneticPr fontId="5"/>
  </si>
  <si>
    <t>西桂町外出支援サービス事業</t>
    <rPh sb="0" eb="3">
      <t>ニシカツラチョウ</t>
    </rPh>
    <rPh sb="3" eb="5">
      <t>ガイシュツ</t>
    </rPh>
    <rPh sb="5" eb="7">
      <t>シエン</t>
    </rPh>
    <rPh sb="11" eb="13">
      <t>ジギョウ</t>
    </rPh>
    <phoneticPr fontId="5"/>
  </si>
  <si>
    <t>自力歩行ができず、かつ運転免許証を持っておらず一人では外出が困難な高齢者や障害者の方等を、町内外へ無料で送迎するサービス。</t>
    <rPh sb="13" eb="15">
      <t>メンキョ</t>
    </rPh>
    <rPh sb="15" eb="16">
      <t>ショウ</t>
    </rPh>
    <rPh sb="17" eb="18">
      <t>モ</t>
    </rPh>
    <rPh sb="23" eb="25">
      <t>ヒトリ</t>
    </rPh>
    <rPh sb="27" eb="29">
      <t>ガイシュツ</t>
    </rPh>
    <rPh sb="30" eb="32">
      <t>コンナン</t>
    </rPh>
    <rPh sb="33" eb="36">
      <t>コウレイシャ</t>
    </rPh>
    <rPh sb="37" eb="40">
      <t>ショウガイシャ</t>
    </rPh>
    <rPh sb="41" eb="42">
      <t>カタ</t>
    </rPh>
    <rPh sb="42" eb="43">
      <t>トウ</t>
    </rPh>
    <rPh sb="45" eb="48">
      <t>チョウナイガイ</t>
    </rPh>
    <rPh sb="49" eb="51">
      <t>ムリョウ</t>
    </rPh>
    <rPh sb="52" eb="54">
      <t>ソウゲイ</t>
    </rPh>
    <phoneticPr fontId="5"/>
  </si>
  <si>
    <t>忍野村</t>
    <rPh sb="0" eb="3">
      <t>オシノムラ</t>
    </rPh>
    <phoneticPr fontId="5"/>
  </si>
  <si>
    <t>福祉保健課高齢者福祉担当
0555-84-7795
包括支援センター
0555-20-5211</t>
    <rPh sb="0" eb="2">
      <t>フクシ</t>
    </rPh>
    <rPh sb="2" eb="4">
      <t>ホケン</t>
    </rPh>
    <rPh sb="4" eb="5">
      <t>カ</t>
    </rPh>
    <rPh sb="5" eb="8">
      <t>コウレイシャ</t>
    </rPh>
    <rPh sb="8" eb="10">
      <t>フクシ</t>
    </rPh>
    <rPh sb="10" eb="12">
      <t>タントウ</t>
    </rPh>
    <rPh sb="26" eb="30">
      <t>ホウカツシエン</t>
    </rPh>
    <phoneticPr fontId="5"/>
  </si>
  <si>
    <t>山中湖村</t>
    <rPh sb="0" eb="4">
      <t>ヤマナカコムラ</t>
    </rPh>
    <phoneticPr fontId="5"/>
  </si>
  <si>
    <t>山中湖村重度心身障害者（児）等タクシー利用料金助成事業</t>
    <phoneticPr fontId="5"/>
  </si>
  <si>
    <t>助成金</t>
    <phoneticPr fontId="5"/>
  </si>
  <si>
    <t>　在宅重度心身障害者（児）が通常の交通機関を利用することが困難なためにタクシーを利用する場合に、その初乗り運賃の額を助成する。身体障害者手帳所持者のうち、肢体不自由及び視覚障害の1・2級の方、若しくは、療育手帳所持者のうち障害の程度がAの方は年間24回の利用回数券を交付する。なお、自動車税の減免を受けている者等は除く。</t>
    <rPh sb="125" eb="126">
      <t>カイ</t>
    </rPh>
    <rPh sb="155" eb="156">
      <t>トウ</t>
    </rPh>
    <phoneticPr fontId="5"/>
  </si>
  <si>
    <t>福祉健康課
0555-62-9976</t>
    <phoneticPr fontId="5"/>
  </si>
  <si>
    <t>配食サービス事業</t>
    <phoneticPr fontId="5"/>
  </si>
  <si>
    <t>委託</t>
    <phoneticPr fontId="5"/>
  </si>
  <si>
    <t>　村内に居住している、病気などで日常生活に支障のあるお年寄りなど、見守りが必要になる次のような人を対象にした配食サービス。事業は社会福祉協議会に委託。
・65歳以上の在宅単身世帯
・80歳以上の高齢者のみの世帯
・調理可能な介護者のいない重度身体障害者等
料金：一食当たり300円</t>
    <rPh sb="1" eb="2">
      <t>ソン</t>
    </rPh>
    <phoneticPr fontId="5"/>
  </si>
  <si>
    <t>村福祉団体</t>
    <rPh sb="0" eb="1">
      <t>ムラ</t>
    </rPh>
    <rPh sb="1" eb="3">
      <t>フクシ</t>
    </rPh>
    <rPh sb="3" eb="5">
      <t>ダンタイ</t>
    </rPh>
    <phoneticPr fontId="5"/>
  </si>
  <si>
    <t>富士吉田・忍野八海・山中湖周遊バス運営事業</t>
    <phoneticPr fontId="5"/>
  </si>
  <si>
    <t>　高齢者の通院・買物等の充実を図るため、村民の70歳以上の方に対し、証明書を発行し、公共交通バスにおいて、山中湖村内から富士山駅又は富士吉田市立病院、河口湖駅を利用する場合は100円で利用できる制度。ただし富士山駅、富士吉田市立病院、河口湖駅以外での下車は通常運賃とする。</t>
    <rPh sb="1" eb="3">
      <t>コウレイ</t>
    </rPh>
    <rPh sb="3" eb="4">
      <t>シャ</t>
    </rPh>
    <rPh sb="5" eb="7">
      <t>ツウイン</t>
    </rPh>
    <rPh sb="8" eb="11">
      <t>カイモノナド</t>
    </rPh>
    <rPh sb="12" eb="14">
      <t>ジュウジツ</t>
    </rPh>
    <rPh sb="15" eb="16">
      <t>ハカ</t>
    </rPh>
    <rPh sb="20" eb="22">
      <t>ソンミン</t>
    </rPh>
    <rPh sb="25" eb="26">
      <t>サイ</t>
    </rPh>
    <rPh sb="26" eb="28">
      <t>イジョウ</t>
    </rPh>
    <rPh sb="29" eb="30">
      <t>カタ</t>
    </rPh>
    <rPh sb="31" eb="32">
      <t>タイ</t>
    </rPh>
    <rPh sb="34" eb="37">
      <t>ショウメイショ</t>
    </rPh>
    <rPh sb="38" eb="40">
      <t>ハッコウ</t>
    </rPh>
    <rPh sb="53" eb="56">
      <t>ヤマナカコ</t>
    </rPh>
    <rPh sb="56" eb="57">
      <t>ムラ</t>
    </rPh>
    <rPh sb="57" eb="58">
      <t>ナイ</t>
    </rPh>
    <rPh sb="60" eb="63">
      <t>フジサン</t>
    </rPh>
    <rPh sb="63" eb="64">
      <t>エキ</t>
    </rPh>
    <rPh sb="64" eb="65">
      <t>マタ</t>
    </rPh>
    <rPh sb="66" eb="70">
      <t>フジヨシダ</t>
    </rPh>
    <rPh sb="70" eb="72">
      <t>シリツ</t>
    </rPh>
    <rPh sb="72" eb="74">
      <t>ビョウイン</t>
    </rPh>
    <rPh sb="75" eb="78">
      <t>カワグチコ</t>
    </rPh>
    <rPh sb="78" eb="79">
      <t>エキ</t>
    </rPh>
    <rPh sb="80" eb="82">
      <t>リヨウ</t>
    </rPh>
    <rPh sb="84" eb="86">
      <t>バアイ</t>
    </rPh>
    <rPh sb="103" eb="106">
      <t>フジサン</t>
    </rPh>
    <rPh sb="106" eb="107">
      <t>エキ</t>
    </rPh>
    <rPh sb="108" eb="112">
      <t>フジヨシダ</t>
    </rPh>
    <rPh sb="112" eb="114">
      <t>シリツ</t>
    </rPh>
    <rPh sb="114" eb="116">
      <t>ビョウイン</t>
    </rPh>
    <rPh sb="117" eb="120">
      <t>カワグチコ</t>
    </rPh>
    <rPh sb="120" eb="121">
      <t>エキ</t>
    </rPh>
    <rPh sb="121" eb="123">
      <t>イガイ</t>
    </rPh>
    <rPh sb="125" eb="127">
      <t>ゲシャ</t>
    </rPh>
    <rPh sb="128" eb="130">
      <t>ツウジョウ</t>
    </rPh>
    <rPh sb="130" eb="132">
      <t>ウンチン</t>
    </rPh>
    <phoneticPr fontId="5"/>
  </si>
  <si>
    <t>要介護認定者等公共交通（タクシー等）利用料金補助事業</t>
    <phoneticPr fontId="5"/>
  </si>
  <si>
    <t>医療機関への通院や買い物等の利用におけるタクシー（介護タクシーを含む。）利用料金を補助することにより要介護（要支援）認定者の交通を確保するとともに生活の利便性の向上、社会参加の促進、福祉の増進を図る。</t>
    <phoneticPr fontId="5"/>
  </si>
  <si>
    <t>鳴沢村</t>
    <rPh sb="0" eb="3">
      <t>ナルサワムラ</t>
    </rPh>
    <phoneticPr fontId="5"/>
  </si>
  <si>
    <t>鳴沢村重度心身障害者等福祉タクシー利用料金助成事業</t>
    <phoneticPr fontId="5"/>
  </si>
  <si>
    <t>在宅の重度心身障害者（児）及び在宅要介護老人が通常の交通機関を利用することが困難なためにタクシーを利用する場合に、その初乗り運賃の額を助成する。
身体障害者手帳所持者のうち、肢体不自由及び視覚障害の1・2級の方、若しくは、療育手帳所持者のうち障害の程度がAの方へ年間24回の利用回数券を交付する。</t>
    <phoneticPr fontId="5"/>
  </si>
  <si>
    <t>鳴沢村高齢者外出支援事業</t>
    <rPh sb="0" eb="3">
      <t>ナルサワムラ</t>
    </rPh>
    <rPh sb="3" eb="12">
      <t>コウレイシャガイシュツシエンジギョウ</t>
    </rPh>
    <phoneticPr fontId="5"/>
  </si>
  <si>
    <t xml:space="preserve">本村に住所を有する70歳以上の者で運転免許証を所持していない者、本村に住所を有する60歳以上70歳未満の者で運転免許証を返納し運転経歴証明書を所持している者に対して、バス又はタクシー利用料の一部を助成するもので、利用者は、バス又はタクシー利用助成のどちらか一方を選択できる。
</t>
    <phoneticPr fontId="5"/>
  </si>
  <si>
    <t>富士河口湖町</t>
    <rPh sb="0" eb="6">
      <t>フジカワグチコマチ</t>
    </rPh>
    <phoneticPr fontId="5"/>
  </si>
  <si>
    <t>富士河口湖町高齢者外出支援事業</t>
    <phoneticPr fontId="5"/>
  </si>
  <si>
    <t>町に住所を有する75歳以上で運転免許証を所持していない者、または運転免許証を返納したものに対して、タクシー利用料の支払いに変えることができるタクシー券を配布又はバスの定期券の購入補助をするもの。（タクシー：初乗り運賃分（最大740円）のタクシー券を最大24枚配布、バス：シルバー定期券の購入の際に17,760円（タクシー券の最大助成額と同額）を補助）</t>
    <rPh sb="0" eb="1">
      <t>マチ</t>
    </rPh>
    <rPh sb="57" eb="59">
      <t>シハラ</t>
    </rPh>
    <rPh sb="61" eb="62">
      <t>カ</t>
    </rPh>
    <rPh sb="103" eb="105">
      <t>ハツノ</t>
    </rPh>
    <rPh sb="106" eb="108">
      <t>ウンチン</t>
    </rPh>
    <rPh sb="108" eb="109">
      <t>ブン</t>
    </rPh>
    <rPh sb="110" eb="112">
      <t>サイダイ</t>
    </rPh>
    <rPh sb="115" eb="116">
      <t>エン</t>
    </rPh>
    <rPh sb="122" eb="123">
      <t>ケン</t>
    </rPh>
    <rPh sb="124" eb="126">
      <t>サイダイ</t>
    </rPh>
    <rPh sb="128" eb="129">
      <t>マイ</t>
    </rPh>
    <rPh sb="129" eb="131">
      <t>ハイフ</t>
    </rPh>
    <rPh sb="139" eb="142">
      <t>テイキケン</t>
    </rPh>
    <rPh sb="143" eb="145">
      <t>コウニュウ</t>
    </rPh>
    <rPh sb="146" eb="147">
      <t>サイ</t>
    </rPh>
    <rPh sb="154" eb="155">
      <t>エン</t>
    </rPh>
    <rPh sb="160" eb="161">
      <t>ケン</t>
    </rPh>
    <rPh sb="162" eb="164">
      <t>サイダイ</t>
    </rPh>
    <rPh sb="164" eb="166">
      <t>ジョセイ</t>
    </rPh>
    <rPh sb="166" eb="167">
      <t>ガク</t>
    </rPh>
    <rPh sb="168" eb="170">
      <t>ドウガク</t>
    </rPh>
    <rPh sb="172" eb="174">
      <t>ホジョ</t>
    </rPh>
    <phoneticPr fontId="5"/>
  </si>
  <si>
    <t>小菅村</t>
    <rPh sb="0" eb="3">
      <t>コスゲムラ</t>
    </rPh>
    <phoneticPr fontId="5"/>
  </si>
  <si>
    <t>小菅村高齢者バス利用料助成事業</t>
    <rPh sb="0" eb="3">
      <t>コスゲムラ</t>
    </rPh>
    <rPh sb="3" eb="6">
      <t>コウレイシャ</t>
    </rPh>
    <rPh sb="8" eb="11">
      <t>リヨウリョウ</t>
    </rPh>
    <rPh sb="11" eb="15">
      <t>ジョセイジギョウ</t>
    </rPh>
    <phoneticPr fontId="5"/>
  </si>
  <si>
    <t>高齢者が利用する公共交通バスの利用運賃助成を行い、高齢者の生活の利便性の向上、社会参加の促進並びに福祉の増進を図る。６５歳以上の高齢者に対し、一人当たり10,000円分（５００×２０枚）のバス利用割引券を配布</t>
    <rPh sb="0" eb="3">
      <t>コウレイシャ</t>
    </rPh>
    <rPh sb="4" eb="6">
      <t>リヨウ</t>
    </rPh>
    <rPh sb="8" eb="10">
      <t>コウキョウ</t>
    </rPh>
    <rPh sb="10" eb="12">
      <t>コウツウ</t>
    </rPh>
    <rPh sb="15" eb="17">
      <t>リヨウ</t>
    </rPh>
    <rPh sb="17" eb="21">
      <t>ウンチンジョセイ</t>
    </rPh>
    <rPh sb="22" eb="23">
      <t>オコナ</t>
    </rPh>
    <rPh sb="25" eb="28">
      <t>コウレイシャ</t>
    </rPh>
    <rPh sb="29" eb="31">
      <t>セイカツ</t>
    </rPh>
    <rPh sb="32" eb="35">
      <t>リベンセイ</t>
    </rPh>
    <rPh sb="36" eb="38">
      <t>コウジョウ</t>
    </rPh>
    <rPh sb="39" eb="43">
      <t>シャカイサンカ</t>
    </rPh>
    <rPh sb="44" eb="46">
      <t>ソクシン</t>
    </rPh>
    <rPh sb="46" eb="47">
      <t>ナラ</t>
    </rPh>
    <rPh sb="49" eb="51">
      <t>フクシ</t>
    </rPh>
    <rPh sb="52" eb="54">
      <t>ゾウシン</t>
    </rPh>
    <rPh sb="55" eb="56">
      <t>ハカ</t>
    </rPh>
    <rPh sb="60" eb="61">
      <t>サイ</t>
    </rPh>
    <rPh sb="61" eb="63">
      <t>イジョウ</t>
    </rPh>
    <rPh sb="64" eb="67">
      <t>コウレイシャ</t>
    </rPh>
    <rPh sb="68" eb="69">
      <t>タイ</t>
    </rPh>
    <rPh sb="71" eb="73">
      <t>ヒトリ</t>
    </rPh>
    <rPh sb="73" eb="74">
      <t>ア</t>
    </rPh>
    <rPh sb="82" eb="84">
      <t>エンブン</t>
    </rPh>
    <rPh sb="91" eb="92">
      <t>マイ</t>
    </rPh>
    <rPh sb="96" eb="98">
      <t>リヨウ</t>
    </rPh>
    <rPh sb="98" eb="101">
      <t>ワリビキケン</t>
    </rPh>
    <rPh sb="102" eb="104">
      <t>ハイフ</t>
    </rPh>
    <phoneticPr fontId="5"/>
  </si>
  <si>
    <t>住民課
0428-87-0111</t>
    <rPh sb="0" eb="3">
      <t>ジュウミンカ</t>
    </rPh>
    <phoneticPr fontId="5"/>
  </si>
  <si>
    <t>村営バスデマンド化</t>
    <rPh sb="0" eb="2">
      <t>ソンエイ</t>
    </rPh>
    <rPh sb="8" eb="9">
      <t>カ</t>
    </rPh>
    <phoneticPr fontId="5"/>
  </si>
  <si>
    <t>村営バスを予約制とした
平日　１０：００～１８：３０
土日　終日</t>
    <rPh sb="0" eb="2">
      <t>ソンエイ</t>
    </rPh>
    <rPh sb="5" eb="8">
      <t>ヨヤクセイ</t>
    </rPh>
    <rPh sb="12" eb="14">
      <t>ヘイジツ</t>
    </rPh>
    <rPh sb="27" eb="29">
      <t>ドニチ</t>
    </rPh>
    <rPh sb="30" eb="32">
      <t>シュウジツ</t>
    </rPh>
    <phoneticPr fontId="5"/>
  </si>
  <si>
    <t>総務課
0428-87-0111</t>
    <rPh sb="0" eb="3">
      <t>ソウムカ</t>
    </rPh>
    <phoneticPr fontId="5"/>
  </si>
  <si>
    <t>買物代行サービス</t>
    <rPh sb="0" eb="4">
      <t>カイモノダイコウ</t>
    </rPh>
    <phoneticPr fontId="5"/>
  </si>
  <si>
    <t>民間企業が実施している事業を包括的に支援・協力</t>
    <rPh sb="0" eb="3">
      <t>ミンカンキギョウ</t>
    </rPh>
    <rPh sb="4" eb="6">
      <t>ジッシ</t>
    </rPh>
    <rPh sb="10" eb="12">
      <t>ジギョウ</t>
    </rPh>
    <rPh sb="13" eb="16">
      <t>ホウカツテキ</t>
    </rPh>
    <rPh sb="17" eb="19">
      <t>シエン</t>
    </rPh>
    <rPh sb="20" eb="22">
      <t>キョウリョク</t>
    </rPh>
    <phoneticPr fontId="5"/>
  </si>
  <si>
    <t>民間企業が行っている、様々なラストワンマイルの配送網（ドローン・軽バス等）を活用し、独居老人等への食品等の輸送・高齢者・子ども等への見守りサービスの提供へ包括的な支援・協力</t>
    <rPh sb="0" eb="2">
      <t>ミンカン</t>
    </rPh>
    <rPh sb="2" eb="4">
      <t>キギョウ</t>
    </rPh>
    <rPh sb="5" eb="6">
      <t>オコナ</t>
    </rPh>
    <rPh sb="11" eb="13">
      <t>サマザマ</t>
    </rPh>
    <rPh sb="23" eb="26">
      <t>ハイソウモウ</t>
    </rPh>
    <rPh sb="32" eb="33">
      <t>ケイ</t>
    </rPh>
    <rPh sb="35" eb="36">
      <t>トウ</t>
    </rPh>
    <rPh sb="38" eb="40">
      <t>カツヨウ</t>
    </rPh>
    <rPh sb="42" eb="44">
      <t>ドッキョ</t>
    </rPh>
    <rPh sb="44" eb="47">
      <t>ロウジントウ</t>
    </rPh>
    <rPh sb="49" eb="51">
      <t>ショクヒン</t>
    </rPh>
    <rPh sb="51" eb="52">
      <t>トウ</t>
    </rPh>
    <rPh sb="53" eb="55">
      <t>ユソウ</t>
    </rPh>
    <rPh sb="56" eb="59">
      <t>コウレイシャ</t>
    </rPh>
    <rPh sb="60" eb="61">
      <t>コ</t>
    </rPh>
    <rPh sb="63" eb="64">
      <t>トウ</t>
    </rPh>
    <rPh sb="66" eb="68">
      <t>ミマモ</t>
    </rPh>
    <rPh sb="74" eb="76">
      <t>テイキョウ</t>
    </rPh>
    <rPh sb="77" eb="80">
      <t>ホウカツテキ</t>
    </rPh>
    <rPh sb="81" eb="83">
      <t>シエン</t>
    </rPh>
    <rPh sb="84" eb="86">
      <t>キョウリョク</t>
    </rPh>
    <phoneticPr fontId="5"/>
  </si>
  <si>
    <t>民間企業</t>
    <rPh sb="0" eb="4">
      <t>ミンカンキギョウ</t>
    </rPh>
    <phoneticPr fontId="5"/>
  </si>
  <si>
    <t>源流振興課
0428-87-0111</t>
    <rPh sb="0" eb="5">
      <t>ゲンリュウシンコウカ</t>
    </rPh>
    <phoneticPr fontId="5"/>
  </si>
  <si>
    <t>長野県</t>
    <rPh sb="0" eb="3">
      <t>ナガノケン</t>
    </rPh>
    <phoneticPr fontId="5"/>
  </si>
  <si>
    <t>長野県</t>
    <rPh sb="0" eb="3">
      <t>ナガノケン</t>
    </rPh>
    <phoneticPr fontId="11"/>
  </si>
  <si>
    <t>買物環境向上支援事業</t>
    <phoneticPr fontId="11"/>
  </si>
  <si>
    <t>県内で買物環境向上のための取組（宅配や移動販売、買物代行など）を行う事業者の情報を県ＨＰにて掲載。</t>
    <rPh sb="16" eb="18">
      <t>タクハイ</t>
    </rPh>
    <phoneticPr fontId="11"/>
  </si>
  <si>
    <t>https://www.pref.nagano.lg.jp/sansei/sangyo/shokogyo/keiei/kouryu/deta.html</t>
    <phoneticPr fontId="5"/>
  </si>
  <si>
    <t>岡谷市</t>
    <rPh sb="0" eb="3">
      <t>オカヤシ</t>
    </rPh>
    <phoneticPr fontId="5"/>
  </si>
  <si>
    <t>福祉タクシー運行事業</t>
    <rPh sb="0" eb="2">
      <t>フクシ</t>
    </rPh>
    <rPh sb="6" eb="8">
      <t>ウンコウ</t>
    </rPh>
    <rPh sb="8" eb="10">
      <t>ジギョウ</t>
    </rPh>
    <phoneticPr fontId="11"/>
  </si>
  <si>
    <t>高齢者及び障がい者に対する移動支援策として、タクシー会社の協力により、1回300円で利用できる予約制のタクシーを運行。</t>
    <rPh sb="0" eb="3">
      <t>コウレイシャ</t>
    </rPh>
    <rPh sb="3" eb="4">
      <t>オヨ</t>
    </rPh>
    <rPh sb="5" eb="6">
      <t>ショウ</t>
    </rPh>
    <rPh sb="8" eb="9">
      <t>シャ</t>
    </rPh>
    <rPh sb="10" eb="11">
      <t>タイ</t>
    </rPh>
    <rPh sb="13" eb="18">
      <t>イドウシエンサク</t>
    </rPh>
    <rPh sb="26" eb="28">
      <t>カイシャ</t>
    </rPh>
    <rPh sb="29" eb="31">
      <t>キョウリョク</t>
    </rPh>
    <rPh sb="36" eb="37">
      <t>カイ</t>
    </rPh>
    <rPh sb="40" eb="41">
      <t>エン</t>
    </rPh>
    <rPh sb="42" eb="44">
      <t>リヨウ</t>
    </rPh>
    <rPh sb="47" eb="50">
      <t>ヨヤクセイ</t>
    </rPh>
    <rPh sb="56" eb="58">
      <t>ウンコウ</t>
    </rPh>
    <phoneticPr fontId="11"/>
  </si>
  <si>
    <t>岡谷市
タクシー運行事業者</t>
    <rPh sb="0" eb="3">
      <t>オカヤシ</t>
    </rPh>
    <rPh sb="8" eb="13">
      <t>ウンコウジギョウシャ</t>
    </rPh>
    <phoneticPr fontId="5"/>
  </si>
  <si>
    <t>https://www.city.okaya.lg.jp/soshikikarasagasu/shakaifukushika/257/258/5078.html</t>
    <phoneticPr fontId="5"/>
  </si>
  <si>
    <t>社会福祉課 福祉総務担当
0266-23-4811（内線1222）</t>
    <rPh sb="0" eb="5">
      <t>シャカイフクシカ</t>
    </rPh>
    <rPh sb="6" eb="12">
      <t>フクシソウムタントウ</t>
    </rPh>
    <rPh sb="26" eb="28">
      <t>ナイセン</t>
    </rPh>
    <phoneticPr fontId="11"/>
  </si>
  <si>
    <t>シルキーバス運行事業</t>
    <rPh sb="6" eb="8">
      <t>ウンコウ</t>
    </rPh>
    <rPh sb="8" eb="10">
      <t>ジギョウ</t>
    </rPh>
    <phoneticPr fontId="11"/>
  </si>
  <si>
    <t>運行に係る経費の赤字部分を補助金として補填</t>
    <rPh sb="0" eb="1">
      <t>ウンコウ</t>
    </rPh>
    <rPh sb="2" eb="3">
      <t>カカ</t>
    </rPh>
    <rPh sb="4" eb="6">
      <t>ケイヒ</t>
    </rPh>
    <rPh sb="7" eb="9">
      <t>アカジ</t>
    </rPh>
    <rPh sb="9" eb="11">
      <t>ブブン</t>
    </rPh>
    <rPh sb="12" eb="15">
      <t>ホジョキン</t>
    </rPh>
    <rPh sb="18" eb="20">
      <t>ホテン</t>
    </rPh>
    <phoneticPr fontId="11"/>
  </si>
  <si>
    <t>市が運行するコミュニティバス。買い物弱者支援に特化した施策ではないが、公共交通の利用に不便を感じている地域に対する移動支援策としての位置付けもある。</t>
    <rPh sb="0" eb="1">
      <t>シ</t>
    </rPh>
    <rPh sb="2" eb="4">
      <t>ウンコウ</t>
    </rPh>
    <rPh sb="15" eb="16">
      <t>カ</t>
    </rPh>
    <rPh sb="17" eb="18">
      <t>モノ</t>
    </rPh>
    <rPh sb="18" eb="20">
      <t>ジャクシャ</t>
    </rPh>
    <rPh sb="20" eb="22">
      <t>シエン</t>
    </rPh>
    <rPh sb="23" eb="25">
      <t>トッカ</t>
    </rPh>
    <rPh sb="27" eb="29">
      <t>シサク</t>
    </rPh>
    <rPh sb="35" eb="37">
      <t>コウキョウ</t>
    </rPh>
    <rPh sb="37" eb="39">
      <t>コウツウ</t>
    </rPh>
    <rPh sb="40" eb="42">
      <t>リヨウ</t>
    </rPh>
    <rPh sb="43" eb="45">
      <t>フベン</t>
    </rPh>
    <rPh sb="46" eb="47">
      <t>カン</t>
    </rPh>
    <rPh sb="51" eb="53">
      <t>チイキ</t>
    </rPh>
    <rPh sb="54" eb="55">
      <t>タイ</t>
    </rPh>
    <rPh sb="57" eb="59">
      <t>イドウ</t>
    </rPh>
    <rPh sb="59" eb="62">
      <t>シエンサク</t>
    </rPh>
    <rPh sb="66" eb="69">
      <t>イチヅ</t>
    </rPh>
    <phoneticPr fontId="11"/>
  </si>
  <si>
    <t>岡谷市
バス運行事業者</t>
    <rPh sb="0" eb="3">
      <t>オカヤシ</t>
    </rPh>
    <rPh sb="6" eb="11">
      <t>ウンコウジギョウシャ</t>
    </rPh>
    <phoneticPr fontId="5"/>
  </si>
  <si>
    <t>https://www.city.okaya.lg.jp/silkybus_swanbus/index.html</t>
    <phoneticPr fontId="5"/>
  </si>
  <si>
    <t>商業観光課 商業支援担当
0266-23-4811（内線1452）</t>
    <rPh sb="0" eb="2">
      <t>ショウギョウ</t>
    </rPh>
    <rPh sb="2" eb="5">
      <t>カンコウカ</t>
    </rPh>
    <rPh sb="6" eb="8">
      <t>ショウギョウ</t>
    </rPh>
    <rPh sb="8" eb="10">
      <t>シエン</t>
    </rPh>
    <rPh sb="10" eb="12">
      <t>タントウ</t>
    </rPh>
    <rPh sb="26" eb="28">
      <t>ナイセン</t>
    </rPh>
    <phoneticPr fontId="11"/>
  </si>
  <si>
    <t>豊丘村</t>
    <rPh sb="0" eb="2">
      <t>トヨオカ</t>
    </rPh>
    <rPh sb="2" eb="3">
      <t>ムラ</t>
    </rPh>
    <phoneticPr fontId="5"/>
  </si>
  <si>
    <t>豊丘村買い物弱者対策支援事業</t>
    <rPh sb="0" eb="2">
      <t>トヨオカ</t>
    </rPh>
    <rPh sb="2" eb="3">
      <t>ムラ</t>
    </rPh>
    <rPh sb="3" eb="4">
      <t>カ</t>
    </rPh>
    <rPh sb="5" eb="6">
      <t>モノ</t>
    </rPh>
    <rPh sb="6" eb="8">
      <t>ジャクシャ</t>
    </rPh>
    <rPh sb="8" eb="10">
      <t>タイサク</t>
    </rPh>
    <rPh sb="10" eb="12">
      <t>シエン</t>
    </rPh>
    <rPh sb="12" eb="14">
      <t>ジギョウ</t>
    </rPh>
    <phoneticPr fontId="5"/>
  </si>
  <si>
    <t>運転免許を持たない村内中山間地域に居住する買い物弱者等を主な対象者とし、自ら営む店舗への無料送迎車を運行する事業者に対し、送迎車運行に係る車両リース費用、ガソリン代等の一部（上限100,000円/月）を助成する。</t>
    <rPh sb="0" eb="2">
      <t>ウンテン</t>
    </rPh>
    <rPh sb="2" eb="4">
      <t>メンキョ</t>
    </rPh>
    <rPh sb="5" eb="6">
      <t>モ</t>
    </rPh>
    <rPh sb="9" eb="11">
      <t>ソンナイ</t>
    </rPh>
    <rPh sb="11" eb="12">
      <t>チュウ</t>
    </rPh>
    <rPh sb="12" eb="14">
      <t>サンカン</t>
    </rPh>
    <rPh sb="14" eb="16">
      <t>チイキ</t>
    </rPh>
    <rPh sb="17" eb="19">
      <t>キョジュウ</t>
    </rPh>
    <rPh sb="21" eb="22">
      <t>カ</t>
    </rPh>
    <rPh sb="23" eb="24">
      <t>モノ</t>
    </rPh>
    <rPh sb="24" eb="26">
      <t>ジャクシャ</t>
    </rPh>
    <rPh sb="26" eb="27">
      <t>トウ</t>
    </rPh>
    <rPh sb="28" eb="29">
      <t>オモ</t>
    </rPh>
    <rPh sb="30" eb="32">
      <t>タイショウ</t>
    </rPh>
    <rPh sb="32" eb="33">
      <t>シャ</t>
    </rPh>
    <rPh sb="36" eb="37">
      <t>ミズカ</t>
    </rPh>
    <rPh sb="38" eb="39">
      <t>イトナ</t>
    </rPh>
    <rPh sb="40" eb="42">
      <t>テンポ</t>
    </rPh>
    <rPh sb="44" eb="46">
      <t>ムリョウ</t>
    </rPh>
    <rPh sb="46" eb="48">
      <t>ソウゲイ</t>
    </rPh>
    <rPh sb="48" eb="49">
      <t>シャ</t>
    </rPh>
    <rPh sb="50" eb="52">
      <t>ウンコウ</t>
    </rPh>
    <rPh sb="54" eb="57">
      <t>ジギョウシャ</t>
    </rPh>
    <rPh sb="58" eb="59">
      <t>タイ</t>
    </rPh>
    <rPh sb="61" eb="64">
      <t>ソウゲイシャ</t>
    </rPh>
    <rPh sb="64" eb="66">
      <t>ウンコウ</t>
    </rPh>
    <rPh sb="67" eb="68">
      <t>カカ</t>
    </rPh>
    <rPh sb="69" eb="71">
      <t>シャリョウ</t>
    </rPh>
    <rPh sb="74" eb="76">
      <t>ヒヨウ</t>
    </rPh>
    <rPh sb="81" eb="82">
      <t>ダイ</t>
    </rPh>
    <rPh sb="82" eb="83">
      <t>トウ</t>
    </rPh>
    <rPh sb="84" eb="86">
      <t>イチブ</t>
    </rPh>
    <rPh sb="87" eb="89">
      <t>ジョウゲン</t>
    </rPh>
    <rPh sb="96" eb="97">
      <t>エン</t>
    </rPh>
    <rPh sb="98" eb="99">
      <t>ツキ</t>
    </rPh>
    <rPh sb="101" eb="103">
      <t>ジョセイ</t>
    </rPh>
    <phoneticPr fontId="5"/>
  </si>
  <si>
    <t>産業振興課　　　　　　　　　　　　　　　　　　　　　　　　　　　　　　　　　　　　　　　　　　　　　　　　　　　　　　　　　　　　　　　　　　　　　　　　　　　　　　　　　　　　　　　　　　　　　　　　　　　　　　　　　　　　　　　　　　　　　　　　　　　　　　　　　　　　　　　　　　　　　　　　　商工林務係　　　　　　　　　　　　　　　　　　　　　　　　　　　　　　　　　　　　　　　　　　　　　　　　　　　　　　　　　　　　　　　　　　　　　　　　　　　　　　　　　　　　　　　　　　　　　　　　　　　　　　　　　　　　　　　　　　　　　　　　　　　　　　　　　　　　　　　　　　0265-35-9056</t>
    <phoneticPr fontId="5"/>
  </si>
  <si>
    <t>天龍村</t>
    <rPh sb="0" eb="3">
      <t>テンリュウムラ</t>
    </rPh>
    <phoneticPr fontId="5"/>
  </si>
  <si>
    <t>天龍村ご用聞き事業</t>
    <rPh sb="0" eb="3">
      <t>テンリュウムラ</t>
    </rPh>
    <rPh sb="4" eb="5">
      <t>ヨウ</t>
    </rPh>
    <rPh sb="5" eb="6">
      <t>キ</t>
    </rPh>
    <rPh sb="7" eb="9">
      <t>ジギョウ</t>
    </rPh>
    <phoneticPr fontId="5"/>
  </si>
  <si>
    <t>買物弱者である高齢者等を主な対象として、見守り及び買物の機会確保を目的に、社会福祉協議会が実施するご用聞きとしての配達を行う事業経費に対し、補助金を交付する。</t>
    <rPh sb="0" eb="2">
      <t>カイモノ</t>
    </rPh>
    <rPh sb="2" eb="4">
      <t>ジャクシャ</t>
    </rPh>
    <rPh sb="7" eb="10">
      <t>コウレイシャ</t>
    </rPh>
    <rPh sb="10" eb="11">
      <t>トウ</t>
    </rPh>
    <rPh sb="12" eb="13">
      <t>オモ</t>
    </rPh>
    <rPh sb="14" eb="16">
      <t>タイショウ</t>
    </rPh>
    <rPh sb="20" eb="22">
      <t>ミマモ</t>
    </rPh>
    <rPh sb="23" eb="24">
      <t>オヨ</t>
    </rPh>
    <rPh sb="25" eb="27">
      <t>カイモノ</t>
    </rPh>
    <rPh sb="28" eb="30">
      <t>キカイ</t>
    </rPh>
    <rPh sb="30" eb="32">
      <t>カクホ</t>
    </rPh>
    <rPh sb="33" eb="35">
      <t>モクテキ</t>
    </rPh>
    <rPh sb="37" eb="39">
      <t>シャカイ</t>
    </rPh>
    <rPh sb="39" eb="41">
      <t>フクシ</t>
    </rPh>
    <rPh sb="41" eb="44">
      <t>キョウギカイ</t>
    </rPh>
    <rPh sb="45" eb="47">
      <t>ジッシ</t>
    </rPh>
    <rPh sb="50" eb="51">
      <t>ヨウキ</t>
    </rPh>
    <rPh sb="51" eb="52">
      <t>キ</t>
    </rPh>
    <rPh sb="57" eb="59">
      <t>ハイタツ</t>
    </rPh>
    <rPh sb="60" eb="61">
      <t>オコナ</t>
    </rPh>
    <rPh sb="62" eb="64">
      <t>ジギョウ</t>
    </rPh>
    <rPh sb="64" eb="66">
      <t>ケイヒ</t>
    </rPh>
    <rPh sb="67" eb="68">
      <t>タイ</t>
    </rPh>
    <rPh sb="70" eb="73">
      <t>ホジョキン</t>
    </rPh>
    <rPh sb="74" eb="76">
      <t>コウフ</t>
    </rPh>
    <phoneticPr fontId="5"/>
  </si>
  <si>
    <t>天龍村社会福祉協議会</t>
    <rPh sb="0" eb="3">
      <t>テンリュウムラ</t>
    </rPh>
    <rPh sb="3" eb="5">
      <t>シャカイ</t>
    </rPh>
    <rPh sb="5" eb="7">
      <t>フクシ</t>
    </rPh>
    <rPh sb="7" eb="10">
      <t>キョウギカイ</t>
    </rPh>
    <phoneticPr fontId="5"/>
  </si>
  <si>
    <t>下諏訪町</t>
    <rPh sb="0" eb="4">
      <t>シモスワマチ</t>
    </rPh>
    <phoneticPr fontId="5"/>
  </si>
  <si>
    <t>バス運行事業（町内循環バス（あざみ号）運行事業）</t>
    <rPh sb="2" eb="4">
      <t>ウンコウ</t>
    </rPh>
    <rPh sb="4" eb="6">
      <t>ジギョウ</t>
    </rPh>
    <rPh sb="7" eb="9">
      <t>チョウナイ</t>
    </rPh>
    <rPh sb="9" eb="11">
      <t>ジュンカン</t>
    </rPh>
    <rPh sb="17" eb="18">
      <t>ゴウ</t>
    </rPh>
    <rPh sb="19" eb="21">
      <t>ウンコウ</t>
    </rPh>
    <rPh sb="21" eb="23">
      <t>ジギョウ</t>
    </rPh>
    <phoneticPr fontId="5"/>
  </si>
  <si>
    <t>高齢者、児童・生徒等、交通弱者の身近な生活の足として、安価な運賃で交通手段を確保し、地域の利便性や生活環境の向上を図る。路線は、下諏訪町を拠点とし、町内地域と病院、公共施設、商業施設等を結ぶ路線（４路線３２便）としている。</t>
    <rPh sb="0" eb="3">
      <t>コウレイシャ</t>
    </rPh>
    <rPh sb="4" eb="6">
      <t>ジドウ</t>
    </rPh>
    <rPh sb="7" eb="9">
      <t>セイト</t>
    </rPh>
    <rPh sb="9" eb="10">
      <t>ナド</t>
    </rPh>
    <rPh sb="11" eb="13">
      <t>コウツウ</t>
    </rPh>
    <rPh sb="13" eb="15">
      <t>ジャクシャ</t>
    </rPh>
    <rPh sb="16" eb="18">
      <t>ミヂカ</t>
    </rPh>
    <rPh sb="19" eb="21">
      <t>セイカツ</t>
    </rPh>
    <rPh sb="22" eb="23">
      <t>アシ</t>
    </rPh>
    <rPh sb="27" eb="29">
      <t>アンカ</t>
    </rPh>
    <rPh sb="30" eb="32">
      <t>ウンチン</t>
    </rPh>
    <rPh sb="33" eb="35">
      <t>コウツウ</t>
    </rPh>
    <rPh sb="35" eb="37">
      <t>シュダン</t>
    </rPh>
    <rPh sb="38" eb="40">
      <t>カクホ</t>
    </rPh>
    <rPh sb="42" eb="44">
      <t>チイキ</t>
    </rPh>
    <rPh sb="45" eb="48">
      <t>リベンセイ</t>
    </rPh>
    <rPh sb="49" eb="51">
      <t>セイカツ</t>
    </rPh>
    <rPh sb="51" eb="53">
      <t>カンキョウ</t>
    </rPh>
    <rPh sb="54" eb="56">
      <t>コウジョウ</t>
    </rPh>
    <rPh sb="57" eb="58">
      <t>ハカ</t>
    </rPh>
    <rPh sb="60" eb="62">
      <t>ロセン</t>
    </rPh>
    <rPh sb="64" eb="68">
      <t>シモスワマチ</t>
    </rPh>
    <rPh sb="69" eb="71">
      <t>キョテン</t>
    </rPh>
    <rPh sb="74" eb="76">
      <t>チョウナイ</t>
    </rPh>
    <rPh sb="76" eb="78">
      <t>チイキ</t>
    </rPh>
    <rPh sb="79" eb="81">
      <t>ビョウイン</t>
    </rPh>
    <rPh sb="82" eb="84">
      <t>コウキョウ</t>
    </rPh>
    <rPh sb="84" eb="86">
      <t>シセツ</t>
    </rPh>
    <rPh sb="87" eb="89">
      <t>ショウギョウ</t>
    </rPh>
    <rPh sb="89" eb="91">
      <t>シセツ</t>
    </rPh>
    <rPh sb="91" eb="92">
      <t>ナド</t>
    </rPh>
    <rPh sb="93" eb="94">
      <t>ムス</t>
    </rPh>
    <rPh sb="95" eb="97">
      <t>ロセン</t>
    </rPh>
    <rPh sb="99" eb="101">
      <t>ロセン</t>
    </rPh>
    <rPh sb="103" eb="104">
      <t>ビン</t>
    </rPh>
    <phoneticPr fontId="5"/>
  </si>
  <si>
    <t>町・路線バス会社</t>
    <rPh sb="0" eb="1">
      <t>マチ</t>
    </rPh>
    <rPh sb="2" eb="4">
      <t>ロセン</t>
    </rPh>
    <rPh sb="6" eb="8">
      <t>ガイシャ</t>
    </rPh>
    <phoneticPr fontId="5"/>
  </si>
  <si>
    <t>バス運行事業（町内循環バス（スワンバス）運行事業）</t>
    <rPh sb="2" eb="4">
      <t>ウンコウ</t>
    </rPh>
    <rPh sb="4" eb="6">
      <t>ジギョウ</t>
    </rPh>
    <rPh sb="7" eb="9">
      <t>チョウナイ</t>
    </rPh>
    <rPh sb="9" eb="11">
      <t>ジュンカン</t>
    </rPh>
    <rPh sb="20" eb="22">
      <t>ウンコウ</t>
    </rPh>
    <rPh sb="22" eb="24">
      <t>ジギョウ</t>
    </rPh>
    <phoneticPr fontId="5"/>
  </si>
  <si>
    <t>諏訪市・岡谷市と２市１町で共同運行し、予算は事業主体となる諏訪市への負担金となる。交通弱者の身近な生活の足として、安価な運賃で交通手段を確保し、地域の利便性や生活環境の向上を図る。諏訪湖周の周回路線（内回り、外回り各７便）とし、市町を超えた移動ができる路線としている。</t>
    <rPh sb="0" eb="3">
      <t>スワシ</t>
    </rPh>
    <rPh sb="4" eb="7">
      <t>オカヤシ</t>
    </rPh>
    <rPh sb="9" eb="10">
      <t>シ</t>
    </rPh>
    <rPh sb="11" eb="12">
      <t>チョウ</t>
    </rPh>
    <rPh sb="13" eb="15">
      <t>キョウドウ</t>
    </rPh>
    <rPh sb="15" eb="17">
      <t>ウンコウ</t>
    </rPh>
    <rPh sb="19" eb="21">
      <t>ヨサン</t>
    </rPh>
    <rPh sb="22" eb="24">
      <t>ジギョウ</t>
    </rPh>
    <rPh sb="24" eb="26">
      <t>シュタイ</t>
    </rPh>
    <rPh sb="29" eb="32">
      <t>スワシ</t>
    </rPh>
    <rPh sb="34" eb="37">
      <t>フタンキン</t>
    </rPh>
    <rPh sb="90" eb="92">
      <t>スワ</t>
    </rPh>
    <rPh sb="92" eb="93">
      <t>コ</t>
    </rPh>
    <rPh sb="93" eb="94">
      <t>シュウ</t>
    </rPh>
    <rPh sb="95" eb="97">
      <t>シュウカイ</t>
    </rPh>
    <rPh sb="97" eb="99">
      <t>ロセン</t>
    </rPh>
    <rPh sb="100" eb="102">
      <t>ウチマワ</t>
    </rPh>
    <rPh sb="104" eb="106">
      <t>ソトマワ</t>
    </rPh>
    <rPh sb="107" eb="108">
      <t>カク</t>
    </rPh>
    <rPh sb="109" eb="110">
      <t>ビン</t>
    </rPh>
    <rPh sb="114" eb="116">
      <t>シチョウ</t>
    </rPh>
    <rPh sb="117" eb="118">
      <t>コ</t>
    </rPh>
    <rPh sb="120" eb="122">
      <t>イドウ</t>
    </rPh>
    <rPh sb="126" eb="128">
      <t>ロセン</t>
    </rPh>
    <phoneticPr fontId="5"/>
  </si>
  <si>
    <t>２市１町・路線バス会社</t>
    <rPh sb="1" eb="2">
      <t>シ</t>
    </rPh>
    <rPh sb="3" eb="4">
      <t>チョウ</t>
    </rPh>
    <rPh sb="5" eb="7">
      <t>ロセン</t>
    </rPh>
    <rPh sb="9" eb="11">
      <t>ガイシャ</t>
    </rPh>
    <phoneticPr fontId="5"/>
  </si>
  <si>
    <t>全国展開をしている大型スーパーの協力を得て、御用聞き的な要素を取り入れながら、町専用の移動販売車「やしマルシェ」による訪問対面販売を実施。町内１０区域ある内の、山間部を中心に４区域１４箇所の販売場所を週２回巡回する。</t>
    <rPh sb="0" eb="2">
      <t>ゼンコク</t>
    </rPh>
    <rPh sb="2" eb="4">
      <t>テンカイ</t>
    </rPh>
    <rPh sb="9" eb="11">
      <t>オオガタ</t>
    </rPh>
    <rPh sb="16" eb="18">
      <t>キョウリョク</t>
    </rPh>
    <rPh sb="19" eb="20">
      <t>エ</t>
    </rPh>
    <rPh sb="22" eb="25">
      <t>ゴヨウキ</t>
    </rPh>
    <rPh sb="26" eb="27">
      <t>テキ</t>
    </rPh>
    <rPh sb="28" eb="30">
      <t>ヨウソ</t>
    </rPh>
    <rPh sb="31" eb="32">
      <t>ト</t>
    </rPh>
    <rPh sb="33" eb="34">
      <t>イ</t>
    </rPh>
    <rPh sb="39" eb="40">
      <t>マチ</t>
    </rPh>
    <rPh sb="40" eb="42">
      <t>センヨウ</t>
    </rPh>
    <rPh sb="43" eb="45">
      <t>イドウ</t>
    </rPh>
    <rPh sb="45" eb="47">
      <t>ハンバイ</t>
    </rPh>
    <rPh sb="47" eb="48">
      <t>シャ</t>
    </rPh>
    <rPh sb="59" eb="61">
      <t>ホウモン</t>
    </rPh>
    <rPh sb="61" eb="63">
      <t>タイメン</t>
    </rPh>
    <rPh sb="63" eb="65">
      <t>ハンバイ</t>
    </rPh>
    <rPh sb="66" eb="68">
      <t>ジッシ</t>
    </rPh>
    <rPh sb="69" eb="71">
      <t>チョウナイ</t>
    </rPh>
    <rPh sb="73" eb="75">
      <t>クイキ</t>
    </rPh>
    <rPh sb="77" eb="78">
      <t>ナイ</t>
    </rPh>
    <rPh sb="80" eb="83">
      <t>サンカンブ</t>
    </rPh>
    <rPh sb="84" eb="86">
      <t>チュウシン</t>
    </rPh>
    <rPh sb="88" eb="90">
      <t>クイキ</t>
    </rPh>
    <rPh sb="92" eb="94">
      <t>カショ</t>
    </rPh>
    <rPh sb="95" eb="97">
      <t>ハンバイ</t>
    </rPh>
    <rPh sb="97" eb="99">
      <t>バショ</t>
    </rPh>
    <rPh sb="100" eb="101">
      <t>シュウ</t>
    </rPh>
    <rPh sb="102" eb="103">
      <t>カイ</t>
    </rPh>
    <rPh sb="103" eb="105">
      <t>ジュンカイ</t>
    </rPh>
    <phoneticPr fontId="5"/>
  </si>
  <si>
    <t>町・総合小売業者</t>
    <rPh sb="0" eb="1">
      <t>マチ</t>
    </rPh>
    <rPh sb="2" eb="4">
      <t>ソウゴウ</t>
    </rPh>
    <rPh sb="4" eb="6">
      <t>コウリ</t>
    </rPh>
    <rPh sb="6" eb="8">
      <t>ギョウシャ</t>
    </rPh>
    <phoneticPr fontId="5"/>
  </si>
  <si>
    <t>長野県</t>
    <rPh sb="0" eb="2">
      <t>ナガノ</t>
    </rPh>
    <rPh sb="2" eb="3">
      <t>ケン</t>
    </rPh>
    <phoneticPr fontId="5"/>
  </si>
  <si>
    <t>小布施町</t>
    <rPh sb="0" eb="3">
      <t>オブセ</t>
    </rPh>
    <rPh sb="3" eb="4">
      <t>マチ</t>
    </rPh>
    <phoneticPr fontId="5"/>
  </si>
  <si>
    <t>高齢者等タクシー利用給付金</t>
    <rPh sb="0" eb="3">
      <t>コウレイシャ</t>
    </rPh>
    <rPh sb="3" eb="4">
      <t>トウ</t>
    </rPh>
    <rPh sb="8" eb="10">
      <t>リヨウ</t>
    </rPh>
    <rPh sb="10" eb="13">
      <t>キュウフキン</t>
    </rPh>
    <phoneticPr fontId="5"/>
  </si>
  <si>
    <t>買物弱者支援という位置づけでの事業ではないが、在宅の高齢者や重度の心身障害のある方に「タクシー利用助成券」を交付。</t>
    <rPh sb="0" eb="2">
      <t>カイモノ</t>
    </rPh>
    <rPh sb="2" eb="4">
      <t>ジャクシャ</t>
    </rPh>
    <rPh sb="4" eb="6">
      <t>シエン</t>
    </rPh>
    <rPh sb="9" eb="11">
      <t>イチ</t>
    </rPh>
    <rPh sb="15" eb="17">
      <t>ジギョウ</t>
    </rPh>
    <rPh sb="23" eb="25">
      <t>ザイタク</t>
    </rPh>
    <rPh sb="26" eb="29">
      <t>コウレイシャ</t>
    </rPh>
    <rPh sb="30" eb="32">
      <t>ジュウド</t>
    </rPh>
    <rPh sb="33" eb="35">
      <t>シンシン</t>
    </rPh>
    <rPh sb="35" eb="37">
      <t>ショウガイ</t>
    </rPh>
    <rPh sb="40" eb="41">
      <t>カタ</t>
    </rPh>
    <rPh sb="47" eb="49">
      <t>リヨウ</t>
    </rPh>
    <rPh sb="49" eb="51">
      <t>ジョセイ</t>
    </rPh>
    <rPh sb="51" eb="52">
      <t>ケン</t>
    </rPh>
    <rPh sb="54" eb="56">
      <t>コウフ</t>
    </rPh>
    <phoneticPr fontId="5"/>
  </si>
  <si>
    <t>町・民間タクシー事業者</t>
    <rPh sb="0" eb="1">
      <t>マチ</t>
    </rPh>
    <rPh sb="2" eb="4">
      <t>ミンカン</t>
    </rPh>
    <rPh sb="8" eb="11">
      <t>ジギョウシャ</t>
    </rPh>
    <phoneticPr fontId="5"/>
  </si>
  <si>
    <t>https://www.town.obuse.nagano.jp/docs/2682.html</t>
    <phoneticPr fontId="5"/>
  </si>
  <si>
    <t>お買物タクシー実証実験</t>
    <rPh sb="1" eb="3">
      <t>カイモノ</t>
    </rPh>
    <rPh sb="7" eb="11">
      <t>ジッショウジッケン</t>
    </rPh>
    <phoneticPr fontId="5"/>
  </si>
  <si>
    <t>自家用車の運転が困難な方を対象として、１回往復500円で自宅から地元スーパーマーケット（ツルヤ小布施店）までの送迎を行う。</t>
    <rPh sb="13" eb="15">
      <t>タイショウ</t>
    </rPh>
    <rPh sb="58" eb="59">
      <t>オコナ</t>
    </rPh>
    <phoneticPr fontId="5"/>
  </si>
  <si>
    <t>https://www.town.obuse.nagano.jp/docs/67436.html</t>
    <phoneticPr fontId="5"/>
  </si>
  <si>
    <t>南箕輪村</t>
    <rPh sb="0" eb="4">
      <t>ミナミミノワムラ</t>
    </rPh>
    <phoneticPr fontId="5"/>
  </si>
  <si>
    <t>まっくん生活支え愛事業</t>
    <phoneticPr fontId="5"/>
  </si>
  <si>
    <t>120千円</t>
    <rPh sb="3" eb="5">
      <t>センエン</t>
    </rPh>
    <phoneticPr fontId="5"/>
  </si>
  <si>
    <t>助成金及び人的支援</t>
    <rPh sb="0" eb="1">
      <t>ジョセイ</t>
    </rPh>
    <rPh sb="1" eb="2">
      <t>キン</t>
    </rPh>
    <rPh sb="2" eb="3">
      <t>オヨ</t>
    </rPh>
    <rPh sb="4" eb="6">
      <t>ジンテキ</t>
    </rPh>
    <rPh sb="6" eb="8">
      <t>シエン</t>
    </rPh>
    <phoneticPr fontId="5"/>
  </si>
  <si>
    <t>世帯員全員が７５歳以上の高齢者又は障害者のみの世帯の人で、それぞれ世帯の全員が援助を必要とし、かつ100メートル以内に居住する子の世帯も全員が援助を必要とする人が対象。支援を行うのはボランティア登録した人。有償。受けられるサービスは、ごみ出し、ごみの分別、電池・電球及び蛍光灯の交換、買物、灯油の給油。買物については、利用希望者がボランティアへ買物リストを渡し、買物を代行してもらう。同行はできない。</t>
    <phoneticPr fontId="5"/>
  </si>
  <si>
    <t>飯島町</t>
    <rPh sb="0" eb="3">
      <t>イイジママチ</t>
    </rPh>
    <phoneticPr fontId="5"/>
  </si>
  <si>
    <t>道の駅田切の里移動販売車</t>
    <rPh sb="0" eb="1">
      <t>ミチ</t>
    </rPh>
    <rPh sb="2" eb="3">
      <t>エキ</t>
    </rPh>
    <rPh sb="3" eb="5">
      <t>タギリ</t>
    </rPh>
    <rPh sb="6" eb="7">
      <t>サト</t>
    </rPh>
    <rPh sb="7" eb="9">
      <t>イドウ</t>
    </rPh>
    <rPh sb="9" eb="11">
      <t>ハンバイ</t>
    </rPh>
    <rPh sb="11" eb="12">
      <t>シャ</t>
    </rPh>
    <phoneticPr fontId="5"/>
  </si>
  <si>
    <t>毎週月火木金曜日に食品、日用品を移動販売車にて販売。連絡があれば商品の取り寄せ、取り置きも対応。町内各地を訪問。</t>
    <rPh sb="0" eb="2">
      <t>マイシュウ</t>
    </rPh>
    <rPh sb="2" eb="3">
      <t>ゲツ</t>
    </rPh>
    <rPh sb="3" eb="4">
      <t>ヒ</t>
    </rPh>
    <rPh sb="4" eb="5">
      <t>モク</t>
    </rPh>
    <rPh sb="5" eb="6">
      <t>キン</t>
    </rPh>
    <rPh sb="6" eb="8">
      <t>ヨウビ</t>
    </rPh>
    <rPh sb="9" eb="11">
      <t>ショクヒン</t>
    </rPh>
    <rPh sb="12" eb="15">
      <t>ニチヨウヒン</t>
    </rPh>
    <rPh sb="16" eb="18">
      <t>イドウ</t>
    </rPh>
    <rPh sb="18" eb="20">
      <t>ハンバイ</t>
    </rPh>
    <rPh sb="20" eb="21">
      <t>シャ</t>
    </rPh>
    <rPh sb="23" eb="25">
      <t>ハンバイ</t>
    </rPh>
    <rPh sb="26" eb="28">
      <t>レンラク</t>
    </rPh>
    <rPh sb="32" eb="34">
      <t>ショウヒン</t>
    </rPh>
    <rPh sb="35" eb="36">
      <t>ト</t>
    </rPh>
    <rPh sb="37" eb="38">
      <t>ヨ</t>
    </rPh>
    <rPh sb="40" eb="41">
      <t>ト</t>
    </rPh>
    <rPh sb="42" eb="43">
      <t>オ</t>
    </rPh>
    <rPh sb="45" eb="47">
      <t>タイオウ</t>
    </rPh>
    <rPh sb="48" eb="50">
      <t>チョウナイ</t>
    </rPh>
    <rPh sb="50" eb="52">
      <t>カクチ</t>
    </rPh>
    <rPh sb="53" eb="55">
      <t>ホウモン</t>
    </rPh>
    <phoneticPr fontId="5"/>
  </si>
  <si>
    <t>(株)道の駅田切の里</t>
    <rPh sb="0" eb="3">
      <t>カブ</t>
    </rPh>
    <rPh sb="3" eb="4">
      <t>ミチ</t>
    </rPh>
    <rPh sb="5" eb="6">
      <t>エキ</t>
    </rPh>
    <rPh sb="6" eb="8">
      <t>タギリ</t>
    </rPh>
    <rPh sb="9" eb="10">
      <t>サト</t>
    </rPh>
    <phoneticPr fontId="5"/>
  </si>
  <si>
    <t>https://www.tagirinosato.com/page/6</t>
    <phoneticPr fontId="5"/>
  </si>
  <si>
    <t>産業振興課
農政係
0265-86-3111（内線163）</t>
    <rPh sb="0" eb="2">
      <t>サンギョウ</t>
    </rPh>
    <rPh sb="2" eb="5">
      <t>シンコウカ</t>
    </rPh>
    <rPh sb="6" eb="8">
      <t>ノウセイ</t>
    </rPh>
    <rPh sb="8" eb="9">
      <t>カカリ</t>
    </rPh>
    <rPh sb="23" eb="25">
      <t>ナイセン</t>
    </rPh>
    <phoneticPr fontId="5"/>
  </si>
  <si>
    <t>まちなかへでかけよう事業</t>
    <rPh sb="10" eb="12">
      <t>ジギョウ</t>
    </rPh>
    <phoneticPr fontId="5"/>
  </si>
  <si>
    <t>高齢者を対象にまちなかでの食事会後に体操教室、買い物を実施</t>
    <rPh sb="0" eb="3">
      <t>コウレイシャ</t>
    </rPh>
    <rPh sb="4" eb="6">
      <t>タイショウ</t>
    </rPh>
    <rPh sb="13" eb="15">
      <t>ショクジ</t>
    </rPh>
    <rPh sb="15" eb="16">
      <t>カイ</t>
    </rPh>
    <rPh sb="16" eb="17">
      <t>ゴ</t>
    </rPh>
    <rPh sb="18" eb="20">
      <t>タイソウ</t>
    </rPh>
    <rPh sb="20" eb="22">
      <t>キョウシツ</t>
    </rPh>
    <rPh sb="23" eb="24">
      <t>カ</t>
    </rPh>
    <rPh sb="25" eb="26">
      <t>モノ</t>
    </rPh>
    <rPh sb="27" eb="29">
      <t>ジッシ</t>
    </rPh>
    <phoneticPr fontId="5"/>
  </si>
  <si>
    <t>地域創造課
地域係
0265-86-3111（128）</t>
    <rPh sb="0" eb="2">
      <t>チイキ</t>
    </rPh>
    <rPh sb="2" eb="4">
      <t>ソウゾウ</t>
    </rPh>
    <rPh sb="4" eb="5">
      <t>カ</t>
    </rPh>
    <rPh sb="6" eb="8">
      <t>チイキ</t>
    </rPh>
    <rPh sb="8" eb="9">
      <t>カカリ</t>
    </rPh>
    <phoneticPr fontId="5"/>
  </si>
  <si>
    <t>安曇野市</t>
    <rPh sb="0" eb="4">
      <t>アズミノシ</t>
    </rPh>
    <phoneticPr fontId="5"/>
  </si>
  <si>
    <t>デマンド交通（あづみん）</t>
    <rPh sb="4" eb="6">
      <t>コウツウ</t>
    </rPh>
    <phoneticPr fontId="5"/>
  </si>
  <si>
    <t>買物弱者の支援と位置付けた事業ではないが、公共交通のひとつとして、運行している。</t>
    <phoneticPr fontId="5"/>
  </si>
  <si>
    <t>安曇野市地域公共交通協議会</t>
    <rPh sb="0" eb="4">
      <t>アズミノシ</t>
    </rPh>
    <rPh sb="4" eb="10">
      <t>チイキコウキョウコウツウ</t>
    </rPh>
    <rPh sb="10" eb="13">
      <t>キョウギカイ</t>
    </rPh>
    <phoneticPr fontId="5"/>
  </si>
  <si>
    <t>https://www.city.azumino.nagano.jp/site/kokyokotsu/</t>
    <phoneticPr fontId="5"/>
  </si>
  <si>
    <t>政策経営課
0263-71-2401</t>
    <rPh sb="0" eb="5">
      <t>セイサクケイエイカ</t>
    </rPh>
    <phoneticPr fontId="5"/>
  </si>
  <si>
    <t>筑北村</t>
    <rPh sb="0" eb="1">
      <t>チク</t>
    </rPh>
    <rPh sb="1" eb="2">
      <t>キタ</t>
    </rPh>
    <rPh sb="2" eb="3">
      <t>ムラ</t>
    </rPh>
    <phoneticPr fontId="5"/>
  </si>
  <si>
    <t>移動販売車支援事業</t>
    <rPh sb="0" eb="5">
      <t>イドウハンバイシャ</t>
    </rPh>
    <rPh sb="5" eb="7">
      <t>シエン</t>
    </rPh>
    <rPh sb="7" eb="9">
      <t>ジギョウ</t>
    </rPh>
    <phoneticPr fontId="5"/>
  </si>
  <si>
    <t xml:space="preserve">公共交通が不便であり、また移動が困難な方の買い物支援として行っている移動販売車の運行へ支援を行う。
人件費、車両費（燃料代）、事務費の1/2を補助。
</t>
    <rPh sb="0" eb="2">
      <t>コウキョウ</t>
    </rPh>
    <rPh sb="2" eb="4">
      <t>コウツウ</t>
    </rPh>
    <rPh sb="5" eb="7">
      <t>フベン</t>
    </rPh>
    <rPh sb="13" eb="15">
      <t>イドウ</t>
    </rPh>
    <rPh sb="16" eb="18">
      <t>コンナン</t>
    </rPh>
    <rPh sb="19" eb="20">
      <t>カタ</t>
    </rPh>
    <rPh sb="21" eb="22">
      <t>カ</t>
    </rPh>
    <rPh sb="23" eb="24">
      <t>モノ</t>
    </rPh>
    <rPh sb="24" eb="26">
      <t>シエン</t>
    </rPh>
    <rPh sb="29" eb="30">
      <t>オコナ</t>
    </rPh>
    <rPh sb="34" eb="39">
      <t>イドウハンバイシャ</t>
    </rPh>
    <rPh sb="40" eb="42">
      <t>ウンコウ</t>
    </rPh>
    <rPh sb="43" eb="45">
      <t>シエン</t>
    </rPh>
    <rPh sb="46" eb="47">
      <t>オコナ</t>
    </rPh>
    <rPh sb="50" eb="53">
      <t>ジンケンヒ</t>
    </rPh>
    <rPh sb="54" eb="57">
      <t>シャリョウヒ</t>
    </rPh>
    <rPh sb="58" eb="60">
      <t>ネンリョウ</t>
    </rPh>
    <rPh sb="60" eb="61">
      <t>ダイ</t>
    </rPh>
    <rPh sb="63" eb="66">
      <t>ジムヒ</t>
    </rPh>
    <rPh sb="71" eb="73">
      <t>ホジョ</t>
    </rPh>
    <phoneticPr fontId="5"/>
  </si>
  <si>
    <t>筑北村商工会</t>
    <rPh sb="0" eb="1">
      <t>チク</t>
    </rPh>
    <rPh sb="1" eb="2">
      <t>キタ</t>
    </rPh>
    <rPh sb="2" eb="3">
      <t>ムラ</t>
    </rPh>
    <rPh sb="3" eb="6">
      <t>ショウコウカイ</t>
    </rPh>
    <phoneticPr fontId="5"/>
  </si>
  <si>
    <t>長野県</t>
  </si>
  <si>
    <t>佐久穂町</t>
  </si>
  <si>
    <t>デマンド型乗合タクシー</t>
  </si>
  <si>
    <t>生活の足としての事業であり、買物弱者支援も含まれる。
全体の利用目的のおよそ16％が買い物利用。</t>
  </si>
  <si>
    <t>佐久穂町商工会</t>
  </si>
  <si>
    <t>川上村</t>
    <rPh sb="0" eb="3">
      <t>カワカミムラ</t>
    </rPh>
    <phoneticPr fontId="5"/>
  </si>
  <si>
    <t>軽度日常生活支援事業</t>
    <rPh sb="0" eb="2">
      <t>ケイド</t>
    </rPh>
    <rPh sb="2" eb="6">
      <t>ニチジョウセイカツ</t>
    </rPh>
    <rPh sb="6" eb="10">
      <t>シエンジギョウ</t>
    </rPh>
    <phoneticPr fontId="5"/>
  </si>
  <si>
    <t>買物弱者に限定した支援ではないが、70歳以上の独居または高齢者世帯で介護保険総合事業対象者以外の高齢者の買い物代行や送迎、買い物の付き添いなど外出援助</t>
    <rPh sb="0" eb="2">
      <t>カイモノ</t>
    </rPh>
    <rPh sb="2" eb="4">
      <t>ジャクシャ</t>
    </rPh>
    <rPh sb="5" eb="7">
      <t>ゲンテイ</t>
    </rPh>
    <rPh sb="9" eb="11">
      <t>シエン</t>
    </rPh>
    <rPh sb="19" eb="20">
      <t>サイ</t>
    </rPh>
    <rPh sb="20" eb="22">
      <t>イジョウ</t>
    </rPh>
    <rPh sb="23" eb="25">
      <t>ドッキョ</t>
    </rPh>
    <rPh sb="28" eb="33">
      <t>コウレイシャセタイ</t>
    </rPh>
    <rPh sb="34" eb="42">
      <t>カイゴホケンソウゴウジギョウ</t>
    </rPh>
    <rPh sb="42" eb="45">
      <t>タイショウシャ</t>
    </rPh>
    <rPh sb="45" eb="47">
      <t>イガイ</t>
    </rPh>
    <rPh sb="48" eb="50">
      <t>コウレイ</t>
    </rPh>
    <rPh sb="50" eb="51">
      <t>シャ</t>
    </rPh>
    <rPh sb="52" eb="53">
      <t>カ</t>
    </rPh>
    <rPh sb="54" eb="57">
      <t>モノダイコウ</t>
    </rPh>
    <rPh sb="58" eb="60">
      <t>ソウゲイ</t>
    </rPh>
    <rPh sb="61" eb="62">
      <t>カ</t>
    </rPh>
    <rPh sb="63" eb="64">
      <t>モノ</t>
    </rPh>
    <rPh sb="65" eb="66">
      <t>ツ</t>
    </rPh>
    <rPh sb="67" eb="68">
      <t>ソ</t>
    </rPh>
    <rPh sb="71" eb="75">
      <t>ガイシュツエンジョ</t>
    </rPh>
    <phoneticPr fontId="5"/>
  </si>
  <si>
    <t>保健福祉課福祉係
0267-97-3600</t>
    <rPh sb="0" eb="5">
      <t>ホケンフクシカ</t>
    </rPh>
    <rPh sb="5" eb="8">
      <t>フクシカカリ</t>
    </rPh>
    <phoneticPr fontId="5"/>
  </si>
  <si>
    <t>外出支援事業</t>
    <rPh sb="0" eb="6">
      <t>ガイシュツシエンジギョウ</t>
    </rPh>
    <phoneticPr fontId="5"/>
  </si>
  <si>
    <t>買物弱者に限定した支援ではないが、生活の自立、質の確保、向上のため、村営バスに乗降困難な介護保険総合事業対象者以外の高齢者の村内の送迎支援</t>
    <rPh sb="0" eb="4">
      <t>カイモノジャクシャ</t>
    </rPh>
    <rPh sb="5" eb="7">
      <t>ゲンテイ</t>
    </rPh>
    <rPh sb="9" eb="11">
      <t>シエン</t>
    </rPh>
    <rPh sb="17" eb="19">
      <t>セイカツ</t>
    </rPh>
    <rPh sb="20" eb="22">
      <t>ジリツ</t>
    </rPh>
    <rPh sb="23" eb="24">
      <t>シツ</t>
    </rPh>
    <rPh sb="25" eb="27">
      <t>カクホ</t>
    </rPh>
    <rPh sb="28" eb="30">
      <t>コウジョウ</t>
    </rPh>
    <rPh sb="34" eb="36">
      <t>ソンエイ</t>
    </rPh>
    <rPh sb="39" eb="41">
      <t>ジョウコウ</t>
    </rPh>
    <rPh sb="41" eb="43">
      <t>コンナン</t>
    </rPh>
    <rPh sb="44" eb="48">
      <t>カイゴホケン</t>
    </rPh>
    <rPh sb="48" eb="52">
      <t>ソウゴウジギョウ</t>
    </rPh>
    <rPh sb="52" eb="57">
      <t>タイショウシャイガイ</t>
    </rPh>
    <rPh sb="58" eb="61">
      <t>コウレイシャ</t>
    </rPh>
    <rPh sb="62" eb="64">
      <t>ソンナイ</t>
    </rPh>
    <rPh sb="65" eb="69">
      <t>ソウゲイシエン</t>
    </rPh>
    <phoneticPr fontId="5"/>
  </si>
  <si>
    <t>地域支援事業訪問型サービスB</t>
    <rPh sb="0" eb="6">
      <t>チイキシエンジギョウ</t>
    </rPh>
    <rPh sb="6" eb="9">
      <t>ホウモンガタ</t>
    </rPh>
    <phoneticPr fontId="5"/>
  </si>
  <si>
    <t>買物弱者に限定した支援ではないが、介護保険要支援１・２または基本チェックリストの対象者の中で、実質的な独居、高齢者世帯の買い物代行や送迎、買い物の付き添いなどの外出援助</t>
    <rPh sb="0" eb="2">
      <t>カイモノ</t>
    </rPh>
    <rPh sb="2" eb="4">
      <t>ジャクシャ</t>
    </rPh>
    <rPh sb="5" eb="7">
      <t>ゲンテイ</t>
    </rPh>
    <rPh sb="9" eb="11">
      <t>シエン</t>
    </rPh>
    <rPh sb="17" eb="21">
      <t>カイゴホケン</t>
    </rPh>
    <rPh sb="21" eb="24">
      <t>ヨウシエン</t>
    </rPh>
    <rPh sb="30" eb="32">
      <t>キホン</t>
    </rPh>
    <rPh sb="40" eb="43">
      <t>タイショウシャ</t>
    </rPh>
    <rPh sb="44" eb="45">
      <t>ナカ</t>
    </rPh>
    <rPh sb="47" eb="49">
      <t>ジッシツ</t>
    </rPh>
    <rPh sb="49" eb="50">
      <t>テキ</t>
    </rPh>
    <rPh sb="51" eb="53">
      <t>ドッキョ</t>
    </rPh>
    <rPh sb="54" eb="57">
      <t>コウレイシャ</t>
    </rPh>
    <rPh sb="57" eb="59">
      <t>セタイ</t>
    </rPh>
    <rPh sb="60" eb="61">
      <t>カ</t>
    </rPh>
    <rPh sb="62" eb="65">
      <t>モノダイコウ</t>
    </rPh>
    <rPh sb="66" eb="68">
      <t>ソウゲイ</t>
    </rPh>
    <rPh sb="69" eb="70">
      <t>カ</t>
    </rPh>
    <rPh sb="71" eb="72">
      <t>モノ</t>
    </rPh>
    <rPh sb="73" eb="74">
      <t>ツ</t>
    </rPh>
    <rPh sb="75" eb="76">
      <t>ソ</t>
    </rPh>
    <rPh sb="80" eb="84">
      <t>ガイシュツエンジョ</t>
    </rPh>
    <phoneticPr fontId="5"/>
  </si>
  <si>
    <t>地域の有償ボランティア（生活介護支援サポーター）</t>
    <rPh sb="0" eb="2">
      <t>チイキ</t>
    </rPh>
    <rPh sb="3" eb="5">
      <t>ユウショウ</t>
    </rPh>
    <rPh sb="12" eb="16">
      <t>セイカツカイゴ</t>
    </rPh>
    <rPh sb="16" eb="18">
      <t>シエン</t>
    </rPh>
    <phoneticPr fontId="5"/>
  </si>
  <si>
    <t>地域支援事業訪問型サービスD</t>
    <rPh sb="0" eb="6">
      <t>チイキシエンジギョウ</t>
    </rPh>
    <rPh sb="6" eb="9">
      <t>ホウモンガタ</t>
    </rPh>
    <phoneticPr fontId="5"/>
  </si>
  <si>
    <t>買物弱者に限定した支援ではないが、介護保険要支援１・２または基本チェックリスト対象者の村内の送迎、送迎時の付き添い</t>
    <rPh sb="0" eb="4">
      <t>カイモノジャクシャ</t>
    </rPh>
    <rPh sb="5" eb="7">
      <t>ゲンテイ</t>
    </rPh>
    <rPh sb="9" eb="11">
      <t>シエン</t>
    </rPh>
    <rPh sb="17" eb="21">
      <t>カイゴホケン</t>
    </rPh>
    <rPh sb="21" eb="24">
      <t>ヨウシエン</t>
    </rPh>
    <rPh sb="30" eb="32">
      <t>キホン</t>
    </rPh>
    <rPh sb="39" eb="42">
      <t>タイショウシャ</t>
    </rPh>
    <rPh sb="43" eb="45">
      <t>ソンナイ</t>
    </rPh>
    <rPh sb="46" eb="48">
      <t>ソウゲイ</t>
    </rPh>
    <rPh sb="49" eb="52">
      <t>ソウゲイジ</t>
    </rPh>
    <rPh sb="53" eb="54">
      <t>ツ</t>
    </rPh>
    <rPh sb="55" eb="56">
      <t>ソ</t>
    </rPh>
    <phoneticPr fontId="5"/>
  </si>
  <si>
    <t>辰野町</t>
    <rPh sb="0" eb="3">
      <t>タツノマチ</t>
    </rPh>
    <phoneticPr fontId="5"/>
  </si>
  <si>
    <t>買物弱者の支援と位置付けてはないが、交通空白地を解消するための事業で、町中心部への移動支援策として、町の委託事業で予約型の乗合タクシーを運行している。</t>
    <rPh sb="0" eb="2">
      <t>カイモノ</t>
    </rPh>
    <rPh sb="2" eb="4">
      <t>ジャクシャ</t>
    </rPh>
    <rPh sb="5" eb="7">
      <t>シエン</t>
    </rPh>
    <rPh sb="8" eb="11">
      <t>イチヅ</t>
    </rPh>
    <rPh sb="18" eb="20">
      <t>コウツウ</t>
    </rPh>
    <rPh sb="20" eb="22">
      <t>クウハク</t>
    </rPh>
    <rPh sb="22" eb="23">
      <t>チ</t>
    </rPh>
    <rPh sb="24" eb="26">
      <t>カイショウ</t>
    </rPh>
    <rPh sb="31" eb="33">
      <t>ジギョウ</t>
    </rPh>
    <rPh sb="35" eb="36">
      <t>マチ</t>
    </rPh>
    <rPh sb="36" eb="39">
      <t>チュウシンブ</t>
    </rPh>
    <rPh sb="41" eb="43">
      <t>イドウ</t>
    </rPh>
    <rPh sb="43" eb="45">
      <t>シエン</t>
    </rPh>
    <rPh sb="45" eb="46">
      <t>サク</t>
    </rPh>
    <rPh sb="50" eb="51">
      <t>マチ</t>
    </rPh>
    <rPh sb="52" eb="54">
      <t>イタク</t>
    </rPh>
    <rPh sb="54" eb="56">
      <t>ジギョウ</t>
    </rPh>
    <rPh sb="57" eb="59">
      <t>ヨヤク</t>
    </rPh>
    <rPh sb="59" eb="60">
      <t>ガタ</t>
    </rPh>
    <rPh sb="61" eb="63">
      <t>ノリアイ</t>
    </rPh>
    <rPh sb="68" eb="70">
      <t>ウンコウ</t>
    </rPh>
    <phoneticPr fontId="5"/>
  </si>
  <si>
    <t>https://www.town.tatsuno.lg.jp/gyosei/soshiki/machizukuriseisakuka/kurashi_tetsuzuki/5/2654.html</t>
    <phoneticPr fontId="5"/>
  </si>
  <si>
    <t>辰野町　まちづくり政策課
まちづくり係
0266-41-1111</t>
    <rPh sb="0" eb="3">
      <t>タツノマチ</t>
    </rPh>
    <rPh sb="9" eb="11">
      <t>セイサク</t>
    </rPh>
    <rPh sb="11" eb="12">
      <t>カ</t>
    </rPh>
    <rPh sb="18" eb="19">
      <t>カカリ</t>
    </rPh>
    <phoneticPr fontId="5"/>
  </si>
  <si>
    <t>町営バス川島線・飯沼線</t>
    <rPh sb="0" eb="2">
      <t>チョウエイ</t>
    </rPh>
    <rPh sb="4" eb="6">
      <t>カワシマ</t>
    </rPh>
    <rPh sb="6" eb="7">
      <t>セン</t>
    </rPh>
    <rPh sb="8" eb="10">
      <t>イイヌマ</t>
    </rPh>
    <rPh sb="10" eb="11">
      <t>セン</t>
    </rPh>
    <phoneticPr fontId="5"/>
  </si>
  <si>
    <t>中山間地域とまちなかを繋ぐ役割を担っている定時定路線バス。</t>
    <rPh sb="0" eb="1">
      <t>チュウ</t>
    </rPh>
    <rPh sb="1" eb="3">
      <t>サンカン</t>
    </rPh>
    <rPh sb="3" eb="5">
      <t>チイキ</t>
    </rPh>
    <rPh sb="11" eb="12">
      <t>ツナ</t>
    </rPh>
    <rPh sb="13" eb="15">
      <t>ヤクワリ</t>
    </rPh>
    <rPh sb="16" eb="17">
      <t>ニナ</t>
    </rPh>
    <rPh sb="21" eb="23">
      <t>テイジ</t>
    </rPh>
    <rPh sb="23" eb="24">
      <t>テイ</t>
    </rPh>
    <rPh sb="24" eb="26">
      <t>ロセン</t>
    </rPh>
    <phoneticPr fontId="5"/>
  </si>
  <si>
    <t>https://www.town.tatsuno.lg.jp/gyosei/soshiki/machizukuriseisakuka/kurashi_tetsuzuki/5/1067.html</t>
    <phoneticPr fontId="5"/>
  </si>
  <si>
    <t>辰野町　まちづくり政策課
まちづくり係
0266-41-1111</t>
    <phoneticPr fontId="5"/>
  </si>
  <si>
    <t>障がい者及び高齢者等タクシー・バス利用料金助成事業</t>
    <phoneticPr fontId="5"/>
  </si>
  <si>
    <t>身体障害者手帳1・2級（視覚障害、上下肢・体幹機能障害、乳幼児期以前の非進行性の脳病変による運動機能障害、じん臓機能障害）
療育手帳A1
精神障害者保健福祉手帳1・2級
80歳以上の方のみで構成される世帯
 ※ただし、本人及び世帯全員が住民税非課税で、本人が自家用車を保有していない等の条件があります。</t>
    <phoneticPr fontId="5"/>
  </si>
  <si>
    <t>https://www.town.tatsuno.lg.jp/gyosei/soshiki/hokenfukushika/kenko_fukushi_iryo/6/456.html</t>
    <phoneticPr fontId="5"/>
  </si>
  <si>
    <t xml:space="preserve">辰野町　保健福祉課
社会福祉係
0266-41-1111 </t>
    <rPh sb="0" eb="2">
      <t>タツノ</t>
    </rPh>
    <rPh sb="2" eb="3">
      <t>マチ</t>
    </rPh>
    <phoneticPr fontId="5"/>
  </si>
  <si>
    <t>中野市</t>
    <rPh sb="0" eb="3">
      <t>ナカノシ</t>
    </rPh>
    <phoneticPr fontId="5"/>
  </si>
  <si>
    <t>買物弱者支援事業</t>
    <rPh sb="0" eb="8">
      <t>カイモノジャクシャシエンジギョウ</t>
    </rPh>
    <phoneticPr fontId="5"/>
  </si>
  <si>
    <t>店舗のない地域で移動手段を持たない高齢者など、日常の買い物に困難を感じている方のために、移動販売事業を開業する方を支援するため、車両の購入又はリースに要する経費を補助する。</t>
    <rPh sb="0" eb="2">
      <t>テンポ</t>
    </rPh>
    <rPh sb="5" eb="7">
      <t>チイキ</t>
    </rPh>
    <rPh sb="8" eb="10">
      <t>イドウ</t>
    </rPh>
    <rPh sb="10" eb="12">
      <t>シュダン</t>
    </rPh>
    <rPh sb="13" eb="14">
      <t>モ</t>
    </rPh>
    <rPh sb="17" eb="20">
      <t>コウレイシャ</t>
    </rPh>
    <rPh sb="23" eb="25">
      <t>ニチジョウ</t>
    </rPh>
    <rPh sb="26" eb="27">
      <t>カ</t>
    </rPh>
    <rPh sb="28" eb="29">
      <t>モノ</t>
    </rPh>
    <rPh sb="30" eb="32">
      <t>コンナン</t>
    </rPh>
    <rPh sb="33" eb="34">
      <t>カン</t>
    </rPh>
    <rPh sb="38" eb="39">
      <t>カタ</t>
    </rPh>
    <rPh sb="44" eb="46">
      <t>イドウ</t>
    </rPh>
    <rPh sb="46" eb="48">
      <t>ハンバイ</t>
    </rPh>
    <rPh sb="48" eb="50">
      <t>ジギョウ</t>
    </rPh>
    <rPh sb="51" eb="53">
      <t>カイギョウ</t>
    </rPh>
    <rPh sb="55" eb="56">
      <t>カタ</t>
    </rPh>
    <rPh sb="57" eb="59">
      <t>シエン</t>
    </rPh>
    <rPh sb="64" eb="66">
      <t>シャリョウ</t>
    </rPh>
    <rPh sb="67" eb="69">
      <t>コウニュウ</t>
    </rPh>
    <rPh sb="69" eb="70">
      <t>マタ</t>
    </rPh>
    <rPh sb="75" eb="76">
      <t>ヨウ</t>
    </rPh>
    <rPh sb="78" eb="80">
      <t>ケイヒ</t>
    </rPh>
    <rPh sb="81" eb="83">
      <t>ホジョ</t>
    </rPh>
    <phoneticPr fontId="5"/>
  </si>
  <si>
    <t>お出かけタクシー運行事業</t>
    <rPh sb="1" eb="2">
      <t>デ</t>
    </rPh>
    <rPh sb="8" eb="10">
      <t>ウンコウ</t>
    </rPh>
    <rPh sb="10" eb="12">
      <t>ジギョウ</t>
    </rPh>
    <phoneticPr fontId="5"/>
  </si>
  <si>
    <t>18,068
内数</t>
    <rPh sb="7" eb="8">
      <t>ウチ</t>
    </rPh>
    <rPh sb="8" eb="9">
      <t>スウ</t>
    </rPh>
    <phoneticPr fontId="5"/>
  </si>
  <si>
    <t>負担金</t>
    <rPh sb="0" eb="1">
      <t>フタン</t>
    </rPh>
    <rPh sb="1" eb="2">
      <t>キン</t>
    </rPh>
    <phoneticPr fontId="5"/>
  </si>
  <si>
    <t>買物弱者の支援と位置付けた事業ではないが、公共交通の利用に不便を感じている地域に対する移動支援策として、市が事務局をしている中野市地域公共交通対策協議会から事業者へ委託をし、デマンドタクシーを運行している。</t>
    <rPh sb="52" eb="53">
      <t>シ</t>
    </rPh>
    <rPh sb="54" eb="57">
      <t>ジムキョク</t>
    </rPh>
    <rPh sb="62" eb="65">
      <t>ナカノシ</t>
    </rPh>
    <rPh sb="65" eb="67">
      <t>チイキ</t>
    </rPh>
    <rPh sb="67" eb="69">
      <t>コウキョウ</t>
    </rPh>
    <rPh sb="69" eb="71">
      <t>コウツウ</t>
    </rPh>
    <rPh sb="71" eb="73">
      <t>タイサク</t>
    </rPh>
    <rPh sb="73" eb="76">
      <t>キョウギカイ</t>
    </rPh>
    <rPh sb="78" eb="81">
      <t>ジギョウシャ</t>
    </rPh>
    <rPh sb="82" eb="84">
      <t>イタク</t>
    </rPh>
    <rPh sb="96" eb="98">
      <t>ウンコウ</t>
    </rPh>
    <phoneticPr fontId="5"/>
  </si>
  <si>
    <t>企画財政課政策推進係
0269-22-2111（内線466）
（中野市地域公共交通対策協議会）</t>
    <rPh sb="0" eb="2">
      <t>キカク</t>
    </rPh>
    <rPh sb="2" eb="4">
      <t>ザイセイ</t>
    </rPh>
    <rPh sb="4" eb="5">
      <t>カ</t>
    </rPh>
    <rPh sb="5" eb="7">
      <t>セイサク</t>
    </rPh>
    <rPh sb="7" eb="9">
      <t>スイシン</t>
    </rPh>
    <rPh sb="9" eb="10">
      <t>ガカリ</t>
    </rPh>
    <rPh sb="24" eb="26">
      <t>ナイセン</t>
    </rPh>
    <phoneticPr fontId="5"/>
  </si>
  <si>
    <t>小谷村</t>
    <rPh sb="0" eb="3">
      <t>オタリムラ</t>
    </rPh>
    <phoneticPr fontId="5"/>
  </si>
  <si>
    <t>おでかけツアー</t>
  </si>
  <si>
    <t>村営バス・デマンドタクシー運行事業</t>
    <rPh sb="0" eb="2">
      <t>ソンエイ</t>
    </rPh>
    <rPh sb="13" eb="17">
      <t>ウンコウジギョウ</t>
    </rPh>
    <phoneticPr fontId="5"/>
  </si>
  <si>
    <t>買物弱者の支援と位置付けた事業ではないが、公共交通の利用に不便を感じている地域に対する移動支援策として、村の委託事業で運行している路線バス・スクールバス・デマンドタクシーを総括的に運行する(スクールバスの昼間の時間帯はデマンドバス運行にするなど)ことで、地域の一般住民利用を促進している。</t>
    <rPh sb="0" eb="1">
      <t>カ</t>
    </rPh>
    <rPh sb="1" eb="2">
      <t>モノ</t>
    </rPh>
    <rPh sb="2" eb="4">
      <t>ジャクシャ</t>
    </rPh>
    <rPh sb="5" eb="7">
      <t>シエン</t>
    </rPh>
    <rPh sb="8" eb="11">
      <t>イチヅ</t>
    </rPh>
    <rPh sb="13" eb="15">
      <t>ジギョウ</t>
    </rPh>
    <rPh sb="21" eb="23">
      <t>コウキョウ</t>
    </rPh>
    <rPh sb="23" eb="25">
      <t>コウツウ</t>
    </rPh>
    <rPh sb="26" eb="28">
      <t>リヨウ</t>
    </rPh>
    <rPh sb="29" eb="31">
      <t>フベン</t>
    </rPh>
    <rPh sb="32" eb="33">
      <t>カン</t>
    </rPh>
    <rPh sb="37" eb="39">
      <t>チイキ</t>
    </rPh>
    <rPh sb="40" eb="41">
      <t>タイ</t>
    </rPh>
    <rPh sb="43" eb="45">
      <t>イドウ</t>
    </rPh>
    <rPh sb="45" eb="47">
      <t>シエン</t>
    </rPh>
    <rPh sb="47" eb="48">
      <t>サク</t>
    </rPh>
    <rPh sb="52" eb="53">
      <t>ムラ</t>
    </rPh>
    <rPh sb="54" eb="56">
      <t>イタク</t>
    </rPh>
    <rPh sb="56" eb="58">
      <t>ジギョウ</t>
    </rPh>
    <rPh sb="59" eb="61">
      <t>ウンコウ</t>
    </rPh>
    <rPh sb="65" eb="67">
      <t>ロセン</t>
    </rPh>
    <rPh sb="86" eb="88">
      <t>ソウカツ</t>
    </rPh>
    <rPh sb="88" eb="89">
      <t>テキ</t>
    </rPh>
    <rPh sb="90" eb="92">
      <t>ウンコウ</t>
    </rPh>
    <rPh sb="102" eb="104">
      <t>ヒルマ</t>
    </rPh>
    <rPh sb="105" eb="108">
      <t>ジカンタイ</t>
    </rPh>
    <rPh sb="115" eb="117">
      <t>ウンコウ</t>
    </rPh>
    <rPh sb="127" eb="129">
      <t>チイキ</t>
    </rPh>
    <rPh sb="130" eb="132">
      <t>イッパン</t>
    </rPh>
    <rPh sb="132" eb="134">
      <t>ジュウミン</t>
    </rPh>
    <rPh sb="134" eb="136">
      <t>リヨウ</t>
    </rPh>
    <rPh sb="137" eb="139">
      <t>ソクシン</t>
    </rPh>
    <phoneticPr fontId="5"/>
  </si>
  <si>
    <t>駒ヶ根市</t>
    <rPh sb="0" eb="4">
      <t>コマガネシ</t>
    </rPh>
    <phoneticPr fontId="5"/>
  </si>
  <si>
    <t>駒ヶ根市高齢者世帯家庭援助員派遣事業（生活支援）</t>
    <rPh sb="0" eb="4">
      <t>コマガネシ</t>
    </rPh>
    <rPh sb="4" eb="7">
      <t>コウレイシャ</t>
    </rPh>
    <rPh sb="7" eb="9">
      <t>セタイ</t>
    </rPh>
    <rPh sb="9" eb="11">
      <t>カテイ</t>
    </rPh>
    <rPh sb="11" eb="13">
      <t>エンジョ</t>
    </rPh>
    <rPh sb="13" eb="14">
      <t>イン</t>
    </rPh>
    <rPh sb="14" eb="16">
      <t>ハケン</t>
    </rPh>
    <rPh sb="16" eb="18">
      <t>ジギョウ</t>
    </rPh>
    <rPh sb="19" eb="21">
      <t>セイカツ</t>
    </rPh>
    <rPh sb="21" eb="23">
      <t>シエン</t>
    </rPh>
    <phoneticPr fontId="5"/>
  </si>
  <si>
    <t>虚弱な高齢者等の生活の自立を支援するため、外出支援や食事または食材の確保（宅配の手配、食材の買い物等）等を行う。</t>
    <rPh sb="0" eb="2">
      <t>キョジャク</t>
    </rPh>
    <rPh sb="3" eb="6">
      <t>コウレイシャ</t>
    </rPh>
    <rPh sb="6" eb="7">
      <t>トウ</t>
    </rPh>
    <rPh sb="8" eb="10">
      <t>セイカツ</t>
    </rPh>
    <rPh sb="11" eb="13">
      <t>ジリツ</t>
    </rPh>
    <rPh sb="14" eb="16">
      <t>シエン</t>
    </rPh>
    <rPh sb="21" eb="23">
      <t>ガイシュツ</t>
    </rPh>
    <rPh sb="23" eb="25">
      <t>シエン</t>
    </rPh>
    <rPh sb="26" eb="28">
      <t>ショクジ</t>
    </rPh>
    <rPh sb="31" eb="33">
      <t>ショクザイ</t>
    </rPh>
    <rPh sb="34" eb="36">
      <t>カクホ</t>
    </rPh>
    <rPh sb="37" eb="39">
      <t>タクハイ</t>
    </rPh>
    <rPh sb="40" eb="42">
      <t>テハイ</t>
    </rPh>
    <rPh sb="43" eb="45">
      <t>ショクザイ</t>
    </rPh>
    <rPh sb="46" eb="47">
      <t>カ</t>
    </rPh>
    <rPh sb="48" eb="49">
      <t>モノ</t>
    </rPh>
    <rPh sb="49" eb="50">
      <t>トウ</t>
    </rPh>
    <rPh sb="51" eb="52">
      <t>トウ</t>
    </rPh>
    <rPh sb="53" eb="54">
      <t>オコナ</t>
    </rPh>
    <phoneticPr fontId="5"/>
  </si>
  <si>
    <t>社会福祉協議会
シルバー人材センター</t>
    <rPh sb="0" eb="2">
      <t>シャカイ</t>
    </rPh>
    <rPh sb="2" eb="4">
      <t>フクシ</t>
    </rPh>
    <rPh sb="4" eb="7">
      <t>キョウギカイ</t>
    </rPh>
    <rPh sb="12" eb="14">
      <t>ジンザイ</t>
    </rPh>
    <phoneticPr fontId="5"/>
  </si>
  <si>
    <t>福祉課高齢福祉係
0265-83-2111（内線316）</t>
    <rPh sb="0" eb="2">
      <t>フクシ</t>
    </rPh>
    <rPh sb="2" eb="3">
      <t>カ</t>
    </rPh>
    <rPh sb="3" eb="5">
      <t>コウレイ</t>
    </rPh>
    <rPh sb="5" eb="7">
      <t>フクシ</t>
    </rPh>
    <rPh sb="7" eb="8">
      <t>カカリ</t>
    </rPh>
    <rPh sb="22" eb="24">
      <t>ナイセン</t>
    </rPh>
    <phoneticPr fontId="5"/>
  </si>
  <si>
    <t>駒ヶ根市要援護者高齢者等配食サービス事業</t>
    <rPh sb="0" eb="4">
      <t>コマガネシ</t>
    </rPh>
    <rPh sb="4" eb="8">
      <t>ヨウエンゴシャ</t>
    </rPh>
    <rPh sb="8" eb="11">
      <t>コウレイシャ</t>
    </rPh>
    <rPh sb="11" eb="12">
      <t>トウ</t>
    </rPh>
    <rPh sb="12" eb="14">
      <t>ハイショク</t>
    </rPh>
    <rPh sb="18" eb="20">
      <t>ジギョウ</t>
    </rPh>
    <phoneticPr fontId="5"/>
  </si>
  <si>
    <t>要援護高齢者等及び障がい者の健康管理を支援するため、栄養バランスのとれた食事を自宅に届けるとともに安否確認の見守りを行う。
利用者負担額：普通食500円/食　特別食550円/食</t>
    <rPh sb="0" eb="1">
      <t>ヨウ</t>
    </rPh>
    <rPh sb="1" eb="3">
      <t>エンゴ</t>
    </rPh>
    <rPh sb="3" eb="6">
      <t>コウレイシャ</t>
    </rPh>
    <rPh sb="6" eb="7">
      <t>トウ</t>
    </rPh>
    <rPh sb="7" eb="8">
      <t>オヨ</t>
    </rPh>
    <rPh sb="9" eb="10">
      <t>ショウ</t>
    </rPh>
    <rPh sb="12" eb="13">
      <t>シャ</t>
    </rPh>
    <rPh sb="14" eb="16">
      <t>ケンコウ</t>
    </rPh>
    <rPh sb="16" eb="18">
      <t>カンリ</t>
    </rPh>
    <rPh sb="19" eb="21">
      <t>シエン</t>
    </rPh>
    <rPh sb="26" eb="28">
      <t>エイヨウ</t>
    </rPh>
    <rPh sb="36" eb="38">
      <t>ショクジ</t>
    </rPh>
    <rPh sb="39" eb="41">
      <t>ジタク</t>
    </rPh>
    <rPh sb="42" eb="43">
      <t>トド</t>
    </rPh>
    <rPh sb="49" eb="51">
      <t>アンピ</t>
    </rPh>
    <rPh sb="51" eb="53">
      <t>カクニン</t>
    </rPh>
    <rPh sb="54" eb="56">
      <t>ミマモ</t>
    </rPh>
    <rPh sb="58" eb="59">
      <t>オコナ</t>
    </rPh>
    <rPh sb="62" eb="65">
      <t>リヨウシャ</t>
    </rPh>
    <rPh sb="65" eb="67">
      <t>フタン</t>
    </rPh>
    <rPh sb="67" eb="68">
      <t>ガク</t>
    </rPh>
    <rPh sb="69" eb="71">
      <t>フツウ</t>
    </rPh>
    <rPh sb="71" eb="72">
      <t>ショク</t>
    </rPh>
    <rPh sb="75" eb="76">
      <t>エン</t>
    </rPh>
    <rPh sb="77" eb="78">
      <t>ショク</t>
    </rPh>
    <rPh sb="79" eb="81">
      <t>トクベツ</t>
    </rPh>
    <rPh sb="81" eb="82">
      <t>ショク</t>
    </rPh>
    <rPh sb="85" eb="86">
      <t>エン</t>
    </rPh>
    <rPh sb="87" eb="88">
      <t>ショク</t>
    </rPh>
    <phoneticPr fontId="5"/>
  </si>
  <si>
    <t>駒ヶ根市福祉タクシー券交付事業</t>
    <rPh sb="0" eb="4">
      <t>コマガネシ</t>
    </rPh>
    <rPh sb="4" eb="6">
      <t>フクシ</t>
    </rPh>
    <rPh sb="10" eb="11">
      <t>ケン</t>
    </rPh>
    <rPh sb="11" eb="13">
      <t>コウフ</t>
    </rPh>
    <rPh sb="13" eb="15">
      <t>ジギョウ</t>
    </rPh>
    <phoneticPr fontId="5"/>
  </si>
  <si>
    <t>高齢者及び障がい児者の交通手段を確保するため、福祉タクシー券及び割引タクシー券を交付する。
割引タクシー券：100～350円引き　40～120枚/年
福祉タクシー券：一律500円　12～36枚/年
※居住地域により枚数や金額が異なる。</t>
    <rPh sb="0" eb="3">
      <t>コウレイシャ</t>
    </rPh>
    <rPh sb="3" eb="4">
      <t>オヨ</t>
    </rPh>
    <rPh sb="5" eb="6">
      <t>ショウ</t>
    </rPh>
    <rPh sb="8" eb="9">
      <t>ジ</t>
    </rPh>
    <rPh sb="9" eb="10">
      <t>シャ</t>
    </rPh>
    <rPh sb="11" eb="13">
      <t>コウツウ</t>
    </rPh>
    <rPh sb="13" eb="15">
      <t>シュダン</t>
    </rPh>
    <rPh sb="16" eb="18">
      <t>カクホ</t>
    </rPh>
    <rPh sb="23" eb="25">
      <t>フクシ</t>
    </rPh>
    <rPh sb="29" eb="30">
      <t>ケン</t>
    </rPh>
    <rPh sb="30" eb="31">
      <t>オヨ</t>
    </rPh>
    <rPh sb="32" eb="34">
      <t>ワリビキ</t>
    </rPh>
    <rPh sb="38" eb="39">
      <t>ケン</t>
    </rPh>
    <rPh sb="40" eb="42">
      <t>コウフ</t>
    </rPh>
    <rPh sb="46" eb="48">
      <t>ワリビキ</t>
    </rPh>
    <rPh sb="52" eb="53">
      <t>ケン</t>
    </rPh>
    <rPh sb="61" eb="62">
      <t>エン</t>
    </rPh>
    <rPh sb="62" eb="63">
      <t>ビ</t>
    </rPh>
    <rPh sb="71" eb="72">
      <t>マイ</t>
    </rPh>
    <rPh sb="73" eb="74">
      <t>ネン</t>
    </rPh>
    <rPh sb="75" eb="77">
      <t>フクシ</t>
    </rPh>
    <rPh sb="81" eb="82">
      <t>ケン</t>
    </rPh>
    <rPh sb="83" eb="85">
      <t>イチリツ</t>
    </rPh>
    <rPh sb="88" eb="89">
      <t>エン</t>
    </rPh>
    <rPh sb="95" eb="96">
      <t>マイ</t>
    </rPh>
    <rPh sb="97" eb="98">
      <t>ネン</t>
    </rPh>
    <rPh sb="100" eb="102">
      <t>キョジュウ</t>
    </rPh>
    <rPh sb="102" eb="104">
      <t>チイキ</t>
    </rPh>
    <rPh sb="107" eb="109">
      <t>マイスウ</t>
    </rPh>
    <rPh sb="110" eb="112">
      <t>キンガク</t>
    </rPh>
    <rPh sb="113" eb="114">
      <t>コト</t>
    </rPh>
    <phoneticPr fontId="5"/>
  </si>
  <si>
    <t>こまタク（デマンド型乗合タクシー）</t>
  </si>
  <si>
    <t>市民の日常生活の交通手段として、主に買い物や通院（停留所）を目的に運行する。
・運行日：月曜日～金曜日（祝日、年末年始、お盆は運休）
・運行時間：行き（自宅～停留所）午前8時30分、午前10時
　　　　　　帰り（停留所～自宅）正午、午後1時30分
・運賃：片道400円
・その他：事前登録制、前日までに予約が必要</t>
    <rPh sb="0" eb="2">
      <t>シミン</t>
    </rPh>
    <rPh sb="3" eb="5">
      <t>ニチジョウ</t>
    </rPh>
    <rPh sb="5" eb="7">
      <t>セイカツ</t>
    </rPh>
    <rPh sb="8" eb="10">
      <t>コウツウ</t>
    </rPh>
    <rPh sb="10" eb="12">
      <t>シュダン</t>
    </rPh>
    <rPh sb="16" eb="17">
      <t>オモ</t>
    </rPh>
    <rPh sb="18" eb="19">
      <t>カ</t>
    </rPh>
    <rPh sb="20" eb="21">
      <t>モノ</t>
    </rPh>
    <rPh sb="22" eb="24">
      <t>ツウイン</t>
    </rPh>
    <rPh sb="25" eb="28">
      <t>テイリュウジョ</t>
    </rPh>
    <rPh sb="30" eb="32">
      <t>モクテキ</t>
    </rPh>
    <rPh sb="33" eb="35">
      <t>ウンコウ</t>
    </rPh>
    <rPh sb="44" eb="47">
      <t>ゲツヨウビ</t>
    </rPh>
    <rPh sb="48" eb="51">
      <t>キンヨウビ</t>
    </rPh>
    <rPh sb="52" eb="54">
      <t>シュクジツ</t>
    </rPh>
    <rPh sb="55" eb="57">
      <t>ネンマツ</t>
    </rPh>
    <rPh sb="57" eb="59">
      <t>ネンシ</t>
    </rPh>
    <rPh sb="61" eb="62">
      <t>ボン</t>
    </rPh>
    <rPh sb="63" eb="65">
      <t>ウンキュウ</t>
    </rPh>
    <rPh sb="68" eb="70">
      <t>ウンコウ</t>
    </rPh>
    <rPh sb="70" eb="72">
      <t>ジカン</t>
    </rPh>
    <rPh sb="73" eb="74">
      <t>イ</t>
    </rPh>
    <rPh sb="76" eb="78">
      <t>ジタク</t>
    </rPh>
    <rPh sb="79" eb="82">
      <t>テイリュウジョ</t>
    </rPh>
    <rPh sb="83" eb="85">
      <t>ゴゼン</t>
    </rPh>
    <rPh sb="86" eb="87">
      <t>ジ</t>
    </rPh>
    <rPh sb="89" eb="90">
      <t>フン</t>
    </rPh>
    <rPh sb="91" eb="93">
      <t>ゴゼン</t>
    </rPh>
    <rPh sb="95" eb="96">
      <t>ジ</t>
    </rPh>
    <rPh sb="103" eb="104">
      <t>カエ</t>
    </rPh>
    <rPh sb="106" eb="109">
      <t>テイリュウジョ</t>
    </rPh>
    <rPh sb="110" eb="112">
      <t>ジタク</t>
    </rPh>
    <rPh sb="113" eb="115">
      <t>ショウゴ</t>
    </rPh>
    <rPh sb="116" eb="118">
      <t>ゴゴ</t>
    </rPh>
    <rPh sb="119" eb="120">
      <t>ジ</t>
    </rPh>
    <rPh sb="122" eb="123">
      <t>フン</t>
    </rPh>
    <rPh sb="128" eb="130">
      <t>カタミチ</t>
    </rPh>
    <rPh sb="133" eb="134">
      <t>エン</t>
    </rPh>
    <rPh sb="138" eb="139">
      <t>ホカ</t>
    </rPh>
    <rPh sb="140" eb="142">
      <t>ジゼン</t>
    </rPh>
    <rPh sb="142" eb="145">
      <t>トウロクセイ</t>
    </rPh>
    <rPh sb="146" eb="148">
      <t>ゼンジツ</t>
    </rPh>
    <rPh sb="151" eb="153">
      <t>ヨヤク</t>
    </rPh>
    <rPh sb="154" eb="156">
      <t>ヒツヨウ</t>
    </rPh>
    <phoneticPr fontId="5"/>
  </si>
  <si>
    <t>駒ヶ根市地域公共交通協議会</t>
    <rPh sb="0" eb="4">
      <t>コマガネシ</t>
    </rPh>
    <rPh sb="4" eb="6">
      <t>チイキ</t>
    </rPh>
    <rPh sb="6" eb="8">
      <t>コウキョウ</t>
    </rPh>
    <rPh sb="8" eb="10">
      <t>コウツウ</t>
    </rPh>
    <rPh sb="10" eb="13">
      <t>キョウギカイ</t>
    </rPh>
    <phoneticPr fontId="5"/>
  </si>
  <si>
    <t>企画振興課地域政策係
0265-83-2111（内線242）</t>
    <rPh sb="0" eb="2">
      <t>キカク</t>
    </rPh>
    <rPh sb="2" eb="4">
      <t>シンコウ</t>
    </rPh>
    <rPh sb="4" eb="5">
      <t>カ</t>
    </rPh>
    <rPh sb="5" eb="7">
      <t>チイキ</t>
    </rPh>
    <rPh sb="7" eb="9">
      <t>セイサク</t>
    </rPh>
    <rPh sb="9" eb="10">
      <t>カカリ</t>
    </rPh>
    <rPh sb="24" eb="26">
      <t>ナイセン</t>
    </rPh>
    <phoneticPr fontId="5"/>
  </si>
  <si>
    <t>宮田村</t>
    <rPh sb="0" eb="3">
      <t>ミヤダムラ</t>
    </rPh>
    <phoneticPr fontId="5"/>
  </si>
  <si>
    <t xml:space="preserve">障がい者及び交通手段を持たない高齢者等が通常の交通機関を利用することが困難なため、タクシーを利用する場合にその料金の一部を助成。
</t>
    <rPh sb="0" eb="1">
      <t>ショウ</t>
    </rPh>
    <rPh sb="3" eb="4">
      <t>シャ</t>
    </rPh>
    <rPh sb="4" eb="5">
      <t>オヨ</t>
    </rPh>
    <rPh sb="6" eb="8">
      <t>コウツウ</t>
    </rPh>
    <rPh sb="8" eb="10">
      <t>シュダン</t>
    </rPh>
    <rPh sb="11" eb="12">
      <t>モ</t>
    </rPh>
    <rPh sb="15" eb="18">
      <t>コウレイシャ</t>
    </rPh>
    <rPh sb="18" eb="19">
      <t>トウ</t>
    </rPh>
    <rPh sb="20" eb="22">
      <t>ツウジョウ</t>
    </rPh>
    <rPh sb="23" eb="25">
      <t>コウツウ</t>
    </rPh>
    <rPh sb="25" eb="27">
      <t>キカン</t>
    </rPh>
    <rPh sb="28" eb="30">
      <t>リヨウ</t>
    </rPh>
    <rPh sb="35" eb="37">
      <t>コンナン</t>
    </rPh>
    <rPh sb="46" eb="48">
      <t>リヨウ</t>
    </rPh>
    <rPh sb="50" eb="52">
      <t>バアイ</t>
    </rPh>
    <rPh sb="55" eb="57">
      <t>リョウキン</t>
    </rPh>
    <rPh sb="58" eb="60">
      <t>イチブ</t>
    </rPh>
    <rPh sb="61" eb="63">
      <t>ジョセイ</t>
    </rPh>
    <phoneticPr fontId="5"/>
  </si>
  <si>
    <t>村内外のタクシー事業者（５事業者）</t>
    <rPh sb="0" eb="2">
      <t>ソンナイ</t>
    </rPh>
    <rPh sb="2" eb="3">
      <t>ソト</t>
    </rPh>
    <rPh sb="8" eb="11">
      <t>ジギョウシャ</t>
    </rPh>
    <rPh sb="13" eb="16">
      <t>ジギョウシャ</t>
    </rPh>
    <phoneticPr fontId="5"/>
  </si>
  <si>
    <t>https://www.vill.miyada.nagano.jp/health-pages/c-10984</t>
  </si>
  <si>
    <t>福祉課　福祉係
0265-85-4128</t>
  </si>
  <si>
    <t>宮田村障がい者地域生活支援事業　　　　　　　　　　　　　　　　　　　　　　　　　　　　　　　　移動支援事業</t>
    <rPh sb="0" eb="3">
      <t>ミヤダムラ</t>
    </rPh>
    <rPh sb="3" eb="4">
      <t>ショウ</t>
    </rPh>
    <rPh sb="6" eb="7">
      <t>シャ</t>
    </rPh>
    <rPh sb="7" eb="9">
      <t>チイキ</t>
    </rPh>
    <rPh sb="9" eb="11">
      <t>セイカツ</t>
    </rPh>
    <rPh sb="11" eb="13">
      <t>シエン</t>
    </rPh>
    <rPh sb="13" eb="15">
      <t>ジギョウ</t>
    </rPh>
    <phoneticPr fontId="5"/>
  </si>
  <si>
    <t>　　　　　　　　　　　　　　　　　　　　　　　　　　　　　　　　　　　　　　　　　　　　　　　　　　　屋外での移動が困難な障がい者等に外出のためのヘルパーを派遣し、介助等を行います。移動支援の利用できる範囲は、官公庁や金融機関へ行くための外出、公的行事への参加、生活必需品の買物、冠婚葬祭等の社会生活を営む上で必要不可欠な外出及びレクリエーション、催し等への参加、映画鑑賞や観劇等の余暇活動を行い社会参加するための外出で、原則として1日の範囲内で用務を終える活動とする。　　　　　　　　　　　　　　　　　　　　　　　　　　　　　　　　　　　　　　　　　　　　　　　　　　【補助金額】　　　　　　　　　　　　　　　　　　　　　　　　　　　　　　　　　　　　　　　　　　　　　　　　　　　　　　　　　　　　利用者負担金（３０時間／月まで）　　※ガソリン代は実費負担</t>
    <rPh sb="286" eb="288">
      <t>ホジョ</t>
    </rPh>
    <rPh sb="288" eb="289">
      <t>キン</t>
    </rPh>
    <rPh sb="289" eb="290">
      <t>ガク</t>
    </rPh>
    <rPh sb="351" eb="353">
      <t>リヨウ</t>
    </rPh>
    <rPh sb="353" eb="354">
      <t>シャ</t>
    </rPh>
    <rPh sb="354" eb="356">
      <t>フタン</t>
    </rPh>
    <rPh sb="356" eb="357">
      <t>キン</t>
    </rPh>
    <rPh sb="360" eb="362">
      <t>ジカン</t>
    </rPh>
    <rPh sb="363" eb="364">
      <t>ツキ</t>
    </rPh>
    <rPh sb="374" eb="375">
      <t>ダイ</t>
    </rPh>
    <rPh sb="376" eb="378">
      <t>ジッピ</t>
    </rPh>
    <rPh sb="378" eb="380">
      <t>フタンイドウシエン</t>
    </rPh>
    <phoneticPr fontId="5"/>
  </si>
  <si>
    <t>村内外の移動支援事業所</t>
    <rPh sb="0" eb="2">
      <t>ソンナイ</t>
    </rPh>
    <rPh sb="2" eb="3">
      <t>ガイ</t>
    </rPh>
    <rPh sb="4" eb="6">
      <t>イドウ</t>
    </rPh>
    <rPh sb="6" eb="8">
      <t>シエン</t>
    </rPh>
    <rPh sb="8" eb="11">
      <t>ジギョウショ</t>
    </rPh>
    <phoneticPr fontId="5"/>
  </si>
  <si>
    <t>https://www.vill.miyada.nagano.jp/health-pages/c-10980</t>
  </si>
  <si>
    <t>宮田村高齢者生活管理指導事業・軽度生活支援事業</t>
    <rPh sb="0" eb="3">
      <t>ミヤダムラ</t>
    </rPh>
    <rPh sb="3" eb="6">
      <t>コウレイシャ</t>
    </rPh>
    <rPh sb="6" eb="8">
      <t>セイカツ</t>
    </rPh>
    <rPh sb="8" eb="10">
      <t>カンリ</t>
    </rPh>
    <rPh sb="10" eb="12">
      <t>シドウ</t>
    </rPh>
    <rPh sb="12" eb="14">
      <t>ジギョウ</t>
    </rPh>
    <rPh sb="15" eb="17">
      <t>ケイド</t>
    </rPh>
    <rPh sb="17" eb="19">
      <t>セイカツ</t>
    </rPh>
    <rPh sb="19" eb="21">
      <t>シエン</t>
    </rPh>
    <rPh sb="21" eb="23">
      <t>ジギョウ</t>
    </rPh>
    <phoneticPr fontId="5"/>
  </si>
  <si>
    <t>介護サービスを受けていない６５歳以上のひとり暮らし高齢者等に週２回以内、１回１時間以内の家事援助をホームヘルパー又は生活支援者を派遣して行う。　　　　　　　　　　　　　　　　　　　　　　　　　　　　　　　　　　　　　　　　　　　　　　　　　　　　　　　　　　　　　　　　　　　　　　　　　　　　　　　　　　　　　　　　　　　　　　　　</t>
    <rPh sb="0" eb="2">
      <t>カイゴ</t>
    </rPh>
    <rPh sb="7" eb="8">
      <t>ウ</t>
    </rPh>
    <rPh sb="15" eb="16">
      <t>サイ</t>
    </rPh>
    <rPh sb="16" eb="18">
      <t>イジョウ</t>
    </rPh>
    <rPh sb="22" eb="23">
      <t>ク</t>
    </rPh>
    <rPh sb="25" eb="28">
      <t>コウレイシャ</t>
    </rPh>
    <rPh sb="28" eb="29">
      <t>トウ</t>
    </rPh>
    <rPh sb="30" eb="31">
      <t>シュウ</t>
    </rPh>
    <rPh sb="32" eb="33">
      <t>カイ</t>
    </rPh>
    <rPh sb="33" eb="35">
      <t>イナイ</t>
    </rPh>
    <rPh sb="37" eb="38">
      <t>カイ</t>
    </rPh>
    <rPh sb="39" eb="41">
      <t>ジカン</t>
    </rPh>
    <rPh sb="41" eb="43">
      <t>イナイ</t>
    </rPh>
    <rPh sb="44" eb="46">
      <t>カジ</t>
    </rPh>
    <rPh sb="46" eb="48">
      <t>エンジョ</t>
    </rPh>
    <rPh sb="56" eb="57">
      <t>マタ</t>
    </rPh>
    <rPh sb="58" eb="60">
      <t>セイカツ</t>
    </rPh>
    <rPh sb="60" eb="62">
      <t>シエン</t>
    </rPh>
    <rPh sb="62" eb="63">
      <t>シャ</t>
    </rPh>
    <rPh sb="64" eb="66">
      <t>ハケン</t>
    </rPh>
    <rPh sb="68" eb="69">
      <t>オコナ</t>
    </rPh>
    <phoneticPr fontId="5"/>
  </si>
  <si>
    <t>宮田村配食サービス支援事業</t>
    <rPh sb="0" eb="3">
      <t>ミヤダムラ</t>
    </rPh>
    <rPh sb="3" eb="5">
      <t>ハイショク</t>
    </rPh>
    <rPh sb="9" eb="11">
      <t>シエン</t>
    </rPh>
    <rPh sb="11" eb="13">
      <t>ジギョウ</t>
    </rPh>
    <phoneticPr fontId="5"/>
  </si>
  <si>
    <t>日常生活に支障のある高齢者・障がい者等に対し、配食サービスを行うことにより、食生活の改善と健康で自立した生活を送ることができるよう支援することを目的とする。　　　　　　　　　　　　　　　　　　　　　　　　　　　　　　　　　　　　　【補助金額】1人1日1食（1食当たりの金額の2分の1の額(300円を限度とする。)</t>
    <rPh sb="116" eb="118">
      <t>ホジョ</t>
    </rPh>
    <rPh sb="118" eb="119">
      <t>キン</t>
    </rPh>
    <rPh sb="119" eb="120">
      <t>ガク</t>
    </rPh>
    <phoneticPr fontId="5"/>
  </si>
  <si>
    <t>村内外の指定事業所</t>
    <rPh sb="0" eb="2">
      <t>ソンナイ</t>
    </rPh>
    <rPh sb="2" eb="3">
      <t>ガイ</t>
    </rPh>
    <rPh sb="4" eb="6">
      <t>シテイ</t>
    </rPh>
    <rPh sb="6" eb="9">
      <t>ジギョウショ</t>
    </rPh>
    <phoneticPr fontId="5"/>
  </si>
  <si>
    <t>https://www.vill.miyada.nagano.jp/health-pages/c-10959</t>
  </si>
  <si>
    <t>木曽町</t>
    <rPh sb="0" eb="3">
      <t>キソマチ</t>
    </rPh>
    <phoneticPr fontId="5"/>
  </si>
  <si>
    <t>福祉乗合タクシー（ななまるタクシー）運行事業</t>
    <rPh sb="20" eb="22">
      <t>ジギョウ</t>
    </rPh>
    <phoneticPr fontId="5"/>
  </si>
  <si>
    <t>買物弱者の支援と位置付けた事業ではないが、交通弱者の交通手段を確保することにより、住民福祉の増進を図るために実施するもの。
対象者は７０歳以上の方で公共交通の利用に支障がある方。利用には事前登録が必要。</t>
    <rPh sb="62" eb="65">
      <t>タイショウシャ</t>
    </rPh>
    <phoneticPr fontId="5"/>
  </si>
  <si>
    <t>環境水道課　生活環境係</t>
  </si>
  <si>
    <t>千曲市</t>
    <rPh sb="0" eb="3">
      <t>チクマシ</t>
    </rPh>
    <phoneticPr fontId="5"/>
  </si>
  <si>
    <t>「食」の自立支援事業</t>
    <rPh sb="1" eb="2">
      <t>ショク</t>
    </rPh>
    <rPh sb="4" eb="6">
      <t>ジリツ</t>
    </rPh>
    <rPh sb="6" eb="8">
      <t>シエン</t>
    </rPh>
    <rPh sb="8" eb="10">
      <t>ジギョウ</t>
    </rPh>
    <phoneticPr fontId="5"/>
  </si>
  <si>
    <t>自力で買物に行くことが困難な在宅の高齢者が健康で自立した生活が送れるよう、配食事業所による自宅への弁当配達を行い、栄養のバランスのとれた食事の提供や安否の確認を行う事業
※国からの交付金あり（地域支援事業交付金）</t>
    <rPh sb="0" eb="2">
      <t>ジリキ</t>
    </rPh>
    <rPh sb="3" eb="5">
      <t>カイモノ</t>
    </rPh>
    <rPh sb="6" eb="7">
      <t>イ</t>
    </rPh>
    <rPh sb="11" eb="13">
      <t>コンナン</t>
    </rPh>
    <rPh sb="14" eb="16">
      <t>ザイタク</t>
    </rPh>
    <rPh sb="17" eb="20">
      <t>コウレイシャ</t>
    </rPh>
    <rPh sb="21" eb="23">
      <t>ケンコウ</t>
    </rPh>
    <rPh sb="24" eb="26">
      <t>ジリツ</t>
    </rPh>
    <rPh sb="28" eb="30">
      <t>セイカツ</t>
    </rPh>
    <rPh sb="31" eb="32">
      <t>オク</t>
    </rPh>
    <rPh sb="37" eb="39">
      <t>ハイショク</t>
    </rPh>
    <rPh sb="39" eb="42">
      <t>ジギョウショ</t>
    </rPh>
    <rPh sb="45" eb="47">
      <t>ジタク</t>
    </rPh>
    <rPh sb="49" eb="51">
      <t>ベントウ</t>
    </rPh>
    <rPh sb="51" eb="53">
      <t>ハイタツ</t>
    </rPh>
    <rPh sb="54" eb="55">
      <t>オコナ</t>
    </rPh>
    <rPh sb="57" eb="59">
      <t>エイヨウ</t>
    </rPh>
    <rPh sb="68" eb="70">
      <t>ショクジ</t>
    </rPh>
    <rPh sb="71" eb="73">
      <t>テイキョウ</t>
    </rPh>
    <rPh sb="74" eb="76">
      <t>アンピ</t>
    </rPh>
    <rPh sb="77" eb="79">
      <t>カクニン</t>
    </rPh>
    <rPh sb="80" eb="81">
      <t>オコナ</t>
    </rPh>
    <rPh sb="82" eb="84">
      <t>ジギョウ</t>
    </rPh>
    <rPh sb="86" eb="87">
      <t>クニ</t>
    </rPh>
    <rPh sb="90" eb="93">
      <t>コウフキン</t>
    </rPh>
    <rPh sb="96" eb="98">
      <t>チイキ</t>
    </rPh>
    <rPh sb="98" eb="100">
      <t>シエン</t>
    </rPh>
    <rPh sb="100" eb="102">
      <t>ジギョウ</t>
    </rPh>
    <rPh sb="102" eb="105">
      <t>コウフキン</t>
    </rPh>
    <phoneticPr fontId="5"/>
  </si>
  <si>
    <t>配食事業所</t>
    <rPh sb="0" eb="1">
      <t>ハイ</t>
    </rPh>
    <rPh sb="1" eb="2">
      <t>ショク</t>
    </rPh>
    <rPh sb="2" eb="5">
      <t>ジギョウショ</t>
    </rPh>
    <phoneticPr fontId="5"/>
  </si>
  <si>
    <t>健康福祉部
高齢福祉課高齢者係
026-273-1111</t>
    <rPh sb="0" eb="2">
      <t>ケンコウ</t>
    </rPh>
    <rPh sb="2" eb="4">
      <t>フクシ</t>
    </rPh>
    <rPh sb="4" eb="5">
      <t>ブ</t>
    </rPh>
    <rPh sb="6" eb="8">
      <t>コウレイ</t>
    </rPh>
    <rPh sb="8" eb="11">
      <t>フクシカ</t>
    </rPh>
    <rPh sb="11" eb="14">
      <t>コウレイシャ</t>
    </rPh>
    <rPh sb="14" eb="15">
      <t>カカリ</t>
    </rPh>
    <phoneticPr fontId="5"/>
  </si>
  <si>
    <t>長野県</t>
    <rPh sb="0" eb="3">
      <t>20</t>
    </rPh>
    <phoneticPr fontId="17"/>
  </si>
  <si>
    <t>信濃町</t>
    <rPh sb="0" eb="3">
      <t>583</t>
    </rPh>
    <phoneticPr fontId="17"/>
  </si>
  <si>
    <t>デマンドタクシー運行事業
（廃止路線代替バス運行事業）</t>
    <rPh sb="8" eb="10">
      <t>ウンコウ</t>
    </rPh>
    <rPh sb="10" eb="12">
      <t>ジギョウ</t>
    </rPh>
    <phoneticPr fontId="17"/>
  </si>
  <si>
    <t>102,080
（路線バス運行分を含む）</t>
    <rPh sb="9" eb="11">
      <t>ロセン</t>
    </rPh>
    <rPh sb="13" eb="15">
      <t>ウンコウ</t>
    </rPh>
    <rPh sb="15" eb="16">
      <t>ブン</t>
    </rPh>
    <rPh sb="17" eb="18">
      <t>フク</t>
    </rPh>
    <phoneticPr fontId="17"/>
  </si>
  <si>
    <t>　買物弱者を含めた交通弱者対する移動支援策として、町の委託事業でデマンドタクシーを運行している。</t>
    <rPh sb="6" eb="7">
      <t>フク</t>
    </rPh>
    <rPh sb="9" eb="11">
      <t>コウツウ</t>
    </rPh>
    <rPh sb="11" eb="13">
      <t>ジャクシャ</t>
    </rPh>
    <rPh sb="25" eb="26">
      <t>マチ</t>
    </rPh>
    <rPh sb="27" eb="29">
      <t>イタク</t>
    </rPh>
    <rPh sb="29" eb="31">
      <t>ジギョウ</t>
    </rPh>
    <phoneticPr fontId="17"/>
  </si>
  <si>
    <t>路線バス会社等</t>
    <rPh sb="0" eb="2">
      <t>ロセン</t>
    </rPh>
    <rPh sb="4" eb="6">
      <t>カイシャ</t>
    </rPh>
    <rPh sb="6" eb="7">
      <t>トウ</t>
    </rPh>
    <phoneticPr fontId="17"/>
  </si>
  <si>
    <t>https://www.town.shinano.lg.jp/docs/9971847.html</t>
  </si>
  <si>
    <t>産業観光課
026-255-3114</t>
    <rPh sb="0" eb="2">
      <t>サンギョウ</t>
    </rPh>
    <rPh sb="2" eb="5">
      <t>カンコウカ</t>
    </rPh>
    <phoneticPr fontId="17"/>
  </si>
  <si>
    <t>長野県</t>
    <rPh sb="0" eb="3">
      <t>ナガノケン</t>
    </rPh>
    <phoneticPr fontId="17"/>
  </si>
  <si>
    <t>信濃町</t>
    <rPh sb="0" eb="3">
      <t>シナノマチ</t>
    </rPh>
    <phoneticPr fontId="17"/>
  </si>
  <si>
    <t>バス・タクシー券助成事業</t>
    <rPh sb="7" eb="8">
      <t>ケン</t>
    </rPh>
    <rPh sb="8" eb="10">
      <t>ジョセイ</t>
    </rPh>
    <rPh sb="10" eb="12">
      <t>ジギョウ</t>
    </rPh>
    <phoneticPr fontId="17"/>
  </si>
  <si>
    <t>高齢者の移動支援策として、町内の路線バス及びデマンドバス並びにタクシー乗車の利用助成券を配布している。
※利用実績に応じ交通事業者へ委託料を支払う。</t>
    <rPh sb="0" eb="3">
      <t>コウレイシャ</t>
    </rPh>
    <rPh sb="4" eb="6">
      <t>イドウ</t>
    </rPh>
    <rPh sb="6" eb="8">
      <t>シエン</t>
    </rPh>
    <rPh sb="8" eb="9">
      <t>サク</t>
    </rPh>
    <rPh sb="13" eb="14">
      <t>マチ</t>
    </rPh>
    <rPh sb="14" eb="15">
      <t>ナイ</t>
    </rPh>
    <rPh sb="16" eb="18">
      <t>ロセン</t>
    </rPh>
    <rPh sb="20" eb="21">
      <t>オヨ</t>
    </rPh>
    <rPh sb="28" eb="29">
      <t>ナラ</t>
    </rPh>
    <rPh sb="35" eb="37">
      <t>ジョウシャ</t>
    </rPh>
    <rPh sb="38" eb="40">
      <t>リヨウ</t>
    </rPh>
    <rPh sb="40" eb="42">
      <t>ジョセイ</t>
    </rPh>
    <rPh sb="42" eb="43">
      <t>ケン</t>
    </rPh>
    <rPh sb="44" eb="46">
      <t>ハイフ</t>
    </rPh>
    <rPh sb="53" eb="55">
      <t>リヨウ</t>
    </rPh>
    <rPh sb="55" eb="57">
      <t>ジッセキ</t>
    </rPh>
    <rPh sb="58" eb="59">
      <t>オウ</t>
    </rPh>
    <rPh sb="60" eb="62">
      <t>コウツウ</t>
    </rPh>
    <rPh sb="62" eb="65">
      <t>ジギョウシャ</t>
    </rPh>
    <rPh sb="66" eb="69">
      <t>イタクリョウ</t>
    </rPh>
    <rPh sb="70" eb="72">
      <t>シハラ</t>
    </rPh>
    <phoneticPr fontId="17"/>
  </si>
  <si>
    <t>路線バス会社、タクシー会社</t>
    <rPh sb="0" eb="2">
      <t>ロセン</t>
    </rPh>
    <rPh sb="4" eb="6">
      <t>ガイシャ</t>
    </rPh>
    <rPh sb="11" eb="13">
      <t>カイシャ</t>
    </rPh>
    <phoneticPr fontId="17"/>
  </si>
  <si>
    <t>住民福祉課　福祉・介護保険係　026-255-1179</t>
    <rPh sb="0" eb="2">
      <t>ジュウミン</t>
    </rPh>
    <rPh sb="2" eb="5">
      <t>フクシカ</t>
    </rPh>
    <rPh sb="6" eb="8">
      <t>フクシ</t>
    </rPh>
    <rPh sb="9" eb="11">
      <t>カイゴ</t>
    </rPh>
    <rPh sb="11" eb="13">
      <t>ホケン</t>
    </rPh>
    <rPh sb="13" eb="14">
      <t>カカリ</t>
    </rPh>
    <phoneticPr fontId="17"/>
  </si>
  <si>
    <t>池田町</t>
    <rPh sb="0" eb="2">
      <t>イケダ</t>
    </rPh>
    <rPh sb="2" eb="3">
      <t>マチ</t>
    </rPh>
    <phoneticPr fontId="5"/>
  </si>
  <si>
    <t>「晴れるや市」事業</t>
  </si>
  <si>
    <t xml:space="preserve">400 
</t>
  </si>
  <si>
    <t>商工会が中心となり販売店を募集し、毎週金曜日の午前中２時間、中心街で開催。買い物の場所及び住民生活の確保と地域の繋がりの場を提供している。</t>
  </si>
  <si>
    <t>池田町商工会</t>
    <rPh sb="0" eb="6">
      <t>イケダマチショウコウカイ</t>
    </rPh>
    <phoneticPr fontId="5"/>
  </si>
  <si>
    <t>振興課　商工観光係
0261-62-3127</t>
  </si>
  <si>
    <t>伊那市</t>
    <rPh sb="0" eb="3">
      <t>イナシ</t>
    </rPh>
    <phoneticPr fontId="5"/>
  </si>
  <si>
    <t>支え合い買物サービス「ゆうあいマーケット」</t>
  </si>
  <si>
    <t>ドローンによる迅速な配送と、ケーブルテレビによる手軽な注文を組み合わせ、地域における買い物支援の担い手不足や、中山間地域への荷物配送にかかる費用や時間等の課題を解決する。</t>
    <rPh sb="75" eb="76">
      <t>トウ</t>
    </rPh>
    <rPh sb="77" eb="79">
      <t>カダイ</t>
    </rPh>
    <rPh sb="80" eb="82">
      <t>カイケツ</t>
    </rPh>
    <phoneticPr fontId="5"/>
  </si>
  <si>
    <t>伊那市、
伊那ケーブルテレビジョン（株）
（合）信州伊那宙</t>
    <rPh sb="0" eb="3">
      <t>イナシ</t>
    </rPh>
    <rPh sb="5" eb="7">
      <t>イナ</t>
    </rPh>
    <rPh sb="17" eb="20">
      <t>カブ</t>
    </rPh>
    <rPh sb="22" eb="23">
      <t>ゴウ</t>
    </rPh>
    <rPh sb="24" eb="26">
      <t>シンシュウ</t>
    </rPh>
    <rPh sb="26" eb="28">
      <t>イナ</t>
    </rPh>
    <rPh sb="28" eb="29">
      <t>ソラ</t>
    </rPh>
    <phoneticPr fontId="5"/>
  </si>
  <si>
    <t>伊那市移動販売事業補助金</t>
    <rPh sb="0" eb="3">
      <t>イナシ</t>
    </rPh>
    <rPh sb="3" eb="5">
      <t>イドウ</t>
    </rPh>
    <rPh sb="5" eb="7">
      <t>ハンバイ</t>
    </rPh>
    <rPh sb="7" eb="9">
      <t>ジギョウ</t>
    </rPh>
    <rPh sb="9" eb="12">
      <t>ホジョキン</t>
    </rPh>
    <phoneticPr fontId="5"/>
  </si>
  <si>
    <t>生活必需品（鮮魚、精肉、青果）を含む食料品その他日常生活に必要な物品の移動販売を行う者が移動販売車を所持するために要する経費に対し、補助金を交付する。</t>
    <rPh sb="0" eb="2">
      <t>セイカツ</t>
    </rPh>
    <rPh sb="2" eb="5">
      <t>ヒツジュヒン</t>
    </rPh>
    <rPh sb="6" eb="8">
      <t>センギョ</t>
    </rPh>
    <rPh sb="9" eb="11">
      <t>セイニク</t>
    </rPh>
    <rPh sb="12" eb="14">
      <t>セイカ</t>
    </rPh>
    <rPh sb="16" eb="17">
      <t>フク</t>
    </rPh>
    <rPh sb="18" eb="21">
      <t>ショクリョウヒン</t>
    </rPh>
    <rPh sb="23" eb="24">
      <t>タ</t>
    </rPh>
    <rPh sb="24" eb="26">
      <t>ニチジョウ</t>
    </rPh>
    <rPh sb="26" eb="28">
      <t>セイカツ</t>
    </rPh>
    <rPh sb="29" eb="31">
      <t>ヒツヨウ</t>
    </rPh>
    <rPh sb="32" eb="34">
      <t>ブッピン</t>
    </rPh>
    <rPh sb="35" eb="37">
      <t>イドウ</t>
    </rPh>
    <rPh sb="37" eb="39">
      <t>ハンバイ</t>
    </rPh>
    <rPh sb="40" eb="41">
      <t>オコナ</t>
    </rPh>
    <rPh sb="42" eb="43">
      <t>モノ</t>
    </rPh>
    <rPh sb="44" eb="46">
      <t>イドウ</t>
    </rPh>
    <rPh sb="46" eb="48">
      <t>ハンバイ</t>
    </rPh>
    <rPh sb="48" eb="49">
      <t>シャ</t>
    </rPh>
    <rPh sb="50" eb="52">
      <t>ショジ</t>
    </rPh>
    <rPh sb="57" eb="58">
      <t>ヨウ</t>
    </rPh>
    <rPh sb="60" eb="62">
      <t>ケイヒ</t>
    </rPh>
    <rPh sb="63" eb="64">
      <t>タイ</t>
    </rPh>
    <rPh sb="66" eb="69">
      <t>ホジョキン</t>
    </rPh>
    <rPh sb="70" eb="72">
      <t>コウフ</t>
    </rPh>
    <phoneticPr fontId="5"/>
  </si>
  <si>
    <t>個人又は事業所</t>
    <rPh sb="0" eb="2">
      <t>コジン</t>
    </rPh>
    <rPh sb="2" eb="3">
      <t>マタ</t>
    </rPh>
    <rPh sb="4" eb="7">
      <t>ジギョウショ</t>
    </rPh>
    <phoneticPr fontId="5"/>
  </si>
  <si>
    <t>保健福祉部　福祉相談課
地域福祉推進係
0265-78-4111</t>
    <rPh sb="0" eb="2">
      <t>ホケン</t>
    </rPh>
    <rPh sb="2" eb="4">
      <t>フクシ</t>
    </rPh>
    <rPh sb="4" eb="5">
      <t>ブ</t>
    </rPh>
    <rPh sb="6" eb="8">
      <t>フクシ</t>
    </rPh>
    <rPh sb="8" eb="10">
      <t>ソウダン</t>
    </rPh>
    <rPh sb="10" eb="11">
      <t>カ</t>
    </rPh>
    <rPh sb="12" eb="14">
      <t>チイキ</t>
    </rPh>
    <rPh sb="14" eb="16">
      <t>フクシ</t>
    </rPh>
    <rPh sb="16" eb="18">
      <t>スイシン</t>
    </rPh>
    <rPh sb="18" eb="19">
      <t>カカリ</t>
    </rPh>
    <phoneticPr fontId="5"/>
  </si>
  <si>
    <t>坂城町</t>
    <rPh sb="0" eb="3">
      <t>サカキマチ</t>
    </rPh>
    <phoneticPr fontId="5"/>
  </si>
  <si>
    <t>移動販売車の運行支援</t>
    <rPh sb="0" eb="2">
      <t>イドウ</t>
    </rPh>
    <rPh sb="2" eb="4">
      <t>ハンバイ</t>
    </rPh>
    <rPh sb="4" eb="5">
      <t>シャ</t>
    </rPh>
    <rPh sb="6" eb="8">
      <t>ウンコウ</t>
    </rPh>
    <rPh sb="8" eb="10">
      <t>シエン</t>
    </rPh>
    <phoneticPr fontId="5"/>
  </si>
  <si>
    <t>広報支援</t>
    <rPh sb="0" eb="1">
      <t>コウホウ</t>
    </rPh>
    <rPh sb="1" eb="3">
      <t>シエン</t>
    </rPh>
    <phoneticPr fontId="5"/>
  </si>
  <si>
    <t xml:space="preserve">地域に身近な集会施設等で買い物ができるよう、民間で運行する移動販売車について、巡回ルートなどの相談支援を行う。
また、町の広報・HPにおいて、巡回ルートや運行スケジュールを周知し、利用促進を図る。
</t>
    <rPh sb="0" eb="2">
      <t>チイキ</t>
    </rPh>
    <rPh sb="3" eb="5">
      <t>ミヂカ</t>
    </rPh>
    <rPh sb="6" eb="8">
      <t>シュウカイ</t>
    </rPh>
    <rPh sb="8" eb="10">
      <t>シセツ</t>
    </rPh>
    <rPh sb="10" eb="11">
      <t>トウ</t>
    </rPh>
    <rPh sb="12" eb="13">
      <t>カ</t>
    </rPh>
    <rPh sb="14" eb="15">
      <t>モノ</t>
    </rPh>
    <rPh sb="39" eb="41">
      <t>ジュンカイ</t>
    </rPh>
    <rPh sb="47" eb="49">
      <t>ソウダン</t>
    </rPh>
    <rPh sb="49" eb="51">
      <t>シエン</t>
    </rPh>
    <rPh sb="52" eb="53">
      <t>オコナ</t>
    </rPh>
    <rPh sb="59" eb="60">
      <t>マチ</t>
    </rPh>
    <rPh sb="61" eb="63">
      <t>コウホウ</t>
    </rPh>
    <rPh sb="71" eb="73">
      <t>ジュンカイ</t>
    </rPh>
    <rPh sb="77" eb="79">
      <t>ウンコウ</t>
    </rPh>
    <rPh sb="86" eb="88">
      <t>シュウチ</t>
    </rPh>
    <rPh sb="90" eb="92">
      <t>リヨウ</t>
    </rPh>
    <rPh sb="92" eb="94">
      <t>ソクシン</t>
    </rPh>
    <rPh sb="95" eb="96">
      <t>ハカ</t>
    </rPh>
    <phoneticPr fontId="5"/>
  </si>
  <si>
    <t>イトーヨーカドーアリオ上田</t>
  </si>
  <si>
    <t>https://www.town.sakaki.nagano.jp/www/contents/1516248732908/index.html</t>
  </si>
  <si>
    <t>商工農林課
0268-75-6207</t>
  </si>
  <si>
    <t>シルバー人材センター負担金事業</t>
    <rPh sb="4" eb="6">
      <t>ジンザイ</t>
    </rPh>
    <rPh sb="10" eb="13">
      <t>フタンキン</t>
    </rPh>
    <rPh sb="13" eb="15">
      <t>ジギョウ</t>
    </rPh>
    <phoneticPr fontId="5"/>
  </si>
  <si>
    <t>地域のシルバー人材センターによる買物弱者を中心とした買い物支援（代行）サービスを提供する。
（町はシルバー人材センターの運営に対し、負担金を交付している。）</t>
    <rPh sb="0" eb="2">
      <t>チイキ</t>
    </rPh>
    <rPh sb="7" eb="9">
      <t>ジンザイ</t>
    </rPh>
    <rPh sb="16" eb="18">
      <t>カイモノ</t>
    </rPh>
    <rPh sb="18" eb="20">
      <t>ジャクシャ</t>
    </rPh>
    <rPh sb="21" eb="23">
      <t>チュウシン</t>
    </rPh>
    <rPh sb="32" eb="34">
      <t>ダイコウ</t>
    </rPh>
    <rPh sb="40" eb="42">
      <t>テイキョウ</t>
    </rPh>
    <rPh sb="47" eb="48">
      <t>マチ</t>
    </rPh>
    <rPh sb="53" eb="55">
      <t>ジンザイ</t>
    </rPh>
    <rPh sb="60" eb="62">
      <t>ウンエイ</t>
    </rPh>
    <rPh sb="63" eb="64">
      <t>タイ</t>
    </rPh>
    <rPh sb="66" eb="69">
      <t>フタンキン</t>
    </rPh>
    <rPh sb="70" eb="72">
      <t>コウフ</t>
    </rPh>
    <phoneticPr fontId="5"/>
  </si>
  <si>
    <t>更埴地域シルバー人材センター</t>
    <rPh sb="0" eb="2">
      <t>コウショク</t>
    </rPh>
    <rPh sb="2" eb="4">
      <t>チイキ</t>
    </rPh>
    <rPh sb="8" eb="10">
      <t>ジンザイ</t>
    </rPh>
    <phoneticPr fontId="5"/>
  </si>
  <si>
    <t>福祉健康課
0268-75-6205</t>
    <rPh sb="0" eb="2">
      <t>フクシ</t>
    </rPh>
    <rPh sb="2" eb="4">
      <t>ケンコウ</t>
    </rPh>
    <rPh sb="4" eb="5">
      <t>カ</t>
    </rPh>
    <phoneticPr fontId="5"/>
  </si>
  <si>
    <t>長野県　</t>
    <rPh sb="0" eb="3">
      <t>ナガノケン</t>
    </rPh>
    <phoneticPr fontId="5"/>
  </si>
  <si>
    <t>箕輪町</t>
    <rPh sb="0" eb="3">
      <t>ミノワマチ</t>
    </rPh>
    <phoneticPr fontId="5"/>
  </si>
  <si>
    <t>町内定額タクシー「まちなかタクシー」事業</t>
    <rPh sb="18" eb="20">
      <t>ジギョウ</t>
    </rPh>
    <phoneticPr fontId="5"/>
  </si>
  <si>
    <t>町内を定額でタクシー使用した際の正規料金と定額の差額をタクシー事業者へ負担金として支払い</t>
    <rPh sb="35" eb="38">
      <t>フタンキン</t>
    </rPh>
    <phoneticPr fontId="5"/>
  </si>
  <si>
    <t>企画振興課
0265-79-3152</t>
    <rPh sb="0" eb="2">
      <t>キカク</t>
    </rPh>
    <rPh sb="2" eb="4">
      <t>シンコウ</t>
    </rPh>
    <rPh sb="4" eb="5">
      <t>カ</t>
    </rPh>
    <phoneticPr fontId="5"/>
  </si>
  <si>
    <t>須坂市</t>
    <rPh sb="0" eb="3">
      <t>スザカシ</t>
    </rPh>
    <phoneticPr fontId="5"/>
  </si>
  <si>
    <t>高齢者いきいきプラン
（買い物困難者の支援）</t>
    <rPh sb="0" eb="3">
      <t>コウレイシャ</t>
    </rPh>
    <rPh sb="12" eb="13">
      <t>カ</t>
    </rPh>
    <rPh sb="14" eb="15">
      <t>モノ</t>
    </rPh>
    <rPh sb="15" eb="17">
      <t>コンナン</t>
    </rPh>
    <rPh sb="17" eb="18">
      <t>シャ</t>
    </rPh>
    <rPh sb="19" eb="21">
      <t>シエン</t>
    </rPh>
    <phoneticPr fontId="5"/>
  </si>
  <si>
    <t>移動販売事業者との連携</t>
    <rPh sb="0" eb="1">
      <t>イドウ</t>
    </rPh>
    <rPh sb="1" eb="3">
      <t>ハンバイ</t>
    </rPh>
    <rPh sb="3" eb="6">
      <t>ジギョウシャ</t>
    </rPh>
    <rPh sb="8" eb="10">
      <t>レンケイ</t>
    </rPh>
    <phoneticPr fontId="5"/>
  </si>
  <si>
    <t>介護保険のケアマネ業務連絡会、民生児童委員の地区会長会議等において、移動販売事業者(コープながの、とくし丸）に事業のPRをしてもらい、買い物に困っている高齢者へ紹介してもらうようにしている。また、移動販売車の停留所について地元の要望を聞き、販売事業者につなげている。</t>
    <rPh sb="0" eb="2">
      <t>カイゴ</t>
    </rPh>
    <rPh sb="2" eb="4">
      <t>ホケン</t>
    </rPh>
    <rPh sb="9" eb="11">
      <t>ギョウム</t>
    </rPh>
    <rPh sb="11" eb="13">
      <t>レンラク</t>
    </rPh>
    <rPh sb="13" eb="14">
      <t>カイ</t>
    </rPh>
    <rPh sb="15" eb="17">
      <t>ミンセイ</t>
    </rPh>
    <rPh sb="17" eb="19">
      <t>ジドウ</t>
    </rPh>
    <rPh sb="19" eb="21">
      <t>イイン</t>
    </rPh>
    <rPh sb="22" eb="24">
      <t>チク</t>
    </rPh>
    <rPh sb="24" eb="26">
      <t>カイチョウ</t>
    </rPh>
    <rPh sb="26" eb="28">
      <t>カイギ</t>
    </rPh>
    <rPh sb="28" eb="29">
      <t>トウ</t>
    </rPh>
    <rPh sb="34" eb="38">
      <t>イドウハンバイ</t>
    </rPh>
    <rPh sb="38" eb="41">
      <t>ジギョウシャ</t>
    </rPh>
    <rPh sb="52" eb="53">
      <t>マル</t>
    </rPh>
    <rPh sb="55" eb="57">
      <t>ジギョウ</t>
    </rPh>
    <rPh sb="67" eb="68">
      <t>カ</t>
    </rPh>
    <rPh sb="69" eb="70">
      <t>モノ</t>
    </rPh>
    <rPh sb="71" eb="72">
      <t>コマ</t>
    </rPh>
    <rPh sb="76" eb="79">
      <t>コウレイシャ</t>
    </rPh>
    <rPh sb="80" eb="82">
      <t>ショウカイ</t>
    </rPh>
    <rPh sb="98" eb="100">
      <t>イドウ</t>
    </rPh>
    <rPh sb="100" eb="102">
      <t>ハンバイ</t>
    </rPh>
    <rPh sb="102" eb="103">
      <t>シャ</t>
    </rPh>
    <rPh sb="104" eb="106">
      <t>テイリュウ</t>
    </rPh>
    <rPh sb="106" eb="107">
      <t>ショ</t>
    </rPh>
    <rPh sb="111" eb="113">
      <t>ジモト</t>
    </rPh>
    <rPh sb="114" eb="116">
      <t>ヨウボウ</t>
    </rPh>
    <rPh sb="117" eb="118">
      <t>キ</t>
    </rPh>
    <rPh sb="120" eb="122">
      <t>ハンバイ</t>
    </rPh>
    <rPh sb="122" eb="125">
      <t>ジギョウシャ</t>
    </rPh>
    <phoneticPr fontId="5"/>
  </si>
  <si>
    <t>https://www.city.suzaka.nagano.jp/contents/item.php?id=6088e9ef726dd</t>
  </si>
  <si>
    <t>須坂市健康福祉部高齢者福祉課高齢者福祉係
026-245-1400(内3326)</t>
    <rPh sb="0" eb="3">
      <t>スザカシ</t>
    </rPh>
    <rPh sb="3" eb="5">
      <t>ケンコウ</t>
    </rPh>
    <rPh sb="5" eb="7">
      <t>フクシ</t>
    </rPh>
    <rPh sb="7" eb="8">
      <t>ブ</t>
    </rPh>
    <rPh sb="8" eb="11">
      <t>コウレイシャ</t>
    </rPh>
    <rPh sb="11" eb="13">
      <t>フクシ</t>
    </rPh>
    <rPh sb="13" eb="14">
      <t>カ</t>
    </rPh>
    <rPh sb="14" eb="17">
      <t>コウレイシャ</t>
    </rPh>
    <rPh sb="17" eb="19">
      <t>フクシ</t>
    </rPh>
    <rPh sb="19" eb="20">
      <t>カカリ</t>
    </rPh>
    <rPh sb="34" eb="35">
      <t>ナイ</t>
    </rPh>
    <phoneticPr fontId="5"/>
  </si>
  <si>
    <t>食の自立支援事業</t>
    <rPh sb="0" eb="1">
      <t>ショク</t>
    </rPh>
    <rPh sb="2" eb="6">
      <t>ジリツシエン</t>
    </rPh>
    <rPh sb="6" eb="8">
      <t>ジギョウ</t>
    </rPh>
    <phoneticPr fontId="5"/>
  </si>
  <si>
    <t>65歳以上の高齢者等で心身の衰え・障がい、傷病等の理由により食事の調理が困難な方に、配食サービスを行い、栄養の偏りがちな食生活の改善を図り、併せて安否確認を行う。</t>
  </si>
  <si>
    <t>市（社会福祉協議会へ委託）
※弁当の製造は別途２業者へ委託</t>
    <rPh sb="0" eb="1">
      <t>シ</t>
    </rPh>
    <rPh sb="2" eb="4">
      <t>シャカイ</t>
    </rPh>
    <rPh sb="4" eb="6">
      <t>フクシ</t>
    </rPh>
    <rPh sb="6" eb="8">
      <t>キョウギ</t>
    </rPh>
    <rPh sb="8" eb="9">
      <t>カイ</t>
    </rPh>
    <rPh sb="10" eb="12">
      <t>イタク</t>
    </rPh>
    <rPh sb="15" eb="17">
      <t>ベントウ</t>
    </rPh>
    <rPh sb="18" eb="20">
      <t>セイゾウ</t>
    </rPh>
    <rPh sb="21" eb="23">
      <t>ベット</t>
    </rPh>
    <rPh sb="24" eb="26">
      <t>ギョウシャ</t>
    </rPh>
    <rPh sb="27" eb="29">
      <t>イタク</t>
    </rPh>
    <phoneticPr fontId="5"/>
  </si>
  <si>
    <t>在宅福祉利用券給付事業</t>
    <rPh sb="0" eb="2">
      <t>ザイタク</t>
    </rPh>
    <rPh sb="2" eb="4">
      <t>フクシ</t>
    </rPh>
    <rPh sb="4" eb="7">
      <t>リヨウケン</t>
    </rPh>
    <rPh sb="7" eb="9">
      <t>キュウフ</t>
    </rPh>
    <rPh sb="9" eb="11">
      <t>ジギョウ</t>
    </rPh>
    <phoneticPr fontId="5"/>
  </si>
  <si>
    <t>要介護３以上の認定を受けた方へ、申請によりタクシー乗車利用券(上限 年24枚)を給付
(利用券1枚で初乗運賃と迎車回送料金が無料)
※通院や買い物への利用を想定している。</t>
    <rPh sb="0" eb="1">
      <t>ヨウ</t>
    </rPh>
    <rPh sb="1" eb="3">
      <t>カイゴ</t>
    </rPh>
    <rPh sb="4" eb="6">
      <t>イジョウ</t>
    </rPh>
    <rPh sb="7" eb="9">
      <t>ニンテイ</t>
    </rPh>
    <rPh sb="10" eb="11">
      <t>ウ</t>
    </rPh>
    <rPh sb="13" eb="14">
      <t>カタ</t>
    </rPh>
    <rPh sb="16" eb="18">
      <t>シンセイ</t>
    </rPh>
    <rPh sb="40" eb="42">
      <t>キュウフ</t>
    </rPh>
    <rPh sb="67" eb="69">
      <t>ツウイン</t>
    </rPh>
    <rPh sb="70" eb="71">
      <t>カ</t>
    </rPh>
    <rPh sb="72" eb="73">
      <t>モノ</t>
    </rPh>
    <rPh sb="75" eb="77">
      <t>リヨウ</t>
    </rPh>
    <rPh sb="78" eb="80">
      <t>ソウテイ</t>
    </rPh>
    <phoneticPr fontId="5"/>
  </si>
  <si>
    <t>住民の支え合いによる高齢者の生活支援事業</t>
    <rPh sb="0" eb="2">
      <t>ジュウミン</t>
    </rPh>
    <rPh sb="3" eb="4">
      <t>ササ</t>
    </rPh>
    <rPh sb="5" eb="6">
      <t>ア</t>
    </rPh>
    <rPh sb="10" eb="13">
      <t>コウレイシャ</t>
    </rPh>
    <rPh sb="14" eb="18">
      <t>セイカツシエン</t>
    </rPh>
    <rPh sb="18" eb="20">
      <t>ジギョウ</t>
    </rPh>
    <phoneticPr fontId="5"/>
  </si>
  <si>
    <t>市からの補助金と会の年会費、利用者の利用料により運営</t>
    <rPh sb="3" eb="6">
      <t>ホジョキン</t>
    </rPh>
    <rPh sb="7" eb="8">
      <t>カイ</t>
    </rPh>
    <rPh sb="9" eb="12">
      <t>ネンカイヒ</t>
    </rPh>
    <rPh sb="10" eb="12">
      <t>カイヒ</t>
    </rPh>
    <rPh sb="13" eb="16">
      <t>リヨウシャ</t>
    </rPh>
    <rPh sb="17" eb="20">
      <t>リヨウリョウ</t>
    </rPh>
    <rPh sb="23" eb="25">
      <t>ウンエイ</t>
    </rPh>
    <phoneticPr fontId="5"/>
  </si>
  <si>
    <t>訪問型サービスBによる生活支援の中で、有償ボランティアによる独居高齢者等の付き添い支援（通院・買い物）を行っている。</t>
    <rPh sb="0" eb="2">
      <t>ホウモン</t>
    </rPh>
    <rPh sb="2" eb="3">
      <t>ガタ</t>
    </rPh>
    <rPh sb="11" eb="13">
      <t>セイカツ</t>
    </rPh>
    <rPh sb="13" eb="15">
      <t>シエン</t>
    </rPh>
    <rPh sb="16" eb="17">
      <t>ナカ</t>
    </rPh>
    <rPh sb="19" eb="21">
      <t>ユウショウ</t>
    </rPh>
    <rPh sb="30" eb="32">
      <t>ドッキョ</t>
    </rPh>
    <rPh sb="32" eb="35">
      <t>コウレイシャ</t>
    </rPh>
    <rPh sb="35" eb="36">
      <t>トウ</t>
    </rPh>
    <rPh sb="37" eb="38">
      <t>ツ</t>
    </rPh>
    <rPh sb="39" eb="40">
      <t>ソ</t>
    </rPh>
    <rPh sb="41" eb="43">
      <t>シエン</t>
    </rPh>
    <rPh sb="44" eb="46">
      <t>ツウイン</t>
    </rPh>
    <rPh sb="47" eb="48">
      <t>カ</t>
    </rPh>
    <rPh sb="49" eb="50">
      <t>モノ</t>
    </rPh>
    <rPh sb="52" eb="53">
      <t>オコナ</t>
    </rPh>
    <phoneticPr fontId="5"/>
  </si>
  <si>
    <t>旭ケ丘地区生活たすけ合いの会</t>
    <rPh sb="0" eb="5">
      <t>アサヒガオカチク</t>
    </rPh>
    <rPh sb="5" eb="7">
      <t>セイカツ</t>
    </rPh>
    <rPh sb="10" eb="11">
      <t>ア</t>
    </rPh>
    <rPh sb="13" eb="14">
      <t>カイ</t>
    </rPh>
    <phoneticPr fontId="5"/>
  </si>
  <si>
    <t>須坂市健康福祉部高齢者福祉課高齢者福祉係
026-245-1400(内3326)
地域包括支援センター
026-245-4566</t>
    <rPh sb="0" eb="3">
      <t>スザカシ</t>
    </rPh>
    <rPh sb="3" eb="5">
      <t>ケンコウ</t>
    </rPh>
    <rPh sb="5" eb="7">
      <t>フクシ</t>
    </rPh>
    <rPh sb="7" eb="8">
      <t>ブ</t>
    </rPh>
    <rPh sb="8" eb="11">
      <t>コウレイシャ</t>
    </rPh>
    <rPh sb="11" eb="13">
      <t>フクシ</t>
    </rPh>
    <rPh sb="13" eb="14">
      <t>カ</t>
    </rPh>
    <rPh sb="14" eb="17">
      <t>コウレイシャ</t>
    </rPh>
    <rPh sb="17" eb="19">
      <t>フクシ</t>
    </rPh>
    <rPh sb="19" eb="20">
      <t>カカリ</t>
    </rPh>
    <rPh sb="34" eb="35">
      <t>ナイ</t>
    </rPh>
    <rPh sb="41" eb="43">
      <t>チイキ</t>
    </rPh>
    <rPh sb="43" eb="45">
      <t>ホウカツ</t>
    </rPh>
    <rPh sb="45" eb="47">
      <t>シエン</t>
    </rPh>
    <phoneticPr fontId="5"/>
  </si>
  <si>
    <t>デマンド型乗合タクシー
（すざか乗合タクシー）</t>
    <rPh sb="4" eb="5">
      <t>ガタ</t>
    </rPh>
    <rPh sb="5" eb="7">
      <t>ノリアイ</t>
    </rPh>
    <rPh sb="16" eb="18">
      <t>ノリアイ</t>
    </rPh>
    <phoneticPr fontId="5"/>
  </si>
  <si>
    <t>買物弱者対策のみではないが、対象地域の移動支援策として実施。
須坂市が設置する公共交通会議に加盟しているタクシー会社が運行を行っており、市は負担金を計上している。
車を持たない方などが買い物、通院等ために使う場合が多い。</t>
    <rPh sb="0" eb="2">
      <t>カイモノ</t>
    </rPh>
    <rPh sb="2" eb="4">
      <t>ジャクシャ</t>
    </rPh>
    <rPh sb="4" eb="6">
      <t>タイサク</t>
    </rPh>
    <rPh sb="14" eb="16">
      <t>タイショウ</t>
    </rPh>
    <rPh sb="16" eb="18">
      <t>チイキ</t>
    </rPh>
    <rPh sb="19" eb="21">
      <t>イドウ</t>
    </rPh>
    <rPh sb="21" eb="23">
      <t>シエン</t>
    </rPh>
    <rPh sb="23" eb="24">
      <t>サク</t>
    </rPh>
    <rPh sb="27" eb="29">
      <t>ジッシ</t>
    </rPh>
    <rPh sb="31" eb="34">
      <t>スザカシ</t>
    </rPh>
    <rPh sb="35" eb="37">
      <t>セッチ</t>
    </rPh>
    <rPh sb="39" eb="41">
      <t>コウキョウ</t>
    </rPh>
    <rPh sb="41" eb="43">
      <t>コウツウ</t>
    </rPh>
    <rPh sb="43" eb="45">
      <t>カイギ</t>
    </rPh>
    <rPh sb="46" eb="48">
      <t>カメイ</t>
    </rPh>
    <rPh sb="59" eb="61">
      <t>ウンコウ</t>
    </rPh>
    <rPh sb="62" eb="63">
      <t>オコナ</t>
    </rPh>
    <rPh sb="68" eb="69">
      <t>シ</t>
    </rPh>
    <rPh sb="70" eb="73">
      <t>フタンキン</t>
    </rPh>
    <rPh sb="74" eb="76">
      <t>ケイジョウ</t>
    </rPh>
    <rPh sb="92" eb="93">
      <t>カ</t>
    </rPh>
    <rPh sb="94" eb="95">
      <t>モノ</t>
    </rPh>
    <rPh sb="96" eb="98">
      <t>ツウイン</t>
    </rPh>
    <rPh sb="98" eb="99">
      <t>トウ</t>
    </rPh>
    <rPh sb="102" eb="103">
      <t>ツカ</t>
    </rPh>
    <rPh sb="104" eb="106">
      <t>バアイ</t>
    </rPh>
    <rPh sb="107" eb="108">
      <t>オオ</t>
    </rPh>
    <phoneticPr fontId="5"/>
  </si>
  <si>
    <t>須坂市地域公共交通会議</t>
    <rPh sb="0" eb="11">
      <t>スザカシチイキコウキョウコウツウカイギ</t>
    </rPh>
    <phoneticPr fontId="5"/>
  </si>
  <si>
    <t>https://www.city.suzaka.nagano.jp/contents/item.php?id=591e58fdb7ed6</t>
  </si>
  <si>
    <t xml:space="preserve">須坂市市民環境部市民課
交通防犯係
026-245-1400(内3248)
</t>
    <rPh sb="0" eb="3">
      <t>スザカシ</t>
    </rPh>
    <rPh sb="3" eb="5">
      <t>シミン</t>
    </rPh>
    <rPh sb="5" eb="7">
      <t>カンキョウ</t>
    </rPh>
    <rPh sb="7" eb="8">
      <t>ブ</t>
    </rPh>
    <rPh sb="8" eb="10">
      <t>シミン</t>
    </rPh>
    <rPh sb="10" eb="11">
      <t>カ</t>
    </rPh>
    <rPh sb="12" eb="17">
      <t>コウツウボウハンカカリ</t>
    </rPh>
    <rPh sb="31" eb="32">
      <t>ナイ</t>
    </rPh>
    <phoneticPr fontId="5"/>
  </si>
  <si>
    <t>木島平村</t>
    <rPh sb="0" eb="4">
      <t>キジマダイラムラ</t>
    </rPh>
    <phoneticPr fontId="5"/>
  </si>
  <si>
    <t>生活支援体制整備業</t>
    <rPh sb="0" eb="9">
      <t>セイカツシエンタイセイセイビギョウ</t>
    </rPh>
    <phoneticPr fontId="5"/>
  </si>
  <si>
    <t>地域における生活支援・介護予防サービスの提供体制の整備に向けた取り組みを村から委託。この中の一つとして、買い物支援事業を実施。
村内にて希望者を取りまとめ、社協職員が運転する車で近隣への買い物を行う。村として委託料の支出のほか、車両の貸し出し等も実施。</t>
    <rPh sb="0" eb="2">
      <t>チイキ</t>
    </rPh>
    <rPh sb="6" eb="10">
      <t>セイカツシエン</t>
    </rPh>
    <rPh sb="11" eb="15">
      <t>カイゴヨボウ</t>
    </rPh>
    <rPh sb="20" eb="24">
      <t>テイキョウタイセイ</t>
    </rPh>
    <rPh sb="25" eb="27">
      <t>セイビ</t>
    </rPh>
    <rPh sb="28" eb="29">
      <t>ム</t>
    </rPh>
    <rPh sb="31" eb="32">
      <t>ト</t>
    </rPh>
    <rPh sb="33" eb="34">
      <t>ク</t>
    </rPh>
    <rPh sb="36" eb="37">
      <t>ムラ</t>
    </rPh>
    <rPh sb="39" eb="41">
      <t>イタク</t>
    </rPh>
    <rPh sb="44" eb="45">
      <t>ナカ</t>
    </rPh>
    <rPh sb="46" eb="47">
      <t>ヒト</t>
    </rPh>
    <rPh sb="52" eb="53">
      <t>カ</t>
    </rPh>
    <rPh sb="54" eb="59">
      <t>モノシエンジギョウ</t>
    </rPh>
    <rPh sb="60" eb="62">
      <t>ジッシ</t>
    </rPh>
    <rPh sb="64" eb="66">
      <t>ソンナイ</t>
    </rPh>
    <rPh sb="68" eb="71">
      <t>キボウシャ</t>
    </rPh>
    <rPh sb="72" eb="73">
      <t>ト</t>
    </rPh>
    <rPh sb="78" eb="79">
      <t>シャ</t>
    </rPh>
    <rPh sb="79" eb="80">
      <t>キョウ</t>
    </rPh>
    <rPh sb="80" eb="82">
      <t>ショクイン</t>
    </rPh>
    <rPh sb="83" eb="85">
      <t>ウンテン</t>
    </rPh>
    <rPh sb="87" eb="88">
      <t>クルマ</t>
    </rPh>
    <rPh sb="89" eb="91">
      <t>キンリン</t>
    </rPh>
    <rPh sb="93" eb="94">
      <t>カ</t>
    </rPh>
    <rPh sb="95" eb="96">
      <t>モノ</t>
    </rPh>
    <rPh sb="97" eb="98">
      <t>オコナ</t>
    </rPh>
    <rPh sb="100" eb="101">
      <t>ムラ</t>
    </rPh>
    <rPh sb="104" eb="107">
      <t>イタクリョウ</t>
    </rPh>
    <rPh sb="108" eb="110">
      <t>シシュツ</t>
    </rPh>
    <rPh sb="114" eb="116">
      <t>シャリョウ</t>
    </rPh>
    <phoneticPr fontId="5"/>
  </si>
  <si>
    <t>木島平村社会福祉協議会</t>
    <rPh sb="0" eb="11">
      <t>キジマダイラムラシャカイフクシキョウギカイ</t>
    </rPh>
    <phoneticPr fontId="5"/>
  </si>
  <si>
    <t>木島平村社会福祉協議会
0269-82-4888
木島平村民生課健康福祉係
0269-82-3111</t>
    <rPh sb="0" eb="11">
      <t>キジマダイラムラシャカイフクシキョウギカイ</t>
    </rPh>
    <rPh sb="25" eb="29">
      <t>キジマダイラムラ</t>
    </rPh>
    <rPh sb="29" eb="32">
      <t>ミンセイカ</t>
    </rPh>
    <rPh sb="32" eb="37">
      <t>ケンコウフクシガカリ</t>
    </rPh>
    <phoneticPr fontId="5"/>
  </si>
  <si>
    <t>松本市</t>
    <rPh sb="0" eb="3">
      <t>マツモトシ</t>
    </rPh>
    <phoneticPr fontId="5"/>
  </si>
  <si>
    <t>地域主導型公共交通事業</t>
    <rPh sb="0" eb="2">
      <t>チイキ</t>
    </rPh>
    <rPh sb="2" eb="5">
      <t>シュドウガタ</t>
    </rPh>
    <rPh sb="5" eb="7">
      <t>コウキョウ</t>
    </rPh>
    <rPh sb="7" eb="9">
      <t>コウツウ</t>
    </rPh>
    <rPh sb="9" eb="11">
      <t>ジギョウ</t>
    </rPh>
    <phoneticPr fontId="5"/>
  </si>
  <si>
    <t>交通空白地域において、地域の住民が主導して実施する公共交通事業に要する経費に対して、補助金を交付するものです。
買物弱者をメインターゲットにした事業ではないが、買物弱者も利用できるよう運行しています。</t>
    <rPh sb="0" eb="2">
      <t>コウツウ</t>
    </rPh>
    <rPh sb="2" eb="4">
      <t>クウハク</t>
    </rPh>
    <rPh sb="4" eb="6">
      <t>チイキ</t>
    </rPh>
    <rPh sb="11" eb="13">
      <t>チイキ</t>
    </rPh>
    <rPh sb="14" eb="16">
      <t>ジュウミン</t>
    </rPh>
    <rPh sb="17" eb="19">
      <t>シュドウ</t>
    </rPh>
    <rPh sb="21" eb="23">
      <t>ジッシ</t>
    </rPh>
    <rPh sb="25" eb="27">
      <t>コウキョウ</t>
    </rPh>
    <rPh sb="27" eb="29">
      <t>コウツウ</t>
    </rPh>
    <rPh sb="29" eb="31">
      <t>ジギョウ</t>
    </rPh>
    <rPh sb="32" eb="33">
      <t>ヨウ</t>
    </rPh>
    <rPh sb="35" eb="37">
      <t>ケイヒ</t>
    </rPh>
    <rPh sb="38" eb="39">
      <t>タイ</t>
    </rPh>
    <rPh sb="42" eb="45">
      <t>ホジョキン</t>
    </rPh>
    <rPh sb="46" eb="48">
      <t>コウフ</t>
    </rPh>
    <rPh sb="56" eb="58">
      <t>カイモノ</t>
    </rPh>
    <rPh sb="58" eb="60">
      <t>ジャクシャ</t>
    </rPh>
    <rPh sb="72" eb="74">
      <t>ジギョウ</t>
    </rPh>
    <rPh sb="80" eb="82">
      <t>カイモノ</t>
    </rPh>
    <rPh sb="82" eb="84">
      <t>ジャクシャ</t>
    </rPh>
    <rPh sb="85" eb="87">
      <t>リヨウ</t>
    </rPh>
    <rPh sb="92" eb="94">
      <t>ウンコウ</t>
    </rPh>
    <phoneticPr fontId="5"/>
  </si>
  <si>
    <t>地域の住民が主導して実施する公共交通</t>
    <rPh sb="16" eb="18">
      <t>コウツウ</t>
    </rPh>
    <phoneticPr fontId="5"/>
  </si>
  <si>
    <t>https://www.city.matsumoto.nagano.jp/life/4/45/313/</t>
  </si>
  <si>
    <t>公共交通課　バス担当
0263-34-3033</t>
    <rPh sb="0" eb="2">
      <t>コウキョウ</t>
    </rPh>
    <rPh sb="2" eb="4">
      <t>コウツウ</t>
    </rPh>
    <rPh sb="4" eb="5">
      <t>カ</t>
    </rPh>
    <rPh sb="8" eb="10">
      <t>タントウ</t>
    </rPh>
    <phoneticPr fontId="5"/>
  </si>
  <si>
    <t>島立買い物乗合タクシー運行事業</t>
    <rPh sb="0" eb="2">
      <t>シマダチ</t>
    </rPh>
    <rPh sb="2" eb="3">
      <t>カ</t>
    </rPh>
    <rPh sb="4" eb="5">
      <t>モノ</t>
    </rPh>
    <rPh sb="5" eb="7">
      <t>ノリアイ</t>
    </rPh>
    <rPh sb="11" eb="13">
      <t>ウンコウ</t>
    </rPh>
    <rPh sb="13" eb="15">
      <t>ジギョウ</t>
    </rPh>
    <phoneticPr fontId="5"/>
  </si>
  <si>
    <t>　地域づくりのために地区に交付している交付金（松本市地域づくり推進交付金）の一部を活用し、公共交通機関や自家用車が利用できない高齢者が買い物に行くための移動支援として、週1回乗合タクシーを運行しています。</t>
    <rPh sb="84" eb="85">
      <t>シュウ</t>
    </rPh>
    <rPh sb="86" eb="87">
      <t>カイ</t>
    </rPh>
    <phoneticPr fontId="5"/>
  </si>
  <si>
    <t>島立地区町会連合会</t>
    <rPh sb="0" eb="2">
      <t>シマダチ</t>
    </rPh>
    <rPh sb="2" eb="4">
      <t>チク</t>
    </rPh>
    <rPh sb="4" eb="6">
      <t>チョウカイ</t>
    </rPh>
    <rPh sb="6" eb="9">
      <t>レンゴウカイ</t>
    </rPh>
    <phoneticPr fontId="5"/>
  </si>
  <si>
    <t>島立地区
地域づくりセンター
0263-47-2049</t>
    <rPh sb="0" eb="1">
      <t>シマ</t>
    </rPh>
    <rPh sb="1" eb="2">
      <t>リツ</t>
    </rPh>
    <rPh sb="2" eb="4">
      <t>チク</t>
    </rPh>
    <rPh sb="5" eb="7">
      <t>チイキ</t>
    </rPh>
    <phoneticPr fontId="5"/>
  </si>
  <si>
    <t>野沢温泉村</t>
    <rPh sb="0" eb="5">
      <t>ノザワオンセンムラ</t>
    </rPh>
    <phoneticPr fontId="5"/>
  </si>
  <si>
    <t>野沢温泉村高齢者通院等
交通費助成事業</t>
    <rPh sb="0" eb="2">
      <t>ノザワ</t>
    </rPh>
    <rPh sb="2" eb="4">
      <t>オンセン</t>
    </rPh>
    <rPh sb="4" eb="5">
      <t>ムラ</t>
    </rPh>
    <rPh sb="5" eb="8">
      <t>コウレイシャ</t>
    </rPh>
    <rPh sb="8" eb="10">
      <t>ツウイン</t>
    </rPh>
    <rPh sb="10" eb="11">
      <t>トウ</t>
    </rPh>
    <rPh sb="12" eb="15">
      <t>コウツウヒ</t>
    </rPh>
    <rPh sb="15" eb="17">
      <t>ジョセイ</t>
    </rPh>
    <rPh sb="17" eb="19">
      <t>ジギョウ</t>
    </rPh>
    <phoneticPr fontId="5"/>
  </si>
  <si>
    <t>　高齢者が日常生活を送る中において通院や買い物を行なうため、野沢温泉村－飯山駅を走る長電バス野沢線を利用した際に、乗車回数券購入代の半額を助成するもの。
　対象は、村内在住75歳以上の方かつ、運転免許証を所有していない方。</t>
    <rPh sb="1" eb="4">
      <t>コウレイシャ</t>
    </rPh>
    <rPh sb="5" eb="7">
      <t>ニチジョウ</t>
    </rPh>
    <rPh sb="7" eb="9">
      <t>セイカツ</t>
    </rPh>
    <rPh sb="10" eb="11">
      <t>オク</t>
    </rPh>
    <rPh sb="12" eb="13">
      <t>ナカ</t>
    </rPh>
    <rPh sb="17" eb="19">
      <t>ツウイン</t>
    </rPh>
    <rPh sb="20" eb="21">
      <t>カ</t>
    </rPh>
    <rPh sb="22" eb="23">
      <t>モノ</t>
    </rPh>
    <rPh sb="24" eb="25">
      <t>オコ</t>
    </rPh>
    <rPh sb="30" eb="35">
      <t>ノザワオンセンムラ</t>
    </rPh>
    <rPh sb="36" eb="38">
      <t>イイヤマ</t>
    </rPh>
    <rPh sb="38" eb="39">
      <t>エキ</t>
    </rPh>
    <rPh sb="40" eb="41">
      <t>ハシ</t>
    </rPh>
    <rPh sb="42" eb="44">
      <t>ナガデン</t>
    </rPh>
    <rPh sb="46" eb="48">
      <t>ノザワ</t>
    </rPh>
    <rPh sb="48" eb="49">
      <t>セン</t>
    </rPh>
    <rPh sb="50" eb="52">
      <t>リヨウ</t>
    </rPh>
    <rPh sb="54" eb="55">
      <t>サイ</t>
    </rPh>
    <rPh sb="57" eb="59">
      <t>ジョウシャ</t>
    </rPh>
    <rPh sb="59" eb="62">
      <t>カイスウケン</t>
    </rPh>
    <rPh sb="62" eb="64">
      <t>コウニュウ</t>
    </rPh>
    <rPh sb="64" eb="65">
      <t>ダイ</t>
    </rPh>
    <rPh sb="66" eb="68">
      <t>ハンガク</t>
    </rPh>
    <rPh sb="69" eb="71">
      <t>ジョセイ</t>
    </rPh>
    <rPh sb="78" eb="80">
      <t>タイショウ</t>
    </rPh>
    <rPh sb="82" eb="84">
      <t>ソンナイ</t>
    </rPh>
    <rPh sb="84" eb="86">
      <t>ザイジュウ</t>
    </rPh>
    <rPh sb="88" eb="91">
      <t>サイイジョウ</t>
    </rPh>
    <rPh sb="92" eb="93">
      <t>カタ</t>
    </rPh>
    <rPh sb="96" eb="98">
      <t>ウンテン</t>
    </rPh>
    <rPh sb="98" eb="101">
      <t>メンキョショウ</t>
    </rPh>
    <rPh sb="102" eb="104">
      <t>ショユウ</t>
    </rPh>
    <rPh sb="109" eb="110">
      <t>カタ</t>
    </rPh>
    <phoneticPr fontId="5"/>
  </si>
  <si>
    <t>民生課　福祉係
0269-85-3112</t>
    <rPh sb="0" eb="2">
      <t>ミンセイ</t>
    </rPh>
    <rPh sb="2" eb="3">
      <t>カ</t>
    </rPh>
    <rPh sb="4" eb="6">
      <t>フクシ</t>
    </rPh>
    <rPh sb="6" eb="7">
      <t>カカリ</t>
    </rPh>
    <phoneticPr fontId="5"/>
  </si>
  <si>
    <t>飯山駅直通バス運行事業</t>
    <rPh sb="0" eb="3">
      <t>イイヤマエキ</t>
    </rPh>
    <rPh sb="3" eb="5">
      <t>チョクツウ</t>
    </rPh>
    <rPh sb="7" eb="9">
      <t>ウンコウ</t>
    </rPh>
    <rPh sb="9" eb="11">
      <t>ジギョウ</t>
    </rPh>
    <phoneticPr fontId="5"/>
  </si>
  <si>
    <t>村営バスにつき、運行経費＝事業費となります。</t>
    <rPh sb="0" eb="1">
      <t>ソンエイ</t>
    </rPh>
    <rPh sb="7" eb="9">
      <t>ウンコウ</t>
    </rPh>
    <rPh sb="9" eb="11">
      <t>ケイヒ</t>
    </rPh>
    <rPh sb="12" eb="15">
      <t>ジギョウヒ</t>
    </rPh>
    <phoneticPr fontId="5"/>
  </si>
  <si>
    <t>　村内在住の方で年齢問わず運転免許証を自主返納した方、及び80歳以上の方を対象に、野沢温泉村と飯山駅を繋ぐ直通バス「野沢温泉ライナー」の乗車料を無料にするもの。_x000D_
　政策としては、免許返納者に対する交通支援として行っているが、過疎地のため買物弱者にも該当するため掲載。</t>
  </si>
  <si>
    <t>総務課　庶務係
0269-85-3111</t>
    <rPh sb="0" eb="3">
      <t>ソウムカ</t>
    </rPh>
    <rPh sb="4" eb="6">
      <t>ショム</t>
    </rPh>
    <rPh sb="6" eb="7">
      <t>カカリ</t>
    </rPh>
    <phoneticPr fontId="5"/>
  </si>
  <si>
    <t>廃止路線代替バス運行事業</t>
    <rPh sb="0" eb="2">
      <t>ハイシ</t>
    </rPh>
    <rPh sb="2" eb="4">
      <t>ロセン</t>
    </rPh>
    <rPh sb="4" eb="6">
      <t>ダイガエ</t>
    </rPh>
    <rPh sb="8" eb="10">
      <t>ウンコウ</t>
    </rPh>
    <rPh sb="10" eb="12">
      <t>ジギョウ</t>
    </rPh>
    <phoneticPr fontId="5"/>
  </si>
  <si>
    <t>　村内在住の方で年齢問わず運転免許証を自主返納した方、及び80歳以上の方を対象に、野沢温泉村内周回バス「湯の花号七ヶ巻線バス」の乗車料を無料にするもの。_x000D_
　政策としては、免許返納者に対する交通支援として行っているが、過疎地のため買物弱者にも該当するため掲載。</t>
  </si>
  <si>
    <t>大町市</t>
    <rPh sb="0" eb="2">
      <t>オオマチ</t>
    </rPh>
    <rPh sb="2" eb="3">
      <t>シ</t>
    </rPh>
    <phoneticPr fontId="5"/>
  </si>
  <si>
    <t>大町市買い物サポート事業</t>
    <rPh sb="0" eb="2">
      <t>オオマチ</t>
    </rPh>
    <rPh sb="2" eb="3">
      <t>シ</t>
    </rPh>
    <rPh sb="3" eb="4">
      <t>カ</t>
    </rPh>
    <rPh sb="5" eb="6">
      <t>モノ</t>
    </rPh>
    <rPh sb="10" eb="12">
      <t>ジギョウ</t>
    </rPh>
    <phoneticPr fontId="5"/>
  </si>
  <si>
    <t>通信運搬費</t>
    <rPh sb="0" eb="1">
      <t>ツウシン</t>
    </rPh>
    <rPh sb="1" eb="3">
      <t>ウンパン</t>
    </rPh>
    <rPh sb="3" eb="4">
      <t>ヒ</t>
    </rPh>
    <phoneticPr fontId="5"/>
  </si>
  <si>
    <t>買い物弱者の支援と位置付けた事業ではないが、介護予防の観点から、高齢者が〝自ら店舗に出向いて買い物を楽しむ〟ことで「社会参加」を促進するため、協力店舗で購入した商品をゆうパックで自宅に配達する仕組みをモデル事業として実施中。</t>
    <rPh sb="0" eb="1">
      <t>カ</t>
    </rPh>
    <rPh sb="2" eb="5">
      <t>モノジャクシャ</t>
    </rPh>
    <rPh sb="6" eb="8">
      <t>シエン</t>
    </rPh>
    <rPh sb="9" eb="12">
      <t>イチヅ</t>
    </rPh>
    <rPh sb="14" eb="16">
      <t>ジギョウ</t>
    </rPh>
    <rPh sb="27" eb="29">
      <t>カンテン</t>
    </rPh>
    <rPh sb="32" eb="35">
      <t>コウレイシャ</t>
    </rPh>
    <rPh sb="37" eb="38">
      <t>ミズカ</t>
    </rPh>
    <rPh sb="39" eb="41">
      <t>テンポ</t>
    </rPh>
    <rPh sb="42" eb="44">
      <t>デム</t>
    </rPh>
    <rPh sb="46" eb="47">
      <t>カ</t>
    </rPh>
    <rPh sb="48" eb="49">
      <t>モノ</t>
    </rPh>
    <rPh sb="50" eb="51">
      <t>タノ</t>
    </rPh>
    <rPh sb="58" eb="60">
      <t>シャカイ</t>
    </rPh>
    <rPh sb="60" eb="62">
      <t>サンカ</t>
    </rPh>
    <rPh sb="64" eb="66">
      <t>ソクシン</t>
    </rPh>
    <rPh sb="71" eb="73">
      <t>キョウリョク</t>
    </rPh>
    <rPh sb="73" eb="75">
      <t>テンポ</t>
    </rPh>
    <rPh sb="76" eb="78">
      <t>コウニュウ</t>
    </rPh>
    <rPh sb="80" eb="82">
      <t>ショウヒン</t>
    </rPh>
    <rPh sb="89" eb="91">
      <t>ジタク</t>
    </rPh>
    <rPh sb="92" eb="94">
      <t>ハイタツ</t>
    </rPh>
    <rPh sb="96" eb="98">
      <t>シク</t>
    </rPh>
    <rPh sb="103" eb="105">
      <t>ジギョウ</t>
    </rPh>
    <rPh sb="110" eb="111">
      <t>チュウ</t>
    </rPh>
    <phoneticPr fontId="5"/>
  </si>
  <si>
    <t>大町市
（協力）
市内の大型スーパー、ホームセンター</t>
    <rPh sb="0" eb="3">
      <t>オオマチシ</t>
    </rPh>
    <rPh sb="5" eb="7">
      <t>キョウリョク</t>
    </rPh>
    <rPh sb="9" eb="11">
      <t>シナイ</t>
    </rPh>
    <rPh sb="12" eb="14">
      <t>オオガタ</t>
    </rPh>
    <phoneticPr fontId="5"/>
  </si>
  <si>
    <t>民生部福祉課高齢者・包括支援係
0261-22-0420（内線417）</t>
    <rPh sb="0" eb="2">
      <t>ミンセイ</t>
    </rPh>
    <rPh sb="2" eb="3">
      <t>ブ</t>
    </rPh>
    <rPh sb="3" eb="6">
      <t>フクシカ</t>
    </rPh>
    <rPh sb="6" eb="9">
      <t>コウレイシャ</t>
    </rPh>
    <rPh sb="10" eb="14">
      <t>ホウカツシエン</t>
    </rPh>
    <rPh sb="14" eb="15">
      <t>カカリ</t>
    </rPh>
    <rPh sb="29" eb="31">
      <t>ナイセン</t>
    </rPh>
    <phoneticPr fontId="5"/>
  </si>
  <si>
    <t>予算計上なし</t>
    <rPh sb="0" eb="1">
      <t>ヨサン</t>
    </rPh>
    <rPh sb="1" eb="3">
      <t>ケイジョウ</t>
    </rPh>
    <phoneticPr fontId="5"/>
  </si>
  <si>
    <t>買い物弱者の支援と位置付けた事業ではないが、介護予防の観点から、高齢者が〝自ら店舗に出向いて買い物を楽しむ〟ことで「社会参加」を促進するため、協力店舗で購入した商品をゆうパック以外の方法で自宅に配達する仕組みをモデル事業として実施を検討中。</t>
    <rPh sb="0" eb="1">
      <t>カ</t>
    </rPh>
    <rPh sb="2" eb="5">
      <t>モノジャクシャ</t>
    </rPh>
    <rPh sb="6" eb="8">
      <t>シエン</t>
    </rPh>
    <rPh sb="9" eb="12">
      <t>イチヅ</t>
    </rPh>
    <rPh sb="14" eb="16">
      <t>ジギョウ</t>
    </rPh>
    <rPh sb="27" eb="29">
      <t>カンテン</t>
    </rPh>
    <rPh sb="32" eb="35">
      <t>コウレイシャ</t>
    </rPh>
    <rPh sb="37" eb="38">
      <t>ミズカ</t>
    </rPh>
    <rPh sb="39" eb="41">
      <t>テンポ</t>
    </rPh>
    <rPh sb="42" eb="44">
      <t>デム</t>
    </rPh>
    <rPh sb="46" eb="47">
      <t>カ</t>
    </rPh>
    <rPh sb="48" eb="49">
      <t>モノ</t>
    </rPh>
    <rPh sb="50" eb="51">
      <t>タノ</t>
    </rPh>
    <rPh sb="58" eb="60">
      <t>シャカイ</t>
    </rPh>
    <rPh sb="60" eb="62">
      <t>サンカ</t>
    </rPh>
    <rPh sb="64" eb="66">
      <t>ソクシン</t>
    </rPh>
    <rPh sb="71" eb="73">
      <t>キョウリョク</t>
    </rPh>
    <rPh sb="73" eb="75">
      <t>テンポ</t>
    </rPh>
    <rPh sb="76" eb="78">
      <t>コウニュウ</t>
    </rPh>
    <rPh sb="80" eb="82">
      <t>ショウヒン</t>
    </rPh>
    <rPh sb="88" eb="90">
      <t>イガイ</t>
    </rPh>
    <rPh sb="91" eb="93">
      <t>ホウホウ</t>
    </rPh>
    <rPh sb="94" eb="96">
      <t>ジタク</t>
    </rPh>
    <rPh sb="97" eb="99">
      <t>ハイタツ</t>
    </rPh>
    <rPh sb="101" eb="103">
      <t>シク</t>
    </rPh>
    <rPh sb="108" eb="110">
      <t>ジギョウ</t>
    </rPh>
    <rPh sb="116" eb="119">
      <t>ケントウチュウ</t>
    </rPh>
    <phoneticPr fontId="5"/>
  </si>
  <si>
    <t>大町市
（協力）
運送業者</t>
    <rPh sb="0" eb="3">
      <t>オオマチシ</t>
    </rPh>
    <rPh sb="5" eb="7">
      <t>キョウリョク</t>
    </rPh>
    <rPh sb="9" eb="11">
      <t>ウンソウ</t>
    </rPh>
    <rPh sb="11" eb="13">
      <t>ギョウシャ</t>
    </rPh>
    <phoneticPr fontId="5"/>
  </si>
  <si>
    <t>飯田市</t>
    <rPh sb="0" eb="3">
      <t>イイダシ</t>
    </rPh>
    <phoneticPr fontId="5"/>
  </si>
  <si>
    <t>福祉有償運送</t>
  </si>
  <si>
    <t>道路運送法施行規則（昭和26年運輸省令第75号）第49条第2号に基づき、身体障害者、精神障害者、知的障害者、要介護者、要支援者等に対して、買い物等を目的とする移動手段を提供する支援</t>
    <rPh sb="0" eb="4">
      <t>ドウロウンソウ</t>
    </rPh>
    <rPh sb="4" eb="5">
      <t>ホウ</t>
    </rPh>
    <rPh sb="5" eb="9">
      <t>シコウキソク</t>
    </rPh>
    <rPh sb="10" eb="12">
      <t>ショウワ</t>
    </rPh>
    <rPh sb="14" eb="15">
      <t>ネン</t>
    </rPh>
    <rPh sb="15" eb="19">
      <t>ウンユショウレイ</t>
    </rPh>
    <rPh sb="19" eb="20">
      <t>ダイ</t>
    </rPh>
    <rPh sb="22" eb="23">
      <t>ゴウ</t>
    </rPh>
    <rPh sb="24" eb="25">
      <t>ダイ</t>
    </rPh>
    <rPh sb="27" eb="28">
      <t>ジョウ</t>
    </rPh>
    <rPh sb="28" eb="29">
      <t>ダイ</t>
    </rPh>
    <rPh sb="30" eb="31">
      <t>ゴウ</t>
    </rPh>
    <rPh sb="32" eb="33">
      <t>モト</t>
    </rPh>
    <rPh sb="36" eb="38">
      <t>シンタイ</t>
    </rPh>
    <rPh sb="38" eb="40">
      <t>ショウガイ</t>
    </rPh>
    <rPh sb="40" eb="41">
      <t>シャ</t>
    </rPh>
    <rPh sb="42" eb="44">
      <t>セイシン</t>
    </rPh>
    <rPh sb="44" eb="46">
      <t>ショウガイ</t>
    </rPh>
    <rPh sb="46" eb="47">
      <t>シャ</t>
    </rPh>
    <rPh sb="48" eb="49">
      <t>チ</t>
    </rPh>
    <rPh sb="49" eb="50">
      <t>テキ</t>
    </rPh>
    <rPh sb="50" eb="52">
      <t>ショウガイ</t>
    </rPh>
    <rPh sb="52" eb="53">
      <t>シャ</t>
    </rPh>
    <rPh sb="54" eb="55">
      <t>ヨウ</t>
    </rPh>
    <rPh sb="55" eb="58">
      <t>カイゴシャ</t>
    </rPh>
    <rPh sb="59" eb="60">
      <t>ヨウ</t>
    </rPh>
    <rPh sb="60" eb="63">
      <t>シエンシャ</t>
    </rPh>
    <rPh sb="63" eb="64">
      <t>トウ</t>
    </rPh>
    <rPh sb="65" eb="66">
      <t>タイ</t>
    </rPh>
    <rPh sb="69" eb="70">
      <t>カ</t>
    </rPh>
    <rPh sb="71" eb="72">
      <t>モノ</t>
    </rPh>
    <rPh sb="72" eb="73">
      <t>トウ</t>
    </rPh>
    <rPh sb="74" eb="76">
      <t>モクテキ</t>
    </rPh>
    <rPh sb="79" eb="81">
      <t>イドウ</t>
    </rPh>
    <rPh sb="81" eb="83">
      <t>シュダン</t>
    </rPh>
    <rPh sb="84" eb="86">
      <t>テイキョウ</t>
    </rPh>
    <rPh sb="88" eb="90">
      <t>シエン</t>
    </rPh>
    <phoneticPr fontId="5"/>
  </si>
  <si>
    <t>社会福祉協議会
市内の社会福祉法人
市内のNPO法人</t>
    <rPh sb="0" eb="7">
      <t>シャカイフクシキョウギカイ</t>
    </rPh>
    <rPh sb="8" eb="10">
      <t>シナイ</t>
    </rPh>
    <rPh sb="11" eb="17">
      <t>シャカイフクシホウジン</t>
    </rPh>
    <rPh sb="18" eb="20">
      <t>シナイ</t>
    </rPh>
    <rPh sb="24" eb="26">
      <t>ホウジン</t>
    </rPh>
    <phoneticPr fontId="5"/>
  </si>
  <si>
    <t>松川町</t>
    <rPh sb="0" eb="2">
      <t>マツカワ</t>
    </rPh>
    <rPh sb="2" eb="3">
      <t>マチ</t>
    </rPh>
    <phoneticPr fontId="5"/>
  </si>
  <si>
    <t>デマンド交通
「チョイソコまつかわ」</t>
    <rPh sb="4" eb="6">
      <t>コウツウ</t>
    </rPh>
    <phoneticPr fontId="5"/>
  </si>
  <si>
    <t>非固定ダイヤ型区域運行を実施し、利用者の自宅から目的地の直接
往来を実現し、買い物弱者を含む、交通弱者の移動手段を確保している。</t>
    <rPh sb="0" eb="1">
      <t>ヒ</t>
    </rPh>
    <rPh sb="1" eb="3">
      <t>コテイ</t>
    </rPh>
    <rPh sb="6" eb="7">
      <t>ガタ</t>
    </rPh>
    <rPh sb="7" eb="9">
      <t>クイキ</t>
    </rPh>
    <rPh sb="9" eb="11">
      <t>ウンコウ</t>
    </rPh>
    <rPh sb="12" eb="14">
      <t>ジッシ</t>
    </rPh>
    <rPh sb="16" eb="19">
      <t>リヨウシャ</t>
    </rPh>
    <rPh sb="20" eb="22">
      <t>ジタク</t>
    </rPh>
    <rPh sb="24" eb="27">
      <t>モクテキチ</t>
    </rPh>
    <rPh sb="28" eb="30">
      <t>チョクセツ</t>
    </rPh>
    <rPh sb="31" eb="33">
      <t>オウライ</t>
    </rPh>
    <rPh sb="34" eb="36">
      <t>ジツゲン</t>
    </rPh>
    <rPh sb="38" eb="39">
      <t>カ</t>
    </rPh>
    <rPh sb="40" eb="41">
      <t>モノ</t>
    </rPh>
    <rPh sb="41" eb="43">
      <t>ジャクシャ</t>
    </rPh>
    <rPh sb="44" eb="45">
      <t>フク</t>
    </rPh>
    <rPh sb="47" eb="49">
      <t>コウツウ</t>
    </rPh>
    <rPh sb="49" eb="51">
      <t>ジャクシャ</t>
    </rPh>
    <rPh sb="52" eb="54">
      <t>イドウ</t>
    </rPh>
    <rPh sb="54" eb="56">
      <t>シュダン</t>
    </rPh>
    <rPh sb="57" eb="59">
      <t>カクホ</t>
    </rPh>
    <phoneticPr fontId="5"/>
  </si>
  <si>
    <t>松川町地域公共交通
対策協議会</t>
    <rPh sb="0" eb="2">
      <t>マツカワ</t>
    </rPh>
    <rPh sb="2" eb="3">
      <t>マチ</t>
    </rPh>
    <rPh sb="3" eb="5">
      <t>チイキ</t>
    </rPh>
    <rPh sb="5" eb="7">
      <t>コウキョウ</t>
    </rPh>
    <rPh sb="7" eb="9">
      <t>コウツウ</t>
    </rPh>
    <rPh sb="10" eb="12">
      <t>タイサク</t>
    </rPh>
    <rPh sb="12" eb="15">
      <t>キョウギカイ</t>
    </rPh>
    <phoneticPr fontId="5"/>
  </si>
  <si>
    <t>まちづくり政策課
企画調整係
0265-36-7014</t>
    <rPh sb="5" eb="7">
      <t>セイサク</t>
    </rPh>
    <rPh sb="7" eb="8">
      <t>カ</t>
    </rPh>
    <rPh sb="9" eb="11">
      <t>キカク</t>
    </rPh>
    <rPh sb="11" eb="13">
      <t>チョウセイ</t>
    </rPh>
    <rPh sb="13" eb="14">
      <t>カカリ</t>
    </rPh>
    <phoneticPr fontId="5"/>
  </si>
  <si>
    <t>北佐久郡御代田町</t>
    <rPh sb="0" eb="8">
      <t>キタサクグンミヨタマチ</t>
    </rPh>
    <phoneticPr fontId="5"/>
  </si>
  <si>
    <t>御代田町タクシー利用助成事業</t>
  </si>
  <si>
    <t>一部料金負担</t>
    <rPh sb="0" eb="2">
      <t>イチブ</t>
    </rPh>
    <rPh sb="2" eb="4">
      <t>リョウキン</t>
    </rPh>
    <rPh sb="4" eb="6">
      <t>フタン</t>
    </rPh>
    <phoneticPr fontId="5"/>
  </si>
  <si>
    <t>公共交通施策の一環として交通弱者の交通手段を確保することにより住民福祉の増進を図る事業。
一枚1,000円分として使用できるタクシー利用助成券を、高齢者や障害者に一枚300円で販売する。
また免許返納者について、前述の助成券を24枚交付する。</t>
    <rPh sb="0" eb="2">
      <t>コウキョウ</t>
    </rPh>
    <rPh sb="2" eb="4">
      <t>コウツウ</t>
    </rPh>
    <rPh sb="4" eb="6">
      <t>シサク</t>
    </rPh>
    <rPh sb="7" eb="9">
      <t>イッカン</t>
    </rPh>
    <rPh sb="12" eb="14">
      <t>コウツウ</t>
    </rPh>
    <rPh sb="14" eb="16">
      <t>ジャクシャ</t>
    </rPh>
    <rPh sb="17" eb="19">
      <t>コウツウ</t>
    </rPh>
    <rPh sb="19" eb="21">
      <t>シュダン</t>
    </rPh>
    <rPh sb="22" eb="24">
      <t>カクホ</t>
    </rPh>
    <rPh sb="31" eb="33">
      <t>ジュウミン</t>
    </rPh>
    <rPh sb="33" eb="35">
      <t>フクシ</t>
    </rPh>
    <rPh sb="36" eb="38">
      <t>ゾウシン</t>
    </rPh>
    <rPh sb="39" eb="40">
      <t>ハカ</t>
    </rPh>
    <rPh sb="41" eb="43">
      <t>ジギョウ</t>
    </rPh>
    <rPh sb="45" eb="47">
      <t>イチマイ</t>
    </rPh>
    <rPh sb="52" eb="53">
      <t>エン</t>
    </rPh>
    <rPh sb="53" eb="54">
      <t>ブン</t>
    </rPh>
    <rPh sb="57" eb="59">
      <t>シヨウ</t>
    </rPh>
    <rPh sb="70" eb="71">
      <t>ケン</t>
    </rPh>
    <rPh sb="77" eb="80">
      <t>ショウガイシャ</t>
    </rPh>
    <rPh sb="81" eb="83">
      <t>イチマイ</t>
    </rPh>
    <rPh sb="86" eb="87">
      <t>エン</t>
    </rPh>
    <rPh sb="88" eb="90">
      <t>ハンバイ</t>
    </rPh>
    <rPh sb="106" eb="108">
      <t>ゼンジュツ</t>
    </rPh>
    <rPh sb="109" eb="112">
      <t>ジョセイケン</t>
    </rPh>
    <rPh sb="115" eb="116">
      <t>マイ</t>
    </rPh>
    <rPh sb="116" eb="118">
      <t>コウフ</t>
    </rPh>
    <phoneticPr fontId="5"/>
  </si>
  <si>
    <t>https://www.town.miyota.nagano.jp/category/taxio70/5283.html　（高齢者）
https://www.town.miyota.nagano.jp/category/syougaishien/2371.html　（障害者）
https://www.town.miyota.nagano.jp/category/taxio70/154542.html　（免許返納者）</t>
    <rPh sb="62" eb="65">
      <t>コウレイシャ</t>
    </rPh>
    <rPh sb="135" eb="138">
      <t>ショウガイシャ</t>
    </rPh>
    <rPh sb="205" eb="210">
      <t>メンキョヘンノウシャ</t>
    </rPh>
    <phoneticPr fontId="5"/>
  </si>
  <si>
    <t>保健福祉課
0267-31-2512（高齢者）
0267-32-6522（障害者）
企画財政課
0267-32-3112（免許返納者）</t>
    <rPh sb="0" eb="5">
      <t>ホケンフクシカ</t>
    </rPh>
    <rPh sb="19" eb="22">
      <t>コウレイシャ</t>
    </rPh>
    <rPh sb="37" eb="40">
      <t>ショウガイシャ</t>
    </rPh>
    <rPh sb="43" eb="48">
      <t>キカクザイセイカ</t>
    </rPh>
    <rPh sb="62" eb="67">
      <t>メンキョヘンノウシャ</t>
    </rPh>
    <phoneticPr fontId="5"/>
  </si>
  <si>
    <t>中川村</t>
    <rPh sb="0" eb="3">
      <t>ナカガワムラ</t>
    </rPh>
    <phoneticPr fontId="5"/>
  </si>
  <si>
    <t>デマンド型乗り合い
送迎サービス
「チョイソコなかがわ」</t>
    <rPh sb="4" eb="5">
      <t>ガタ</t>
    </rPh>
    <rPh sb="5" eb="6">
      <t>ノ</t>
    </rPh>
    <rPh sb="7" eb="8">
      <t>ア</t>
    </rPh>
    <rPh sb="10" eb="12">
      <t>ソウゲイ</t>
    </rPh>
    <phoneticPr fontId="5"/>
  </si>
  <si>
    <t>　買物弱者の支援と位置づけた事業ではないが、過疎地のため村民の移動手段の確保及び利便性の向上を図るため予約型乗合送迎サービスを実施している。利用目的の中に、買物も含まれている。
　利用対象者：中川村在住または在勤しており会員登録している者
　利用範囲：村内全域、松川町、飯島町に指定されている停留所
　65歳以上の方、障がい者手帳をお持ちの方、免許返納者は自宅まで送迎が可能　　</t>
    <rPh sb="1" eb="3">
      <t>カイモノ</t>
    </rPh>
    <rPh sb="3" eb="5">
      <t>ジャクシャ</t>
    </rPh>
    <rPh sb="6" eb="8">
      <t>シエン</t>
    </rPh>
    <rPh sb="9" eb="11">
      <t>イチ</t>
    </rPh>
    <rPh sb="14" eb="16">
      <t>ジギョウ</t>
    </rPh>
    <rPh sb="22" eb="24">
      <t>カソ</t>
    </rPh>
    <rPh sb="24" eb="25">
      <t>チ</t>
    </rPh>
    <rPh sb="28" eb="30">
      <t>ソンミン</t>
    </rPh>
    <rPh sb="31" eb="33">
      <t>イドウ</t>
    </rPh>
    <rPh sb="33" eb="35">
      <t>シュダン</t>
    </rPh>
    <rPh sb="36" eb="38">
      <t>カクホ</t>
    </rPh>
    <rPh sb="38" eb="39">
      <t>オヨ</t>
    </rPh>
    <rPh sb="40" eb="43">
      <t>リベンセイ</t>
    </rPh>
    <rPh sb="44" eb="46">
      <t>コウジョウ</t>
    </rPh>
    <rPh sb="47" eb="48">
      <t>ハカ</t>
    </rPh>
    <rPh sb="51" eb="53">
      <t>ヨヤク</t>
    </rPh>
    <rPh sb="53" eb="54">
      <t>ガタ</t>
    </rPh>
    <rPh sb="54" eb="56">
      <t>ノリアイ</t>
    </rPh>
    <rPh sb="56" eb="58">
      <t>ソウゲイ</t>
    </rPh>
    <rPh sb="63" eb="65">
      <t>ジッシ</t>
    </rPh>
    <rPh sb="70" eb="72">
      <t>リヨウ</t>
    </rPh>
    <rPh sb="72" eb="74">
      <t>モクテキ</t>
    </rPh>
    <rPh sb="75" eb="76">
      <t>ナカ</t>
    </rPh>
    <rPh sb="78" eb="80">
      <t>カイモノ</t>
    </rPh>
    <rPh sb="81" eb="82">
      <t>フク</t>
    </rPh>
    <rPh sb="90" eb="92">
      <t>リヨウ</t>
    </rPh>
    <rPh sb="92" eb="95">
      <t>タイショウシャ</t>
    </rPh>
    <rPh sb="96" eb="99">
      <t>ナカガワムラ</t>
    </rPh>
    <rPh sb="99" eb="101">
      <t>ザイジュウ</t>
    </rPh>
    <rPh sb="104" eb="106">
      <t>ザイキン</t>
    </rPh>
    <rPh sb="110" eb="112">
      <t>カイイン</t>
    </rPh>
    <rPh sb="112" eb="114">
      <t>トウロク</t>
    </rPh>
    <rPh sb="118" eb="119">
      <t>モノ</t>
    </rPh>
    <rPh sb="121" eb="123">
      <t>リヨウ</t>
    </rPh>
    <rPh sb="123" eb="125">
      <t>ハンイ</t>
    </rPh>
    <rPh sb="126" eb="128">
      <t>ソンナイ</t>
    </rPh>
    <rPh sb="128" eb="130">
      <t>ゼンイキ</t>
    </rPh>
    <rPh sb="131" eb="134">
      <t>マツカワマチ</t>
    </rPh>
    <rPh sb="135" eb="138">
      <t>イイジママチ</t>
    </rPh>
    <rPh sb="139" eb="141">
      <t>シテイ</t>
    </rPh>
    <rPh sb="146" eb="149">
      <t>テイリュウショ</t>
    </rPh>
    <rPh sb="153" eb="154">
      <t>サイ</t>
    </rPh>
    <rPh sb="154" eb="156">
      <t>イジョウ</t>
    </rPh>
    <rPh sb="157" eb="158">
      <t>カタ</t>
    </rPh>
    <phoneticPr fontId="5"/>
  </si>
  <si>
    <t>https：//www.vill.nakagawa.nagano.jp/soshiki/chiiki/7359.html</t>
    <phoneticPr fontId="5"/>
  </si>
  <si>
    <t>地域政策課
むらづくり係
0265－88－3001(内線２４)</t>
    <rPh sb="0" eb="2">
      <t>チイキ</t>
    </rPh>
    <rPh sb="2" eb="5">
      <t>セイサクカ</t>
    </rPh>
    <rPh sb="11" eb="12">
      <t>カカリ</t>
    </rPh>
    <rPh sb="26" eb="28">
      <t>ナイセン</t>
    </rPh>
    <phoneticPr fontId="5"/>
  </si>
  <si>
    <t>福祉タクシー券</t>
    <rPh sb="0" eb="2">
      <t>フクシ</t>
    </rPh>
    <rPh sb="6" eb="7">
      <t>ケン</t>
    </rPh>
    <phoneticPr fontId="5"/>
  </si>
  <si>
    <t>　高齢者、障がい者(児)及び妊産婦のうち自身、家族による交通手段がない方の外出支援を図るため、申請により民間のタクシー利用時に使用することができるタクシー券を発行。
　タクシー券１枚はタクシー普通車初乗運賃相当分で、申請した月から年度末分を発行。
　高齢者、障がい者(児)…ひと月あたり３枚
　車椅子、ストレッチャー移動の方…ひと月あたり５枚
　母子手帳の交付を受けて１年以内の方…ひと月２枚　</t>
    <rPh sb="1" eb="4">
      <t>コウレイシャ</t>
    </rPh>
    <rPh sb="5" eb="6">
      <t>ショウ</t>
    </rPh>
    <rPh sb="8" eb="9">
      <t>シャ</t>
    </rPh>
    <rPh sb="10" eb="11">
      <t>ジ</t>
    </rPh>
    <rPh sb="12" eb="13">
      <t>オヨ</t>
    </rPh>
    <rPh sb="14" eb="17">
      <t>ニンサンプ</t>
    </rPh>
    <rPh sb="20" eb="22">
      <t>ジシン</t>
    </rPh>
    <rPh sb="23" eb="25">
      <t>カゾク</t>
    </rPh>
    <rPh sb="28" eb="30">
      <t>コウツウ</t>
    </rPh>
    <rPh sb="30" eb="32">
      <t>シュダン</t>
    </rPh>
    <rPh sb="35" eb="36">
      <t>カタ</t>
    </rPh>
    <rPh sb="37" eb="39">
      <t>ガイシュツ</t>
    </rPh>
    <rPh sb="39" eb="41">
      <t>シエン</t>
    </rPh>
    <rPh sb="42" eb="43">
      <t>ハカ</t>
    </rPh>
    <rPh sb="47" eb="49">
      <t>シンセイ</t>
    </rPh>
    <rPh sb="52" eb="54">
      <t>ミンカン</t>
    </rPh>
    <rPh sb="59" eb="62">
      <t>リヨウジ</t>
    </rPh>
    <rPh sb="63" eb="65">
      <t>シヨウ</t>
    </rPh>
    <rPh sb="77" eb="78">
      <t>ケン</t>
    </rPh>
    <rPh sb="79" eb="81">
      <t>ハッコウ</t>
    </rPh>
    <rPh sb="88" eb="89">
      <t>ケン</t>
    </rPh>
    <rPh sb="90" eb="91">
      <t>マイ</t>
    </rPh>
    <rPh sb="96" eb="99">
      <t>フツウシャ</t>
    </rPh>
    <rPh sb="99" eb="101">
      <t>ハツノ</t>
    </rPh>
    <rPh sb="101" eb="103">
      <t>ウンチン</t>
    </rPh>
    <rPh sb="103" eb="106">
      <t>ソウトウブン</t>
    </rPh>
    <rPh sb="108" eb="110">
      <t>シンセイ</t>
    </rPh>
    <rPh sb="112" eb="113">
      <t>ツキ</t>
    </rPh>
    <rPh sb="115" eb="117">
      <t>ネンド</t>
    </rPh>
    <rPh sb="117" eb="118">
      <t>マツ</t>
    </rPh>
    <rPh sb="118" eb="119">
      <t>ブン</t>
    </rPh>
    <rPh sb="120" eb="122">
      <t>ハッコウ</t>
    </rPh>
    <rPh sb="125" eb="128">
      <t>コウレイシャ</t>
    </rPh>
    <phoneticPr fontId="5"/>
  </si>
  <si>
    <t>保健福祉課
高齢福祉係
0265－88－300１(内線27)</t>
    <rPh sb="0" eb="2">
      <t>ホケン</t>
    </rPh>
    <rPh sb="2" eb="5">
      <t>フクシカ</t>
    </rPh>
    <rPh sb="6" eb="8">
      <t>コウレイ</t>
    </rPh>
    <rPh sb="8" eb="10">
      <t>フクシ</t>
    </rPh>
    <rPh sb="10" eb="11">
      <t>カカリ</t>
    </rPh>
    <rPh sb="25" eb="27">
      <t>ナイセン</t>
    </rPh>
    <phoneticPr fontId="5"/>
  </si>
  <si>
    <t>阿南町</t>
    <rPh sb="0" eb="3">
      <t>アナンチョウ</t>
    </rPh>
    <phoneticPr fontId="5"/>
  </si>
  <si>
    <t>令和５年度買い物弱者解消対策商業施設整備事業</t>
    <rPh sb="0" eb="2">
      <t>レイワ</t>
    </rPh>
    <rPh sb="3" eb="5">
      <t>ネンド</t>
    </rPh>
    <rPh sb="5" eb="6">
      <t>カ</t>
    </rPh>
    <rPh sb="7" eb="8">
      <t>モノ</t>
    </rPh>
    <rPh sb="8" eb="10">
      <t>ジャクシャ</t>
    </rPh>
    <rPh sb="10" eb="12">
      <t>カイショウ</t>
    </rPh>
    <rPh sb="12" eb="14">
      <t>タイサク</t>
    </rPh>
    <rPh sb="14" eb="16">
      <t>ショウギョウ</t>
    </rPh>
    <rPh sb="16" eb="18">
      <t>シセツ</t>
    </rPh>
    <rPh sb="18" eb="20">
      <t>セイビ</t>
    </rPh>
    <rPh sb="20" eb="22">
      <t>ジギョウ</t>
    </rPh>
    <phoneticPr fontId="5"/>
  </si>
  <si>
    <t>施設整備</t>
  </si>
  <si>
    <t>商店のなくなった集落に商業施設（スーパー）を開設する。
町設置（開設）　⇒　指定管理</t>
    <rPh sb="8" eb="10">
      <t>シュウラク</t>
    </rPh>
    <rPh sb="11" eb="13">
      <t>ショウギョウ</t>
    </rPh>
    <rPh sb="13" eb="15">
      <t>シセツ</t>
    </rPh>
    <rPh sb="22" eb="24">
      <t>カイセツ</t>
    </rPh>
    <rPh sb="28" eb="29">
      <t>チョウ</t>
    </rPh>
    <rPh sb="29" eb="31">
      <t>セッチ</t>
    </rPh>
    <rPh sb="32" eb="34">
      <t>カイセツ</t>
    </rPh>
    <rPh sb="38" eb="40">
      <t>シテイ</t>
    </rPh>
    <rPh sb="40" eb="42">
      <t>カンリ</t>
    </rPh>
    <phoneticPr fontId="5"/>
  </si>
  <si>
    <t>総務課企画財政係
0260-22-2141</t>
    <rPh sb="0" eb="3">
      <t>ソウムカ</t>
    </rPh>
    <rPh sb="3" eb="5">
      <t>キカク</t>
    </rPh>
    <rPh sb="5" eb="7">
      <t>ザイセイ</t>
    </rPh>
    <rPh sb="7" eb="8">
      <t>カカリ</t>
    </rPh>
    <phoneticPr fontId="5"/>
  </si>
  <si>
    <t>売木村</t>
    <rPh sb="0" eb="3">
      <t>ウルギムラ</t>
    </rPh>
    <phoneticPr fontId="5"/>
  </si>
  <si>
    <t>村民バス運行事業</t>
    <rPh sb="0" eb="2">
      <t>ソンミン</t>
    </rPh>
    <rPh sb="4" eb="6">
      <t>ウンコウ</t>
    </rPh>
    <rPh sb="6" eb="8">
      <t>ジギョウ</t>
    </rPh>
    <phoneticPr fontId="5"/>
  </si>
  <si>
    <t>村内に移動する際、電話予約で医療機関や買い物など、村民が気軽に利用できるバスの運行を社会福祉協議会に委託（オンデマンド）</t>
    <rPh sb="0" eb="2">
      <t>ソンナイ</t>
    </rPh>
    <rPh sb="3" eb="5">
      <t>イドウ</t>
    </rPh>
    <rPh sb="7" eb="8">
      <t>サイ</t>
    </rPh>
    <rPh sb="9" eb="11">
      <t>デンワ</t>
    </rPh>
    <rPh sb="11" eb="13">
      <t>ヨヤク</t>
    </rPh>
    <rPh sb="14" eb="16">
      <t>イリョウ</t>
    </rPh>
    <rPh sb="16" eb="18">
      <t>キカン</t>
    </rPh>
    <rPh sb="19" eb="20">
      <t>カ</t>
    </rPh>
    <rPh sb="21" eb="22">
      <t>モノ</t>
    </rPh>
    <rPh sb="25" eb="27">
      <t>ソンミン</t>
    </rPh>
    <rPh sb="28" eb="30">
      <t>キガル</t>
    </rPh>
    <rPh sb="31" eb="33">
      <t>リヨウ</t>
    </rPh>
    <rPh sb="39" eb="41">
      <t>ウンコウ</t>
    </rPh>
    <rPh sb="42" eb="49">
      <t>シャカイフクシキョウギカイ</t>
    </rPh>
    <rPh sb="50" eb="52">
      <t>イタク</t>
    </rPh>
    <phoneticPr fontId="5"/>
  </si>
  <si>
    <t>静岡県</t>
    <rPh sb="0" eb="3">
      <t>シズオカケン</t>
    </rPh>
    <phoneticPr fontId="17"/>
  </si>
  <si>
    <t>浜松市</t>
    <rPh sb="0" eb="3">
      <t>ハママツシ</t>
    </rPh>
    <phoneticPr fontId="17"/>
  </si>
  <si>
    <t>ささえあいポイント事業
（中山間地域在宅高齢者支援）</t>
    <rPh sb="9" eb="11">
      <t>ジギョウ</t>
    </rPh>
    <rPh sb="13" eb="14">
      <t>チュウ</t>
    </rPh>
    <rPh sb="14" eb="16">
      <t>サンカン</t>
    </rPh>
    <rPh sb="16" eb="18">
      <t>チイキ</t>
    </rPh>
    <rPh sb="18" eb="20">
      <t>ザイタク</t>
    </rPh>
    <rPh sb="20" eb="23">
      <t>コウレイシャ</t>
    </rPh>
    <rPh sb="23" eb="25">
      <t>シエン</t>
    </rPh>
    <phoneticPr fontId="17"/>
  </si>
  <si>
    <t>報償費</t>
    <rPh sb="0" eb="3">
      <t>ホウショウヒ</t>
    </rPh>
    <phoneticPr fontId="17"/>
  </si>
  <si>
    <t>在宅高齢者支援活動（６５歳以上のひとり暮らし宅などでの軽度な生活支援）。買物弱者支援として日用品の買い物代行、薬の受け取り代行等を行う。ボランティアが自家用車を運転、公共交通機関を利用の場合に、交通費の一部助成を行う（1km２０円、１回の活動につき、往復5ｋｍ以上の場合）</t>
    <rPh sb="0" eb="2">
      <t>ザイタク</t>
    </rPh>
    <rPh sb="2" eb="5">
      <t>コウレイシャ</t>
    </rPh>
    <rPh sb="5" eb="7">
      <t>シエン</t>
    </rPh>
    <rPh sb="7" eb="9">
      <t>カツドウ</t>
    </rPh>
    <rPh sb="12" eb="15">
      <t>サイイジョウ</t>
    </rPh>
    <rPh sb="19" eb="20">
      <t>グ</t>
    </rPh>
    <rPh sb="22" eb="23">
      <t>タク</t>
    </rPh>
    <rPh sb="27" eb="29">
      <t>ケイド</t>
    </rPh>
    <rPh sb="30" eb="32">
      <t>セイカツ</t>
    </rPh>
    <rPh sb="32" eb="34">
      <t>シエン</t>
    </rPh>
    <rPh sb="36" eb="38">
      <t>カイモノ</t>
    </rPh>
    <rPh sb="38" eb="40">
      <t>ジャクシャ</t>
    </rPh>
    <rPh sb="40" eb="42">
      <t>シエン</t>
    </rPh>
    <rPh sb="45" eb="48">
      <t>ニチヨウヒン</t>
    </rPh>
    <rPh sb="49" eb="50">
      <t>カ</t>
    </rPh>
    <rPh sb="51" eb="52">
      <t>モノ</t>
    </rPh>
    <rPh sb="52" eb="54">
      <t>ダイコウ</t>
    </rPh>
    <rPh sb="55" eb="56">
      <t>クスリ</t>
    </rPh>
    <rPh sb="57" eb="58">
      <t>ウ</t>
    </rPh>
    <rPh sb="59" eb="60">
      <t>ト</t>
    </rPh>
    <rPh sb="61" eb="63">
      <t>ダイコウ</t>
    </rPh>
    <rPh sb="63" eb="64">
      <t>トウ</t>
    </rPh>
    <rPh sb="65" eb="66">
      <t>オコナ</t>
    </rPh>
    <rPh sb="75" eb="79">
      <t>ジカヨウシャ</t>
    </rPh>
    <rPh sb="80" eb="82">
      <t>ウンテン</t>
    </rPh>
    <rPh sb="83" eb="85">
      <t>コウキョウ</t>
    </rPh>
    <rPh sb="85" eb="87">
      <t>コウツウ</t>
    </rPh>
    <rPh sb="87" eb="89">
      <t>キカン</t>
    </rPh>
    <rPh sb="90" eb="92">
      <t>リヨウ</t>
    </rPh>
    <rPh sb="93" eb="95">
      <t>バアイ</t>
    </rPh>
    <rPh sb="97" eb="100">
      <t>コウツウヒ</t>
    </rPh>
    <rPh sb="101" eb="103">
      <t>イチブ</t>
    </rPh>
    <rPh sb="103" eb="105">
      <t>ジョセイ</t>
    </rPh>
    <rPh sb="106" eb="107">
      <t>オコナ</t>
    </rPh>
    <rPh sb="114" eb="115">
      <t>エン</t>
    </rPh>
    <rPh sb="117" eb="118">
      <t>カイ</t>
    </rPh>
    <rPh sb="119" eb="121">
      <t>カツドウ</t>
    </rPh>
    <rPh sb="125" eb="127">
      <t>オウフク</t>
    </rPh>
    <rPh sb="130" eb="132">
      <t>イジョウ</t>
    </rPh>
    <rPh sb="133" eb="135">
      <t>バアイ</t>
    </rPh>
    <phoneticPr fontId="17"/>
  </si>
  <si>
    <t>ささえあいポイント中山間地域ボランティア登録者</t>
    <rPh sb="9" eb="10">
      <t>チュウ</t>
    </rPh>
    <rPh sb="10" eb="12">
      <t>サンカン</t>
    </rPh>
    <rPh sb="12" eb="14">
      <t>チイキ</t>
    </rPh>
    <rPh sb="20" eb="22">
      <t>トウロク</t>
    </rPh>
    <rPh sb="22" eb="23">
      <t>シャ</t>
    </rPh>
    <phoneticPr fontId="17"/>
  </si>
  <si>
    <t>健康福祉部高齢者福祉課
053-457-2789</t>
    <rPh sb="0" eb="2">
      <t>ケンコウ</t>
    </rPh>
    <rPh sb="2" eb="4">
      <t>フクシ</t>
    </rPh>
    <rPh sb="4" eb="5">
      <t>ブ</t>
    </rPh>
    <rPh sb="5" eb="8">
      <t>コウレイシャ</t>
    </rPh>
    <rPh sb="8" eb="11">
      <t>フクシカ</t>
    </rPh>
    <phoneticPr fontId="17"/>
  </si>
  <si>
    <t>高齢者配食サービス事業</t>
    <rPh sb="0" eb="3">
      <t>コウレイシャ</t>
    </rPh>
    <rPh sb="3" eb="5">
      <t>ハイショク</t>
    </rPh>
    <rPh sb="9" eb="11">
      <t>ジギョウ</t>
    </rPh>
    <phoneticPr fontId="17"/>
  </si>
  <si>
    <t>虚弱なひとり暮らし高齢者及び高齢者世帯（市民税非課税世帯）に対して、食事の配送サービスを行うことにより食生活の改善を図るとともに、利用者の安否確認を行うもの。
 回　数　1食～3食/週（利用者の心身の状況による）
 利用料　300円/食</t>
  </si>
  <si>
    <t>社会福祉法人公友会ほか18者</t>
  </si>
  <si>
    <t>静岡県</t>
    <rPh sb="0" eb="2">
      <t>シズオカ</t>
    </rPh>
    <rPh sb="2" eb="3">
      <t>ケン</t>
    </rPh>
    <phoneticPr fontId="17"/>
  </si>
  <si>
    <t>沼津市</t>
    <rPh sb="0" eb="2">
      <t>ヌマヅ</t>
    </rPh>
    <rPh sb="2" eb="3">
      <t>シ</t>
    </rPh>
    <phoneticPr fontId="17"/>
  </si>
  <si>
    <t>生活支援体制整備事業</t>
    <rPh sb="0" eb="10">
      <t>セイカツシエンタイセイセイビジギョウ</t>
    </rPh>
    <phoneticPr fontId="17"/>
  </si>
  <si>
    <t>長寿福祉課で実施する生活支援体制整備事業において日常生活圏域ごとに配置された生活支援コーディネーターによる、高齢者の生活支援体制構築に係る取組のうちのひとつ。(地域支援事業交付金)
買い物弱者に対し、移動販売の試験的実施から定期的実施に向けたアドバイスや移動販売事業者とのマッチング等の支援。
（Ｒ４実績として、マックスバリュ東海の移動販売がマッチング。Ｒ５年度よりマックスバリュ東海の自主事業として実施中）</t>
    <rPh sb="0" eb="5">
      <t>チョウジュフクシカ</t>
    </rPh>
    <rPh sb="6" eb="8">
      <t>ジッシ</t>
    </rPh>
    <rPh sb="10" eb="20">
      <t>セイカツシエンタイセイセイビジギョウ</t>
    </rPh>
    <rPh sb="24" eb="26">
      <t>ニチジョウ</t>
    </rPh>
    <rPh sb="26" eb="28">
      <t>セイカツ</t>
    </rPh>
    <rPh sb="28" eb="30">
      <t>ケンイキ</t>
    </rPh>
    <rPh sb="33" eb="35">
      <t>ハイチ</t>
    </rPh>
    <rPh sb="38" eb="40">
      <t>セイカツ</t>
    </rPh>
    <rPh sb="40" eb="42">
      <t>シエン</t>
    </rPh>
    <rPh sb="54" eb="57">
      <t>コウレイシャ</t>
    </rPh>
    <rPh sb="58" eb="60">
      <t>セイカツ</t>
    </rPh>
    <rPh sb="60" eb="62">
      <t>シエン</t>
    </rPh>
    <rPh sb="62" eb="64">
      <t>タイセイ</t>
    </rPh>
    <rPh sb="64" eb="66">
      <t>コウチク</t>
    </rPh>
    <rPh sb="67" eb="68">
      <t>カカ</t>
    </rPh>
    <rPh sb="69" eb="71">
      <t>トリクミ</t>
    </rPh>
    <rPh sb="80" eb="82">
      <t>チイキ</t>
    </rPh>
    <rPh sb="82" eb="84">
      <t>シエン</t>
    </rPh>
    <rPh sb="84" eb="86">
      <t>ジギョウ</t>
    </rPh>
    <rPh sb="86" eb="89">
      <t>コウフキン</t>
    </rPh>
    <rPh sb="91" eb="92">
      <t>カ</t>
    </rPh>
    <rPh sb="93" eb="94">
      <t>モノ</t>
    </rPh>
    <rPh sb="94" eb="96">
      <t>ジャクシャ</t>
    </rPh>
    <rPh sb="97" eb="98">
      <t>タイ</t>
    </rPh>
    <rPh sb="100" eb="102">
      <t>イドウ</t>
    </rPh>
    <rPh sb="102" eb="104">
      <t>ハンバイ</t>
    </rPh>
    <rPh sb="105" eb="108">
      <t>シケンテキ</t>
    </rPh>
    <rPh sb="108" eb="110">
      <t>ジッシ</t>
    </rPh>
    <rPh sb="112" eb="115">
      <t>テイキテキ</t>
    </rPh>
    <rPh sb="115" eb="117">
      <t>ジッシ</t>
    </rPh>
    <rPh sb="118" eb="119">
      <t>ム</t>
    </rPh>
    <rPh sb="127" eb="129">
      <t>イドウ</t>
    </rPh>
    <rPh sb="129" eb="131">
      <t>ハンバイ</t>
    </rPh>
    <rPh sb="131" eb="134">
      <t>ジギョウシャ</t>
    </rPh>
    <rPh sb="141" eb="142">
      <t>トウ</t>
    </rPh>
    <rPh sb="143" eb="145">
      <t>シエン</t>
    </rPh>
    <rPh sb="150" eb="152">
      <t>ジッセキ</t>
    </rPh>
    <rPh sb="163" eb="165">
      <t>トウカイ</t>
    </rPh>
    <rPh sb="166" eb="170">
      <t>イドウハンバイ</t>
    </rPh>
    <rPh sb="179" eb="181">
      <t>ネンド</t>
    </rPh>
    <rPh sb="190" eb="192">
      <t>トウカイ</t>
    </rPh>
    <rPh sb="193" eb="197">
      <t>ジシュジギョウ</t>
    </rPh>
    <rPh sb="200" eb="203">
      <t>ジッシチュウ</t>
    </rPh>
    <phoneticPr fontId="17"/>
  </si>
  <si>
    <t>沼津市社会福祉協議会</t>
  </si>
  <si>
    <t>熱海市</t>
    <rPh sb="0" eb="3">
      <t>アタミシ</t>
    </rPh>
    <phoneticPr fontId="17"/>
  </si>
  <si>
    <t>市内に3か所あるスーパーマーケット店舗やコンビニエンスストアが移動販売を開始する際に、市と社会福祉協議会及び地域包括支援センターが協力し、ルートの検討や住民への周知などを支援。特に買物困難となっている高齢者支援関係者への周知なども合わせて実施。</t>
    <rPh sb="0" eb="2">
      <t>シナイ</t>
    </rPh>
    <rPh sb="5" eb="6">
      <t>ショ</t>
    </rPh>
    <rPh sb="17" eb="19">
      <t>テンポ</t>
    </rPh>
    <rPh sb="31" eb="33">
      <t>イドウ</t>
    </rPh>
    <rPh sb="33" eb="35">
      <t>ハンバイ</t>
    </rPh>
    <rPh sb="36" eb="38">
      <t>カイシ</t>
    </rPh>
    <rPh sb="40" eb="41">
      <t>サイ</t>
    </rPh>
    <rPh sb="43" eb="44">
      <t>シ</t>
    </rPh>
    <rPh sb="45" eb="47">
      <t>シャカイ</t>
    </rPh>
    <rPh sb="47" eb="49">
      <t>フクシ</t>
    </rPh>
    <rPh sb="49" eb="52">
      <t>キョウギカイ</t>
    </rPh>
    <rPh sb="52" eb="53">
      <t>オヨ</t>
    </rPh>
    <rPh sb="54" eb="56">
      <t>チイキ</t>
    </rPh>
    <rPh sb="56" eb="60">
      <t>ホウカツシエン</t>
    </rPh>
    <rPh sb="65" eb="67">
      <t>キョウリョク</t>
    </rPh>
    <rPh sb="73" eb="75">
      <t>ケントウ</t>
    </rPh>
    <rPh sb="76" eb="78">
      <t>ジュウミン</t>
    </rPh>
    <rPh sb="80" eb="82">
      <t>シュウチ</t>
    </rPh>
    <rPh sb="85" eb="87">
      <t>シエン</t>
    </rPh>
    <rPh sb="88" eb="89">
      <t>トク</t>
    </rPh>
    <rPh sb="90" eb="92">
      <t>カイモノ</t>
    </rPh>
    <rPh sb="92" eb="94">
      <t>コンナン</t>
    </rPh>
    <rPh sb="100" eb="103">
      <t>コウレイシャ</t>
    </rPh>
    <rPh sb="103" eb="105">
      <t>シエン</t>
    </rPh>
    <rPh sb="105" eb="108">
      <t>カンケイシャ</t>
    </rPh>
    <rPh sb="110" eb="112">
      <t>シュウチ</t>
    </rPh>
    <rPh sb="115" eb="116">
      <t>ア</t>
    </rPh>
    <rPh sb="119" eb="121">
      <t>ジッシ</t>
    </rPh>
    <phoneticPr fontId="17"/>
  </si>
  <si>
    <t>民間との連携</t>
    <rPh sb="0" eb="2">
      <t>ミンカン</t>
    </rPh>
    <rPh sb="4" eb="6">
      <t>レンケイ</t>
    </rPh>
    <phoneticPr fontId="17"/>
  </si>
  <si>
    <t>長寿介護課長寿支援室
0557-86-6336</t>
    <rPh sb="0" eb="2">
      <t>チョウジュ</t>
    </rPh>
    <rPh sb="2" eb="4">
      <t>カイゴ</t>
    </rPh>
    <rPh sb="4" eb="5">
      <t>カ</t>
    </rPh>
    <rPh sb="5" eb="7">
      <t>チョウジュ</t>
    </rPh>
    <rPh sb="7" eb="9">
      <t>シエン</t>
    </rPh>
    <rPh sb="9" eb="10">
      <t>シツ</t>
    </rPh>
    <phoneticPr fontId="17"/>
  </si>
  <si>
    <t>総合事業訪問型サービスB</t>
    <rPh sb="0" eb="2">
      <t>ソウゴウ</t>
    </rPh>
    <rPh sb="2" eb="4">
      <t>ジギョウ</t>
    </rPh>
    <rPh sb="4" eb="6">
      <t>ホウモン</t>
    </rPh>
    <rPh sb="6" eb="7">
      <t>カタ</t>
    </rPh>
    <phoneticPr fontId="17"/>
  </si>
  <si>
    <t>住民主体の共助の取組に補助をする。介護保険外で家事や買物などの支援を担う団体に対して補助金を出す。</t>
    <rPh sb="0" eb="2">
      <t>ジュウミン</t>
    </rPh>
    <rPh sb="2" eb="4">
      <t>シュタイ</t>
    </rPh>
    <rPh sb="5" eb="7">
      <t>キョウジョ</t>
    </rPh>
    <rPh sb="8" eb="10">
      <t>トリクミ</t>
    </rPh>
    <rPh sb="11" eb="13">
      <t>ホジョ</t>
    </rPh>
    <rPh sb="17" eb="19">
      <t>カイゴ</t>
    </rPh>
    <rPh sb="19" eb="21">
      <t>ホケン</t>
    </rPh>
    <rPh sb="21" eb="22">
      <t>ガイ</t>
    </rPh>
    <rPh sb="23" eb="25">
      <t>カジ</t>
    </rPh>
    <rPh sb="26" eb="28">
      <t>カイモノ</t>
    </rPh>
    <rPh sb="31" eb="33">
      <t>シエン</t>
    </rPh>
    <rPh sb="34" eb="35">
      <t>ニナ</t>
    </rPh>
    <rPh sb="36" eb="38">
      <t>ダンタイ</t>
    </rPh>
    <rPh sb="39" eb="40">
      <t>タイ</t>
    </rPh>
    <rPh sb="42" eb="44">
      <t>ホジョ</t>
    </rPh>
    <rPh sb="44" eb="45">
      <t>キン</t>
    </rPh>
    <rPh sb="46" eb="47">
      <t>ダ</t>
    </rPh>
    <phoneticPr fontId="17"/>
  </si>
  <si>
    <t>町内会</t>
    <rPh sb="0" eb="2">
      <t>チョウナイ</t>
    </rPh>
    <rPh sb="2" eb="3">
      <t>カイ</t>
    </rPh>
    <phoneticPr fontId="17"/>
  </si>
  <si>
    <t>三島市</t>
    <rPh sb="0" eb="3">
      <t>ミシマシ</t>
    </rPh>
    <phoneticPr fontId="17"/>
  </si>
  <si>
    <t>自主運行バスの運行委託
（デマンド型乗合タクシー）</t>
    <rPh sb="0" eb="4">
      <t>ジシュウンコウ</t>
    </rPh>
    <rPh sb="7" eb="11">
      <t>ウンコウイタク</t>
    </rPh>
    <rPh sb="17" eb="18">
      <t>ガタ</t>
    </rPh>
    <rPh sb="18" eb="20">
      <t>ノリアイ</t>
    </rPh>
    <phoneticPr fontId="17"/>
  </si>
  <si>
    <t>路線バス等の空白地域である山田、小沢地区において、三島市が交通事業者に委託をした自主運行バス（デマンド型乗合タクシー）を運行することで買い物や通院の足として活用してもらうもの。</t>
    <rPh sb="0" eb="2">
      <t>ロセン</t>
    </rPh>
    <rPh sb="4" eb="5">
      <t>トウ</t>
    </rPh>
    <rPh sb="6" eb="10">
      <t>クウハクチイキ</t>
    </rPh>
    <rPh sb="13" eb="15">
      <t>ヤマダ</t>
    </rPh>
    <rPh sb="16" eb="18">
      <t>コザワ</t>
    </rPh>
    <rPh sb="18" eb="20">
      <t>チク</t>
    </rPh>
    <rPh sb="25" eb="28">
      <t>ミシマシ</t>
    </rPh>
    <rPh sb="29" eb="34">
      <t>コウツウジギョウシャ</t>
    </rPh>
    <rPh sb="35" eb="37">
      <t>イタク</t>
    </rPh>
    <rPh sb="40" eb="44">
      <t>ジシュウンコウ</t>
    </rPh>
    <rPh sb="51" eb="52">
      <t>ガタ</t>
    </rPh>
    <rPh sb="52" eb="54">
      <t>ノリアイ</t>
    </rPh>
    <rPh sb="60" eb="62">
      <t>ウンコウ</t>
    </rPh>
    <rPh sb="67" eb="68">
      <t>カ</t>
    </rPh>
    <rPh sb="69" eb="70">
      <t>モノ</t>
    </rPh>
    <rPh sb="71" eb="73">
      <t>ツウイン</t>
    </rPh>
    <rPh sb="74" eb="75">
      <t>アシ</t>
    </rPh>
    <rPh sb="78" eb="80">
      <t>カツヨウ</t>
    </rPh>
    <phoneticPr fontId="17"/>
  </si>
  <si>
    <t>タクシー事業者（市が委託）</t>
    <rPh sb="4" eb="7">
      <t>ジギョウシャ</t>
    </rPh>
    <rPh sb="8" eb="9">
      <t>シ</t>
    </rPh>
    <rPh sb="10" eb="12">
      <t>イタク</t>
    </rPh>
    <phoneticPr fontId="17"/>
  </si>
  <si>
    <t>７０歳以上の高齢者を対象に、運転免許証を自主返納した場合に、10,000円分の公共交通機関で利用できる助成券を交付するもの。</t>
    <rPh sb="2" eb="5">
      <t>サイイジョウ</t>
    </rPh>
    <rPh sb="6" eb="8">
      <t>コウレイ</t>
    </rPh>
    <rPh sb="8" eb="9">
      <t>シャ</t>
    </rPh>
    <rPh sb="10" eb="12">
      <t>タイショウ</t>
    </rPh>
    <rPh sb="14" eb="19">
      <t>ウンテンメンキョショウ</t>
    </rPh>
    <rPh sb="20" eb="24">
      <t>ジシュヘンノウ</t>
    </rPh>
    <rPh sb="26" eb="28">
      <t>バアイ</t>
    </rPh>
    <rPh sb="32" eb="37">
      <t>000エン</t>
    </rPh>
    <rPh sb="37" eb="38">
      <t>ブン</t>
    </rPh>
    <rPh sb="39" eb="41">
      <t>コウキョウ</t>
    </rPh>
    <rPh sb="41" eb="43">
      <t>コウツウ</t>
    </rPh>
    <rPh sb="43" eb="45">
      <t>キカン</t>
    </rPh>
    <rPh sb="46" eb="48">
      <t>リヨウ</t>
    </rPh>
    <rPh sb="51" eb="54">
      <t>ジョセイケン</t>
    </rPh>
    <rPh sb="55" eb="57">
      <t>コウフ</t>
    </rPh>
    <phoneticPr fontId="17"/>
  </si>
  <si>
    <t>バス、タクシー、鉄道事業者</t>
    <rPh sb="8" eb="13">
      <t>テツドウジギョウシャ</t>
    </rPh>
    <phoneticPr fontId="17"/>
  </si>
  <si>
    <t>高齢者バス等利用助成事業</t>
    <rPh sb="0" eb="3">
      <t>コウレイシャ</t>
    </rPh>
    <rPh sb="5" eb="6">
      <t>トウ</t>
    </rPh>
    <rPh sb="6" eb="8">
      <t>リヨウ</t>
    </rPh>
    <rPh sb="8" eb="10">
      <t>ジョセイ</t>
    </rPh>
    <rPh sb="10" eb="12">
      <t>ジギョウ</t>
    </rPh>
    <phoneticPr fontId="17"/>
  </si>
  <si>
    <t>買い物弱者支援という位置づけた事業ではないが、高齢者の生活圏の拡大及び社会参加促進のため、70歳以上の高齢者に市内を運行するバスと伊豆箱根鉄道（駿豆線）で年度内使用できるバス等助成券3,000円分（1回につき200円分利用可）を配布。※75歳以上の方については、タクシーも利用可（タクシー利用時は１回につき300円分まで利用可）。</t>
    <rPh sb="0" eb="1">
      <t>カ</t>
    </rPh>
    <rPh sb="2" eb="3">
      <t>モノ</t>
    </rPh>
    <rPh sb="3" eb="5">
      <t>ジャクシャ</t>
    </rPh>
    <rPh sb="5" eb="7">
      <t>シエン</t>
    </rPh>
    <rPh sb="10" eb="12">
      <t>イチ</t>
    </rPh>
    <rPh sb="15" eb="17">
      <t>ジギョウ</t>
    </rPh>
    <rPh sb="47" eb="48">
      <t>サイ</t>
    </rPh>
    <rPh sb="48" eb="50">
      <t>イジョウ</t>
    </rPh>
    <rPh sb="51" eb="54">
      <t>コウレイシャ</t>
    </rPh>
    <phoneticPr fontId="17"/>
  </si>
  <si>
    <t>バス、タクシー、鉄道事業者</t>
  </si>
  <si>
    <t>富士宮市</t>
    <rPh sb="0" eb="4">
      <t>フジノミヤシ</t>
    </rPh>
    <phoneticPr fontId="17"/>
  </si>
  <si>
    <t>地域支援サービス出張商店街プロジェクト</t>
    <rPh sb="0" eb="4">
      <t>チイキシエン</t>
    </rPh>
    <rPh sb="8" eb="13">
      <t>シュッチョウショウテンガイ</t>
    </rPh>
    <phoneticPr fontId="17"/>
  </si>
  <si>
    <t>委託料</t>
    <rPh sb="0" eb="2">
      <t>イタクリョウ</t>
    </rPh>
    <phoneticPr fontId="17"/>
  </si>
  <si>
    <t>市内において、まちなかの商店街の商品の出張販売や自宅配達、ワークショップの開催を通して、日常の買い物に不自由している地域高齢者への支援や地域間の交流及び活性化を目的に実施。本事業を通して、地域間の人と人をつないでいる。</t>
  </si>
  <si>
    <t>企業組合、社会福祉協議会、市の3者が連携して行う</t>
  </si>
  <si>
    <t>企画部 企画戦略課 地域政策推進室
0544-22-1215</t>
    <rPh sb="0" eb="2">
      <t>キカク</t>
    </rPh>
    <rPh sb="2" eb="3">
      <t>ブ</t>
    </rPh>
    <rPh sb="4" eb="9">
      <t>キカク</t>
    </rPh>
    <rPh sb="10" eb="17">
      <t>チイキセイサクスイシンシツ</t>
    </rPh>
    <phoneticPr fontId="17"/>
  </si>
  <si>
    <t>伊東市</t>
    <rPh sb="0" eb="3">
      <t>イトウシ</t>
    </rPh>
    <phoneticPr fontId="17"/>
  </si>
  <si>
    <t>伊東市高齢者公共交通機関割引乗車証等購入費助成事業</t>
  </si>
  <si>
    <t>市内公共交通機関
（㈱東海バス及び伊豆急行㈱）</t>
    <rPh sb="0" eb="2">
      <t>シナイ</t>
    </rPh>
    <rPh sb="2" eb="4">
      <t>コウキョウ</t>
    </rPh>
    <rPh sb="4" eb="6">
      <t>コウツウ</t>
    </rPh>
    <rPh sb="6" eb="8">
      <t>キカン</t>
    </rPh>
    <rPh sb="11" eb="13">
      <t>トウカイ</t>
    </rPh>
    <rPh sb="15" eb="16">
      <t>オヨ</t>
    </rPh>
    <rPh sb="17" eb="19">
      <t>イズ</t>
    </rPh>
    <rPh sb="19" eb="21">
      <t>キュウコウ</t>
    </rPh>
    <phoneticPr fontId="17"/>
  </si>
  <si>
    <t>高齢者福祉課
0557-32-1561</t>
    <rPh sb="0" eb="3">
      <t>コウレイシャ</t>
    </rPh>
    <phoneticPr fontId="17"/>
  </si>
  <si>
    <t>重度心身障害者タクシー利用料金助成事業</t>
    <rPh sb="0" eb="2">
      <t>ジュウド</t>
    </rPh>
    <rPh sb="2" eb="7">
      <t>シンシンショウガイシャ</t>
    </rPh>
    <rPh sb="11" eb="15">
      <t>リヨウリョウキン</t>
    </rPh>
    <rPh sb="15" eb="19">
      <t>ジョセイジギョウ</t>
    </rPh>
    <phoneticPr fontId="17"/>
  </si>
  <si>
    <t>重度心身障害者に対しタクシー利用の一部を助成することにより、社会参加を促進する。
対象者　身体障害者手帳１級又は２級　療育手帳A　精神保健福祉手帳１級又は２級
タクシー券１枚５００円とし助成券の枚数は２４枚</t>
    <rPh sb="0" eb="2">
      <t>ジュウド</t>
    </rPh>
    <rPh sb="2" eb="7">
      <t>シンシンショウガイシャ</t>
    </rPh>
    <rPh sb="8" eb="9">
      <t>タイ</t>
    </rPh>
    <rPh sb="14" eb="16">
      <t>リヨウ</t>
    </rPh>
    <rPh sb="17" eb="19">
      <t>イチブ</t>
    </rPh>
    <rPh sb="20" eb="22">
      <t>ジョセイ</t>
    </rPh>
    <rPh sb="30" eb="34">
      <t>シャカイサンカ</t>
    </rPh>
    <rPh sb="35" eb="37">
      <t>ソクシン</t>
    </rPh>
    <rPh sb="41" eb="44">
      <t>タイショウシャ</t>
    </rPh>
    <rPh sb="45" eb="50">
      <t>シンタイショウガイシャ</t>
    </rPh>
    <rPh sb="50" eb="52">
      <t>テチョウ</t>
    </rPh>
    <rPh sb="53" eb="54">
      <t>キュウ</t>
    </rPh>
    <rPh sb="54" eb="55">
      <t>マタ</t>
    </rPh>
    <rPh sb="57" eb="58">
      <t>キュウ</t>
    </rPh>
    <rPh sb="59" eb="63">
      <t>リョウイクテチョウ</t>
    </rPh>
    <rPh sb="65" eb="73">
      <t>セイシンホケンフクシテチョウ</t>
    </rPh>
    <rPh sb="74" eb="75">
      <t>キュウ</t>
    </rPh>
    <rPh sb="75" eb="76">
      <t>マタ</t>
    </rPh>
    <rPh sb="78" eb="79">
      <t>キュウ</t>
    </rPh>
    <rPh sb="84" eb="85">
      <t>ケン</t>
    </rPh>
    <rPh sb="86" eb="87">
      <t>マイ</t>
    </rPh>
    <rPh sb="90" eb="91">
      <t>エン</t>
    </rPh>
    <rPh sb="93" eb="96">
      <t>ジョセイケン</t>
    </rPh>
    <rPh sb="97" eb="99">
      <t>マイスウ</t>
    </rPh>
    <rPh sb="102" eb="103">
      <t>マイ</t>
    </rPh>
    <phoneticPr fontId="17"/>
  </si>
  <si>
    <t>市内タクシー契約業者</t>
    <rPh sb="0" eb="2">
      <t>シナイ</t>
    </rPh>
    <rPh sb="6" eb="10">
      <t>ケイヤクギョウシャ</t>
    </rPh>
    <phoneticPr fontId="17"/>
  </si>
  <si>
    <t>社会福祉課障がい福祉係
0557-32-1532</t>
    <rPh sb="0" eb="5">
      <t>シャカイフクシカ</t>
    </rPh>
    <phoneticPr fontId="17"/>
  </si>
  <si>
    <t>島田市</t>
    <rPh sb="0" eb="3">
      <t>シマダシ</t>
    </rPh>
    <phoneticPr fontId="17"/>
  </si>
  <si>
    <t>中山間地域移動販売等支援事業</t>
    <rPh sb="9" eb="10">
      <t>トウ</t>
    </rPh>
    <phoneticPr fontId="17"/>
  </si>
  <si>
    <t xml:space="preserve">島田市とウエルシア薬局（株）が連携して、市内の中山間地域において移動販売車両を利用した移動店舗を開設し、周辺地域住民の買い物の利便性を高めるとともに、地域コミュニティの活性化を図ることや行政サービスや健康相談、みまもりなどに資する事業
※R5年度予算の委託料については、移動販売の各停留所において日常の困りごとなど相談を実施する（行政サービス）の経費
</t>
    <rPh sb="93" eb="95">
      <t>ギョウセイ</t>
    </rPh>
    <rPh sb="137" eb="139">
      <t>ハンバイ</t>
    </rPh>
    <rPh sb="140" eb="141">
      <t>カク</t>
    </rPh>
    <rPh sb="141" eb="144">
      <t>テイリュウジョ</t>
    </rPh>
    <rPh sb="148" eb="150">
      <t>ニチジョウ</t>
    </rPh>
    <rPh sb="151" eb="152">
      <t>コマ</t>
    </rPh>
    <rPh sb="157" eb="159">
      <t>ソウダン</t>
    </rPh>
    <rPh sb="160" eb="162">
      <t>ジッシ</t>
    </rPh>
    <phoneticPr fontId="17"/>
  </si>
  <si>
    <t>ウエルシア薬局㈱</t>
    <rPh sb="5" eb="7">
      <t>ヤッキョク</t>
    </rPh>
    <phoneticPr fontId="17"/>
  </si>
  <si>
    <t>富士市</t>
    <rPh sb="0" eb="3">
      <t>フジシ</t>
    </rPh>
    <phoneticPr fontId="17"/>
  </si>
  <si>
    <t>令和5年度マリン運行事業</t>
    <rPh sb="0" eb="2">
      <t>レイワ</t>
    </rPh>
    <rPh sb="3" eb="5">
      <t>ネンド</t>
    </rPh>
    <rPh sb="8" eb="10">
      <t>ウンコウ</t>
    </rPh>
    <rPh sb="10" eb="12">
      <t>ジギョウ</t>
    </rPh>
    <phoneticPr fontId="17"/>
  </si>
  <si>
    <t>委託料</t>
    <rPh sb="0" eb="1">
      <t>イタク</t>
    </rPh>
    <rPh sb="1" eb="2">
      <t>リョウ</t>
    </rPh>
    <phoneticPr fontId="17"/>
  </si>
  <si>
    <t>完全予約制のデマンドタクシー
毎日８時～１９時の間でダイヤを設定し、自宅から停留所又は停留所から停留所まで運行する。
停留所には路線バス停留所、鉄道駅のほか、公共施設もあり運賃は１乗車３００円
※静岡県　市町自主運行バス事業費補助金活用</t>
    <rPh sb="15" eb="17">
      <t>マイニチ</t>
    </rPh>
    <rPh sb="24" eb="25">
      <t>アイダ</t>
    </rPh>
    <rPh sb="30" eb="32">
      <t>セッテイ</t>
    </rPh>
    <rPh sb="34" eb="36">
      <t>ジタク</t>
    </rPh>
    <rPh sb="41" eb="42">
      <t>マタ</t>
    </rPh>
    <rPh sb="43" eb="46">
      <t>テイリュウジョ</t>
    </rPh>
    <rPh sb="48" eb="51">
      <t>テイリュウジョ</t>
    </rPh>
    <rPh sb="59" eb="62">
      <t>テイリュウジョ</t>
    </rPh>
    <rPh sb="64" eb="66">
      <t>ロセン</t>
    </rPh>
    <rPh sb="68" eb="71">
      <t>テイリュウジョ</t>
    </rPh>
    <rPh sb="72" eb="74">
      <t>テツドウ</t>
    </rPh>
    <rPh sb="74" eb="75">
      <t>エキ</t>
    </rPh>
    <rPh sb="79" eb="81">
      <t>コウキョウ</t>
    </rPh>
    <rPh sb="81" eb="83">
      <t>シセツ</t>
    </rPh>
    <rPh sb="86" eb="88">
      <t>ウンチン</t>
    </rPh>
    <rPh sb="90" eb="92">
      <t>ジョウシャ</t>
    </rPh>
    <rPh sb="98" eb="101">
      <t>シズオカケン</t>
    </rPh>
    <rPh sb="102" eb="103">
      <t>シ</t>
    </rPh>
    <rPh sb="103" eb="104">
      <t>マチ</t>
    </rPh>
    <rPh sb="104" eb="106">
      <t>ジシュ</t>
    </rPh>
    <rPh sb="106" eb="108">
      <t>ウンコウ</t>
    </rPh>
    <rPh sb="110" eb="113">
      <t>ジギョウヒ</t>
    </rPh>
    <rPh sb="113" eb="116">
      <t>ホジョキン</t>
    </rPh>
    <rPh sb="116" eb="118">
      <t>カツヨウ</t>
    </rPh>
    <phoneticPr fontId="17"/>
  </si>
  <si>
    <t>トンボ交通(株)</t>
    <rPh sb="3" eb="5">
      <t>コウツウ</t>
    </rPh>
    <rPh sb="5" eb="8">
      <t>カブ</t>
    </rPh>
    <phoneticPr fontId="17"/>
  </si>
  <si>
    <t>令和5年度なのはな運行事業</t>
    <rPh sb="0" eb="2">
      <t>レイワ</t>
    </rPh>
    <rPh sb="3" eb="5">
      <t>ネンド</t>
    </rPh>
    <rPh sb="9" eb="11">
      <t>ウンコウ</t>
    </rPh>
    <rPh sb="11" eb="13">
      <t>ジギョウ</t>
    </rPh>
    <phoneticPr fontId="17"/>
  </si>
  <si>
    <t>完全予約制のデマンドタクシー
毎日６時～２０時の間でダイヤを設定し、自宅から停留所まで運行する。
停留所には路線バス停留所のほか、病院、商業施設（スーパー）もあり運賃は１乗車５００円（一部地域１，０００円）
※静岡県　市町自主運行バス事業費補助金活用</t>
    <rPh sb="15" eb="17">
      <t>マイニチ</t>
    </rPh>
    <rPh sb="24" eb="25">
      <t>アイダ</t>
    </rPh>
    <rPh sb="30" eb="32">
      <t>セッテイ</t>
    </rPh>
    <rPh sb="34" eb="36">
      <t>ジタク</t>
    </rPh>
    <rPh sb="49" eb="52">
      <t>テイリュウジョ</t>
    </rPh>
    <rPh sb="54" eb="56">
      <t>ロセン</t>
    </rPh>
    <rPh sb="58" eb="61">
      <t>テイリュウジョ</t>
    </rPh>
    <rPh sb="81" eb="83">
      <t>ウンチン</t>
    </rPh>
    <rPh sb="85" eb="87">
      <t>ジョウシャ</t>
    </rPh>
    <rPh sb="92" eb="94">
      <t>イチブ</t>
    </rPh>
    <rPh sb="94" eb="96">
      <t>チイキ</t>
    </rPh>
    <rPh sb="101" eb="102">
      <t>エン</t>
    </rPh>
    <phoneticPr fontId="17"/>
  </si>
  <si>
    <t>石川タクシー富士（株）</t>
    <rPh sb="0" eb="2">
      <t>イシカワ</t>
    </rPh>
    <rPh sb="6" eb="8">
      <t>フジ</t>
    </rPh>
    <rPh sb="8" eb="11">
      <t>カブ</t>
    </rPh>
    <phoneticPr fontId="17"/>
  </si>
  <si>
    <t>令和5年度やまぼうし運行事業</t>
    <rPh sb="0" eb="2">
      <t>レイワ</t>
    </rPh>
    <rPh sb="3" eb="5">
      <t>ネンド</t>
    </rPh>
    <rPh sb="10" eb="12">
      <t>ウンコウ</t>
    </rPh>
    <rPh sb="12" eb="14">
      <t>ジギョウ</t>
    </rPh>
    <phoneticPr fontId="17"/>
  </si>
  <si>
    <t>完全予約制のデマンドタクシー
毎日６時～２０時の間でダイヤを設定し、自宅から停留所まで運行する。
停留所には路線バス停留所のほか、病院、商業施設（スーパー）もあり運賃は１乗車３５０円又は４５０円（乗車場所による）
※静岡県　市町自主運行バス事業費補助金活用</t>
    <rPh sb="15" eb="17">
      <t>マイニチ</t>
    </rPh>
    <rPh sb="24" eb="25">
      <t>アイダ</t>
    </rPh>
    <rPh sb="30" eb="32">
      <t>セッテイ</t>
    </rPh>
    <rPh sb="34" eb="36">
      <t>ジタク</t>
    </rPh>
    <rPh sb="49" eb="52">
      <t>テイリュウジョ</t>
    </rPh>
    <rPh sb="54" eb="56">
      <t>ロセン</t>
    </rPh>
    <rPh sb="58" eb="61">
      <t>テイリュウジョ</t>
    </rPh>
    <rPh sb="81" eb="83">
      <t>ウンチン</t>
    </rPh>
    <rPh sb="85" eb="87">
      <t>ジョウシャ</t>
    </rPh>
    <rPh sb="91" eb="92">
      <t>マタ</t>
    </rPh>
    <rPh sb="96" eb="97">
      <t>エン</t>
    </rPh>
    <rPh sb="98" eb="100">
      <t>ジョウシャ</t>
    </rPh>
    <rPh sb="100" eb="102">
      <t>バショ</t>
    </rPh>
    <phoneticPr fontId="17"/>
  </si>
  <si>
    <t>令和5年度かぐや運行事業</t>
    <rPh sb="0" eb="2">
      <t>レイワ</t>
    </rPh>
    <rPh sb="3" eb="5">
      <t>ネンド</t>
    </rPh>
    <rPh sb="8" eb="10">
      <t>ウンコウ</t>
    </rPh>
    <rPh sb="10" eb="12">
      <t>ジギョウ</t>
    </rPh>
    <phoneticPr fontId="17"/>
  </si>
  <si>
    <t>完全予約制のデマンドタクシー
毎日８時～１８時の間でダイヤを設定し、自宅から停留所又は停留所から停留所まで運行する。
停留所には路線バス停留所、鉄道駅のほか、病院、商業施設（スーパー）もあり運賃は１乗車３００円
※静岡県　市町自主運行バス事業費補助金活用</t>
    <rPh sb="15" eb="17">
      <t>マイニチ</t>
    </rPh>
    <rPh sb="24" eb="25">
      <t>アイダ</t>
    </rPh>
    <rPh sb="30" eb="32">
      <t>セッテイ</t>
    </rPh>
    <rPh sb="34" eb="36">
      <t>ジタク</t>
    </rPh>
    <rPh sb="59" eb="62">
      <t>テイリュウジョ</t>
    </rPh>
    <rPh sb="64" eb="66">
      <t>ロセン</t>
    </rPh>
    <rPh sb="68" eb="71">
      <t>テイリュウジョ</t>
    </rPh>
    <rPh sb="72" eb="74">
      <t>テツドウ</t>
    </rPh>
    <rPh sb="74" eb="75">
      <t>エキ</t>
    </rPh>
    <rPh sb="82" eb="84">
      <t>ショウギョウ</t>
    </rPh>
    <rPh sb="84" eb="86">
      <t>シセツ</t>
    </rPh>
    <rPh sb="95" eb="97">
      <t>ウンチン</t>
    </rPh>
    <rPh sb="99" eb="101">
      <t>ジョウシャ</t>
    </rPh>
    <phoneticPr fontId="17"/>
  </si>
  <si>
    <t>シンフジハイヤー（株）</t>
    <rPh sb="8" eb="11">
      <t>カブ</t>
    </rPh>
    <phoneticPr fontId="17"/>
  </si>
  <si>
    <t>令和5年度ほたる運行事業</t>
    <rPh sb="0" eb="2">
      <t>レイワ</t>
    </rPh>
    <rPh sb="3" eb="5">
      <t>ネンド</t>
    </rPh>
    <rPh sb="8" eb="10">
      <t>ウンコウ</t>
    </rPh>
    <rPh sb="10" eb="12">
      <t>ジギョウ</t>
    </rPh>
    <phoneticPr fontId="17"/>
  </si>
  <si>
    <t>完全予約制のデマンドタクシー
毎日８時～１９時の間でダイヤを設定し、自宅から停留所又は停留所から停留所まで運行する。
停留所には路線バス停留所、鉄道駅のほか、病院、商業施設（スーパー）もあり運賃は１乗車２００円
※静岡県　市町自主運行バス事業費補助金活用</t>
    <rPh sb="15" eb="17">
      <t>マイニチ</t>
    </rPh>
    <rPh sb="24" eb="25">
      <t>アイダ</t>
    </rPh>
    <rPh sb="30" eb="32">
      <t>セッテイ</t>
    </rPh>
    <rPh sb="34" eb="36">
      <t>ジタク</t>
    </rPh>
    <rPh sb="59" eb="62">
      <t>テイリュウジョ</t>
    </rPh>
    <rPh sb="64" eb="66">
      <t>ロセン</t>
    </rPh>
    <rPh sb="68" eb="71">
      <t>テイリュウジョ</t>
    </rPh>
    <rPh sb="72" eb="74">
      <t>テツドウ</t>
    </rPh>
    <rPh sb="74" eb="75">
      <t>エキ</t>
    </rPh>
    <rPh sb="82" eb="84">
      <t>ショウギョウ</t>
    </rPh>
    <rPh sb="84" eb="86">
      <t>シセツ</t>
    </rPh>
    <rPh sb="95" eb="97">
      <t>ウンチン</t>
    </rPh>
    <rPh sb="99" eb="101">
      <t>ジョウシャ</t>
    </rPh>
    <phoneticPr fontId="17"/>
  </si>
  <si>
    <t>令和5年度富士川地区デマンドタクシー「ふじかわ」実証運行事業</t>
    <rPh sb="0" eb="2">
      <t>レイワ</t>
    </rPh>
    <rPh sb="3" eb="5">
      <t>ネンド</t>
    </rPh>
    <rPh sb="5" eb="8">
      <t>フジカワ</t>
    </rPh>
    <rPh sb="8" eb="10">
      <t>チク</t>
    </rPh>
    <rPh sb="24" eb="26">
      <t>ジッショウ</t>
    </rPh>
    <rPh sb="26" eb="28">
      <t>ウンコウ</t>
    </rPh>
    <rPh sb="28" eb="30">
      <t>ジギョウ</t>
    </rPh>
    <phoneticPr fontId="17"/>
  </si>
  <si>
    <t>完全予約制のデマンドタクシー
毎日８時～１８時の間でダイヤを設定し、自宅から停留所又は停留所から停留所まで運行する。
停留所には路線バス停留所、鉄道駅のほか、病院、商業施設（スーパー）もあり運賃は１乗車４００円又は５００円（乗降場所による）</t>
    <rPh sb="15" eb="17">
      <t>マイニチ</t>
    </rPh>
    <rPh sb="24" eb="25">
      <t>アイダ</t>
    </rPh>
    <rPh sb="30" eb="32">
      <t>セッテイ</t>
    </rPh>
    <rPh sb="34" eb="36">
      <t>ジタク</t>
    </rPh>
    <rPh sb="59" eb="62">
      <t>テイリュウジョ</t>
    </rPh>
    <rPh sb="64" eb="66">
      <t>ロセン</t>
    </rPh>
    <rPh sb="68" eb="71">
      <t>テイリュウジョ</t>
    </rPh>
    <rPh sb="72" eb="74">
      <t>テツドウ</t>
    </rPh>
    <rPh sb="74" eb="75">
      <t>エキ</t>
    </rPh>
    <rPh sb="82" eb="84">
      <t>ショウギョウ</t>
    </rPh>
    <rPh sb="84" eb="86">
      <t>シセツ</t>
    </rPh>
    <rPh sb="95" eb="97">
      <t>ウンチン</t>
    </rPh>
    <rPh sb="99" eb="101">
      <t>ジョウシャ</t>
    </rPh>
    <rPh sb="105" eb="106">
      <t>マタ</t>
    </rPh>
    <rPh sb="110" eb="111">
      <t>エン</t>
    </rPh>
    <rPh sb="112" eb="114">
      <t>ジョウコウ</t>
    </rPh>
    <rPh sb="114" eb="116">
      <t>バショ</t>
    </rPh>
    <phoneticPr fontId="17"/>
  </si>
  <si>
    <t>岳南自動車（株）</t>
    <rPh sb="0" eb="2">
      <t>ガクナン</t>
    </rPh>
    <rPh sb="2" eb="5">
      <t>ジドウシャ</t>
    </rPh>
    <rPh sb="5" eb="8">
      <t>カブ</t>
    </rPh>
    <phoneticPr fontId="17"/>
  </si>
  <si>
    <t>伝法地区おでかけバス実証運行事業</t>
    <rPh sb="0" eb="2">
      <t>デンボウ</t>
    </rPh>
    <rPh sb="2" eb="4">
      <t>チク</t>
    </rPh>
    <rPh sb="10" eb="12">
      <t>ジッショウ</t>
    </rPh>
    <rPh sb="12" eb="14">
      <t>ウンコウ</t>
    </rPh>
    <phoneticPr fontId="17"/>
  </si>
  <si>
    <t>完全予約制のデマンドバス
毎週火・水曜日　午前/午後各1便、伝法地区各停留所から商業施設（吉原四丁目　クロスガーデン）まで運行する。
（お盆（8/13～15）、年末年始（12/29～1/3）、祝日は運休）
運賃は１乗車１００円</t>
    <rPh sb="0" eb="2">
      <t>カンゼン</t>
    </rPh>
    <rPh sb="2" eb="5">
      <t>ヨヤクセイ</t>
    </rPh>
    <rPh sb="13" eb="15">
      <t>マイシュウ</t>
    </rPh>
    <rPh sb="15" eb="16">
      <t>カ</t>
    </rPh>
    <rPh sb="17" eb="20">
      <t>スイヨウビ</t>
    </rPh>
    <rPh sb="21" eb="23">
      <t>ゴゼン</t>
    </rPh>
    <rPh sb="24" eb="26">
      <t>ゴゴ</t>
    </rPh>
    <rPh sb="26" eb="27">
      <t>カク</t>
    </rPh>
    <rPh sb="28" eb="29">
      <t>ビン</t>
    </rPh>
    <rPh sb="30" eb="32">
      <t>デンボウ</t>
    </rPh>
    <rPh sb="32" eb="34">
      <t>チク</t>
    </rPh>
    <rPh sb="34" eb="35">
      <t>カク</t>
    </rPh>
    <rPh sb="35" eb="38">
      <t>テイリュウジョ</t>
    </rPh>
    <rPh sb="40" eb="42">
      <t>ショウギョウ</t>
    </rPh>
    <rPh sb="42" eb="44">
      <t>シセツ</t>
    </rPh>
    <rPh sb="45" eb="47">
      <t>ヨシワラ</t>
    </rPh>
    <rPh sb="47" eb="48">
      <t>４</t>
    </rPh>
    <rPh sb="48" eb="50">
      <t>チョウメ</t>
    </rPh>
    <rPh sb="61" eb="63">
      <t>ウンコウ</t>
    </rPh>
    <rPh sb="69" eb="70">
      <t>ボン</t>
    </rPh>
    <rPh sb="80" eb="82">
      <t>ネンマツ</t>
    </rPh>
    <rPh sb="82" eb="84">
      <t>ネンシ</t>
    </rPh>
    <rPh sb="96" eb="98">
      <t>シュクジツ</t>
    </rPh>
    <rPh sb="99" eb="101">
      <t>ウンキュウ</t>
    </rPh>
    <rPh sb="103" eb="105">
      <t>ウンチン</t>
    </rPh>
    <rPh sb="107" eb="109">
      <t>ジョウシャ</t>
    </rPh>
    <rPh sb="112" eb="113">
      <t>エン</t>
    </rPh>
    <phoneticPr fontId="17"/>
  </si>
  <si>
    <t>富士市重度心身・精神障害者タクシー利用料金及び重度身体障害者福祉タクシー利用料金助成事業</t>
  </si>
  <si>
    <t>買物弱者の支援と位置づけたものではないが、障害者の社会参加の促進を図り、福祉の向上に寄与するため、重度心身・精神障害者にタクシー利用券を、重度身体障害者に福祉タクシー利用券を交付し基本料金相当額を助成する。</t>
  </si>
  <si>
    <t>富士市障害者配食サービス事業</t>
  </si>
  <si>
    <t>買物弱者の支援と位置づけたものではないが、障害者の生活の自立と生活の質の確保を図ることを目的として、家庭において食事の確保が困難な障害者に対して配食サービスを実施する。</t>
  </si>
  <si>
    <t>磐田市</t>
    <rPh sb="0" eb="3">
      <t>イワタシ</t>
    </rPh>
    <phoneticPr fontId="17"/>
  </si>
  <si>
    <t>高齢者等食の自立支援事業</t>
    <rPh sb="0" eb="3">
      <t>コウレイシャ</t>
    </rPh>
    <rPh sb="3" eb="4">
      <t>トウ</t>
    </rPh>
    <rPh sb="4" eb="5">
      <t>ショク</t>
    </rPh>
    <rPh sb="6" eb="8">
      <t>ジリツ</t>
    </rPh>
    <rPh sb="8" eb="10">
      <t>シエン</t>
    </rPh>
    <rPh sb="10" eb="12">
      <t>ジギョウ</t>
    </rPh>
    <phoneticPr fontId="53"/>
  </si>
  <si>
    <t>高齢者等に配食サービスを実施することにより、高齢者の生活の質の確保と安否確認を行う。
※国及び県が交付する地域支援事業交付金を財源の一部にしている。</t>
    <rPh sb="5" eb="7">
      <t>ハイショク</t>
    </rPh>
    <rPh sb="12" eb="14">
      <t>ジッシ</t>
    </rPh>
    <rPh sb="22" eb="25">
      <t>コウレイシャ</t>
    </rPh>
    <rPh sb="26" eb="28">
      <t>セイカツ</t>
    </rPh>
    <rPh sb="29" eb="30">
      <t>シツ</t>
    </rPh>
    <rPh sb="31" eb="33">
      <t>カクホ</t>
    </rPh>
    <rPh sb="44" eb="45">
      <t>クニ</t>
    </rPh>
    <rPh sb="45" eb="46">
      <t>オヨ</t>
    </rPh>
    <rPh sb="47" eb="48">
      <t>ケン</t>
    </rPh>
    <rPh sb="49" eb="51">
      <t>コウフ</t>
    </rPh>
    <phoneticPr fontId="17"/>
  </si>
  <si>
    <t>健康福祉部高齢者支援課
0538-37-4869</t>
  </si>
  <si>
    <t>高齢者等タクシー利用料金助成事業</t>
    <rPh sb="0" eb="3">
      <t>コウレイシャ</t>
    </rPh>
    <rPh sb="3" eb="4">
      <t>トウ</t>
    </rPh>
    <rPh sb="8" eb="10">
      <t>リヨウ</t>
    </rPh>
    <rPh sb="10" eb="12">
      <t>リョウキン</t>
    </rPh>
    <rPh sb="12" eb="14">
      <t>ジョセイ</t>
    </rPh>
    <rPh sb="14" eb="16">
      <t>ジギョウ</t>
    </rPh>
    <phoneticPr fontId="53"/>
  </si>
  <si>
    <t>高齢者等のタクシー利用料金の一部を助成することにより、社会活動の促進し、介護者の経済的負担の軽減を図る。</t>
  </si>
  <si>
    <t>磐田市</t>
    <rPh sb="0" eb="2">
      <t>イワタ</t>
    </rPh>
    <rPh sb="2" eb="3">
      <t>シ</t>
    </rPh>
    <phoneticPr fontId="17"/>
  </si>
  <si>
    <t>静岡県</t>
  </si>
  <si>
    <t>磐田市</t>
  </si>
  <si>
    <t>障害者タクシー利用料金助成</t>
  </si>
  <si>
    <t>直接的に買い物支援として位置づけした事業ではないが、障害者のタクシー利用料金の一部を助成し、社会活動を促進し、本人、介護者等の経済的負担の軽減を図る。</t>
  </si>
  <si>
    <t>健康福祉部福祉課
0538-37-4919</t>
  </si>
  <si>
    <t>デマンド（予約）型乗合タクシーの運行</t>
  </si>
  <si>
    <t>自主運行バスの代替手段</t>
  </si>
  <si>
    <t>利用者宅と買い物店舗の間の移動手段の確保（利用には、事前の登録が必要）</t>
  </si>
  <si>
    <t>自治市民部自治デザイン課
0538-37-4751</t>
    <rPh sb="5" eb="7">
      <t>ジチ</t>
    </rPh>
    <rPh sb="11" eb="12">
      <t>カ</t>
    </rPh>
    <phoneticPr fontId="17"/>
  </si>
  <si>
    <t>焼津市</t>
    <rPh sb="0" eb="3">
      <t>ヤイヅシ</t>
    </rPh>
    <phoneticPr fontId="17"/>
  </si>
  <si>
    <t>デマンドタクシー運営事業</t>
    <rPh sb="8" eb="10">
      <t>ウンエイ</t>
    </rPh>
    <rPh sb="10" eb="12">
      <t>ジギョウ</t>
    </rPh>
    <phoneticPr fontId="17"/>
  </si>
  <si>
    <t>買物弱者の支援と位置付けた事業ではないが、公共交通空白地帯等への移動支援策として、焼津インターチェンジ周辺地域、大井川地区及び大島・三和地区でデマンドタクシーを運行している。</t>
    <rPh sb="0" eb="2">
      <t>カイモノ</t>
    </rPh>
    <rPh sb="2" eb="4">
      <t>ジャクシャ</t>
    </rPh>
    <rPh sb="5" eb="7">
      <t>シエン</t>
    </rPh>
    <rPh sb="8" eb="11">
      <t>イチヅ</t>
    </rPh>
    <rPh sb="13" eb="15">
      <t>ジギョウ</t>
    </rPh>
    <rPh sb="21" eb="23">
      <t>コウキョウ</t>
    </rPh>
    <rPh sb="23" eb="25">
      <t>コウツウ</t>
    </rPh>
    <rPh sb="25" eb="27">
      <t>クウハク</t>
    </rPh>
    <rPh sb="27" eb="29">
      <t>チタイ</t>
    </rPh>
    <rPh sb="29" eb="30">
      <t>トウ</t>
    </rPh>
    <rPh sb="32" eb="34">
      <t>イドウ</t>
    </rPh>
    <rPh sb="34" eb="36">
      <t>シエン</t>
    </rPh>
    <rPh sb="36" eb="37">
      <t>サク</t>
    </rPh>
    <rPh sb="41" eb="43">
      <t>ヤイヅ</t>
    </rPh>
    <rPh sb="51" eb="53">
      <t>シュウヘン</t>
    </rPh>
    <rPh sb="53" eb="55">
      <t>チイキ</t>
    </rPh>
    <rPh sb="56" eb="59">
      <t>オオイガワ</t>
    </rPh>
    <rPh sb="59" eb="61">
      <t>チク</t>
    </rPh>
    <rPh sb="61" eb="62">
      <t>オヨ</t>
    </rPh>
    <rPh sb="63" eb="65">
      <t>オオジマ</t>
    </rPh>
    <rPh sb="66" eb="68">
      <t>ミワ</t>
    </rPh>
    <rPh sb="68" eb="70">
      <t>チク</t>
    </rPh>
    <rPh sb="80" eb="82">
      <t>ウンコウ</t>
    </rPh>
    <phoneticPr fontId="17"/>
  </si>
  <si>
    <t>生活支援コーディネーター業務委託</t>
    <rPh sb="0" eb="2">
      <t>せいかつ</t>
    </rPh>
    <rPh sb="2" eb="4">
      <t>しえん</t>
    </rPh>
    <rPh sb="12" eb="14">
      <t>ぎょうむ</t>
    </rPh>
    <rPh sb="14" eb="16">
      <t>いたく</t>
    </rPh>
    <phoneticPr fontId="54" type="Hiragana"/>
  </si>
  <si>
    <t>介護サービス事業所等</t>
  </si>
  <si>
    <t>地域包括ケア推進課
054-626-1219</t>
    <rPh sb="0" eb="4">
      <t>チイキホウカツ</t>
    </rPh>
    <rPh sb="6" eb="9">
      <t>スイシンカ</t>
    </rPh>
    <phoneticPr fontId="17"/>
  </si>
  <si>
    <t>掛川市</t>
    <rPh sb="0" eb="3">
      <t>カケガワシ</t>
    </rPh>
    <phoneticPr fontId="17"/>
  </si>
  <si>
    <t>デマンド型乗合タクシー運行業務委託</t>
  </si>
  <si>
    <t>バス路線が廃止となった地域の通院・買物等の手段確保のため、タクシー事業者へ委託。平日のみの運行で１日４便から７便。利用者は事前に利用者登録が必要。利用は予約制。</t>
    <rPh sb="73" eb="75">
      <t>リヨウ</t>
    </rPh>
    <phoneticPr fontId="17"/>
  </si>
  <si>
    <t>都市政策課
0537-21-1151</t>
    <rPh sb="0" eb="5">
      <t>トシセイサクカ</t>
    </rPh>
    <phoneticPr fontId="17"/>
  </si>
  <si>
    <t>運転免許証自主返納者公共交通助成事業</t>
    <rPh sb="0" eb="2">
      <t>ウンテン</t>
    </rPh>
    <rPh sb="2" eb="5">
      <t>メンキョショウ</t>
    </rPh>
    <rPh sb="5" eb="7">
      <t>ジシュ</t>
    </rPh>
    <rPh sb="7" eb="9">
      <t>ヘンノウ</t>
    </rPh>
    <rPh sb="9" eb="10">
      <t>シャ</t>
    </rPh>
    <rPh sb="10" eb="12">
      <t>コウキョウ</t>
    </rPh>
    <rPh sb="12" eb="14">
      <t>コウツウ</t>
    </rPh>
    <rPh sb="14" eb="16">
      <t>ジョセイ</t>
    </rPh>
    <rPh sb="16" eb="18">
      <t>ジギョウ</t>
    </rPh>
    <phoneticPr fontId="17"/>
  </si>
  <si>
    <t>免許証を自主返納された７５歳以上の方を対象に、バス、タクシー、天浜線の乗車時にご利用可能な助成券１万円分を発行。</t>
    <rPh sb="45" eb="47">
      <t>ジョセイ</t>
    </rPh>
    <rPh sb="47" eb="48">
      <t>ケン</t>
    </rPh>
    <rPh sb="49" eb="51">
      <t>マンエン</t>
    </rPh>
    <rPh sb="51" eb="52">
      <t>ブン</t>
    </rPh>
    <phoneticPr fontId="17"/>
  </si>
  <si>
    <t>バス事業者
タクシー事業者
天竜浜名湖鉄道</t>
    <rPh sb="2" eb="4">
      <t>ジギョウ</t>
    </rPh>
    <rPh sb="4" eb="5">
      <t>シャ</t>
    </rPh>
    <rPh sb="10" eb="13">
      <t>ジギョウシャ</t>
    </rPh>
    <rPh sb="14" eb="21">
      <t>テンリュウハマナコテツドウ</t>
    </rPh>
    <phoneticPr fontId="17"/>
  </si>
  <si>
    <t>中地区生活支援車両運行事業</t>
  </si>
  <si>
    <t>バス路線が廃止となった地域の通院・買物等の手段確保のため、地区のまちづくり協議会が利用者宅から指定目的地までを有償で送迎。加えて路線バスの停留所に結節することでバスの利用促進に貢献。運行経費の一部を補助。</t>
  </si>
  <si>
    <t>中地区まちづくり協議会</t>
    <rPh sb="0" eb="1">
      <t>ナカ</t>
    </rPh>
    <rPh sb="1" eb="3">
      <t>チク</t>
    </rPh>
    <rPh sb="8" eb="11">
      <t>キョウギカイ</t>
    </rPh>
    <phoneticPr fontId="17"/>
  </si>
  <si>
    <t>生涯学習協働推進課
0537-21-1129</t>
  </si>
  <si>
    <t>原田地区生活支援車両運行事業</t>
    <rPh sb="0" eb="2">
      <t>ハラダ</t>
    </rPh>
    <rPh sb="2" eb="4">
      <t>チク</t>
    </rPh>
    <phoneticPr fontId="17"/>
  </si>
  <si>
    <t>原田地区まちづくり協議会</t>
    <rPh sb="0" eb="4">
      <t>ハラダチク</t>
    </rPh>
    <rPh sb="9" eb="12">
      <t>キョウギカイ</t>
    </rPh>
    <phoneticPr fontId="17"/>
  </si>
  <si>
    <t>倉真地区生活支援車両運行事業</t>
    <rPh sb="0" eb="2">
      <t>クラミ</t>
    </rPh>
    <rPh sb="2" eb="4">
      <t>チク</t>
    </rPh>
    <phoneticPr fontId="17"/>
  </si>
  <si>
    <t>倉真地区まちづくり協議会</t>
  </si>
  <si>
    <t>東山口地区生活支援車両運行事業</t>
    <rPh sb="0" eb="1">
      <t>ヒガシ</t>
    </rPh>
    <rPh sb="1" eb="3">
      <t>ヤマグチ</t>
    </rPh>
    <rPh sb="3" eb="5">
      <t>チク</t>
    </rPh>
    <phoneticPr fontId="17"/>
  </si>
  <si>
    <t>地区ボランティアにより運行されていた地域福祉バスを令和２年４月より生活支援車に切替。地域住民の通院・買物等の手段確保のため、地区のまちづくり協議会が利用者宅から指定目的地までを有償で送迎。加えて路線バスの停留所に結節することでバスの利用促進に貢献。運行経費の一部を補助。</t>
    <rPh sb="0" eb="2">
      <t>チク</t>
    </rPh>
    <rPh sb="11" eb="13">
      <t>ウンコウ</t>
    </rPh>
    <rPh sb="18" eb="20">
      <t>チイキ</t>
    </rPh>
    <rPh sb="20" eb="22">
      <t>フクシ</t>
    </rPh>
    <rPh sb="25" eb="27">
      <t>レイワ</t>
    </rPh>
    <rPh sb="28" eb="29">
      <t>ネン</t>
    </rPh>
    <rPh sb="30" eb="31">
      <t>ガツ</t>
    </rPh>
    <rPh sb="33" eb="35">
      <t>セイカツ</t>
    </rPh>
    <rPh sb="35" eb="38">
      <t>シエンシャ</t>
    </rPh>
    <rPh sb="39" eb="41">
      <t>キリカエ</t>
    </rPh>
    <rPh sb="42" eb="44">
      <t>チイキ</t>
    </rPh>
    <rPh sb="44" eb="46">
      <t>ジュウミン</t>
    </rPh>
    <phoneticPr fontId="17"/>
  </si>
  <si>
    <t>東山口地区まちづくり協議会</t>
    <rPh sb="10" eb="13">
      <t>キョウギカイ</t>
    </rPh>
    <phoneticPr fontId="17"/>
  </si>
  <si>
    <t>佐束地区生活支援車両運行事業</t>
    <rPh sb="0" eb="1">
      <t>サ</t>
    </rPh>
    <rPh sb="1" eb="2">
      <t>ツカ</t>
    </rPh>
    <phoneticPr fontId="17"/>
  </si>
  <si>
    <t>佐束地区まちづくり協議会</t>
  </si>
  <si>
    <t>藤枝市</t>
    <rPh sb="0" eb="3">
      <t>フジエダシ</t>
    </rPh>
    <phoneticPr fontId="17"/>
  </si>
  <si>
    <t>買い物支援サービス応援事業</t>
    <rPh sb="0" eb="1">
      <t>カ</t>
    </rPh>
    <rPh sb="2" eb="3">
      <t>モノ</t>
    </rPh>
    <rPh sb="3" eb="5">
      <t>シエン</t>
    </rPh>
    <rPh sb="9" eb="11">
      <t>オウエン</t>
    </rPh>
    <rPh sb="11" eb="13">
      <t>ジギョウ</t>
    </rPh>
    <phoneticPr fontId="17"/>
  </si>
  <si>
    <t>買い物弱者の利便性向上につながる民間事業者等の取組を補助金交付により支援する。
【補助率】2/3　【限度額】30万円～50万円
【活用イメージ】
移動販売事業、移動支援、テイクアウト対応店の情報発信など</t>
    <rPh sb="0" eb="1">
      <t>カ</t>
    </rPh>
    <rPh sb="2" eb="3">
      <t>モノ</t>
    </rPh>
    <rPh sb="3" eb="5">
      <t>ジャクシャ</t>
    </rPh>
    <rPh sb="26" eb="29">
      <t>ホジョキン</t>
    </rPh>
    <rPh sb="29" eb="31">
      <t>コウフ</t>
    </rPh>
    <rPh sb="34" eb="36">
      <t>シエン</t>
    </rPh>
    <rPh sb="61" eb="63">
      <t>マンエン</t>
    </rPh>
    <rPh sb="65" eb="67">
      <t>カツヨウ</t>
    </rPh>
    <rPh sb="73" eb="75">
      <t>イドウ</t>
    </rPh>
    <rPh sb="75" eb="77">
      <t>ハンバイ</t>
    </rPh>
    <rPh sb="77" eb="79">
      <t>ジギョウ</t>
    </rPh>
    <rPh sb="80" eb="82">
      <t>イドウ</t>
    </rPh>
    <rPh sb="82" eb="84">
      <t>シエン</t>
    </rPh>
    <rPh sb="91" eb="93">
      <t>タイオウ</t>
    </rPh>
    <rPh sb="93" eb="94">
      <t>テン</t>
    </rPh>
    <rPh sb="95" eb="97">
      <t>ジョウホウ</t>
    </rPh>
    <rPh sb="97" eb="99">
      <t>ハッシン</t>
    </rPh>
    <phoneticPr fontId="17"/>
  </si>
  <si>
    <t>買い物の利便性向上に取り組む民間事業者や団体等</t>
    <rPh sb="0" eb="1">
      <t>カ</t>
    </rPh>
    <rPh sb="2" eb="3">
      <t>モノ</t>
    </rPh>
    <rPh sb="4" eb="7">
      <t>リベンセイ</t>
    </rPh>
    <rPh sb="7" eb="9">
      <t>コウジョウ</t>
    </rPh>
    <rPh sb="10" eb="11">
      <t>ト</t>
    </rPh>
    <rPh sb="12" eb="13">
      <t>ク</t>
    </rPh>
    <rPh sb="14" eb="16">
      <t>ミンカン</t>
    </rPh>
    <rPh sb="16" eb="19">
      <t>ジギョウシャ</t>
    </rPh>
    <rPh sb="20" eb="22">
      <t>ダンタイ</t>
    </rPh>
    <rPh sb="22" eb="23">
      <t>トウ</t>
    </rPh>
    <phoneticPr fontId="17"/>
  </si>
  <si>
    <t>産業振興部商業振興課
054-643-5250</t>
    <rPh sb="0" eb="2">
      <t>サンギョウ</t>
    </rPh>
    <rPh sb="2" eb="4">
      <t>シンコウ</t>
    </rPh>
    <rPh sb="4" eb="5">
      <t>ブ</t>
    </rPh>
    <rPh sb="5" eb="7">
      <t>ショウギョウ</t>
    </rPh>
    <rPh sb="7" eb="10">
      <t>シンコウカ</t>
    </rPh>
    <phoneticPr fontId="17"/>
  </si>
  <si>
    <t>ふじえだ足すと（アシスト号）運行事業</t>
    <rPh sb="4" eb="5">
      <t>アシ</t>
    </rPh>
    <rPh sb="12" eb="13">
      <t>ゴウ</t>
    </rPh>
    <rPh sb="14" eb="16">
      <t>ウンコウ</t>
    </rPh>
    <rPh sb="16" eb="18">
      <t>ジギョウ</t>
    </rPh>
    <phoneticPr fontId="17"/>
  </si>
  <si>
    <t>サロン・居場所等の通いの場を運営する団体向けに、足の問題を抱える利用者の送迎を行う。
【活用イメージ】
団体による買い物ツアーの送迎</t>
    <rPh sb="4" eb="7">
      <t>イバショ</t>
    </rPh>
    <rPh sb="7" eb="8">
      <t>トウ</t>
    </rPh>
    <rPh sb="9" eb="10">
      <t>カヨ</t>
    </rPh>
    <rPh sb="12" eb="13">
      <t>バ</t>
    </rPh>
    <rPh sb="14" eb="16">
      <t>ウンエイ</t>
    </rPh>
    <rPh sb="18" eb="20">
      <t>ダンタイ</t>
    </rPh>
    <rPh sb="20" eb="21">
      <t>ム</t>
    </rPh>
    <rPh sb="24" eb="25">
      <t>アシ</t>
    </rPh>
    <rPh sb="26" eb="28">
      <t>モンダイ</t>
    </rPh>
    <rPh sb="29" eb="30">
      <t>カカ</t>
    </rPh>
    <rPh sb="32" eb="35">
      <t>リヨウシャ</t>
    </rPh>
    <rPh sb="36" eb="38">
      <t>ソウゲイ</t>
    </rPh>
    <rPh sb="39" eb="40">
      <t>オコナ</t>
    </rPh>
    <rPh sb="44" eb="46">
      <t>カツヨウ</t>
    </rPh>
    <rPh sb="52" eb="54">
      <t>ダンタイ</t>
    </rPh>
    <rPh sb="57" eb="58">
      <t>カ</t>
    </rPh>
    <rPh sb="59" eb="60">
      <t>モノ</t>
    </rPh>
    <rPh sb="64" eb="66">
      <t>ソウゲイ</t>
    </rPh>
    <phoneticPr fontId="17"/>
  </si>
  <si>
    <t>都市建設部地域交通課
054-631-4169</t>
    <rPh sb="0" eb="2">
      <t>トシ</t>
    </rPh>
    <rPh sb="2" eb="4">
      <t>ケンセツ</t>
    </rPh>
    <rPh sb="4" eb="5">
      <t>ブ</t>
    </rPh>
    <rPh sb="5" eb="7">
      <t>チイキ</t>
    </rPh>
    <rPh sb="7" eb="10">
      <t>コウツウカ</t>
    </rPh>
    <phoneticPr fontId="17"/>
  </si>
  <si>
    <t>自家用有償旅客運送事業支援事業</t>
    <rPh sb="0" eb="3">
      <t>ジカヨウ</t>
    </rPh>
    <rPh sb="3" eb="5">
      <t>ユウショウ</t>
    </rPh>
    <rPh sb="5" eb="7">
      <t>リョキャク</t>
    </rPh>
    <rPh sb="7" eb="9">
      <t>ウンソウ</t>
    </rPh>
    <rPh sb="9" eb="11">
      <t>ジギョウ</t>
    </rPh>
    <rPh sb="11" eb="13">
      <t>シエン</t>
    </rPh>
    <rPh sb="13" eb="15">
      <t>ジギョウ</t>
    </rPh>
    <phoneticPr fontId="17"/>
  </si>
  <si>
    <t>買い物・通院等の住民主体の移動支援事業のうち、自家用有償旅客運送による取組の支援を行う。移動支援の取組の伴走支援・補助金による運営支援。</t>
    <rPh sb="0" eb="1">
      <t>カ</t>
    </rPh>
    <rPh sb="2" eb="3">
      <t>モノ</t>
    </rPh>
    <rPh sb="4" eb="6">
      <t>ツウイン</t>
    </rPh>
    <rPh sb="6" eb="7">
      <t>トウ</t>
    </rPh>
    <rPh sb="8" eb="10">
      <t>ジュウミン</t>
    </rPh>
    <rPh sb="10" eb="12">
      <t>シュタイ</t>
    </rPh>
    <rPh sb="13" eb="15">
      <t>イドウ</t>
    </rPh>
    <rPh sb="15" eb="17">
      <t>シエン</t>
    </rPh>
    <rPh sb="17" eb="19">
      <t>ジギョウ</t>
    </rPh>
    <rPh sb="23" eb="26">
      <t>ジカヨウ</t>
    </rPh>
    <rPh sb="26" eb="28">
      <t>ユウショウ</t>
    </rPh>
    <rPh sb="28" eb="30">
      <t>リョカク</t>
    </rPh>
    <rPh sb="30" eb="32">
      <t>ウンソウ</t>
    </rPh>
    <rPh sb="35" eb="37">
      <t>トリクミ</t>
    </rPh>
    <rPh sb="38" eb="40">
      <t>シエン</t>
    </rPh>
    <rPh sb="41" eb="42">
      <t>オコナ</t>
    </rPh>
    <rPh sb="44" eb="46">
      <t>イドウ</t>
    </rPh>
    <rPh sb="46" eb="48">
      <t>シエン</t>
    </rPh>
    <rPh sb="49" eb="51">
      <t>トリクミ</t>
    </rPh>
    <rPh sb="52" eb="54">
      <t>バンソウ</t>
    </rPh>
    <rPh sb="54" eb="56">
      <t>シエン</t>
    </rPh>
    <rPh sb="57" eb="60">
      <t>ホジョキン</t>
    </rPh>
    <rPh sb="63" eb="65">
      <t>ウンエイ</t>
    </rPh>
    <rPh sb="65" eb="67">
      <t>シエン</t>
    </rPh>
    <phoneticPr fontId="17"/>
  </si>
  <si>
    <t>地区社協等の住民団体、NPO等の法人</t>
    <rPh sb="0" eb="2">
      <t>チク</t>
    </rPh>
    <rPh sb="2" eb="4">
      <t>シャキョウ</t>
    </rPh>
    <rPh sb="4" eb="5">
      <t>トウ</t>
    </rPh>
    <rPh sb="6" eb="8">
      <t>ジュウミン</t>
    </rPh>
    <rPh sb="8" eb="10">
      <t>ダンタイ</t>
    </rPh>
    <rPh sb="14" eb="15">
      <t>トウ</t>
    </rPh>
    <rPh sb="16" eb="18">
      <t>ホウジン</t>
    </rPh>
    <phoneticPr fontId="17"/>
  </si>
  <si>
    <t>多世代交流型出かけっCARサービス事業</t>
    <rPh sb="0" eb="1">
      <t>タ</t>
    </rPh>
    <rPh sb="1" eb="3">
      <t>セダイ</t>
    </rPh>
    <rPh sb="3" eb="6">
      <t>コウリュウガタ</t>
    </rPh>
    <rPh sb="6" eb="7">
      <t>デ</t>
    </rPh>
    <rPh sb="17" eb="19">
      <t>ジギョウ</t>
    </rPh>
    <phoneticPr fontId="17"/>
  </si>
  <si>
    <t>加齢に伴い移動が困難となった高齢者の外出支援を目的として地域住民等が主体となって高齢者の移送を行う団体に対して、補助金交付により支援を行う。
【補助率】2/3 【限度額】事業実施に用いる車両1台につき10万円
【対象経費】報償費（コーディネーター謝礼）、需用費（ガソリン代など）、役務費（通信料など）
※法人主体の場合、補助の内容は異なる。</t>
    <rPh sb="0" eb="2">
      <t>カレイ</t>
    </rPh>
    <rPh sb="3" eb="4">
      <t>トモナ</t>
    </rPh>
    <rPh sb="5" eb="7">
      <t>イドウ</t>
    </rPh>
    <rPh sb="8" eb="10">
      <t>コンナン</t>
    </rPh>
    <rPh sb="14" eb="17">
      <t>コウレイシャ</t>
    </rPh>
    <rPh sb="18" eb="20">
      <t>ガイシュツ</t>
    </rPh>
    <rPh sb="20" eb="22">
      <t>シエン</t>
    </rPh>
    <rPh sb="23" eb="25">
      <t>モクテキ</t>
    </rPh>
    <rPh sb="28" eb="30">
      <t>チイキ</t>
    </rPh>
    <rPh sb="30" eb="32">
      <t>ジュウミン</t>
    </rPh>
    <rPh sb="32" eb="33">
      <t>トウ</t>
    </rPh>
    <rPh sb="34" eb="36">
      <t>シュタイ</t>
    </rPh>
    <rPh sb="47" eb="48">
      <t>オコナ</t>
    </rPh>
    <rPh sb="49" eb="51">
      <t>ダンタイ</t>
    </rPh>
    <rPh sb="52" eb="53">
      <t>タイ</t>
    </rPh>
    <rPh sb="56" eb="59">
      <t>ホジョキン</t>
    </rPh>
    <rPh sb="59" eb="61">
      <t>コウフ</t>
    </rPh>
    <rPh sb="64" eb="66">
      <t>シエン</t>
    </rPh>
    <rPh sb="67" eb="68">
      <t>オコナ</t>
    </rPh>
    <rPh sb="72" eb="75">
      <t>ホジョリツ</t>
    </rPh>
    <rPh sb="81" eb="83">
      <t>ゲンド</t>
    </rPh>
    <rPh sb="83" eb="84">
      <t>ガク</t>
    </rPh>
    <rPh sb="85" eb="87">
      <t>ジギョウ</t>
    </rPh>
    <rPh sb="87" eb="89">
      <t>ジッシ</t>
    </rPh>
    <rPh sb="90" eb="91">
      <t>モチ</t>
    </rPh>
    <rPh sb="93" eb="95">
      <t>シャリョウ</t>
    </rPh>
    <rPh sb="96" eb="97">
      <t>ダイ</t>
    </rPh>
    <rPh sb="102" eb="104">
      <t>マンエン</t>
    </rPh>
    <rPh sb="106" eb="108">
      <t>タイショウ</t>
    </rPh>
    <rPh sb="108" eb="110">
      <t>ケイヒ</t>
    </rPh>
    <rPh sb="111" eb="114">
      <t>ホウショウヒ</t>
    </rPh>
    <rPh sb="123" eb="125">
      <t>シャレイ</t>
    </rPh>
    <rPh sb="127" eb="130">
      <t>ジュヨウヒ</t>
    </rPh>
    <rPh sb="135" eb="136">
      <t>ダイ</t>
    </rPh>
    <rPh sb="140" eb="143">
      <t>エキムヒ</t>
    </rPh>
    <rPh sb="144" eb="147">
      <t>ツウシンリョウ</t>
    </rPh>
    <rPh sb="152" eb="154">
      <t>ホウジン</t>
    </rPh>
    <rPh sb="154" eb="156">
      <t>シュタイ</t>
    </rPh>
    <rPh sb="157" eb="159">
      <t>バアイ</t>
    </rPh>
    <rPh sb="160" eb="162">
      <t>ホジョ</t>
    </rPh>
    <rPh sb="163" eb="165">
      <t>ナイヨウ</t>
    </rPh>
    <rPh sb="166" eb="167">
      <t>コト</t>
    </rPh>
    <phoneticPr fontId="17"/>
  </si>
  <si>
    <t>地区社会福祉協議会等又は地区社会福祉協議会と連携する地域の法人</t>
    <rPh sb="0" eb="8">
      <t>チクシャカイフクシキョウギ</t>
    </rPh>
    <rPh sb="8" eb="9">
      <t>カイ</t>
    </rPh>
    <rPh sb="9" eb="10">
      <t>トウ</t>
    </rPh>
    <rPh sb="10" eb="11">
      <t>マタ</t>
    </rPh>
    <rPh sb="12" eb="14">
      <t>チク</t>
    </rPh>
    <rPh sb="14" eb="16">
      <t>シャカイ</t>
    </rPh>
    <rPh sb="16" eb="18">
      <t>フクシ</t>
    </rPh>
    <rPh sb="18" eb="20">
      <t>キョウギ</t>
    </rPh>
    <rPh sb="20" eb="21">
      <t>カイ</t>
    </rPh>
    <rPh sb="22" eb="24">
      <t>レンケイ</t>
    </rPh>
    <rPh sb="26" eb="28">
      <t>チイキ</t>
    </rPh>
    <rPh sb="29" eb="31">
      <t>ホウジン</t>
    </rPh>
    <phoneticPr fontId="17"/>
  </si>
  <si>
    <t>健康福祉部地域包括ケア推進課
054-643-3225</t>
    <rPh sb="0" eb="2">
      <t>ケンコウ</t>
    </rPh>
    <rPh sb="2" eb="4">
      <t>フクシ</t>
    </rPh>
    <rPh sb="4" eb="5">
      <t>ブ</t>
    </rPh>
    <rPh sb="5" eb="7">
      <t>チイキ</t>
    </rPh>
    <rPh sb="7" eb="9">
      <t>ホウカツ</t>
    </rPh>
    <rPh sb="11" eb="13">
      <t>スイシン</t>
    </rPh>
    <rPh sb="13" eb="14">
      <t>カ</t>
    </rPh>
    <phoneticPr fontId="17"/>
  </si>
  <si>
    <t>多世代交流型出かけっCARサービス事業（再掲）</t>
    <rPh sb="0" eb="1">
      <t>タ</t>
    </rPh>
    <rPh sb="1" eb="3">
      <t>セダイ</t>
    </rPh>
    <rPh sb="3" eb="6">
      <t>コウリュウガタ</t>
    </rPh>
    <rPh sb="6" eb="7">
      <t>デ</t>
    </rPh>
    <rPh sb="17" eb="19">
      <t>ジギョウ</t>
    </rPh>
    <rPh sb="20" eb="22">
      <t>サイケイ</t>
    </rPh>
    <phoneticPr fontId="17"/>
  </si>
  <si>
    <t xml:space="preserve">加齢に伴い移動が困難となった高齢者の外出支援を目的として地域住民等が主体となって高齢者の移送を行う団体に対して、法人への委託により支援を行う。
【委託する支援内容】リース車両の提供・保険の加入
【委託先】藤枝市社会福祉協議会
</t>
    <rPh sb="56" eb="58">
      <t>ホウジン</t>
    </rPh>
    <rPh sb="60" eb="62">
      <t>イタク</t>
    </rPh>
    <rPh sb="68" eb="69">
      <t>オコナ</t>
    </rPh>
    <rPh sb="73" eb="75">
      <t>イタク</t>
    </rPh>
    <rPh sb="77" eb="79">
      <t>シエン</t>
    </rPh>
    <rPh sb="79" eb="81">
      <t>ナイヨウ</t>
    </rPh>
    <rPh sb="85" eb="87">
      <t>シャリョウ</t>
    </rPh>
    <rPh sb="88" eb="90">
      <t>テイキョウ</t>
    </rPh>
    <rPh sb="91" eb="93">
      <t>ホケン</t>
    </rPh>
    <rPh sb="94" eb="96">
      <t>カニュウ</t>
    </rPh>
    <rPh sb="98" eb="101">
      <t>イタクサキ</t>
    </rPh>
    <rPh sb="102" eb="105">
      <t>フジエダシ</t>
    </rPh>
    <rPh sb="105" eb="112">
      <t>シャカイフクシキョウギカイ</t>
    </rPh>
    <phoneticPr fontId="17"/>
  </si>
  <si>
    <t>御殿場市</t>
    <rPh sb="0" eb="4">
      <t>ゴテンバシ</t>
    </rPh>
    <phoneticPr fontId="17"/>
  </si>
  <si>
    <t>タクシー及びバス利用料金助成事業</t>
    <rPh sb="4" eb="5">
      <t>オヨ</t>
    </rPh>
    <rPh sb="8" eb="10">
      <t>リヨウ</t>
    </rPh>
    <rPh sb="10" eb="12">
      <t>リョウキン</t>
    </rPh>
    <rPh sb="12" eb="14">
      <t>ジョセイ</t>
    </rPh>
    <rPh sb="14" eb="16">
      <t>ジギョウ</t>
    </rPh>
    <phoneticPr fontId="17"/>
  </si>
  <si>
    <t>27,070
458</t>
  </si>
  <si>
    <t>扶助費
印刷製本費</t>
  </si>
  <si>
    <t>買物弱者の支援と位置付けた事業ではないが、市の高齢者福祉サービスの一つとして実施。
※対象者：70歳以上で市税の滞納がなく、同一世帯内に自動車を保有し、運転免許証の交付を受けている人がいない人</t>
    <rPh sb="0" eb="2">
      <t>カイモノ</t>
    </rPh>
    <rPh sb="2" eb="4">
      <t>ジャクシャ</t>
    </rPh>
    <rPh sb="5" eb="7">
      <t>シエン</t>
    </rPh>
    <rPh sb="8" eb="11">
      <t>イチヅ</t>
    </rPh>
    <rPh sb="13" eb="15">
      <t>ジギョウ</t>
    </rPh>
    <rPh sb="21" eb="22">
      <t>シ</t>
    </rPh>
    <rPh sb="23" eb="26">
      <t>コウレイシャ</t>
    </rPh>
    <rPh sb="26" eb="28">
      <t>フクシ</t>
    </rPh>
    <rPh sb="33" eb="34">
      <t>ヒト</t>
    </rPh>
    <rPh sb="38" eb="40">
      <t>ジッシ</t>
    </rPh>
    <rPh sb="43" eb="46">
      <t>タイショウシャ</t>
    </rPh>
    <rPh sb="49" eb="50">
      <t>サイ</t>
    </rPh>
    <rPh sb="50" eb="52">
      <t>イジョウ</t>
    </rPh>
    <rPh sb="53" eb="54">
      <t>シ</t>
    </rPh>
    <rPh sb="54" eb="55">
      <t>ゼイ</t>
    </rPh>
    <rPh sb="56" eb="58">
      <t>タイノウ</t>
    </rPh>
    <rPh sb="62" eb="64">
      <t>ドウイツ</t>
    </rPh>
    <rPh sb="64" eb="66">
      <t>セタイ</t>
    </rPh>
    <rPh sb="66" eb="67">
      <t>ナイ</t>
    </rPh>
    <rPh sb="68" eb="71">
      <t>ジドウシャ</t>
    </rPh>
    <rPh sb="72" eb="74">
      <t>ホユウ</t>
    </rPh>
    <rPh sb="76" eb="78">
      <t>ウンテン</t>
    </rPh>
    <rPh sb="78" eb="81">
      <t>メンキョショウ</t>
    </rPh>
    <rPh sb="82" eb="84">
      <t>コウフ</t>
    </rPh>
    <rPh sb="85" eb="86">
      <t>ウ</t>
    </rPh>
    <rPh sb="90" eb="91">
      <t>ヒト</t>
    </rPh>
    <rPh sb="95" eb="96">
      <t>ヒト</t>
    </rPh>
    <phoneticPr fontId="17"/>
  </si>
  <si>
    <t>長寿福祉課
0550-83-1463</t>
    <rPh sb="0" eb="2">
      <t>チョウジュ</t>
    </rPh>
    <rPh sb="2" eb="4">
      <t>フクシ</t>
    </rPh>
    <rPh sb="4" eb="5">
      <t>カ</t>
    </rPh>
    <phoneticPr fontId="17"/>
  </si>
  <si>
    <t>袋井市</t>
    <rPh sb="0" eb="3">
      <t>フクロイシ</t>
    </rPh>
    <phoneticPr fontId="17"/>
  </si>
  <si>
    <t>予約型乗合タクシー（デマンドタクシー）運行事業</t>
  </si>
  <si>
    <t>買物弱者の支援と位置付けた事業ではないが、民間路線バスの廃止等に伴い、公共交通の利用に不便な地域に対する移動支援策として、市の委託事業でデマンドタクシーの運行を行っている。</t>
  </si>
  <si>
    <t>協働まちづくり課
0538-44-3125</t>
  </si>
  <si>
    <t>地域協働運行バス運行事業</t>
    <rPh sb="0" eb="2">
      <t>チイキ</t>
    </rPh>
    <rPh sb="2" eb="4">
      <t>キョウドウ</t>
    </rPh>
    <rPh sb="4" eb="6">
      <t>ウンコウ</t>
    </rPh>
    <rPh sb="8" eb="10">
      <t>ウンコウ</t>
    </rPh>
    <rPh sb="10" eb="12">
      <t>ジギョウ</t>
    </rPh>
    <phoneticPr fontId="17"/>
  </si>
  <si>
    <t>車両借上料含む</t>
    <rPh sb="0" eb="2">
      <t>シャリョウ</t>
    </rPh>
    <rPh sb="2" eb="3">
      <t>シャク</t>
    </rPh>
    <rPh sb="3" eb="4">
      <t>ジョウ</t>
    </rPh>
    <rPh sb="4" eb="5">
      <t>リョウ</t>
    </rPh>
    <rPh sb="5" eb="6">
      <t>フク</t>
    </rPh>
    <phoneticPr fontId="17"/>
  </si>
  <si>
    <t>公共交通の利用に不便な地域における住民の移動支援策として、市の委託事業により、地域住民によって組織する運行委員会が無料送迎バスの運行を行っている。</t>
    <rPh sb="0" eb="2">
      <t>コウキョウ</t>
    </rPh>
    <rPh sb="2" eb="4">
      <t>コウツウ</t>
    </rPh>
    <rPh sb="5" eb="7">
      <t>リヨウ</t>
    </rPh>
    <rPh sb="8" eb="10">
      <t>フベン</t>
    </rPh>
    <rPh sb="11" eb="13">
      <t>チイキ</t>
    </rPh>
    <rPh sb="17" eb="19">
      <t>ジュウミン</t>
    </rPh>
    <rPh sb="20" eb="22">
      <t>イドウ</t>
    </rPh>
    <rPh sb="22" eb="24">
      <t>シエン</t>
    </rPh>
    <rPh sb="24" eb="25">
      <t>サク</t>
    </rPh>
    <rPh sb="39" eb="41">
      <t>チイキ</t>
    </rPh>
    <rPh sb="41" eb="43">
      <t>ジュウミン</t>
    </rPh>
    <rPh sb="47" eb="49">
      <t>ソシキ</t>
    </rPh>
    <rPh sb="51" eb="53">
      <t>ウンコウ</t>
    </rPh>
    <rPh sb="53" eb="56">
      <t>イインカイ</t>
    </rPh>
    <rPh sb="57" eb="59">
      <t>ムリョウ</t>
    </rPh>
    <rPh sb="59" eb="61">
      <t>ソウゲイ</t>
    </rPh>
    <rPh sb="64" eb="66">
      <t>ウンコウ</t>
    </rPh>
    <rPh sb="67" eb="68">
      <t>オコナ</t>
    </rPh>
    <phoneticPr fontId="17"/>
  </si>
  <si>
    <t>地域住民で組織する運行委員会</t>
    <rPh sb="0" eb="2">
      <t>チイキ</t>
    </rPh>
    <rPh sb="2" eb="4">
      <t>ジュウミン</t>
    </rPh>
    <rPh sb="5" eb="7">
      <t>ソシキ</t>
    </rPh>
    <rPh sb="9" eb="11">
      <t>ウンコウ</t>
    </rPh>
    <rPh sb="11" eb="14">
      <t>イインカイ</t>
    </rPh>
    <phoneticPr fontId="17"/>
  </si>
  <si>
    <t>重度障害者タクシー
料金助成事業</t>
    <rPh sb="0" eb="2">
      <t>ジュウド</t>
    </rPh>
    <rPh sb="2" eb="5">
      <t>ショウガイシャ</t>
    </rPh>
    <rPh sb="10" eb="12">
      <t>リョウキン</t>
    </rPh>
    <rPh sb="12" eb="14">
      <t>ジョセイ</t>
    </rPh>
    <rPh sb="14" eb="16">
      <t>ジギョウ</t>
    </rPh>
    <phoneticPr fontId="17"/>
  </si>
  <si>
    <t>日常生活の利便及び経済的負担の軽減を図るため、重度の障がいのある方に交通費の一部としてタクシー料金を助成する。
対象：身体障害者手帳１・２級、療育手帳A、精神障害者保健福祉手帳１・２級を取得し、自動車税・軽自動車税の減免を受けていない在宅の方。
助成内容：１人につき１ヶ月2,400円、年間最大28,800円（＠最大600円×48枚　助成券を交付）</t>
    <rPh sb="0" eb="2">
      <t>ニチジョウ</t>
    </rPh>
    <rPh sb="2" eb="4">
      <t>セイカツ</t>
    </rPh>
    <rPh sb="5" eb="7">
      <t>リベン</t>
    </rPh>
    <rPh sb="7" eb="8">
      <t>オヨ</t>
    </rPh>
    <rPh sb="9" eb="12">
      <t>ケイザイテキ</t>
    </rPh>
    <rPh sb="12" eb="14">
      <t>フタン</t>
    </rPh>
    <rPh sb="15" eb="17">
      <t>ケイゲン</t>
    </rPh>
    <rPh sb="18" eb="19">
      <t>ハカ</t>
    </rPh>
    <rPh sb="23" eb="25">
      <t>ジュウド</t>
    </rPh>
    <rPh sb="26" eb="27">
      <t>ショウ</t>
    </rPh>
    <rPh sb="32" eb="33">
      <t>カタ</t>
    </rPh>
    <rPh sb="34" eb="37">
      <t>コウツウヒ</t>
    </rPh>
    <rPh sb="38" eb="40">
      <t>イチブ</t>
    </rPh>
    <rPh sb="47" eb="49">
      <t>リョウキン</t>
    </rPh>
    <rPh sb="50" eb="52">
      <t>ジョセイ</t>
    </rPh>
    <rPh sb="56" eb="58">
      <t>タイショウ</t>
    </rPh>
    <rPh sb="59" eb="61">
      <t>シンタイ</t>
    </rPh>
    <rPh sb="61" eb="63">
      <t>ショウガイ</t>
    </rPh>
    <rPh sb="63" eb="64">
      <t>シャ</t>
    </rPh>
    <rPh sb="64" eb="66">
      <t>テチョウ</t>
    </rPh>
    <rPh sb="69" eb="70">
      <t>キュウ</t>
    </rPh>
    <rPh sb="71" eb="73">
      <t>リョウイク</t>
    </rPh>
    <rPh sb="73" eb="75">
      <t>テチョウ</t>
    </rPh>
    <rPh sb="77" eb="79">
      <t>セイシン</t>
    </rPh>
    <rPh sb="79" eb="82">
      <t>ショウガイシャ</t>
    </rPh>
    <rPh sb="82" eb="84">
      <t>ホケン</t>
    </rPh>
    <rPh sb="84" eb="86">
      <t>フクシ</t>
    </rPh>
    <rPh sb="86" eb="88">
      <t>テチョウ</t>
    </rPh>
    <rPh sb="91" eb="92">
      <t>キュウ</t>
    </rPh>
    <rPh sb="93" eb="95">
      <t>シュトク</t>
    </rPh>
    <rPh sb="97" eb="100">
      <t>ジドウシャ</t>
    </rPh>
    <rPh sb="100" eb="101">
      <t>ゼイ</t>
    </rPh>
    <rPh sb="102" eb="106">
      <t>ケイジドウシャ</t>
    </rPh>
    <rPh sb="106" eb="107">
      <t>ゼイ</t>
    </rPh>
    <rPh sb="108" eb="110">
      <t>ゲンメン</t>
    </rPh>
    <rPh sb="111" eb="112">
      <t>ウ</t>
    </rPh>
    <rPh sb="117" eb="119">
      <t>ザイタク</t>
    </rPh>
    <rPh sb="120" eb="121">
      <t>カタ</t>
    </rPh>
    <rPh sb="123" eb="125">
      <t>ジョセイ</t>
    </rPh>
    <rPh sb="125" eb="127">
      <t>ナイヨウ</t>
    </rPh>
    <rPh sb="129" eb="130">
      <t>ニン</t>
    </rPh>
    <rPh sb="135" eb="136">
      <t>ゲツ</t>
    </rPh>
    <rPh sb="141" eb="142">
      <t>エン</t>
    </rPh>
    <rPh sb="143" eb="145">
      <t>ネンカン</t>
    </rPh>
    <rPh sb="145" eb="147">
      <t>サイダイ</t>
    </rPh>
    <rPh sb="153" eb="154">
      <t>エン</t>
    </rPh>
    <rPh sb="156" eb="158">
      <t>サイダイ</t>
    </rPh>
    <rPh sb="161" eb="162">
      <t>エン</t>
    </rPh>
    <rPh sb="165" eb="166">
      <t>マイ</t>
    </rPh>
    <rPh sb="169" eb="170">
      <t>ケン</t>
    </rPh>
    <rPh sb="171" eb="173">
      <t>コウフ</t>
    </rPh>
    <phoneticPr fontId="17"/>
  </si>
  <si>
    <t>しあわせ推進課
0538-44-3114</t>
    <rPh sb="4" eb="7">
      <t>スイシンカ</t>
    </rPh>
    <phoneticPr fontId="17"/>
  </si>
  <si>
    <t>身体障害者等移動支援事業</t>
    <rPh sb="0" eb="2">
      <t>シンタイ</t>
    </rPh>
    <rPh sb="2" eb="5">
      <t>ショウガイシャ</t>
    </rPh>
    <rPh sb="5" eb="6">
      <t>トウ</t>
    </rPh>
    <rPh sb="6" eb="8">
      <t>イドウ</t>
    </rPh>
    <rPh sb="8" eb="10">
      <t>シエン</t>
    </rPh>
    <rPh sb="10" eb="12">
      <t>ジギョウ</t>
    </rPh>
    <phoneticPr fontId="17"/>
  </si>
  <si>
    <t>移動が困難な重度障害者（児）の社会参加を促進し、生活圏の拡大や、社会福祉の増進を目的として、移動の支援を行う。
対象：袋井市内に住所を有し、歩行が困難で身体障害者手帳又は療育手帳所持者かつ家族の送迎が困難な方。
利用範囲：心身障害者（児）の各種行事への参加や通院、各種集会への利用など。</t>
    <rPh sb="0" eb="2">
      <t>イドウ</t>
    </rPh>
    <rPh sb="3" eb="5">
      <t>コンナン</t>
    </rPh>
    <rPh sb="6" eb="8">
      <t>ジュウド</t>
    </rPh>
    <rPh sb="8" eb="11">
      <t>ショウガイシャ</t>
    </rPh>
    <rPh sb="12" eb="13">
      <t>ジ</t>
    </rPh>
    <rPh sb="15" eb="17">
      <t>シャカイ</t>
    </rPh>
    <rPh sb="17" eb="19">
      <t>サンカ</t>
    </rPh>
    <rPh sb="20" eb="22">
      <t>ソクシン</t>
    </rPh>
    <rPh sb="24" eb="27">
      <t>セイカツケン</t>
    </rPh>
    <rPh sb="28" eb="30">
      <t>カクダイ</t>
    </rPh>
    <rPh sb="32" eb="34">
      <t>シャカイ</t>
    </rPh>
    <rPh sb="34" eb="36">
      <t>フクシ</t>
    </rPh>
    <rPh sb="37" eb="39">
      <t>ゾウシン</t>
    </rPh>
    <rPh sb="40" eb="42">
      <t>モクテキ</t>
    </rPh>
    <rPh sb="46" eb="48">
      <t>イドウ</t>
    </rPh>
    <rPh sb="49" eb="51">
      <t>シエン</t>
    </rPh>
    <rPh sb="52" eb="53">
      <t>オコナ</t>
    </rPh>
    <rPh sb="56" eb="58">
      <t>タイショウ</t>
    </rPh>
    <rPh sb="59" eb="63">
      <t>フクロイシナイ</t>
    </rPh>
    <rPh sb="64" eb="66">
      <t>ジュウショ</t>
    </rPh>
    <rPh sb="67" eb="68">
      <t>ユウ</t>
    </rPh>
    <rPh sb="70" eb="72">
      <t>ホコウ</t>
    </rPh>
    <rPh sb="73" eb="75">
      <t>コンナン</t>
    </rPh>
    <rPh sb="76" eb="78">
      <t>シンタイ</t>
    </rPh>
    <rPh sb="78" eb="81">
      <t>ショウガイシャ</t>
    </rPh>
    <rPh sb="81" eb="83">
      <t>テチョウ</t>
    </rPh>
    <rPh sb="83" eb="84">
      <t>マタ</t>
    </rPh>
    <rPh sb="85" eb="87">
      <t>リョウイク</t>
    </rPh>
    <rPh sb="87" eb="89">
      <t>テチョウ</t>
    </rPh>
    <rPh sb="89" eb="92">
      <t>ショジシャ</t>
    </rPh>
    <rPh sb="94" eb="96">
      <t>カゾク</t>
    </rPh>
    <rPh sb="97" eb="99">
      <t>ソウゲイ</t>
    </rPh>
    <rPh sb="100" eb="102">
      <t>コンナン</t>
    </rPh>
    <rPh sb="103" eb="104">
      <t>カタ</t>
    </rPh>
    <rPh sb="106" eb="108">
      <t>リヨウ</t>
    </rPh>
    <rPh sb="108" eb="110">
      <t>ハンイ</t>
    </rPh>
    <rPh sb="111" eb="113">
      <t>シンシン</t>
    </rPh>
    <rPh sb="113" eb="116">
      <t>ショウガイシャ</t>
    </rPh>
    <rPh sb="117" eb="118">
      <t>ジ</t>
    </rPh>
    <rPh sb="120" eb="122">
      <t>カクシュ</t>
    </rPh>
    <rPh sb="122" eb="124">
      <t>ギョウジ</t>
    </rPh>
    <rPh sb="126" eb="128">
      <t>サンカ</t>
    </rPh>
    <rPh sb="129" eb="131">
      <t>ツウイン</t>
    </rPh>
    <rPh sb="132" eb="134">
      <t>カクシュ</t>
    </rPh>
    <rPh sb="134" eb="136">
      <t>シュウカイ</t>
    </rPh>
    <rPh sb="138" eb="140">
      <t>リヨウ</t>
    </rPh>
    <phoneticPr fontId="17"/>
  </si>
  <si>
    <t>袋井市社会福祉協議会</t>
    <rPh sb="0" eb="3">
      <t>フクロイシ</t>
    </rPh>
    <rPh sb="3" eb="5">
      <t>シャカイ</t>
    </rPh>
    <rPh sb="5" eb="7">
      <t>フクシ</t>
    </rPh>
    <rPh sb="7" eb="10">
      <t>キョウギカイ</t>
    </rPh>
    <phoneticPr fontId="18"/>
  </si>
  <si>
    <t>ファミリー・サポート・センター事業（介護部門）</t>
    <rPh sb="15" eb="17">
      <t>ジギョウ</t>
    </rPh>
    <rPh sb="18" eb="20">
      <t>カイゴ</t>
    </rPh>
    <rPh sb="20" eb="22">
      <t>ブモン</t>
    </rPh>
    <phoneticPr fontId="24"/>
  </si>
  <si>
    <t>高齢者が地域で安心して暮らせる環境づくりとして、援助を行う協力会員と援助を受けたい依頼会員の組織化を図り、相互に援助する活動を行う事業を行う。
（援助内容）
・買い物、通院など外出時の付き添い
・家事援助等</t>
    <rPh sb="0" eb="3">
      <t>コウレイシャ</t>
    </rPh>
    <rPh sb="4" eb="6">
      <t>チイキ</t>
    </rPh>
    <rPh sb="7" eb="9">
      <t>アンシン</t>
    </rPh>
    <rPh sb="11" eb="12">
      <t>ク</t>
    </rPh>
    <rPh sb="15" eb="17">
      <t>カンキョウ</t>
    </rPh>
    <rPh sb="24" eb="26">
      <t>エンジョ</t>
    </rPh>
    <rPh sb="27" eb="28">
      <t>オコナ</t>
    </rPh>
    <rPh sb="29" eb="31">
      <t>キョウリョク</t>
    </rPh>
    <rPh sb="31" eb="33">
      <t>カイイン</t>
    </rPh>
    <rPh sb="34" eb="36">
      <t>エンジョ</t>
    </rPh>
    <rPh sb="37" eb="38">
      <t>ウ</t>
    </rPh>
    <rPh sb="41" eb="43">
      <t>イライ</t>
    </rPh>
    <rPh sb="43" eb="45">
      <t>カイイン</t>
    </rPh>
    <rPh sb="46" eb="49">
      <t>ソシキカ</t>
    </rPh>
    <rPh sb="50" eb="51">
      <t>ハカ</t>
    </rPh>
    <rPh sb="53" eb="55">
      <t>ソウゴ</t>
    </rPh>
    <rPh sb="56" eb="58">
      <t>エンジョ</t>
    </rPh>
    <rPh sb="60" eb="62">
      <t>カツドウ</t>
    </rPh>
    <rPh sb="63" eb="64">
      <t>オコナ</t>
    </rPh>
    <rPh sb="65" eb="67">
      <t>ジギョウ</t>
    </rPh>
    <rPh sb="68" eb="69">
      <t>オコナ</t>
    </rPh>
    <rPh sb="73" eb="75">
      <t>エンジョ</t>
    </rPh>
    <rPh sb="75" eb="77">
      <t>ナイヨウ</t>
    </rPh>
    <rPh sb="80" eb="81">
      <t>カ</t>
    </rPh>
    <rPh sb="82" eb="83">
      <t>モノ</t>
    </rPh>
    <rPh sb="84" eb="86">
      <t>ツウイン</t>
    </rPh>
    <rPh sb="88" eb="90">
      <t>ガイシュツ</t>
    </rPh>
    <rPh sb="90" eb="91">
      <t>ジ</t>
    </rPh>
    <rPh sb="92" eb="93">
      <t>ツ</t>
    </rPh>
    <rPh sb="94" eb="95">
      <t>ソ</t>
    </rPh>
    <rPh sb="98" eb="100">
      <t>カジ</t>
    </rPh>
    <rPh sb="100" eb="102">
      <t>エンジョ</t>
    </rPh>
    <rPh sb="102" eb="103">
      <t>トウ</t>
    </rPh>
    <phoneticPr fontId="24"/>
  </si>
  <si>
    <t>健康長寿課
0538-84-7534</t>
    <rPh sb="0" eb="2">
      <t>ケンコウ</t>
    </rPh>
    <rPh sb="2" eb="4">
      <t>チョウジュ</t>
    </rPh>
    <rPh sb="4" eb="5">
      <t>カ</t>
    </rPh>
    <phoneticPr fontId="24"/>
  </si>
  <si>
    <t>高齢者等配食サービス事業</t>
    <rPh sb="0" eb="3">
      <t>コウレイシャ</t>
    </rPh>
    <rPh sb="3" eb="4">
      <t>トウ</t>
    </rPh>
    <rPh sb="4" eb="6">
      <t>ハイショク</t>
    </rPh>
    <rPh sb="10" eb="12">
      <t>ジギョウ</t>
    </rPh>
    <phoneticPr fontId="24"/>
  </si>
  <si>
    <t>直接的に買い物支援として位置付けたものでは無いが、買い物や食事の調理が困難な高齢者等に対し、食事の配達と安否確認を行う。
市負担額：１食290円</t>
    <rPh sb="0" eb="3">
      <t>チョクセツテキ</t>
    </rPh>
    <rPh sb="4" eb="5">
      <t>カ</t>
    </rPh>
    <rPh sb="6" eb="7">
      <t>モノ</t>
    </rPh>
    <rPh sb="7" eb="9">
      <t>シエン</t>
    </rPh>
    <rPh sb="12" eb="15">
      <t>イチヅ</t>
    </rPh>
    <rPh sb="21" eb="22">
      <t>ナ</t>
    </rPh>
    <rPh sb="25" eb="26">
      <t>カ</t>
    </rPh>
    <rPh sb="27" eb="28">
      <t>モノ</t>
    </rPh>
    <rPh sb="29" eb="31">
      <t>ショクジ</t>
    </rPh>
    <rPh sb="32" eb="34">
      <t>チョウリ</t>
    </rPh>
    <rPh sb="35" eb="37">
      <t>コンナン</t>
    </rPh>
    <rPh sb="38" eb="41">
      <t>コウレイシャ</t>
    </rPh>
    <rPh sb="41" eb="42">
      <t>トウ</t>
    </rPh>
    <rPh sb="43" eb="44">
      <t>タイ</t>
    </rPh>
    <rPh sb="46" eb="48">
      <t>ショクジ</t>
    </rPh>
    <rPh sb="49" eb="51">
      <t>ハイタツ</t>
    </rPh>
    <rPh sb="52" eb="54">
      <t>アンピ</t>
    </rPh>
    <rPh sb="54" eb="56">
      <t>カクニン</t>
    </rPh>
    <rPh sb="57" eb="58">
      <t>オコナ</t>
    </rPh>
    <rPh sb="61" eb="62">
      <t>シ</t>
    </rPh>
    <rPh sb="62" eb="64">
      <t>フタン</t>
    </rPh>
    <rPh sb="64" eb="65">
      <t>ガク</t>
    </rPh>
    <rPh sb="67" eb="68">
      <t>ショク</t>
    </rPh>
    <rPh sb="71" eb="72">
      <t>エン</t>
    </rPh>
    <phoneticPr fontId="24"/>
  </si>
  <si>
    <t>配食サービス事業者</t>
    <rPh sb="0" eb="2">
      <t>ハイショク</t>
    </rPh>
    <rPh sb="6" eb="9">
      <t>ジギョウシャ</t>
    </rPh>
    <phoneticPr fontId="18"/>
  </si>
  <si>
    <t>裾野市</t>
    <rPh sb="0" eb="3">
      <t>スソノシ</t>
    </rPh>
    <phoneticPr fontId="17"/>
  </si>
  <si>
    <t>軽度生活援助事業</t>
    <rPh sb="0" eb="2">
      <t>ケイド</t>
    </rPh>
    <rPh sb="2" eb="4">
      <t>セイカツ</t>
    </rPh>
    <rPh sb="4" eb="6">
      <t>エンジョ</t>
    </rPh>
    <rPh sb="6" eb="8">
      <t>ジギョウ</t>
    </rPh>
    <phoneticPr fontId="17"/>
  </si>
  <si>
    <t xml:space="preserve">買物弱者の支援と位置付けた事業ではないが、要支援、要介護認定を受けていない高齢者世帯において、食事・食材の確保（宅配の手配、食材の買い物の代行）、住居周りの清掃等の援助を実施。自己負担は費用の１割及び派遣者の交通費。
</t>
    <rPh sb="0" eb="2">
      <t>カイモノ</t>
    </rPh>
    <rPh sb="2" eb="4">
      <t>ジャクシャ</t>
    </rPh>
    <rPh sb="5" eb="7">
      <t>シエン</t>
    </rPh>
    <rPh sb="8" eb="10">
      <t>イチ</t>
    </rPh>
    <rPh sb="10" eb="11">
      <t>ヅ</t>
    </rPh>
    <rPh sb="13" eb="15">
      <t>ジギョウ</t>
    </rPh>
    <rPh sb="21" eb="24">
      <t>ヨウシエン</t>
    </rPh>
    <rPh sb="25" eb="26">
      <t>ヨウ</t>
    </rPh>
    <rPh sb="26" eb="28">
      <t>カイゴ</t>
    </rPh>
    <rPh sb="28" eb="30">
      <t>ニンテイ</t>
    </rPh>
    <rPh sb="31" eb="32">
      <t>ウ</t>
    </rPh>
    <rPh sb="37" eb="40">
      <t>コウレイシャ</t>
    </rPh>
    <rPh sb="40" eb="42">
      <t>セタイ</t>
    </rPh>
    <rPh sb="47" eb="49">
      <t>ショクジ</t>
    </rPh>
    <rPh sb="50" eb="52">
      <t>ショクザイ</t>
    </rPh>
    <rPh sb="53" eb="55">
      <t>カクホ</t>
    </rPh>
    <rPh sb="56" eb="58">
      <t>タクハイ</t>
    </rPh>
    <rPh sb="59" eb="61">
      <t>テハイ</t>
    </rPh>
    <rPh sb="62" eb="64">
      <t>ショクザイ</t>
    </rPh>
    <rPh sb="65" eb="66">
      <t>カ</t>
    </rPh>
    <rPh sb="67" eb="68">
      <t>モノ</t>
    </rPh>
    <rPh sb="69" eb="71">
      <t>ダイコウ</t>
    </rPh>
    <rPh sb="73" eb="75">
      <t>ジュウキョ</t>
    </rPh>
    <rPh sb="75" eb="76">
      <t>マワ</t>
    </rPh>
    <rPh sb="78" eb="80">
      <t>セイソウ</t>
    </rPh>
    <rPh sb="80" eb="81">
      <t>トウ</t>
    </rPh>
    <rPh sb="82" eb="84">
      <t>エンジョ</t>
    </rPh>
    <rPh sb="85" eb="87">
      <t>ジッシ</t>
    </rPh>
    <rPh sb="88" eb="90">
      <t>ジコ</t>
    </rPh>
    <rPh sb="90" eb="92">
      <t>フタン</t>
    </rPh>
    <rPh sb="93" eb="95">
      <t>ヒヨウ</t>
    </rPh>
    <rPh sb="97" eb="98">
      <t>ワリ</t>
    </rPh>
    <rPh sb="98" eb="99">
      <t>オヨ</t>
    </rPh>
    <rPh sb="100" eb="102">
      <t>ハケン</t>
    </rPh>
    <rPh sb="102" eb="103">
      <t>シャ</t>
    </rPh>
    <rPh sb="104" eb="107">
      <t>コウツウヒ</t>
    </rPh>
    <phoneticPr fontId="17"/>
  </si>
  <si>
    <t>シルバー人材センター</t>
    <rPh sb="4" eb="6">
      <t>ジンザイ</t>
    </rPh>
    <phoneticPr fontId="17"/>
  </si>
  <si>
    <t>健康福祉部総合福祉課
055-995-1819</t>
    <rPh sb="0" eb="2">
      <t>ケンコウ</t>
    </rPh>
    <rPh sb="2" eb="4">
      <t>フクシ</t>
    </rPh>
    <rPh sb="4" eb="5">
      <t>ブ</t>
    </rPh>
    <rPh sb="5" eb="7">
      <t>ソウゴウ</t>
    </rPh>
    <rPh sb="7" eb="9">
      <t>フクシ</t>
    </rPh>
    <rPh sb="9" eb="10">
      <t>カ</t>
    </rPh>
    <phoneticPr fontId="17"/>
  </si>
  <si>
    <t>重度心身障害者タクシー助成事業</t>
    <rPh sb="5" eb="6">
      <t>ガイ</t>
    </rPh>
    <phoneticPr fontId="17"/>
  </si>
  <si>
    <t>タクシー利用助成</t>
    <rPh sb="3" eb="5">
      <t>リヨウ</t>
    </rPh>
    <rPh sb="5" eb="7">
      <t>ジョセイ</t>
    </rPh>
    <phoneticPr fontId="17"/>
  </si>
  <si>
    <t>在宅の重度心身障害者に対し、タクシー利用料金の一部を助成することで、生活圏の拡大や積極的な社会参加を援助するもので、買物弱者といえる障がいをもつ方の買い物の支援にもつながっていく。</t>
    <rPh sb="0" eb="2">
      <t>ザイタク</t>
    </rPh>
    <rPh sb="3" eb="10">
      <t>ジュウドシンシンショウガイシャ</t>
    </rPh>
    <rPh sb="11" eb="12">
      <t>タイ</t>
    </rPh>
    <rPh sb="18" eb="20">
      <t>リヨウ</t>
    </rPh>
    <rPh sb="20" eb="22">
      <t>リョウキン</t>
    </rPh>
    <rPh sb="23" eb="25">
      <t>イチブ</t>
    </rPh>
    <rPh sb="26" eb="28">
      <t>ジョセイ</t>
    </rPh>
    <rPh sb="34" eb="37">
      <t>セイカツケン</t>
    </rPh>
    <rPh sb="38" eb="40">
      <t>カクダイ</t>
    </rPh>
    <rPh sb="41" eb="44">
      <t>セッキョクテキ</t>
    </rPh>
    <rPh sb="45" eb="47">
      <t>シャカイ</t>
    </rPh>
    <rPh sb="47" eb="49">
      <t>サンカ</t>
    </rPh>
    <rPh sb="50" eb="52">
      <t>エンジョ</t>
    </rPh>
    <rPh sb="58" eb="60">
      <t>カイモノ</t>
    </rPh>
    <rPh sb="60" eb="62">
      <t>ジャクシャ</t>
    </rPh>
    <rPh sb="66" eb="67">
      <t>ショウ</t>
    </rPh>
    <rPh sb="72" eb="73">
      <t>カタ</t>
    </rPh>
    <rPh sb="74" eb="75">
      <t>カ</t>
    </rPh>
    <rPh sb="76" eb="77">
      <t>モノ</t>
    </rPh>
    <rPh sb="78" eb="80">
      <t>シエン</t>
    </rPh>
    <phoneticPr fontId="17"/>
  </si>
  <si>
    <t>健康福祉部総合福祉課
055-995-1820</t>
    <rPh sb="0" eb="2">
      <t>ケンコウ</t>
    </rPh>
    <rPh sb="2" eb="4">
      <t>フクシ</t>
    </rPh>
    <rPh sb="4" eb="5">
      <t>ブ</t>
    </rPh>
    <rPh sb="5" eb="7">
      <t>ソウゴウ</t>
    </rPh>
    <rPh sb="7" eb="9">
      <t>フクシ</t>
    </rPh>
    <rPh sb="9" eb="10">
      <t>カ</t>
    </rPh>
    <phoneticPr fontId="17"/>
  </si>
  <si>
    <t>高齢者バス・タクシー利用助成</t>
  </si>
  <si>
    <t>負担金</t>
    <rPh sb="0" eb="2">
      <t>フタンキン</t>
    </rPh>
    <phoneticPr fontId="17"/>
  </si>
  <si>
    <t>買物弱者の支援と位置付けた事業ではないが、高齢者の生活圏の拡大を目的の１つとして、70歳以上の市民を対象に、バス・タクシー利用助成券を交付。</t>
  </si>
  <si>
    <t>バス・タクシー事業者</t>
    <rPh sb="7" eb="10">
      <t>ジギョウシャ</t>
    </rPh>
    <phoneticPr fontId="17"/>
  </si>
  <si>
    <t>建設部都市計画課
055-995-1828</t>
    <rPh sb="0" eb="3">
      <t>ケンセツブ</t>
    </rPh>
    <rPh sb="3" eb="8">
      <t>トシケイカクカ</t>
    </rPh>
    <phoneticPr fontId="17"/>
  </si>
  <si>
    <t>裾野市高齢者運転免許証返納支援事業</t>
    <rPh sb="0" eb="3">
      <t>スソノシ</t>
    </rPh>
    <rPh sb="3" eb="6">
      <t>コウレイシャ</t>
    </rPh>
    <rPh sb="6" eb="11">
      <t>ウンテンメンキョショウ</t>
    </rPh>
    <rPh sb="11" eb="13">
      <t>ヘンノウ</t>
    </rPh>
    <rPh sb="13" eb="15">
      <t>シエン</t>
    </rPh>
    <rPh sb="15" eb="17">
      <t>ジギョウ</t>
    </rPh>
    <phoneticPr fontId="17"/>
  </si>
  <si>
    <t>買物弱者の支援と位置付けた事業ではないが、運転免許証を自主返納した65歳以上の市民を対象に3,000円分バス・タクシー利用助成券を交付。</t>
    <rPh sb="0" eb="1">
      <t>カ</t>
    </rPh>
    <rPh sb="1" eb="2">
      <t>モノ</t>
    </rPh>
    <rPh sb="2" eb="4">
      <t>ジャクシャ</t>
    </rPh>
    <rPh sb="5" eb="7">
      <t>シエン</t>
    </rPh>
    <rPh sb="8" eb="11">
      <t>イチヅ</t>
    </rPh>
    <rPh sb="13" eb="15">
      <t>ジギョウ</t>
    </rPh>
    <rPh sb="21" eb="26">
      <t>ウンテンメンキョショウ</t>
    </rPh>
    <rPh sb="27" eb="31">
      <t>ジシュヘンノウ</t>
    </rPh>
    <rPh sb="35" eb="38">
      <t>サイイジョウ</t>
    </rPh>
    <rPh sb="39" eb="41">
      <t>シミン</t>
    </rPh>
    <rPh sb="42" eb="44">
      <t>タイショウ</t>
    </rPh>
    <rPh sb="50" eb="51">
      <t>エン</t>
    </rPh>
    <rPh sb="51" eb="52">
      <t>ブン</t>
    </rPh>
    <rPh sb="59" eb="61">
      <t>リヨウ</t>
    </rPh>
    <rPh sb="61" eb="64">
      <t>ジョセイケン</t>
    </rPh>
    <rPh sb="65" eb="67">
      <t>コウフ</t>
    </rPh>
    <phoneticPr fontId="17"/>
  </si>
  <si>
    <t>環境市民部危機管理課
055-995-1817</t>
    <rPh sb="0" eb="2">
      <t>カンキョウ</t>
    </rPh>
    <rPh sb="2" eb="4">
      <t>シミン</t>
    </rPh>
    <rPh sb="4" eb="5">
      <t>ブ</t>
    </rPh>
    <rPh sb="5" eb="7">
      <t>キキ</t>
    </rPh>
    <rPh sb="7" eb="9">
      <t>カンリ</t>
    </rPh>
    <rPh sb="9" eb="10">
      <t>カ</t>
    </rPh>
    <phoneticPr fontId="17"/>
  </si>
  <si>
    <t>伊豆市</t>
  </si>
  <si>
    <t xml:space="preserve">
高齢者路線バス割引乗車証（いきいきパス）購入費補助事業</t>
  </si>
  <si>
    <t>満70歳以上の方を対象に市内バス路線を１乗車100円で利用できる割引乗車証（いきいきパス）の購入費の1/2を補助する。
補助額：３ヶ月券5,000円、６ヶ月券9,000円、12ヶ月券13,500円</t>
    <rPh sb="7" eb="8">
      <t>カタ</t>
    </rPh>
    <rPh sb="9" eb="11">
      <t>タイショウ</t>
    </rPh>
    <rPh sb="60" eb="62">
      <t>ホジョ</t>
    </rPh>
    <rPh sb="62" eb="63">
      <t>ガク</t>
    </rPh>
    <phoneticPr fontId="17"/>
  </si>
  <si>
    <t>伊豆市</t>
    <rPh sb="0" eb="3">
      <t>イズシ</t>
    </rPh>
    <phoneticPr fontId="17"/>
  </si>
  <si>
    <t>地域づくり課
0558-74-3066</t>
    <rPh sb="0" eb="2">
      <t>チイキ</t>
    </rPh>
    <rPh sb="5" eb="6">
      <t>カ</t>
    </rPh>
    <phoneticPr fontId="17"/>
  </si>
  <si>
    <t>在宅高齢者タクシー等利用助成事業</t>
    <rPh sb="0" eb="2">
      <t>ザイタク</t>
    </rPh>
    <rPh sb="2" eb="5">
      <t>コウレイシャ</t>
    </rPh>
    <rPh sb="9" eb="10">
      <t>トウ</t>
    </rPh>
    <rPh sb="10" eb="12">
      <t>リヨウ</t>
    </rPh>
    <rPh sb="12" eb="14">
      <t>ジョセイ</t>
    </rPh>
    <rPh sb="14" eb="16">
      <t>ジギョウ</t>
    </rPh>
    <phoneticPr fontId="17"/>
  </si>
  <si>
    <t>満80歳以上の在宅で生活している方（病院、施設等へ入所している方は除く）を対象にタクシー（福祉タクシーを含む）・バス・鉄道の利用料金12,000円分（100円券×120枚）を助成する。</t>
    <rPh sb="37" eb="39">
      <t>タイショウ</t>
    </rPh>
    <rPh sb="87" eb="89">
      <t>ジョセイ</t>
    </rPh>
    <phoneticPr fontId="17"/>
  </si>
  <si>
    <t xml:space="preserve">
健康長寿課
0558-72-9860</t>
    <rPh sb="1" eb="3">
      <t>ケンコウ</t>
    </rPh>
    <rPh sb="3" eb="5">
      <t>チョウジュ</t>
    </rPh>
    <rPh sb="5" eb="6">
      <t>カ</t>
    </rPh>
    <phoneticPr fontId="17"/>
  </si>
  <si>
    <t>重度心身障害タクシー等利用助成事業</t>
    <rPh sb="0" eb="2">
      <t>ジュウド</t>
    </rPh>
    <rPh sb="2" eb="4">
      <t>シンシン</t>
    </rPh>
    <rPh sb="4" eb="6">
      <t>ショウガイ</t>
    </rPh>
    <rPh sb="10" eb="11">
      <t>トウ</t>
    </rPh>
    <rPh sb="11" eb="13">
      <t>リヨウ</t>
    </rPh>
    <rPh sb="13" eb="15">
      <t>ジョセイ</t>
    </rPh>
    <rPh sb="15" eb="17">
      <t>ジギョウ</t>
    </rPh>
    <phoneticPr fontId="17"/>
  </si>
  <si>
    <t>助成費</t>
  </si>
  <si>
    <t>身体障害者手帳・療育手帳・精神障害者保健福祉手帳を交付された方は、障がいの程度・家庭の状況により、公共交通機関利用料金の割引・減免を行う。</t>
    <rPh sb="66" eb="67">
      <t>オコナ</t>
    </rPh>
    <phoneticPr fontId="17"/>
  </si>
  <si>
    <t>社会福祉課
0558-72-9863</t>
  </si>
  <si>
    <t>菊川市</t>
    <rPh sb="0" eb="3">
      <t>キクガワシ</t>
    </rPh>
    <phoneticPr fontId="17"/>
  </si>
  <si>
    <t>重度心身障害者タクシー利用料助成事業</t>
  </si>
  <si>
    <t>市内に住所を有する重度の心身障がい等のある人に対し、社会参加などの活動の促進を図れるよう、タクシー利用料金の一部を助成する。タクシー券の交付（年間上限枚数：48枚）
【助成額】初乗り料金（お迎え料金含む）</t>
  </si>
  <si>
    <t>福祉課
障がい者福祉係
0537-37-1252</t>
  </si>
  <si>
    <t>配食サービス事業</t>
    <rPh sb="0" eb="2">
      <t>ハイショク</t>
    </rPh>
    <rPh sb="6" eb="8">
      <t>ジギョウ</t>
    </rPh>
    <phoneticPr fontId="17"/>
  </si>
  <si>
    <t>直接的な買い物支援事業ではないが、買い物や食事の調理が困難な高齢者（65歳以上の単身者または65歳以上のみの者で構成される世帯の者）に対し食事を配達することにより、高齢者の食生活の改善と健康増進を図る。該当者は平日（祝日を含む）・週３回まで利用可能。
【備考】現在4社に委託している。</t>
  </si>
  <si>
    <t>配食サービス提供事業者</t>
    <rPh sb="0" eb="2">
      <t>ハイショク</t>
    </rPh>
    <rPh sb="6" eb="8">
      <t>テイキョウ</t>
    </rPh>
    <rPh sb="8" eb="11">
      <t>ジギョウシャ</t>
    </rPh>
    <phoneticPr fontId="17"/>
  </si>
  <si>
    <t>長寿介護課
高齢者福祉係
0537-37-1254</t>
  </si>
  <si>
    <t>コミュニティバス運行事業</t>
  </si>
  <si>
    <t>コミュニティバスに加えて、公共交通空白地域における市民等の交通手段の確保等を目的としてデマンドバスを2路線運行している。</t>
    <rPh sb="9" eb="10">
      <t>クワ</t>
    </rPh>
    <rPh sb="51" eb="53">
      <t>ロセン</t>
    </rPh>
    <phoneticPr fontId="17"/>
  </si>
  <si>
    <t>菊川タクシー有限会社</t>
    <rPh sb="0" eb="2">
      <t>キクガワ</t>
    </rPh>
    <rPh sb="6" eb="10">
      <t>ユウゲンガイシャ</t>
    </rPh>
    <phoneticPr fontId="17"/>
  </si>
  <si>
    <t>地域支援課
自治振興係
0537-35-0925</t>
  </si>
  <si>
    <t>伊豆の国市</t>
    <rPh sb="0" eb="2">
      <t>イズ</t>
    </rPh>
    <rPh sb="3" eb="5">
      <t>クニシ</t>
    </rPh>
    <phoneticPr fontId="17"/>
  </si>
  <si>
    <t>心身障害者（児）タクシー等利用助成事業</t>
  </si>
  <si>
    <t>4月1日現在、身体障害者手帳1級・2級、療育手帳A、精神障害者保健福祉手帳1級・2級を所持する者に対し、申請に基づき、タクシー・バス・鉄道共通の利用券14,000円分（100円×140枚）もしくは自動車燃料給油券14,000円分（1000円×14枚）を助成する。</t>
    <rPh sb="69" eb="71">
      <t>キョウツウ</t>
    </rPh>
    <rPh sb="98" eb="105">
      <t>ジドウシャネンリョウキュウユ</t>
    </rPh>
    <rPh sb="105" eb="106">
      <t>ケン</t>
    </rPh>
    <phoneticPr fontId="17"/>
  </si>
  <si>
    <t>障がい福祉課
0558-76-8007</t>
  </si>
  <si>
    <t>在宅高齢者外出支援事業</t>
  </si>
  <si>
    <t>75歳以上の高齢者に対し、申請に基づき、タクシー・バス・鉄道利用券10,000円分(100円×100枚)を助成する。</t>
    <rPh sb="28" eb="30">
      <t>テツドウ</t>
    </rPh>
    <rPh sb="30" eb="33">
      <t>リヨウケン</t>
    </rPh>
    <rPh sb="39" eb="40">
      <t>エン</t>
    </rPh>
    <rPh sb="40" eb="41">
      <t>ブン</t>
    </rPh>
    <phoneticPr fontId="17"/>
  </si>
  <si>
    <t>長寿介護課
0558-76-8011</t>
    <rPh sb="0" eb="2">
      <t>チョウジュ</t>
    </rPh>
    <rPh sb="2" eb="4">
      <t>カイゴ</t>
    </rPh>
    <rPh sb="4" eb="5">
      <t>カ</t>
    </rPh>
    <phoneticPr fontId="17"/>
  </si>
  <si>
    <t>人的支援</t>
    <rPh sb="0" eb="1">
      <t>ジンテキ</t>
    </rPh>
    <rPh sb="1" eb="3">
      <t>シエン</t>
    </rPh>
    <phoneticPr fontId="17"/>
  </si>
  <si>
    <t>〇買い物に不便を感じる地区や実際の買い物困難地区と、商品提供や出張販売が可能な事業者をマッチングし、地域住民の買物機会を創出するなど生活支援体制を整備する。
※地域支援事業交付金の対象
〇自治体が社会福祉法人と協力してボランティア輸送する買い物支援事業への支援</t>
  </si>
  <si>
    <t>牧之原市</t>
    <rPh sb="0" eb="4">
      <t>マキノハラシ</t>
    </rPh>
    <phoneticPr fontId="17"/>
  </si>
  <si>
    <t>デマンド乗合タクシー運営事業</t>
    <rPh sb="4" eb="6">
      <t>ノリアイ</t>
    </rPh>
    <rPh sb="10" eb="12">
      <t>ウンエイ</t>
    </rPh>
    <rPh sb="12" eb="14">
      <t>ジギョウ</t>
    </rPh>
    <phoneticPr fontId="17"/>
  </si>
  <si>
    <t>　路線バスの利用が難しい高齢者や障がい者等を対象に、通院や買い物の移動手段として、予約型の乗合タクシーの運行をタクシー事業者に委託。R４に、市内全域導入を完了した。
　自宅からの目的地は、病院、スーパーマーケット、公共施設、金融機関としていたが、今年度からドラッグストアを追加し、買い物支援の充実を図った。</t>
    <rPh sb="1" eb="3">
      <t>ロセン</t>
    </rPh>
    <rPh sb="6" eb="8">
      <t>リヨウ</t>
    </rPh>
    <rPh sb="9" eb="10">
      <t>ムズカ</t>
    </rPh>
    <rPh sb="12" eb="15">
      <t>コウレイシャ</t>
    </rPh>
    <rPh sb="16" eb="17">
      <t>ショウ</t>
    </rPh>
    <rPh sb="19" eb="20">
      <t>シャ</t>
    </rPh>
    <rPh sb="20" eb="21">
      <t>トウ</t>
    </rPh>
    <rPh sb="22" eb="24">
      <t>タイショウ</t>
    </rPh>
    <rPh sb="26" eb="28">
      <t>ツウイン</t>
    </rPh>
    <rPh sb="33" eb="37">
      <t>イドウシュダン</t>
    </rPh>
    <rPh sb="41" eb="44">
      <t>ヨヤクガタ</t>
    </rPh>
    <rPh sb="45" eb="47">
      <t>ノリアイ</t>
    </rPh>
    <rPh sb="52" eb="54">
      <t>ウンコウ</t>
    </rPh>
    <rPh sb="59" eb="62">
      <t>ジギョウシャ</t>
    </rPh>
    <rPh sb="63" eb="65">
      <t>イタク</t>
    </rPh>
    <rPh sb="70" eb="74">
      <t>シナイゼンイキ</t>
    </rPh>
    <rPh sb="74" eb="76">
      <t>ドウニュウ</t>
    </rPh>
    <rPh sb="77" eb="79">
      <t>カンリョウ</t>
    </rPh>
    <rPh sb="84" eb="86">
      <t>ジタク</t>
    </rPh>
    <rPh sb="89" eb="92">
      <t>モクテキチ</t>
    </rPh>
    <rPh sb="94" eb="96">
      <t>ビョウイン</t>
    </rPh>
    <rPh sb="107" eb="111">
      <t>コウキョウシセツ</t>
    </rPh>
    <rPh sb="112" eb="116">
      <t>キンユウキカン</t>
    </rPh>
    <rPh sb="123" eb="126">
      <t>コンネンド</t>
    </rPh>
    <rPh sb="136" eb="138">
      <t>ツイカ</t>
    </rPh>
    <rPh sb="140" eb="141">
      <t>カ</t>
    </rPh>
    <rPh sb="142" eb="143">
      <t>モノ</t>
    </rPh>
    <rPh sb="143" eb="145">
      <t>シエン</t>
    </rPh>
    <rPh sb="146" eb="148">
      <t>ジュウジツ</t>
    </rPh>
    <rPh sb="149" eb="150">
      <t>ハカ</t>
    </rPh>
    <phoneticPr fontId="17"/>
  </si>
  <si>
    <t>牧之原市配食サービス事業</t>
    <rPh sb="0" eb="4">
      <t>マキノハラシ</t>
    </rPh>
    <rPh sb="4" eb="6">
      <t>ハイショク</t>
    </rPh>
    <rPh sb="10" eb="12">
      <t>ジギョウ</t>
    </rPh>
    <phoneticPr fontId="17"/>
  </si>
  <si>
    <t>買物弱者の支援と位置付けたものではないが、調理が困難で、見守りが必要なひとり暮らし高齢者に対し、配食する。食事代は自己負担。</t>
  </si>
  <si>
    <t>健康福祉部 長寿介護課
0548-23-0074</t>
    <rPh sb="0" eb="5">
      <t>ケンコウフクシブ</t>
    </rPh>
    <rPh sb="6" eb="11">
      <t>チョウジュカイゴカ</t>
    </rPh>
    <phoneticPr fontId="17"/>
  </si>
  <si>
    <t>東伊豆町</t>
    <rPh sb="0" eb="4">
      <t>ヒガシイズチョウ</t>
    </rPh>
    <phoneticPr fontId="17"/>
  </si>
  <si>
    <t>生活支援体制整備事業</t>
    <rPh sb="0" eb="2">
      <t>セイカツ</t>
    </rPh>
    <rPh sb="2" eb="6">
      <t>シエンタイセイ</t>
    </rPh>
    <rPh sb="6" eb="8">
      <t>セイビ</t>
    </rPh>
    <rPh sb="8" eb="10">
      <t>ジギョウ</t>
    </rPh>
    <phoneticPr fontId="17"/>
  </si>
  <si>
    <t xml:space="preserve">買い物弱者支援だけではないではないが、利用会員の自立を支援するための活動
・サービス提供日は月曜日～金曜日。土日祝日、12月29日～1月3日を除く
・サービス提供時間は8：30～17：00。10分単位で１日最大1時間
・サービス提供エリアは原則町内。
</t>
    <rPh sb="0" eb="1">
      <t>カ</t>
    </rPh>
    <rPh sb="2" eb="5">
      <t>モノジャクシャ</t>
    </rPh>
    <rPh sb="5" eb="7">
      <t>シエン</t>
    </rPh>
    <rPh sb="19" eb="23">
      <t>リヨウカイイン</t>
    </rPh>
    <rPh sb="24" eb="26">
      <t>ジリツ</t>
    </rPh>
    <rPh sb="27" eb="29">
      <t>シエン</t>
    </rPh>
    <rPh sb="34" eb="36">
      <t>カツドウ</t>
    </rPh>
    <rPh sb="42" eb="44">
      <t>テイキョウ</t>
    </rPh>
    <rPh sb="44" eb="45">
      <t>ヒ</t>
    </rPh>
    <rPh sb="46" eb="47">
      <t>ツキ</t>
    </rPh>
    <rPh sb="47" eb="49">
      <t>ヨウビ</t>
    </rPh>
    <rPh sb="50" eb="51">
      <t>キン</t>
    </rPh>
    <rPh sb="51" eb="53">
      <t>ヨウビ</t>
    </rPh>
    <rPh sb="54" eb="56">
      <t>ドニチ</t>
    </rPh>
    <rPh sb="56" eb="58">
      <t>シュクジツ</t>
    </rPh>
    <rPh sb="61" eb="62">
      <t>ツキ</t>
    </rPh>
    <rPh sb="64" eb="65">
      <t>ヒ</t>
    </rPh>
    <rPh sb="67" eb="68">
      <t>ツキ</t>
    </rPh>
    <rPh sb="69" eb="70">
      <t>ヒ</t>
    </rPh>
    <rPh sb="71" eb="72">
      <t>ノゾ</t>
    </rPh>
    <rPh sb="79" eb="83">
      <t>テイキョウジカン</t>
    </rPh>
    <rPh sb="97" eb="98">
      <t>フン</t>
    </rPh>
    <rPh sb="98" eb="100">
      <t>タンイ</t>
    </rPh>
    <rPh sb="102" eb="103">
      <t>ヒ</t>
    </rPh>
    <rPh sb="103" eb="105">
      <t>サイダイ</t>
    </rPh>
    <rPh sb="106" eb="108">
      <t>ジカン</t>
    </rPh>
    <rPh sb="114" eb="116">
      <t>テイキョウ</t>
    </rPh>
    <rPh sb="120" eb="122">
      <t>ゲンソク</t>
    </rPh>
    <rPh sb="122" eb="124">
      <t>チョウナイ</t>
    </rPh>
    <phoneticPr fontId="17"/>
  </si>
  <si>
    <t>東伊豆町社会福祉協議会</t>
    <rPh sb="0" eb="4">
      <t>ヒガシイズチョウ</t>
    </rPh>
    <rPh sb="4" eb="8">
      <t>シャカイフクシ</t>
    </rPh>
    <rPh sb="8" eb="11">
      <t>キョウギカイ</t>
    </rPh>
    <phoneticPr fontId="17"/>
  </si>
  <si>
    <t>健康づくり課
包括支援センター係
0557-95-1106</t>
    <rPh sb="0" eb="2">
      <t>ケンコウ</t>
    </rPh>
    <rPh sb="5" eb="6">
      <t>カ</t>
    </rPh>
    <rPh sb="7" eb="9">
      <t>ホウカツ</t>
    </rPh>
    <rPh sb="9" eb="11">
      <t>シエン</t>
    </rPh>
    <rPh sb="15" eb="16">
      <t>カカリ</t>
    </rPh>
    <phoneticPr fontId="17"/>
  </si>
  <si>
    <t>河津町</t>
    <rPh sb="0" eb="2">
      <t>カワヅ</t>
    </rPh>
    <rPh sb="2" eb="3">
      <t>チョウ</t>
    </rPh>
    <phoneticPr fontId="17"/>
  </si>
  <si>
    <t>重度心身障害者タクシー
等利用料金助成制度</t>
    <rPh sb="0" eb="2">
      <t>ジュウド</t>
    </rPh>
    <rPh sb="2" eb="4">
      <t>シンシン</t>
    </rPh>
    <rPh sb="4" eb="6">
      <t>ショウガイ</t>
    </rPh>
    <rPh sb="6" eb="7">
      <t>シャ</t>
    </rPh>
    <rPh sb="12" eb="13">
      <t>ナド</t>
    </rPh>
    <rPh sb="13" eb="15">
      <t>リヨウ</t>
    </rPh>
    <rPh sb="15" eb="17">
      <t>リョウキン</t>
    </rPh>
    <rPh sb="17" eb="19">
      <t>ジョセイ</t>
    </rPh>
    <rPh sb="19" eb="21">
      <t>セイド</t>
    </rPh>
    <phoneticPr fontId="17"/>
  </si>
  <si>
    <t>身体障害者手帳1級、2級及び療育手帳Aを所持する者に対し、申請に
基づきタクシー券等利用料金の一部を助成する。
①タクシー券（小型・中型初乗り料金分×年間24枚）か、②ガソリン券
（レギュラーガソリン10リットル相当分×年間12枚）のいずれか1つを交付する。</t>
  </si>
  <si>
    <t>河津町</t>
    <rPh sb="0" eb="3">
      <t>カワヅチョウ</t>
    </rPh>
    <phoneticPr fontId="17"/>
  </si>
  <si>
    <t>高齢者移動支援事業</t>
    <rPh sb="0" eb="3">
      <t>コウレイシャ</t>
    </rPh>
    <rPh sb="3" eb="5">
      <t>イドウ</t>
    </rPh>
    <rPh sb="5" eb="7">
      <t>シエン</t>
    </rPh>
    <rPh sb="7" eb="9">
      <t>ジギョウ</t>
    </rPh>
    <phoneticPr fontId="17"/>
  </si>
  <si>
    <t>ボランティアによる移動支援。運転免許を持っていない、もしくは返納した、公共交通機関の利用が困難な65歳以上を対象に、高齢者サロンや買い物、金融機関利用のための外出を支援、事前調査あり。要介護認定を受けている方は対象外。</t>
    <rPh sb="9" eb="13">
      <t>イドウシエン</t>
    </rPh>
    <rPh sb="14" eb="18">
      <t>ウンテンメンキョ</t>
    </rPh>
    <rPh sb="19" eb="20">
      <t>モ</t>
    </rPh>
    <rPh sb="30" eb="32">
      <t>ヘンノウ</t>
    </rPh>
    <rPh sb="35" eb="41">
      <t>コウキョウコウツウキカン</t>
    </rPh>
    <rPh sb="42" eb="44">
      <t>リヨウ</t>
    </rPh>
    <rPh sb="45" eb="47">
      <t>コンナン</t>
    </rPh>
    <rPh sb="50" eb="51">
      <t>サイ</t>
    </rPh>
    <rPh sb="51" eb="53">
      <t>イジョウ</t>
    </rPh>
    <rPh sb="54" eb="56">
      <t>タイショウ</t>
    </rPh>
    <rPh sb="58" eb="61">
      <t>コウレイシャ</t>
    </rPh>
    <rPh sb="65" eb="66">
      <t>カ</t>
    </rPh>
    <rPh sb="67" eb="68">
      <t>モノ</t>
    </rPh>
    <rPh sb="69" eb="73">
      <t>キンユウキカン</t>
    </rPh>
    <rPh sb="73" eb="75">
      <t>リヨウ</t>
    </rPh>
    <rPh sb="79" eb="81">
      <t>ガイシュツ</t>
    </rPh>
    <rPh sb="82" eb="84">
      <t>シエン</t>
    </rPh>
    <rPh sb="85" eb="89">
      <t>ジゼンチョウサ</t>
    </rPh>
    <rPh sb="92" eb="95">
      <t>ヨウカイゴ</t>
    </rPh>
    <rPh sb="95" eb="97">
      <t>ニンテイ</t>
    </rPh>
    <rPh sb="98" eb="99">
      <t>ウ</t>
    </rPh>
    <rPh sb="103" eb="104">
      <t>カタ</t>
    </rPh>
    <rPh sb="105" eb="108">
      <t>タイショウガイ</t>
    </rPh>
    <phoneticPr fontId="17"/>
  </si>
  <si>
    <t>河津町社会福祉協議会</t>
    <rPh sb="0" eb="3">
      <t>カワヅチョウ</t>
    </rPh>
    <rPh sb="3" eb="5">
      <t>シャカイ</t>
    </rPh>
    <rPh sb="5" eb="7">
      <t>フクシ</t>
    </rPh>
    <rPh sb="7" eb="10">
      <t>キョウギカイ</t>
    </rPh>
    <phoneticPr fontId="17"/>
  </si>
  <si>
    <t>南伊豆町</t>
    <rPh sb="0" eb="4">
      <t>ミナミイズチョウ</t>
    </rPh>
    <phoneticPr fontId="17"/>
  </si>
  <si>
    <t>訪問型サービスB事業</t>
    <rPh sb="0" eb="3">
      <t>ホウモンガタ</t>
    </rPh>
    <rPh sb="8" eb="10">
      <t>ジギョウ</t>
    </rPh>
    <phoneticPr fontId="17"/>
  </si>
  <si>
    <t>公共交通の利用が困難な要支援認定者や総合事業対象者を対象に、ボランティアの個人車両を使用して町内のスーパー等への買い物への付き添い支援や買い物代行の支援を実施。
財源：地域支援事業交付金</t>
    <rPh sb="0" eb="4">
      <t>コウキョウコウツウ</t>
    </rPh>
    <rPh sb="5" eb="7">
      <t>リヨウ</t>
    </rPh>
    <rPh sb="8" eb="10">
      <t>コンナン</t>
    </rPh>
    <rPh sb="11" eb="14">
      <t>ヨウシエン</t>
    </rPh>
    <rPh sb="14" eb="17">
      <t>ニンテイシャ</t>
    </rPh>
    <rPh sb="18" eb="20">
      <t>ソウゴウ</t>
    </rPh>
    <rPh sb="20" eb="22">
      <t>ジギョウ</t>
    </rPh>
    <rPh sb="22" eb="25">
      <t>タイショウシャ</t>
    </rPh>
    <rPh sb="26" eb="28">
      <t>タイショウ</t>
    </rPh>
    <rPh sb="37" eb="39">
      <t>コジン</t>
    </rPh>
    <rPh sb="39" eb="41">
      <t>シャリョウ</t>
    </rPh>
    <rPh sb="42" eb="44">
      <t>シヨウ</t>
    </rPh>
    <rPh sb="46" eb="48">
      <t>チョウナイ</t>
    </rPh>
    <rPh sb="53" eb="54">
      <t>トウ</t>
    </rPh>
    <rPh sb="56" eb="57">
      <t>カ</t>
    </rPh>
    <rPh sb="58" eb="59">
      <t>モノ</t>
    </rPh>
    <rPh sb="61" eb="62">
      <t>ツ</t>
    </rPh>
    <rPh sb="63" eb="64">
      <t>ソ</t>
    </rPh>
    <rPh sb="65" eb="67">
      <t>シエン</t>
    </rPh>
    <rPh sb="68" eb="69">
      <t>カ</t>
    </rPh>
    <rPh sb="70" eb="73">
      <t>モノダイコウ</t>
    </rPh>
    <rPh sb="74" eb="76">
      <t>シエン</t>
    </rPh>
    <rPh sb="77" eb="79">
      <t>ジッシ</t>
    </rPh>
    <rPh sb="81" eb="83">
      <t>ザイゲン</t>
    </rPh>
    <rPh sb="84" eb="86">
      <t>チイキ</t>
    </rPh>
    <rPh sb="86" eb="88">
      <t>シエン</t>
    </rPh>
    <rPh sb="88" eb="90">
      <t>ジギョウ</t>
    </rPh>
    <rPh sb="90" eb="93">
      <t>コウフキン</t>
    </rPh>
    <phoneticPr fontId="17"/>
  </si>
  <si>
    <t>南伊豆町社会福祉協議会</t>
    <rPh sb="0" eb="11">
      <t>ミナミイズチョウシャカイフクシキョウギカイ</t>
    </rPh>
    <phoneticPr fontId="17"/>
  </si>
  <si>
    <t>福祉介護課地域包括支援センター
0558-36-3335</t>
    <rPh sb="0" eb="5">
      <t>フクシカイゴカ</t>
    </rPh>
    <rPh sb="5" eb="11">
      <t>チイキホウカツシエン</t>
    </rPh>
    <phoneticPr fontId="17"/>
  </si>
  <si>
    <t>南伊豆町</t>
    <rPh sb="0" eb="3">
      <t>ミナミイズ</t>
    </rPh>
    <rPh sb="3" eb="4">
      <t>マチ</t>
    </rPh>
    <phoneticPr fontId="17"/>
  </si>
  <si>
    <t>訪問型サービスD事業</t>
    <rPh sb="0" eb="3">
      <t>ホウモンガタ</t>
    </rPh>
    <rPh sb="8" eb="10">
      <t>ジギョウ</t>
    </rPh>
    <phoneticPr fontId="17"/>
  </si>
  <si>
    <t>公共交通の利用が困難な要支援認定者や総合事業対象者を対象に、町有車を用いて外出支援ボランティアが運転し、町内のスーパーやドラッグストア等への買い物等のための外出支援を実施。
財源：地域支援事業交付金</t>
    <rPh sb="0" eb="4">
      <t>コウキョウコウツウ</t>
    </rPh>
    <rPh sb="5" eb="7">
      <t>リヨウ</t>
    </rPh>
    <rPh sb="8" eb="10">
      <t>コンナン</t>
    </rPh>
    <rPh sb="11" eb="17">
      <t>ヨウシエンニンテイシャ</t>
    </rPh>
    <rPh sb="26" eb="28">
      <t>タイショウ</t>
    </rPh>
    <rPh sb="30" eb="33">
      <t>チョウユウシャ</t>
    </rPh>
    <rPh sb="34" eb="35">
      <t>モチ</t>
    </rPh>
    <rPh sb="37" eb="41">
      <t>ガイシュツシエン</t>
    </rPh>
    <rPh sb="48" eb="50">
      <t>ウンテン</t>
    </rPh>
    <rPh sb="52" eb="54">
      <t>チョウナイ</t>
    </rPh>
    <rPh sb="67" eb="68">
      <t>トウ</t>
    </rPh>
    <rPh sb="70" eb="71">
      <t>カ</t>
    </rPh>
    <rPh sb="72" eb="85">
      <t>モノトウノタメノガイシュツシエンヲジッシ</t>
    </rPh>
    <rPh sb="87" eb="89">
      <t>ザイゲン</t>
    </rPh>
    <rPh sb="90" eb="99">
      <t>チイキシエンジギョウコウフキン</t>
    </rPh>
    <phoneticPr fontId="17"/>
  </si>
  <si>
    <t>訪問型サービスＡ事業</t>
    <rPh sb="0" eb="3">
      <t>ホウモンガタ</t>
    </rPh>
    <rPh sb="8" eb="10">
      <t>ジギョウ</t>
    </rPh>
    <phoneticPr fontId="17"/>
  </si>
  <si>
    <t>要支援認定者や総合事業対象者で、家事支援が必要な方を対象に日常生活の支援を行う。支援内容の中に買い物代行が含まれており、本人に代わり買い物に行く支援を実施。
財源：地域支援事業交付金</t>
    <rPh sb="16" eb="18">
      <t>カジ</t>
    </rPh>
    <rPh sb="18" eb="20">
      <t>シエン</t>
    </rPh>
    <rPh sb="21" eb="23">
      <t>ヒツヨウ</t>
    </rPh>
    <rPh sb="24" eb="25">
      <t>カタ</t>
    </rPh>
    <rPh sb="26" eb="28">
      <t>タイショウ</t>
    </rPh>
    <rPh sb="42" eb="44">
      <t>ナイヨウ</t>
    </rPh>
    <rPh sb="60" eb="62">
      <t>ホンニン</t>
    </rPh>
    <rPh sb="63" eb="64">
      <t>カ</t>
    </rPh>
    <rPh sb="66" eb="67">
      <t>カ</t>
    </rPh>
    <rPh sb="68" eb="69">
      <t>モノ</t>
    </rPh>
    <rPh sb="70" eb="71">
      <t>イ</t>
    </rPh>
    <rPh sb="72" eb="74">
      <t>シエン</t>
    </rPh>
    <rPh sb="75" eb="77">
      <t>ジッシ</t>
    </rPh>
    <phoneticPr fontId="17"/>
  </si>
  <si>
    <t>南伊豆町シルバー人材センター</t>
    <rPh sb="0" eb="4">
      <t>ミナミイズチョウ</t>
    </rPh>
    <rPh sb="8" eb="10">
      <t>ジンザイ</t>
    </rPh>
    <phoneticPr fontId="17"/>
  </si>
  <si>
    <t>福祉介護課地域包括支援センター
0558-36-3336</t>
    <rPh sb="0" eb="5">
      <t>フクシカイゴカ</t>
    </rPh>
    <rPh sb="5" eb="11">
      <t>チイキホウカツシエン</t>
    </rPh>
    <phoneticPr fontId="17"/>
  </si>
  <si>
    <t>松崎町</t>
    <rPh sb="0" eb="3">
      <t>マツザキチョウ</t>
    </rPh>
    <phoneticPr fontId="17"/>
  </si>
  <si>
    <t>松崎町買物等支援事業</t>
  </si>
  <si>
    <t>公共交通や他者の協力なくしては外出の出来ない者に対し、外出支援事業を実施し、町内での買物や通院等日常生活の利便性の向上と外出時における負担を軽減することで、快適な暮らしと活力ある町の実現を図ることを目的</t>
  </si>
  <si>
    <t>契約したタクシー会社</t>
    <rPh sb="0" eb="2">
      <t>ケイヤク</t>
    </rPh>
    <rPh sb="8" eb="10">
      <t>ガイシャ</t>
    </rPh>
    <phoneticPr fontId="17"/>
  </si>
  <si>
    <t>松崎町健康福祉課福祉係
0558-42-3966</t>
    <rPh sb="0" eb="3">
      <t>マツザキチョウ</t>
    </rPh>
    <rPh sb="3" eb="5">
      <t>ケンコウ</t>
    </rPh>
    <rPh sb="5" eb="8">
      <t>フクシカ</t>
    </rPh>
    <rPh sb="8" eb="11">
      <t>フクシガカリ</t>
    </rPh>
    <phoneticPr fontId="17"/>
  </si>
  <si>
    <t>松崎町福祉タクシー利用券及び寿回数券交付事業</t>
  </si>
  <si>
    <t>在宅の障害者及び高齢者に対し、タクシー利用券又はバス回数券を交付することにより、外出の機会を容易にし、生活圏の拡大と社会参加の促進を図ることによって、障害者及び高齢者家庭の福祉の増進に寄与することを目的</t>
  </si>
  <si>
    <t>契約したタクシー会社・町指定バス会社</t>
    <rPh sb="0" eb="2">
      <t>ケイヤク</t>
    </rPh>
    <rPh sb="8" eb="10">
      <t>ガイシャ</t>
    </rPh>
    <rPh sb="11" eb="12">
      <t>マチ</t>
    </rPh>
    <rPh sb="12" eb="14">
      <t>シテイ</t>
    </rPh>
    <rPh sb="16" eb="18">
      <t>ガイシャ</t>
    </rPh>
    <phoneticPr fontId="17"/>
  </si>
  <si>
    <t>デマンド型交通実証実験事業</t>
    <rPh sb="4" eb="5">
      <t>ガタ</t>
    </rPh>
    <rPh sb="5" eb="7">
      <t>コウツウ</t>
    </rPh>
    <rPh sb="7" eb="9">
      <t>ジッショウ</t>
    </rPh>
    <rPh sb="9" eb="11">
      <t>ジッケン</t>
    </rPh>
    <rPh sb="11" eb="13">
      <t>ジギョウ</t>
    </rPh>
    <phoneticPr fontId="17"/>
  </si>
  <si>
    <t>より地域のニーズにあった運行方法を検討していくため、事前予約により運行するデマンド乗合バスの実証実験を行い、10人乗りワゴン車によることで、これまでの大型バスでは通れなかった場所での乗降も可能とし、また新たなバス停を設置することで利用者の増加を図る。</t>
    <rPh sb="51" eb="52">
      <t>オコナ</t>
    </rPh>
    <rPh sb="101" eb="102">
      <t>アラ</t>
    </rPh>
    <rPh sb="106" eb="107">
      <t>テイ</t>
    </rPh>
    <rPh sb="108" eb="110">
      <t>セッチ</t>
    </rPh>
    <phoneticPr fontId="17"/>
  </si>
  <si>
    <t>バス会社</t>
    <rPh sb="2" eb="4">
      <t>カイシャ</t>
    </rPh>
    <phoneticPr fontId="17"/>
  </si>
  <si>
    <t>松崎町企画観光課美しい村推進係
0558-42-3964</t>
    <rPh sb="0" eb="3">
      <t>マツザキチョウ</t>
    </rPh>
    <rPh sb="3" eb="8">
      <t>キカクカンコウカ</t>
    </rPh>
    <rPh sb="8" eb="9">
      <t>ウツク</t>
    </rPh>
    <rPh sb="11" eb="12">
      <t>ムラ</t>
    </rPh>
    <rPh sb="12" eb="14">
      <t>スイシン</t>
    </rPh>
    <rPh sb="14" eb="15">
      <t>カカリ</t>
    </rPh>
    <phoneticPr fontId="17"/>
  </si>
  <si>
    <t>函南町</t>
    <rPh sb="0" eb="3">
      <t>カンナミチョウ</t>
    </rPh>
    <phoneticPr fontId="17"/>
  </si>
  <si>
    <t>福祉タクシー等利用料金助成事業</t>
    <rPh sb="0" eb="2">
      <t>フクシ</t>
    </rPh>
    <rPh sb="6" eb="7">
      <t>トウ</t>
    </rPh>
    <rPh sb="7" eb="9">
      <t>リヨウ</t>
    </rPh>
    <rPh sb="9" eb="11">
      <t>リョウキン</t>
    </rPh>
    <rPh sb="11" eb="13">
      <t>ジョセイ</t>
    </rPh>
    <rPh sb="13" eb="15">
      <t>ジギョウ</t>
    </rPh>
    <phoneticPr fontId="17"/>
  </si>
  <si>
    <t>対象／町内に在住し、福祉施設に入所していない人で、次の①～④のいずれかに該当する人
①身体障害者手帳1級または2級の人
②療育手帳Ａ判定の人
③精神障害者保健福祉手帳1級の人
④80歳以上の人
助成額／上限15,000円（年度の途中に80歳を迎える方は、年度の残り月数に応じて1,000円～12,000円を交付）</t>
  </si>
  <si>
    <t>福祉課
055-979-8126（高齢者）
055-979-8127（障害）</t>
    <rPh sb="0" eb="3">
      <t>フクシカ</t>
    </rPh>
    <rPh sb="17" eb="20">
      <t>コウレイシャ</t>
    </rPh>
    <rPh sb="35" eb="37">
      <t>ショウガイ</t>
    </rPh>
    <phoneticPr fontId="17"/>
  </si>
  <si>
    <t>高齢者運転免許証自主返納扶助費</t>
    <rPh sb="0" eb="3">
      <t>コウレイシャ</t>
    </rPh>
    <rPh sb="3" eb="5">
      <t>ウンテン</t>
    </rPh>
    <rPh sb="5" eb="8">
      <t>メンキョショウ</t>
    </rPh>
    <rPh sb="8" eb="10">
      <t>ジシュ</t>
    </rPh>
    <rPh sb="10" eb="12">
      <t>ヘンノウ</t>
    </rPh>
    <rPh sb="12" eb="15">
      <t>フジョヒ</t>
    </rPh>
    <phoneticPr fontId="17"/>
  </si>
  <si>
    <t>住民基本台帳に記録されている人で、運転免許証の自主返納時に満年齢70歳以上80歳未満の対象者に対し、1回に限り、10,000円分の函南町地域交通利用券を交付する。</t>
  </si>
  <si>
    <t>食の自立支援事業</t>
    <rPh sb="0" eb="1">
      <t>ショク</t>
    </rPh>
    <rPh sb="2" eb="4">
      <t>ジリツ</t>
    </rPh>
    <rPh sb="4" eb="6">
      <t>シエン</t>
    </rPh>
    <rPh sb="6" eb="8">
      <t>ジギョウ</t>
    </rPh>
    <phoneticPr fontId="17"/>
  </si>
  <si>
    <t>対象／町内に在住し次のいずれかに該当する人
①地域包括支援センターが実施する介護予防ケアマネジメント事業において必要とされた人
②おおむね65歳以上の一人暮らし高齢者等であって買い物や食事の調理ができない人で函南町食の自立支援事業調査票により承認された人
月曜日から金曜日までの昼食を手渡すことで安否確認と食生活の改善を行う。
利用期間は原則6ヶ月以内とし、１食あたり300円を控除した額を自己負担する。</t>
    <rPh sb="71" eb="74">
      <t>サイイジョウ</t>
    </rPh>
    <rPh sb="88" eb="89">
      <t>カ</t>
    </rPh>
    <rPh sb="90" eb="91">
      <t>モノ</t>
    </rPh>
    <rPh sb="148" eb="150">
      <t>アンピ</t>
    </rPh>
    <rPh sb="150" eb="152">
      <t>カクニン</t>
    </rPh>
    <rPh sb="153" eb="156">
      <t>ショクセイカツ</t>
    </rPh>
    <rPh sb="157" eb="159">
      <t>カイゼン</t>
    </rPh>
    <rPh sb="160" eb="161">
      <t>オコナ</t>
    </rPh>
    <rPh sb="164" eb="166">
      <t>リヨウ</t>
    </rPh>
    <rPh sb="166" eb="168">
      <t>キカン</t>
    </rPh>
    <rPh sb="169" eb="171">
      <t>ゲンソク</t>
    </rPh>
    <rPh sb="173" eb="174">
      <t>ゲツ</t>
    </rPh>
    <rPh sb="174" eb="176">
      <t>イナイ</t>
    </rPh>
    <phoneticPr fontId="17"/>
  </si>
  <si>
    <t>事業の実施主体は町で、宅配弁当サービス事業者に委託</t>
    <rPh sb="0" eb="2">
      <t>ジギョウ</t>
    </rPh>
    <rPh sb="3" eb="5">
      <t>ジッシ</t>
    </rPh>
    <rPh sb="5" eb="7">
      <t>シュタイ</t>
    </rPh>
    <rPh sb="8" eb="9">
      <t>マチ</t>
    </rPh>
    <rPh sb="11" eb="13">
      <t>タクハイ</t>
    </rPh>
    <rPh sb="13" eb="15">
      <t>ベントウ</t>
    </rPh>
    <rPh sb="19" eb="22">
      <t>ジギョウシャ</t>
    </rPh>
    <rPh sb="23" eb="25">
      <t>イタク</t>
    </rPh>
    <phoneticPr fontId="17"/>
  </si>
  <si>
    <t>高齢者移動支援乗合サービス検証事業</t>
  </si>
  <si>
    <t>桑原区・奴田場区の65歳以上の高齢者に対し、特定の運行時間において、自宅から函南駅までのタクシー送迎を自己負担額300円（乗合の場合は200円）で実施。事前に会員登録、電話予約が必要。５年度末まで実証運行。</t>
    <rPh sb="0" eb="2">
      <t>クワハラ</t>
    </rPh>
    <rPh sb="2" eb="3">
      <t>ク</t>
    </rPh>
    <rPh sb="4" eb="5">
      <t>ヤツ</t>
    </rPh>
    <rPh sb="5" eb="6">
      <t>タ</t>
    </rPh>
    <rPh sb="6" eb="7">
      <t>バ</t>
    </rPh>
    <rPh sb="7" eb="8">
      <t>ク</t>
    </rPh>
    <rPh sb="11" eb="12">
      <t>サイ</t>
    </rPh>
    <rPh sb="12" eb="14">
      <t>イジョウ</t>
    </rPh>
    <rPh sb="15" eb="18">
      <t>コウレイシャ</t>
    </rPh>
    <rPh sb="19" eb="20">
      <t>タイ</t>
    </rPh>
    <rPh sb="22" eb="24">
      <t>トクテイ</t>
    </rPh>
    <rPh sb="25" eb="27">
      <t>ウンコウ</t>
    </rPh>
    <rPh sb="27" eb="29">
      <t>ジカン</t>
    </rPh>
    <rPh sb="34" eb="36">
      <t>ジタク</t>
    </rPh>
    <rPh sb="38" eb="40">
      <t>カンナミ</t>
    </rPh>
    <rPh sb="40" eb="41">
      <t>エキ</t>
    </rPh>
    <rPh sb="48" eb="50">
      <t>ソウゲイ</t>
    </rPh>
    <rPh sb="51" eb="53">
      <t>ジコ</t>
    </rPh>
    <rPh sb="53" eb="55">
      <t>フタン</t>
    </rPh>
    <rPh sb="55" eb="56">
      <t>ガク</t>
    </rPh>
    <rPh sb="59" eb="60">
      <t>エン</t>
    </rPh>
    <rPh sb="61" eb="62">
      <t>ノ</t>
    </rPh>
    <rPh sb="62" eb="63">
      <t>ア</t>
    </rPh>
    <rPh sb="64" eb="66">
      <t>バアイ</t>
    </rPh>
    <rPh sb="70" eb="71">
      <t>エン</t>
    </rPh>
    <rPh sb="73" eb="75">
      <t>ジッシ</t>
    </rPh>
    <rPh sb="76" eb="78">
      <t>ジゼン</t>
    </rPh>
    <rPh sb="79" eb="81">
      <t>カイイン</t>
    </rPh>
    <rPh sb="81" eb="83">
      <t>トウロク</t>
    </rPh>
    <rPh sb="84" eb="86">
      <t>デンワ</t>
    </rPh>
    <rPh sb="86" eb="88">
      <t>ヨヤク</t>
    </rPh>
    <rPh sb="89" eb="91">
      <t>ヒツヨウ</t>
    </rPh>
    <rPh sb="95" eb="96">
      <t>マツ</t>
    </rPh>
    <rPh sb="98" eb="100">
      <t>ジッショウ</t>
    </rPh>
    <rPh sb="100" eb="102">
      <t>ウンコウ</t>
    </rPh>
    <phoneticPr fontId="17"/>
  </si>
  <si>
    <t>静岡県</t>
    <rPh sb="0" eb="3">
      <t>シズオカケン</t>
    </rPh>
    <phoneticPr fontId="18"/>
  </si>
  <si>
    <t>函南町</t>
    <rPh sb="0" eb="3">
      <t>カンナミチョウ</t>
    </rPh>
    <phoneticPr fontId="18"/>
  </si>
  <si>
    <t>函南町拠点循環バス運行事業</t>
    <rPh sb="0" eb="3">
      <t>カンナミチョウ</t>
    </rPh>
    <rPh sb="3" eb="5">
      <t>キョテン</t>
    </rPh>
    <rPh sb="5" eb="7">
      <t>ジュンカン</t>
    </rPh>
    <rPh sb="9" eb="11">
      <t>ウンコウ</t>
    </rPh>
    <rPh sb="11" eb="13">
      <t>ジギョウ</t>
    </rPh>
    <phoneticPr fontId="18"/>
  </si>
  <si>
    <t>委託料</t>
    <rPh sb="0" eb="3">
      <t>イタクリョウ</t>
    </rPh>
    <phoneticPr fontId="50"/>
  </si>
  <si>
    <t>買物弱者と位置付けた事業ではないが、バス接続の無い伊豆箱根鉄道駿豆線伊豆仁田駅を交通結節点として活用を目指し、町の拠点となる主な施設や商業施設付近を接続する拠点循環バスを運行する。
運行期間：R3.11.1～R6.3.31
運行本数：毎日5往復
運賃：片道（均一運賃）大人200円・小学生100円（未就学児は無料）
＊障害者手帳（身体障害者手帳、療育手帳、精神障害者保健福祉手帳）をお持ちの方は、乗務員に提示の上、確認できた場合には半額</t>
    <rPh sb="0" eb="2">
      <t>カイモノ</t>
    </rPh>
    <rPh sb="2" eb="4">
      <t>ジャクシャ</t>
    </rPh>
    <rPh sb="5" eb="8">
      <t>イチヅ</t>
    </rPh>
    <rPh sb="10" eb="12">
      <t>ジギョウ</t>
    </rPh>
    <rPh sb="20" eb="22">
      <t>セツゾク</t>
    </rPh>
    <rPh sb="23" eb="24">
      <t>ナ</t>
    </rPh>
    <rPh sb="25" eb="27">
      <t>イズ</t>
    </rPh>
    <rPh sb="27" eb="29">
      <t>ハコネ</t>
    </rPh>
    <rPh sb="29" eb="31">
      <t>テツドウ</t>
    </rPh>
    <rPh sb="31" eb="33">
      <t>スンズ</t>
    </rPh>
    <rPh sb="33" eb="34">
      <t>セン</t>
    </rPh>
    <rPh sb="34" eb="36">
      <t>イズ</t>
    </rPh>
    <rPh sb="36" eb="38">
      <t>ニッタ</t>
    </rPh>
    <rPh sb="38" eb="39">
      <t>エキ</t>
    </rPh>
    <rPh sb="40" eb="42">
      <t>コウツウ</t>
    </rPh>
    <rPh sb="42" eb="43">
      <t>ケツ</t>
    </rPh>
    <rPh sb="43" eb="44">
      <t>セツ</t>
    </rPh>
    <rPh sb="44" eb="45">
      <t>テン</t>
    </rPh>
    <rPh sb="48" eb="50">
      <t>カツヨウ</t>
    </rPh>
    <rPh sb="51" eb="53">
      <t>メザ</t>
    </rPh>
    <rPh sb="55" eb="56">
      <t>マチ</t>
    </rPh>
    <rPh sb="57" eb="59">
      <t>キョテン</t>
    </rPh>
    <rPh sb="62" eb="63">
      <t>オモ</t>
    </rPh>
    <rPh sb="64" eb="66">
      <t>シセツ</t>
    </rPh>
    <rPh sb="67" eb="69">
      <t>ショウギョウ</t>
    </rPh>
    <rPh sb="69" eb="71">
      <t>シセツ</t>
    </rPh>
    <rPh sb="71" eb="73">
      <t>フキン</t>
    </rPh>
    <rPh sb="74" eb="76">
      <t>セツゾク</t>
    </rPh>
    <rPh sb="78" eb="80">
      <t>キョテン</t>
    </rPh>
    <rPh sb="80" eb="82">
      <t>ジュンカン</t>
    </rPh>
    <rPh sb="85" eb="87">
      <t>ウンコウ</t>
    </rPh>
    <rPh sb="91" eb="93">
      <t>ウンコウ</t>
    </rPh>
    <rPh sb="93" eb="95">
      <t>キカン</t>
    </rPh>
    <rPh sb="112" eb="114">
      <t>ウンコウ</t>
    </rPh>
    <rPh sb="114" eb="116">
      <t>ホンスウ</t>
    </rPh>
    <rPh sb="117" eb="119">
      <t>マイニチ</t>
    </rPh>
    <rPh sb="120" eb="122">
      <t>オウフク</t>
    </rPh>
    <rPh sb="123" eb="125">
      <t>ウンチン</t>
    </rPh>
    <rPh sb="126" eb="128">
      <t>カタミチ</t>
    </rPh>
    <rPh sb="129" eb="131">
      <t>キンイツ</t>
    </rPh>
    <rPh sb="131" eb="133">
      <t>ウンチン</t>
    </rPh>
    <rPh sb="134" eb="136">
      <t>オトナ</t>
    </rPh>
    <rPh sb="139" eb="140">
      <t>エン</t>
    </rPh>
    <rPh sb="141" eb="144">
      <t>ショウガクセイ</t>
    </rPh>
    <rPh sb="147" eb="148">
      <t>エン</t>
    </rPh>
    <rPh sb="149" eb="153">
      <t>ミシュウガクジ</t>
    </rPh>
    <rPh sb="154" eb="156">
      <t>ムリョウ</t>
    </rPh>
    <rPh sb="159" eb="162">
      <t>ショウガイシャ</t>
    </rPh>
    <rPh sb="162" eb="164">
      <t>テチョウ</t>
    </rPh>
    <rPh sb="165" eb="167">
      <t>シンタイ</t>
    </rPh>
    <phoneticPr fontId="18"/>
  </si>
  <si>
    <t>清水町</t>
    <rPh sb="0" eb="2">
      <t>シミズ</t>
    </rPh>
    <rPh sb="2" eb="3">
      <t>チョウ</t>
    </rPh>
    <phoneticPr fontId="17"/>
  </si>
  <si>
    <t>民間事業所協力による移動販売事業（R5年度実施予定）</t>
    <rPh sb="0" eb="5">
      <t>ミンカンジギョウショ</t>
    </rPh>
    <rPh sb="5" eb="7">
      <t>キョウリョク</t>
    </rPh>
    <rPh sb="10" eb="12">
      <t>イドウ</t>
    </rPh>
    <rPh sb="12" eb="14">
      <t>ハンバイ</t>
    </rPh>
    <rPh sb="14" eb="16">
      <t>ジギョウ</t>
    </rPh>
    <rPh sb="19" eb="21">
      <t>ネンド</t>
    </rPh>
    <rPh sb="21" eb="23">
      <t>ジッシ</t>
    </rPh>
    <rPh sb="23" eb="25">
      <t>ヨテイ</t>
    </rPh>
    <phoneticPr fontId="17"/>
  </si>
  <si>
    <t>民間事業所の社会貢献の一環として実施</t>
    <rPh sb="0" eb="4">
      <t>ミンカンジギョウショ</t>
    </rPh>
    <rPh sb="5" eb="7">
      <t>シャカイ</t>
    </rPh>
    <rPh sb="7" eb="9">
      <t>コウケン</t>
    </rPh>
    <rPh sb="10" eb="12">
      <t>イッカン</t>
    </rPh>
    <rPh sb="15" eb="17">
      <t>ジッシ</t>
    </rPh>
    <phoneticPr fontId="17"/>
  </si>
  <si>
    <t>買物弱者の課題を抱える地域に対し、民間事業所の協力により移動販売を実施予定</t>
    <rPh sb="0" eb="2">
      <t>カイモノ</t>
    </rPh>
    <rPh sb="2" eb="4">
      <t>ジャクシャ</t>
    </rPh>
    <rPh sb="5" eb="7">
      <t>カダイ</t>
    </rPh>
    <rPh sb="8" eb="9">
      <t>カカ</t>
    </rPh>
    <rPh sb="11" eb="13">
      <t>チイキ</t>
    </rPh>
    <rPh sb="14" eb="15">
      <t>タイ</t>
    </rPh>
    <rPh sb="17" eb="19">
      <t>ミンカン</t>
    </rPh>
    <rPh sb="19" eb="22">
      <t>ジギョウショ</t>
    </rPh>
    <rPh sb="23" eb="25">
      <t>キョウリョク</t>
    </rPh>
    <rPh sb="28" eb="30">
      <t>イドウ</t>
    </rPh>
    <rPh sb="30" eb="32">
      <t>ハンバイ</t>
    </rPh>
    <rPh sb="33" eb="35">
      <t>ジッシ</t>
    </rPh>
    <rPh sb="35" eb="37">
      <t>ヨテイ</t>
    </rPh>
    <phoneticPr fontId="17"/>
  </si>
  <si>
    <t>民間事業所
社会福祉協議会</t>
    <rPh sb="0" eb="2">
      <t>ミンカン</t>
    </rPh>
    <rPh sb="2" eb="5">
      <t>ジギョウショ</t>
    </rPh>
    <rPh sb="6" eb="8">
      <t>シャカイ</t>
    </rPh>
    <rPh sb="8" eb="10">
      <t>フクシ</t>
    </rPh>
    <rPh sb="10" eb="13">
      <t>キョウギカイ</t>
    </rPh>
    <phoneticPr fontId="17"/>
  </si>
  <si>
    <t>福祉介護課地域福祉係
055-981-8207
社会福祉協議会
055-981-1665</t>
    <rPh sb="0" eb="2">
      <t>フクシ</t>
    </rPh>
    <rPh sb="2" eb="4">
      <t>カイゴ</t>
    </rPh>
    <rPh sb="4" eb="5">
      <t>カ</t>
    </rPh>
    <rPh sb="5" eb="7">
      <t>チイキ</t>
    </rPh>
    <rPh sb="7" eb="9">
      <t>フクシ</t>
    </rPh>
    <rPh sb="9" eb="10">
      <t>カカリ</t>
    </rPh>
    <rPh sb="24" eb="26">
      <t>シャカイ</t>
    </rPh>
    <rPh sb="26" eb="28">
      <t>フクシ</t>
    </rPh>
    <rPh sb="28" eb="31">
      <t>キョウギカイ</t>
    </rPh>
    <phoneticPr fontId="17"/>
  </si>
  <si>
    <t>小山町</t>
    <rPh sb="0" eb="3">
      <t>オヤマチョウ</t>
    </rPh>
    <phoneticPr fontId="17"/>
  </si>
  <si>
    <t>コミュニティバス</t>
  </si>
  <si>
    <t>買物弱者の支援と位置付けた事業ではないが、脆弱な公共交通網を補填する形で町独自のコミュニティバスを実施（主に事前予約制のデマンドバスを運行）。</t>
    <rPh sb="21" eb="23">
      <t>ゼイジャク</t>
    </rPh>
    <rPh sb="28" eb="29">
      <t>モウ</t>
    </rPh>
    <rPh sb="30" eb="32">
      <t>ホテン</t>
    </rPh>
    <rPh sb="34" eb="35">
      <t>カタチ</t>
    </rPh>
    <rPh sb="36" eb="37">
      <t>マチ</t>
    </rPh>
    <rPh sb="37" eb="39">
      <t>ドクジ</t>
    </rPh>
    <rPh sb="52" eb="53">
      <t>オモ</t>
    </rPh>
    <rPh sb="54" eb="56">
      <t>ジゼン</t>
    </rPh>
    <rPh sb="56" eb="59">
      <t>ヨヤクセイ</t>
    </rPh>
    <rPh sb="67" eb="69">
      <t>ウンコウ</t>
    </rPh>
    <phoneticPr fontId="17"/>
  </si>
  <si>
    <t>路線バス会社</t>
    <rPh sb="0" eb="2">
      <t>ロセン</t>
    </rPh>
    <rPh sb="4" eb="6">
      <t>ガイシャ</t>
    </rPh>
    <phoneticPr fontId="17"/>
  </si>
  <si>
    <t>企画政策課
0550-76-6133</t>
    <rPh sb="0" eb="5">
      <t>キカクセイサクカ</t>
    </rPh>
    <phoneticPr fontId="17"/>
  </si>
  <si>
    <t>吉田町</t>
    <rPh sb="0" eb="3">
      <t>ヨシダチョウ</t>
    </rPh>
    <phoneticPr fontId="17"/>
  </si>
  <si>
    <t>在宅の高齢者、身体障害者等で食事の支度や調理が困難な者に対し、食生活の改善を図るとともに、訪問時に安否確認を行う。</t>
    <rPh sb="0" eb="2">
      <t>ザイタク</t>
    </rPh>
    <rPh sb="3" eb="6">
      <t>コウレイシャ</t>
    </rPh>
    <rPh sb="7" eb="9">
      <t>シンタイ</t>
    </rPh>
    <rPh sb="9" eb="12">
      <t>ショウガイシャ</t>
    </rPh>
    <rPh sb="12" eb="13">
      <t>ナド</t>
    </rPh>
    <rPh sb="14" eb="16">
      <t>ショクジ</t>
    </rPh>
    <rPh sb="17" eb="19">
      <t>シタク</t>
    </rPh>
    <rPh sb="20" eb="22">
      <t>チョウリ</t>
    </rPh>
    <rPh sb="23" eb="25">
      <t>コンナン</t>
    </rPh>
    <rPh sb="26" eb="27">
      <t>モノ</t>
    </rPh>
    <rPh sb="28" eb="29">
      <t>タイ</t>
    </rPh>
    <rPh sb="31" eb="34">
      <t>ショクセイカツ</t>
    </rPh>
    <rPh sb="35" eb="37">
      <t>カイゼン</t>
    </rPh>
    <rPh sb="38" eb="39">
      <t>ハカ</t>
    </rPh>
    <rPh sb="45" eb="47">
      <t>ホウモン</t>
    </rPh>
    <rPh sb="47" eb="48">
      <t>ジ</t>
    </rPh>
    <rPh sb="49" eb="51">
      <t>アンピ</t>
    </rPh>
    <rPh sb="51" eb="53">
      <t>カクニン</t>
    </rPh>
    <rPh sb="54" eb="55">
      <t>オコナ</t>
    </rPh>
    <phoneticPr fontId="17"/>
  </si>
  <si>
    <t>（有）五平
まごころ弁当島田店</t>
    <rPh sb="0" eb="3">
      <t>ユウ</t>
    </rPh>
    <rPh sb="3" eb="5">
      <t>ゴヘイ</t>
    </rPh>
    <rPh sb="10" eb="12">
      <t>ベントウ</t>
    </rPh>
    <rPh sb="12" eb="14">
      <t>シマダ</t>
    </rPh>
    <rPh sb="14" eb="15">
      <t>テン</t>
    </rPh>
    <phoneticPr fontId="17"/>
  </si>
  <si>
    <t>福祉課
0548-33-2105</t>
    <rPh sb="0" eb="3">
      <t>フクシカ</t>
    </rPh>
    <phoneticPr fontId="17"/>
  </si>
  <si>
    <t>ワンコインサービス事業</t>
    <rPh sb="9" eb="11">
      <t>ジギョウ</t>
    </rPh>
    <phoneticPr fontId="17"/>
  </si>
  <si>
    <t>町内在住の65歳以上の要支援認定者等で、ひとり暮らし高齢者世帯、高齢者のみ世帯等に対して買い物、掃除、洗濯等の家事援助を1時間100円や500円で利用できるサービスを提供する。</t>
    <rPh sb="0" eb="2">
      <t>チョウナイ</t>
    </rPh>
    <rPh sb="2" eb="4">
      <t>ザイジュウ</t>
    </rPh>
    <rPh sb="7" eb="10">
      <t>サイイジョウ</t>
    </rPh>
    <rPh sb="11" eb="14">
      <t>ヨウシエン</t>
    </rPh>
    <rPh sb="14" eb="16">
      <t>ニンテイ</t>
    </rPh>
    <rPh sb="16" eb="17">
      <t>シャ</t>
    </rPh>
    <rPh sb="17" eb="18">
      <t>トウ</t>
    </rPh>
    <rPh sb="23" eb="24">
      <t>グ</t>
    </rPh>
    <rPh sb="26" eb="29">
      <t>コウレイシャ</t>
    </rPh>
    <rPh sb="29" eb="31">
      <t>セタイ</t>
    </rPh>
    <rPh sb="32" eb="35">
      <t>コウレイシャ</t>
    </rPh>
    <rPh sb="37" eb="39">
      <t>セタイ</t>
    </rPh>
    <rPh sb="39" eb="40">
      <t>トウ</t>
    </rPh>
    <rPh sb="41" eb="42">
      <t>タイ</t>
    </rPh>
    <rPh sb="44" eb="45">
      <t>カ</t>
    </rPh>
    <rPh sb="46" eb="47">
      <t>モノ</t>
    </rPh>
    <rPh sb="48" eb="50">
      <t>ソウジ</t>
    </rPh>
    <rPh sb="51" eb="53">
      <t>センタク</t>
    </rPh>
    <rPh sb="53" eb="54">
      <t>トウ</t>
    </rPh>
    <rPh sb="55" eb="59">
      <t>カジエンジョ</t>
    </rPh>
    <rPh sb="61" eb="63">
      <t>ジカン</t>
    </rPh>
    <rPh sb="66" eb="67">
      <t>エン</t>
    </rPh>
    <rPh sb="71" eb="72">
      <t>エン</t>
    </rPh>
    <rPh sb="73" eb="75">
      <t>リヨウ</t>
    </rPh>
    <rPh sb="83" eb="85">
      <t>テイキョウ</t>
    </rPh>
    <phoneticPr fontId="17"/>
  </si>
  <si>
    <t>（一社）吉田町シルバー人材センター</t>
    <rPh sb="1" eb="2">
      <t>イチ</t>
    </rPh>
    <rPh sb="2" eb="3">
      <t>シャ</t>
    </rPh>
    <rPh sb="4" eb="7">
      <t>ヨシダチョウ</t>
    </rPh>
    <rPh sb="11" eb="13">
      <t>ジンザイ</t>
    </rPh>
    <phoneticPr fontId="17"/>
  </si>
  <si>
    <t>福祉課
0548-33-2106</t>
    <rPh sb="0" eb="3">
      <t>フクシカ</t>
    </rPh>
    <phoneticPr fontId="17"/>
  </si>
  <si>
    <t>川根本町</t>
    <rPh sb="0" eb="4">
      <t>カワネホンチョウ</t>
    </rPh>
    <phoneticPr fontId="17"/>
  </si>
  <si>
    <t>外出支援サービス事業</t>
  </si>
  <si>
    <t>買物弱者の支援と位置付けた事業ではないが、運転免許を持たない65歳以上や障がい者などの移動困難者に対して町外への通院・通所を支援する事業で、町内での買物にも利用できる。料金240円～。</t>
    <rPh sb="21" eb="23">
      <t>ウンテン</t>
    </rPh>
    <rPh sb="52" eb="54">
      <t>チョウガイ</t>
    </rPh>
    <rPh sb="59" eb="61">
      <t>ツウショ</t>
    </rPh>
    <rPh sb="66" eb="68">
      <t>ジギョウ</t>
    </rPh>
    <rPh sb="70" eb="72">
      <t>チョウナイ</t>
    </rPh>
    <rPh sb="74" eb="75">
      <t>カ</t>
    </rPh>
    <rPh sb="75" eb="76">
      <t>モノ</t>
    </rPh>
    <rPh sb="78" eb="80">
      <t>リヨウ</t>
    </rPh>
    <rPh sb="84" eb="86">
      <t>リョウキン</t>
    </rPh>
    <rPh sb="89" eb="90">
      <t>エン</t>
    </rPh>
    <phoneticPr fontId="17"/>
  </si>
  <si>
    <t>交通事業者</t>
    <rPh sb="0" eb="2">
      <t>コウツウ</t>
    </rPh>
    <rPh sb="2" eb="5">
      <t>ジギョウシャ</t>
    </rPh>
    <phoneticPr fontId="17"/>
  </si>
  <si>
    <t>高齢者福祉課
0547-56-2234</t>
    <rPh sb="0" eb="3">
      <t>コウレイシャ</t>
    </rPh>
    <rPh sb="3" eb="6">
      <t>フクシカ</t>
    </rPh>
    <phoneticPr fontId="17"/>
  </si>
  <si>
    <t>デマンドタクシー運行事業</t>
    <rPh sb="10" eb="12">
      <t>ジギョウ</t>
    </rPh>
    <phoneticPr fontId="17"/>
  </si>
  <si>
    <t>買物弱者の支援と位置付けた事業ではないが、乗降地のどちらかが、公共性のある場所（商店含む）ならば利用できる町内限定のデマンドタクシー。75歳以上100円～1,000円、障がい者50円～500円。</t>
    <rPh sb="40" eb="42">
      <t>ショウテン</t>
    </rPh>
    <rPh sb="42" eb="43">
      <t>フク</t>
    </rPh>
    <rPh sb="48" eb="50">
      <t>リヨウ</t>
    </rPh>
    <rPh sb="53" eb="55">
      <t>チョウナイ</t>
    </rPh>
    <rPh sb="55" eb="57">
      <t>ゲンテイ</t>
    </rPh>
    <rPh sb="69" eb="70">
      <t>サイ</t>
    </rPh>
    <rPh sb="70" eb="72">
      <t>イジョウ</t>
    </rPh>
    <rPh sb="75" eb="76">
      <t>エン</t>
    </rPh>
    <rPh sb="82" eb="83">
      <t>エン</t>
    </rPh>
    <rPh sb="84" eb="85">
      <t>ショウ</t>
    </rPh>
    <rPh sb="87" eb="88">
      <t>シャ</t>
    </rPh>
    <rPh sb="90" eb="91">
      <t>エン</t>
    </rPh>
    <rPh sb="95" eb="96">
      <t>エン</t>
    </rPh>
    <phoneticPr fontId="17"/>
  </si>
  <si>
    <t>くらし環境課
0547-56-2236</t>
    <rPh sb="3" eb="5">
      <t>カンキョウ</t>
    </rPh>
    <rPh sb="5" eb="6">
      <t>カ</t>
    </rPh>
    <phoneticPr fontId="17"/>
  </si>
  <si>
    <t>在宅高齢者等配食サービス事業</t>
  </si>
  <si>
    <t>買物弱者の支援と位置付けた事業ではないが、高齢者または障がい者のみ世帯を対象に、1日1食、週4食まで弁当を配達する。1食300円（配達料込）</t>
    <rPh sb="21" eb="24">
      <t>コウレイシャ</t>
    </rPh>
    <rPh sb="27" eb="28">
      <t>ショウ</t>
    </rPh>
    <rPh sb="30" eb="31">
      <t>シャ</t>
    </rPh>
    <rPh sb="33" eb="35">
      <t>セタイ</t>
    </rPh>
    <rPh sb="36" eb="38">
      <t>タイショウ</t>
    </rPh>
    <rPh sb="41" eb="42">
      <t>ニチ</t>
    </rPh>
    <rPh sb="43" eb="44">
      <t>ショク</t>
    </rPh>
    <rPh sb="45" eb="46">
      <t>シュウ</t>
    </rPh>
    <rPh sb="47" eb="48">
      <t>ショク</t>
    </rPh>
    <rPh sb="50" eb="52">
      <t>ベントウ</t>
    </rPh>
    <rPh sb="53" eb="55">
      <t>ハイタツ</t>
    </rPh>
    <rPh sb="59" eb="60">
      <t>ショク</t>
    </rPh>
    <rPh sb="63" eb="64">
      <t>エン</t>
    </rPh>
    <rPh sb="65" eb="67">
      <t>ハイタツ</t>
    </rPh>
    <rPh sb="67" eb="68">
      <t>リョウ</t>
    </rPh>
    <rPh sb="68" eb="69">
      <t>コミ</t>
    </rPh>
    <phoneticPr fontId="17"/>
  </si>
  <si>
    <t>商工会</t>
    <rPh sb="0" eb="3">
      <t>ショウコウカイ</t>
    </rPh>
    <phoneticPr fontId="17"/>
  </si>
  <si>
    <t>森町</t>
    <rPh sb="0" eb="2">
      <t>モリマチ</t>
    </rPh>
    <phoneticPr fontId="17"/>
  </si>
  <si>
    <t>森町公共交通利用券助成事業</t>
    <rPh sb="0" eb="6">
      <t>モリマチコウキョウコウツウ</t>
    </rPh>
    <rPh sb="6" eb="8">
      <t>リヨウ</t>
    </rPh>
    <rPh sb="8" eb="9">
      <t>ケン</t>
    </rPh>
    <rPh sb="9" eb="11">
      <t>ジョセイ</t>
    </rPh>
    <rPh sb="11" eb="13">
      <t>ジギョウ</t>
    </rPh>
    <phoneticPr fontId="17"/>
  </si>
  <si>
    <t>自家用車を運転できない高齢者の日常生活の移動を支援するため、バス、タクシー及び天竜浜名湖鉄道の利用者に対して購入費の一部を助成する。
対象者：75歳以上の町民及び65歳以上で免許返納者
助成金額：１人につき１年度あたり、上限3,000円</t>
  </si>
  <si>
    <t>森町企画財政課企画係
0538-85-6305</t>
  </si>
  <si>
    <t>もり移動支援調整センター</t>
    <rPh sb="2" eb="4">
      <t>イドウ</t>
    </rPh>
    <rPh sb="4" eb="6">
      <t>シエン</t>
    </rPh>
    <rPh sb="6" eb="8">
      <t>チョウセイ</t>
    </rPh>
    <phoneticPr fontId="17"/>
  </si>
  <si>
    <t>生活支援コーディネーター委託配置、ボランティア養成</t>
    <rPh sb="0" eb="1">
      <t>セイカツ</t>
    </rPh>
    <rPh sb="1" eb="3">
      <t>シエン</t>
    </rPh>
    <rPh sb="11" eb="13">
      <t>イタク</t>
    </rPh>
    <rPh sb="13" eb="15">
      <t>ハイチ</t>
    </rPh>
    <rPh sb="22" eb="24">
      <t>ヨウセイ</t>
    </rPh>
    <phoneticPr fontId="17"/>
  </si>
  <si>
    <t>町で養成したボランティアが自車を利用し、自宅～目的地～自宅間の移動を支援する（目的地は限定、月２回まで利用可）。
事前に予約受付、生活支援コーディネーターが利用者とボランティアの調整を行う。利用者はガソリン代のみ負担。利用対象者は、町内に移動を支援できる人がいない者。</t>
    <rPh sb="0" eb="1">
      <t>マチ</t>
    </rPh>
    <rPh sb="2" eb="4">
      <t>ヨウセイ</t>
    </rPh>
    <rPh sb="13" eb="15">
      <t>ジシャ</t>
    </rPh>
    <rPh sb="16" eb="18">
      <t>リヨウ</t>
    </rPh>
    <rPh sb="20" eb="22">
      <t>ジタク</t>
    </rPh>
    <rPh sb="23" eb="26">
      <t>モクテキチ</t>
    </rPh>
    <rPh sb="27" eb="29">
      <t>ジタク</t>
    </rPh>
    <rPh sb="29" eb="30">
      <t>カン</t>
    </rPh>
    <rPh sb="31" eb="33">
      <t>イドウ</t>
    </rPh>
    <rPh sb="34" eb="36">
      <t>シエン</t>
    </rPh>
    <rPh sb="39" eb="42">
      <t>モクテキチ</t>
    </rPh>
    <rPh sb="43" eb="45">
      <t>ゲンテイ</t>
    </rPh>
    <rPh sb="46" eb="47">
      <t>ツキ</t>
    </rPh>
    <rPh sb="48" eb="49">
      <t>カイ</t>
    </rPh>
    <rPh sb="51" eb="54">
      <t>リヨウカ</t>
    </rPh>
    <rPh sb="57" eb="59">
      <t>ジゼン</t>
    </rPh>
    <rPh sb="60" eb="62">
      <t>ヨヤク</t>
    </rPh>
    <rPh sb="62" eb="64">
      <t>ウケツケ</t>
    </rPh>
    <rPh sb="65" eb="67">
      <t>セイカツ</t>
    </rPh>
    <rPh sb="67" eb="69">
      <t>シエン</t>
    </rPh>
    <rPh sb="78" eb="81">
      <t>リヨウシャ</t>
    </rPh>
    <rPh sb="89" eb="91">
      <t>チョウセイ</t>
    </rPh>
    <rPh sb="92" eb="93">
      <t>オコナ</t>
    </rPh>
    <rPh sb="95" eb="98">
      <t>リヨウシャ</t>
    </rPh>
    <rPh sb="103" eb="104">
      <t>ダイ</t>
    </rPh>
    <rPh sb="106" eb="108">
      <t>フタン</t>
    </rPh>
    <rPh sb="109" eb="111">
      <t>リヨウ</t>
    </rPh>
    <rPh sb="111" eb="114">
      <t>タイショウシャ</t>
    </rPh>
    <rPh sb="116" eb="118">
      <t>チョウナイ</t>
    </rPh>
    <rPh sb="119" eb="121">
      <t>イドウ</t>
    </rPh>
    <rPh sb="122" eb="124">
      <t>シエン</t>
    </rPh>
    <rPh sb="127" eb="128">
      <t>ヒト</t>
    </rPh>
    <rPh sb="132" eb="133">
      <t>モノ</t>
    </rPh>
    <phoneticPr fontId="17"/>
  </si>
  <si>
    <t>森町社会福祉協議会（町委託）</t>
    <rPh sb="0" eb="2">
      <t>モリマチ</t>
    </rPh>
    <rPh sb="2" eb="4">
      <t>シャカイ</t>
    </rPh>
    <rPh sb="4" eb="6">
      <t>フクシ</t>
    </rPh>
    <rPh sb="6" eb="8">
      <t>キョウギ</t>
    </rPh>
    <rPh sb="8" eb="9">
      <t>カイ</t>
    </rPh>
    <rPh sb="10" eb="11">
      <t>マチ</t>
    </rPh>
    <rPh sb="11" eb="13">
      <t>イタク</t>
    </rPh>
    <phoneticPr fontId="17"/>
  </si>
  <si>
    <t>福祉課地域包括支援センタ－
0538-85-6341</t>
    <rPh sb="0" eb="3">
      <t>フクシカ</t>
    </rPh>
    <rPh sb="3" eb="5">
      <t>チイキ</t>
    </rPh>
    <rPh sb="5" eb="7">
      <t>ホウカツ</t>
    </rPh>
    <rPh sb="7" eb="9">
      <t>シエン</t>
    </rPh>
    <phoneticPr fontId="17"/>
  </si>
  <si>
    <t>住民参加型生活支援事業</t>
    <rPh sb="0" eb="2">
      <t>ジュウミン</t>
    </rPh>
    <rPh sb="2" eb="5">
      <t>サンカガタ</t>
    </rPh>
    <rPh sb="5" eb="7">
      <t>セイカツ</t>
    </rPh>
    <rPh sb="7" eb="9">
      <t>シエン</t>
    </rPh>
    <rPh sb="9" eb="11">
      <t>ジギョウ</t>
    </rPh>
    <phoneticPr fontId="17"/>
  </si>
  <si>
    <t>生活支援コーディネーター委託配置、ボランティア養成</t>
  </si>
  <si>
    <t>介護保険では対応できない買い物を支援を行う有償のボランティア活動。支援内容は、店内の移動や誘導、買い物の運搬など。利用者は５００円／時とガソリン代を負担。
事前に予約受付、生活支援コーディネーターが利用者とボランティアの調整を行う。</t>
    <rPh sb="0" eb="4">
      <t>カイゴホケン</t>
    </rPh>
    <rPh sb="6" eb="8">
      <t>タイオウ</t>
    </rPh>
    <rPh sb="12" eb="13">
      <t>カ</t>
    </rPh>
    <rPh sb="14" eb="15">
      <t>モノ</t>
    </rPh>
    <rPh sb="16" eb="18">
      <t>シエン</t>
    </rPh>
    <rPh sb="19" eb="20">
      <t>オコナ</t>
    </rPh>
    <rPh sb="21" eb="23">
      <t>ユウショウ</t>
    </rPh>
    <rPh sb="30" eb="32">
      <t>カツドウ</t>
    </rPh>
    <rPh sb="33" eb="35">
      <t>シエン</t>
    </rPh>
    <rPh sb="35" eb="37">
      <t>ナイヨウ</t>
    </rPh>
    <rPh sb="39" eb="41">
      <t>テンナイ</t>
    </rPh>
    <rPh sb="42" eb="44">
      <t>イドウ</t>
    </rPh>
    <rPh sb="45" eb="47">
      <t>ユウドウ</t>
    </rPh>
    <rPh sb="48" eb="49">
      <t>カ</t>
    </rPh>
    <rPh sb="50" eb="51">
      <t>モノ</t>
    </rPh>
    <rPh sb="52" eb="54">
      <t>ウンパン</t>
    </rPh>
    <rPh sb="57" eb="60">
      <t>リヨウシャ</t>
    </rPh>
    <rPh sb="64" eb="65">
      <t>エン</t>
    </rPh>
    <rPh sb="66" eb="67">
      <t>ジ</t>
    </rPh>
    <rPh sb="72" eb="73">
      <t>ダイ</t>
    </rPh>
    <rPh sb="74" eb="76">
      <t>フタン</t>
    </rPh>
    <rPh sb="78" eb="80">
      <t>ジゼン</t>
    </rPh>
    <rPh sb="81" eb="83">
      <t>ヨヤク</t>
    </rPh>
    <rPh sb="83" eb="85">
      <t>ウケツケ</t>
    </rPh>
    <rPh sb="86" eb="88">
      <t>セイカツ</t>
    </rPh>
    <rPh sb="88" eb="90">
      <t>シエン</t>
    </rPh>
    <rPh sb="99" eb="102">
      <t>リヨウシャ</t>
    </rPh>
    <rPh sb="110" eb="112">
      <t>チョウセイ</t>
    </rPh>
    <rPh sb="113" eb="114">
      <t>オコナ</t>
    </rPh>
    <phoneticPr fontId="17"/>
  </si>
  <si>
    <t>愛知県</t>
    <rPh sb="0" eb="3">
      <t>アイチケン</t>
    </rPh>
    <phoneticPr fontId="5"/>
  </si>
  <si>
    <t>げんき商店街推進事業費補助金</t>
  </si>
  <si>
    <t>695,513
（うち98,000千円が買物弱者支援に対応）</t>
    <rPh sb="17" eb="19">
      <t>センエン</t>
    </rPh>
    <rPh sb="27" eb="29">
      <t>タイオウ</t>
    </rPh>
    <phoneticPr fontId="5"/>
  </si>
  <si>
    <t>助成金</t>
    <rPh sb="0" eb="3">
      <t>ジョセイキン</t>
    </rPh>
    <phoneticPr fontId="21"/>
  </si>
  <si>
    <t>商機能強化に向けた取組、買い物弱者対策事業を含む地域コミュニティの担い手としての役割に着目した取組、人材強化に向けた取組、また、空き店舗の発生・増加を抑制する取組により活性化を目指す商店街を支援するため、「まちづくり」の観点から、商店街活性化の主体的役割を持つ市町村が計画的に行う商店街活性化事業に対して支援助成する。その一事業として買物弱者対策支援を対象としている。</t>
    <rPh sb="161" eb="162">
      <t>イチ</t>
    </rPh>
    <rPh sb="162" eb="164">
      <t>ジギョウ</t>
    </rPh>
    <rPh sb="176" eb="178">
      <t>タイショウ</t>
    </rPh>
    <phoneticPr fontId="5"/>
  </si>
  <si>
    <t>商店街及び商店街を支援する市町村</t>
  </si>
  <si>
    <t>https://www.pref.aichi.jp/soshiki/shogyo/machi01genki.html</t>
  </si>
  <si>
    <t>経済産業局 中小企業部 商業流通課
052-954-6338</t>
    <rPh sb="0" eb="2">
      <t>ケイザイ</t>
    </rPh>
    <rPh sb="2" eb="5">
      <t>サンギョウキョク</t>
    </rPh>
    <rPh sb="6" eb="8">
      <t>チュウショウ</t>
    </rPh>
    <rPh sb="8" eb="11">
      <t>キギョウブ</t>
    </rPh>
    <phoneticPr fontId="5"/>
  </si>
  <si>
    <t>あま市</t>
    <rPh sb="2" eb="3">
      <t>シ</t>
    </rPh>
    <phoneticPr fontId="5"/>
  </si>
  <si>
    <t xml:space="preserve">生活支援コーディネーターによる高齢者の生活支援体制構築に係る取組のうちのひとつとして、移動販売業者による地域の公園や空き地での移動販売を実施。
</t>
    <rPh sb="0" eb="4">
      <t>セイカツシエン</t>
    </rPh>
    <rPh sb="15" eb="18">
      <t>コウレイシャ</t>
    </rPh>
    <rPh sb="43" eb="49">
      <t>イドウハンバイギョウシャ</t>
    </rPh>
    <rPh sb="52" eb="54">
      <t>チイキ</t>
    </rPh>
    <rPh sb="55" eb="57">
      <t>コウエン</t>
    </rPh>
    <rPh sb="58" eb="59">
      <t>ア</t>
    </rPh>
    <rPh sb="60" eb="61">
      <t>チ</t>
    </rPh>
    <rPh sb="63" eb="67">
      <t>イドウハンバイ</t>
    </rPh>
    <rPh sb="68" eb="70">
      <t>ジッシ</t>
    </rPh>
    <phoneticPr fontId="5"/>
  </si>
  <si>
    <t xml:space="preserve">移動販売業者
</t>
    <rPh sb="0" eb="6">
      <t>イドウハンバイギョウシャ</t>
    </rPh>
    <phoneticPr fontId="5"/>
  </si>
  <si>
    <t>https://www.city.ama.aichi.jp/kurashi/fukushi/1002215/1002217.html</t>
  </si>
  <si>
    <t>高齢福祉課
052-444-3141</t>
    <rPh sb="0" eb="5">
      <t>コウレイフクシカ</t>
    </rPh>
    <phoneticPr fontId="5"/>
  </si>
  <si>
    <t>地域住民を主体とした団体が生活支援（買い物代行等）を実施し、市から補助金を交付。</t>
    <rPh sb="0" eb="2">
      <t>チイキ</t>
    </rPh>
    <rPh sb="2" eb="4">
      <t>ジュウミン</t>
    </rPh>
    <rPh sb="5" eb="7">
      <t>シュタイ</t>
    </rPh>
    <rPh sb="10" eb="12">
      <t>ダンタイ</t>
    </rPh>
    <rPh sb="13" eb="17">
      <t>セイカツシエン</t>
    </rPh>
    <rPh sb="18" eb="19">
      <t>カ</t>
    </rPh>
    <rPh sb="20" eb="21">
      <t>モノ</t>
    </rPh>
    <rPh sb="21" eb="23">
      <t>ダイコウ</t>
    </rPh>
    <rPh sb="23" eb="24">
      <t>ナド</t>
    </rPh>
    <rPh sb="26" eb="28">
      <t>ジッシ</t>
    </rPh>
    <rPh sb="30" eb="31">
      <t>シ</t>
    </rPh>
    <rPh sb="33" eb="36">
      <t>ホジョキン</t>
    </rPh>
    <rPh sb="37" eb="39">
      <t>コウフ</t>
    </rPh>
    <phoneticPr fontId="5"/>
  </si>
  <si>
    <t>住民主体団体</t>
    <rPh sb="0" eb="2">
      <t>ジュウミン</t>
    </rPh>
    <rPh sb="2" eb="4">
      <t>シュタイ</t>
    </rPh>
    <rPh sb="4" eb="6">
      <t>ダンタイ</t>
    </rPh>
    <phoneticPr fontId="5"/>
  </si>
  <si>
    <t>https://www.city.ama.aichi.jp/kurashi/fukushi/1002180/1002181/index.html</t>
  </si>
  <si>
    <t>移動援助サービス事業
「あまのかけあしS」</t>
    <rPh sb="0" eb="2">
      <t>イドウ</t>
    </rPh>
    <rPh sb="2" eb="4">
      <t>エンジョ</t>
    </rPh>
    <rPh sb="8" eb="10">
      <t>ジギョウ</t>
    </rPh>
    <phoneticPr fontId="5"/>
  </si>
  <si>
    <t>https://www.ama-syakyo.jp/katsudo/entry-569.html</t>
  </si>
  <si>
    <t>社会福祉協議会
052-443-4291</t>
    <rPh sb="0" eb="2">
      <t>シャカイ</t>
    </rPh>
    <rPh sb="2" eb="4">
      <t>フクシ</t>
    </rPh>
    <rPh sb="4" eb="7">
      <t>キョウギカイ</t>
    </rPh>
    <phoneticPr fontId="5"/>
  </si>
  <si>
    <t>地方公共交通運行事業</t>
    <rPh sb="0" eb="2">
      <t>チホウ</t>
    </rPh>
    <rPh sb="2" eb="4">
      <t>コウキョウ</t>
    </rPh>
    <rPh sb="4" eb="6">
      <t>コウツウ</t>
    </rPh>
    <rPh sb="6" eb="8">
      <t>ウンコウ</t>
    </rPh>
    <rPh sb="8" eb="10">
      <t>ジギョウ</t>
    </rPh>
    <phoneticPr fontId="5"/>
  </si>
  <si>
    <t>委託料</t>
    <rPh sb="0" eb="3">
      <t>イタクリョウ</t>
    </rPh>
    <phoneticPr fontId="56"/>
  </si>
  <si>
    <t>高齢者を中心とした移動に困っている方々の日常生活を支えるための公共交通運行事業</t>
    <rPh sb="0" eb="3">
      <t>コウレイシャ</t>
    </rPh>
    <rPh sb="4" eb="6">
      <t>チュウシン</t>
    </rPh>
    <rPh sb="9" eb="11">
      <t>イドウ</t>
    </rPh>
    <rPh sb="12" eb="13">
      <t>コマ</t>
    </rPh>
    <rPh sb="17" eb="19">
      <t>カタガタ</t>
    </rPh>
    <rPh sb="20" eb="22">
      <t>ニチジョウ</t>
    </rPh>
    <rPh sb="22" eb="24">
      <t>セイカツ</t>
    </rPh>
    <rPh sb="25" eb="26">
      <t>ササ</t>
    </rPh>
    <rPh sb="31" eb="33">
      <t>コウキョウ</t>
    </rPh>
    <rPh sb="33" eb="35">
      <t>コウツウ</t>
    </rPh>
    <rPh sb="35" eb="37">
      <t>ウンコウ</t>
    </rPh>
    <rPh sb="37" eb="39">
      <t>ジギョウ</t>
    </rPh>
    <phoneticPr fontId="5"/>
  </si>
  <si>
    <t>あま市
（運行は名鉄バス(株)津島営業所）</t>
    <rPh sb="2" eb="3">
      <t>シ</t>
    </rPh>
    <rPh sb="5" eb="7">
      <t>ウンコウ</t>
    </rPh>
    <rPh sb="8" eb="10">
      <t>メイテツ</t>
    </rPh>
    <rPh sb="12" eb="15">
      <t>カブシキガイシャ</t>
    </rPh>
    <rPh sb="15" eb="20">
      <t>ツシマエイギョウショ</t>
    </rPh>
    <phoneticPr fontId="5"/>
  </si>
  <si>
    <t>https://www.city.ama.aichi.jp/kurashi/kotsu/koutuu/1002512.html</t>
  </si>
  <si>
    <t>企画政策課
052-444-1712</t>
    <rPh sb="0" eb="2">
      <t>キカク</t>
    </rPh>
    <rPh sb="2" eb="4">
      <t>セイサク</t>
    </rPh>
    <rPh sb="4" eb="5">
      <t>カ</t>
    </rPh>
    <phoneticPr fontId="5"/>
  </si>
  <si>
    <t>地域公共交通運行事業</t>
    <rPh sb="0" eb="2">
      <t>チイキ</t>
    </rPh>
    <rPh sb="2" eb="4">
      <t>コウキョウ</t>
    </rPh>
    <rPh sb="4" eb="6">
      <t>コウツウ</t>
    </rPh>
    <rPh sb="6" eb="8">
      <t>ウンコウ</t>
    </rPh>
    <rPh sb="8" eb="10">
      <t>ジギョウ</t>
    </rPh>
    <phoneticPr fontId="5"/>
  </si>
  <si>
    <t>乗車券配布</t>
    <rPh sb="0" eb="2">
      <t>ジョウシャケン</t>
    </rPh>
    <rPh sb="2" eb="4">
      <t>ハイフ</t>
    </rPh>
    <phoneticPr fontId="5"/>
  </si>
  <si>
    <t>市が運行している巡回バスにおいて、75歳以上の高齢者、運転免許証自主返納者及び障がい者の方を対象に、申請のあった方に対し巡回バスを無料で利用できる無料乗車券を発行する。</t>
    <rPh sb="0" eb="1">
      <t>シ</t>
    </rPh>
    <rPh sb="2" eb="4">
      <t>ウンコウ</t>
    </rPh>
    <rPh sb="8" eb="10">
      <t>ジュンカイ</t>
    </rPh>
    <rPh sb="19" eb="22">
      <t>サイイジョウ</t>
    </rPh>
    <rPh sb="23" eb="26">
      <t>コウレイシャ</t>
    </rPh>
    <rPh sb="27" eb="37">
      <t>ウンテンメンキョショウジシュヘンノウシャ</t>
    </rPh>
    <rPh sb="37" eb="38">
      <t>オヨ</t>
    </rPh>
    <rPh sb="39" eb="40">
      <t>ショウ</t>
    </rPh>
    <rPh sb="42" eb="43">
      <t>シャ</t>
    </rPh>
    <rPh sb="44" eb="45">
      <t>カタ</t>
    </rPh>
    <rPh sb="46" eb="48">
      <t>タイショウ</t>
    </rPh>
    <rPh sb="50" eb="52">
      <t>シンセイ</t>
    </rPh>
    <rPh sb="56" eb="57">
      <t>カタ</t>
    </rPh>
    <rPh sb="58" eb="59">
      <t>タイ</t>
    </rPh>
    <rPh sb="60" eb="62">
      <t>ジュンカイ</t>
    </rPh>
    <rPh sb="65" eb="67">
      <t>ムリョウ</t>
    </rPh>
    <rPh sb="68" eb="70">
      <t>リヨウ</t>
    </rPh>
    <rPh sb="73" eb="78">
      <t>ムリョウジョウシャケン</t>
    </rPh>
    <rPh sb="79" eb="81">
      <t>ハッコウ</t>
    </rPh>
    <phoneticPr fontId="5"/>
  </si>
  <si>
    <t>阿久比町</t>
    <rPh sb="0" eb="4">
      <t>アグイチョウ</t>
    </rPh>
    <phoneticPr fontId="5"/>
  </si>
  <si>
    <t>高齢者タクシー料金助成事業</t>
    <rPh sb="0" eb="3">
      <t>コウレイシャ</t>
    </rPh>
    <rPh sb="7" eb="13">
      <t>リョウキンジョセイジギョウ</t>
    </rPh>
    <phoneticPr fontId="5"/>
  </si>
  <si>
    <t>主に知多半島区域を運行する、町と契約を結んだタクシー会社</t>
    <rPh sb="0" eb="1">
      <t>オモ</t>
    </rPh>
    <rPh sb="2" eb="8">
      <t>チタハントウクイキ</t>
    </rPh>
    <rPh sb="9" eb="11">
      <t>ウンコウ</t>
    </rPh>
    <rPh sb="14" eb="15">
      <t>チョウ</t>
    </rPh>
    <rPh sb="16" eb="18">
      <t>ケイヤク</t>
    </rPh>
    <rPh sb="19" eb="20">
      <t>ムス</t>
    </rPh>
    <rPh sb="26" eb="28">
      <t>カイシャ</t>
    </rPh>
    <phoneticPr fontId="5"/>
  </si>
  <si>
    <t>http://www.town.agui.lg.jp/contents_detail.php?co=kak&amp;frmId=5627</t>
  </si>
  <si>
    <t>健康介護課介護保険係
0569-48-1111
（内線1125・1126）</t>
    <rPh sb="0" eb="2">
      <t>ケンコウ</t>
    </rPh>
    <rPh sb="2" eb="4">
      <t>カイゴ</t>
    </rPh>
    <rPh sb="4" eb="5">
      <t>カ</t>
    </rPh>
    <rPh sb="5" eb="7">
      <t>カイゴ</t>
    </rPh>
    <rPh sb="7" eb="9">
      <t>ホケン</t>
    </rPh>
    <rPh sb="9" eb="10">
      <t>カカリ</t>
    </rPh>
    <phoneticPr fontId="5"/>
  </si>
  <si>
    <t>社会福祉法人、配食サービス事業所</t>
    <rPh sb="0" eb="6">
      <t>シャカイフクシホウジン</t>
    </rPh>
    <rPh sb="7" eb="9">
      <t>ハイショク</t>
    </rPh>
    <rPh sb="13" eb="16">
      <t>ジギョウショ</t>
    </rPh>
    <phoneticPr fontId="5"/>
  </si>
  <si>
    <t>http://www.town.agui.lg.jp/contents_detail.php?co=kak&amp;frmId=547</t>
  </si>
  <si>
    <t>買い物支援サービス”でかけエール”</t>
    <rPh sb="0" eb="1">
      <t>カ</t>
    </rPh>
    <rPh sb="2" eb="3">
      <t>モノ</t>
    </rPh>
    <rPh sb="3" eb="5">
      <t>シエン</t>
    </rPh>
    <phoneticPr fontId="5"/>
  </si>
  <si>
    <t>健康介護課介護保険係
0569-48-1111
（内線1131）</t>
    <rPh sb="0" eb="2">
      <t>ケンコウ</t>
    </rPh>
    <rPh sb="2" eb="4">
      <t>カイゴ</t>
    </rPh>
    <rPh sb="4" eb="5">
      <t>カ</t>
    </rPh>
    <rPh sb="5" eb="7">
      <t>カイゴ</t>
    </rPh>
    <rPh sb="7" eb="9">
      <t>ホケン</t>
    </rPh>
    <rPh sb="9" eb="10">
      <t>カカリ</t>
    </rPh>
    <phoneticPr fontId="5"/>
  </si>
  <si>
    <t>愛知県</t>
  </si>
  <si>
    <t>阿久比町</t>
  </si>
  <si>
    <t>障害者バス運賃・タクシー料金助成事業</t>
  </si>
  <si>
    <t>心身に重度の障害のある方の外出の支援等を目的として、バス運賃（片道補助、年120枚）または、タクシー料金助成券（初乗り一部補助、年30枚）のいずれかを交付するもの。</t>
  </si>
  <si>
    <t>https://www.town.agui.lg.jp/contents_detail.php?co=kak&amp;frmId=4833</t>
  </si>
  <si>
    <t>住民福祉課社会福祉係
0569-48-1111
（内線1121･1122）</t>
  </si>
  <si>
    <t>食生活の維持が困難なひとり暮らしの障害者に対し、配食サービスの料金を助成するもの。</t>
  </si>
  <si>
    <t>https://www.town.agui.lg.jp/contents_detail.php?co=kak&amp;frmId=261</t>
  </si>
  <si>
    <t>一宮市</t>
  </si>
  <si>
    <t>公共交通機関の利用が困難である障害者等を対象に、タクシーの基本料金部分が助成される利用券を年度につき原則30枚交付する。</t>
  </si>
  <si>
    <t>https://www.city.ichinomiya.aichi.jp/fukushi/shougaifukushi/1044107/1000147/1010684/1001076.html</t>
  </si>
  <si>
    <t>福祉部障害福祉課
0586-28-9017</t>
  </si>
  <si>
    <t>ひとり暮らしの障害者等を対象に、昼食を配達するとともに、安否の確認を行う。自己負担額は１食330円～570円。</t>
  </si>
  <si>
    <t>弁当配食業者</t>
    <rPh sb="0" eb="2">
      <t>ベントウ</t>
    </rPh>
    <rPh sb="2" eb="4">
      <t>ハイショク</t>
    </rPh>
    <rPh sb="5" eb="6">
      <t>モノ</t>
    </rPh>
    <phoneticPr fontId="5"/>
  </si>
  <si>
    <t>https://www.city.ichinomiya.aichi.jp/fukushi/shougaifukushi/1044107/1000147/1010685/1001080.html</t>
  </si>
  <si>
    <t>一宮市</t>
    <rPh sb="0" eb="3">
      <t>イチノミヤシ</t>
    </rPh>
    <phoneticPr fontId="5"/>
  </si>
  <si>
    <t>高齢者福祉タクシー料金助成事業</t>
    <rPh sb="0" eb="3">
      <t>コウレイシャ</t>
    </rPh>
    <phoneticPr fontId="5"/>
  </si>
  <si>
    <t>満８５歳以上の方に対し、普通タクシーまたはリフト付きタクシーの初乗り運賃が助成される利用券を年度につき原則３０枚交付する。</t>
  </si>
  <si>
    <t>https://www.city.ichinomiya.aichi.jp/fukushi/kounenfukushi/kourei/1000146/1010613/1000998.html</t>
  </si>
  <si>
    <t>福祉部高年福祉課
0586-28-9021</t>
  </si>
  <si>
    <t>おおむね６５歳以上の一人暮らしの方等を対象に、昼食を配達するとともに、安否の確認を行う。自己負担額は１食３３０円～５７０円。</t>
  </si>
  <si>
    <t>弁当配食業者</t>
  </si>
  <si>
    <t>https://www.city.ichinomiya.aichi.jp/fukushi/kounenfukushi/kourei/1000146/1010613/1001012.html</t>
  </si>
  <si>
    <t>岩倉市</t>
    <rPh sb="0" eb="3">
      <t>イワクラシ</t>
    </rPh>
    <phoneticPr fontId="5"/>
  </si>
  <si>
    <t>岩倉市心身障がい者福祉タクシー料金助成金</t>
    <rPh sb="0" eb="3">
      <t>イワクラシ</t>
    </rPh>
    <rPh sb="3" eb="5">
      <t>シンシン</t>
    </rPh>
    <rPh sb="5" eb="6">
      <t>ショウ</t>
    </rPh>
    <rPh sb="8" eb="9">
      <t>シャ</t>
    </rPh>
    <rPh sb="9" eb="11">
      <t>フクシ</t>
    </rPh>
    <rPh sb="15" eb="17">
      <t>リョウキン</t>
    </rPh>
    <rPh sb="17" eb="20">
      <t>ジョセイキン</t>
    </rPh>
    <phoneticPr fontId="5"/>
  </si>
  <si>
    <t>心身障がい者が日常生活における活動を容易にし、心身障がい者福祉の向上に資するため、タクシーの利用料金の一部を助成する。対象となる障害者手帳の等級に条件あり。1か月あたり3枚交付、初乗り運賃及び迎車料金に相当する額を助成する。</t>
    <rPh sb="0" eb="2">
      <t>シンシン</t>
    </rPh>
    <rPh sb="2" eb="3">
      <t>ショウ</t>
    </rPh>
    <rPh sb="5" eb="6">
      <t>シャ</t>
    </rPh>
    <rPh sb="7" eb="9">
      <t>ニチジョウ</t>
    </rPh>
    <rPh sb="9" eb="11">
      <t>セイカツ</t>
    </rPh>
    <rPh sb="15" eb="17">
      <t>カツドウ</t>
    </rPh>
    <rPh sb="18" eb="20">
      <t>ヨウイ</t>
    </rPh>
    <rPh sb="23" eb="25">
      <t>シンシン</t>
    </rPh>
    <rPh sb="25" eb="26">
      <t>ショウ</t>
    </rPh>
    <rPh sb="28" eb="29">
      <t>シャ</t>
    </rPh>
    <rPh sb="29" eb="31">
      <t>フクシ</t>
    </rPh>
    <rPh sb="32" eb="34">
      <t>コウジョウ</t>
    </rPh>
    <rPh sb="35" eb="36">
      <t>シ</t>
    </rPh>
    <rPh sb="46" eb="48">
      <t>リヨウ</t>
    </rPh>
    <rPh sb="48" eb="50">
      <t>リョウキン</t>
    </rPh>
    <rPh sb="51" eb="53">
      <t>イチブ</t>
    </rPh>
    <rPh sb="54" eb="56">
      <t>ジョセイ</t>
    </rPh>
    <rPh sb="59" eb="61">
      <t>タイショウ</t>
    </rPh>
    <rPh sb="64" eb="67">
      <t>ショウガイシャ</t>
    </rPh>
    <rPh sb="67" eb="69">
      <t>テチョウ</t>
    </rPh>
    <rPh sb="70" eb="72">
      <t>トウキュウ</t>
    </rPh>
    <rPh sb="73" eb="75">
      <t>ジョウケン</t>
    </rPh>
    <rPh sb="80" eb="81">
      <t>ゲツ</t>
    </rPh>
    <rPh sb="85" eb="86">
      <t>マイ</t>
    </rPh>
    <rPh sb="86" eb="88">
      <t>コウフ</t>
    </rPh>
    <rPh sb="89" eb="91">
      <t>ハツノ</t>
    </rPh>
    <rPh sb="92" eb="94">
      <t>ウンチン</t>
    </rPh>
    <rPh sb="94" eb="95">
      <t>オヨ</t>
    </rPh>
    <rPh sb="96" eb="98">
      <t>ゲイシャ</t>
    </rPh>
    <rPh sb="98" eb="100">
      <t>リョウキン</t>
    </rPh>
    <rPh sb="101" eb="103">
      <t>ソウトウ</t>
    </rPh>
    <rPh sb="105" eb="106">
      <t>ガク</t>
    </rPh>
    <rPh sb="107" eb="109">
      <t>ジョセイ</t>
    </rPh>
    <phoneticPr fontId="5"/>
  </si>
  <si>
    <t>https://www.city.iwakura.aichi.jp/0000001871.html</t>
  </si>
  <si>
    <t>福祉課
0587-38-5809</t>
    <rPh sb="0" eb="2">
      <t>フクシ</t>
    </rPh>
    <rPh sb="2" eb="3">
      <t>カ</t>
    </rPh>
    <phoneticPr fontId="5"/>
  </si>
  <si>
    <t>岩倉市ひとり暮らし高齢者等生活支援型給食サービス事業</t>
    <rPh sb="0" eb="3">
      <t>イワクラシ</t>
    </rPh>
    <rPh sb="6" eb="7">
      <t>グ</t>
    </rPh>
    <rPh sb="9" eb="12">
      <t>コウレイシャ</t>
    </rPh>
    <rPh sb="12" eb="13">
      <t>トウ</t>
    </rPh>
    <rPh sb="13" eb="15">
      <t>セイカツ</t>
    </rPh>
    <rPh sb="15" eb="18">
      <t>シエンガタ</t>
    </rPh>
    <rPh sb="18" eb="20">
      <t>キュウショク</t>
    </rPh>
    <rPh sb="24" eb="26">
      <t>ジギョウ</t>
    </rPh>
    <phoneticPr fontId="5"/>
  </si>
  <si>
    <t>日常生活を営むのに支障があり、食事の調理が困難なひとり暮らし高齢者及び重度心身障害者等に対し、食事を宅配することにより、食生活の改善、健康保持及び安否の確認を行い、ひとり暮らし等の福祉の向上を図るもの。
【予算額の内訳】
〇介護予防・生活支援サービス事業：7,650
〇任意事業：8,100
※給食サービスを利用者の介護認定状況により2事業に振り分け</t>
    <rPh sb="0" eb="2">
      <t>ニチジョウ</t>
    </rPh>
    <rPh sb="2" eb="4">
      <t>セイカツ</t>
    </rPh>
    <rPh sb="5" eb="6">
      <t>イトナ</t>
    </rPh>
    <rPh sb="9" eb="11">
      <t>シショウ</t>
    </rPh>
    <rPh sb="15" eb="17">
      <t>ショクジ</t>
    </rPh>
    <rPh sb="18" eb="20">
      <t>チョウリ</t>
    </rPh>
    <rPh sb="21" eb="23">
      <t>コンナン</t>
    </rPh>
    <rPh sb="27" eb="28">
      <t>グ</t>
    </rPh>
    <rPh sb="30" eb="33">
      <t>コウレイシャ</t>
    </rPh>
    <rPh sb="33" eb="34">
      <t>オヨ</t>
    </rPh>
    <rPh sb="35" eb="37">
      <t>ジュウド</t>
    </rPh>
    <rPh sb="37" eb="39">
      <t>シンシン</t>
    </rPh>
    <rPh sb="39" eb="41">
      <t>ショウガイ</t>
    </rPh>
    <rPh sb="41" eb="42">
      <t>シャ</t>
    </rPh>
    <rPh sb="42" eb="43">
      <t>トウ</t>
    </rPh>
    <rPh sb="44" eb="45">
      <t>タイ</t>
    </rPh>
    <rPh sb="47" eb="49">
      <t>ショクジ</t>
    </rPh>
    <rPh sb="50" eb="52">
      <t>タクハイ</t>
    </rPh>
    <rPh sb="60" eb="63">
      <t>ショクセイカツ</t>
    </rPh>
    <rPh sb="64" eb="66">
      <t>カイゼン</t>
    </rPh>
    <rPh sb="67" eb="69">
      <t>ケンコウ</t>
    </rPh>
    <rPh sb="69" eb="71">
      <t>ホジ</t>
    </rPh>
    <rPh sb="71" eb="72">
      <t>オヨ</t>
    </rPh>
    <rPh sb="73" eb="75">
      <t>アンピ</t>
    </rPh>
    <rPh sb="76" eb="78">
      <t>カクニン</t>
    </rPh>
    <rPh sb="79" eb="80">
      <t>オコナ</t>
    </rPh>
    <rPh sb="85" eb="86">
      <t>グ</t>
    </rPh>
    <rPh sb="88" eb="89">
      <t>トウ</t>
    </rPh>
    <rPh sb="90" eb="92">
      <t>フクシ</t>
    </rPh>
    <rPh sb="93" eb="95">
      <t>コウジョウ</t>
    </rPh>
    <rPh sb="96" eb="97">
      <t>ハカ</t>
    </rPh>
    <rPh sb="103" eb="106">
      <t>ヨサンガク</t>
    </rPh>
    <rPh sb="107" eb="109">
      <t>ウチワケ</t>
    </rPh>
    <rPh sb="112" eb="114">
      <t>カイゴ</t>
    </rPh>
    <rPh sb="114" eb="116">
      <t>ヨボウ</t>
    </rPh>
    <rPh sb="117" eb="119">
      <t>セイカツ</t>
    </rPh>
    <rPh sb="119" eb="121">
      <t>シエン</t>
    </rPh>
    <rPh sb="125" eb="127">
      <t>ジギョウ</t>
    </rPh>
    <rPh sb="135" eb="137">
      <t>ニンイ</t>
    </rPh>
    <rPh sb="137" eb="139">
      <t>ジギョウ</t>
    </rPh>
    <rPh sb="147" eb="149">
      <t>キュウショク</t>
    </rPh>
    <rPh sb="154" eb="157">
      <t>リヨウシャ</t>
    </rPh>
    <rPh sb="158" eb="160">
      <t>カイゴ</t>
    </rPh>
    <rPh sb="160" eb="162">
      <t>ニンテイ</t>
    </rPh>
    <rPh sb="162" eb="164">
      <t>ジョウキョウ</t>
    </rPh>
    <rPh sb="168" eb="170">
      <t>ジギョウ</t>
    </rPh>
    <rPh sb="171" eb="172">
      <t>フ</t>
    </rPh>
    <rPh sb="173" eb="174">
      <t>ワ</t>
    </rPh>
    <phoneticPr fontId="5"/>
  </si>
  <si>
    <t>配食業者</t>
    <rPh sb="0" eb="2">
      <t>ハイショク</t>
    </rPh>
    <rPh sb="2" eb="4">
      <t>ギョウシャ</t>
    </rPh>
    <phoneticPr fontId="5"/>
  </si>
  <si>
    <t>https://www.city.iwakura.aichi.jp/0000004570.html</t>
  </si>
  <si>
    <t>長寿介護課
0587-38-5811</t>
    <rPh sb="0" eb="2">
      <t>チョウジュ</t>
    </rPh>
    <rPh sb="2" eb="4">
      <t>カイゴ</t>
    </rPh>
    <rPh sb="4" eb="5">
      <t>カ</t>
    </rPh>
    <phoneticPr fontId="5"/>
  </si>
  <si>
    <t>岩倉市高齢者すこやかタクシー料金助成事業</t>
    <rPh sb="0" eb="3">
      <t>イワクラシ</t>
    </rPh>
    <rPh sb="3" eb="6">
      <t>コウレイシャ</t>
    </rPh>
    <rPh sb="14" eb="16">
      <t>リョウキン</t>
    </rPh>
    <rPh sb="16" eb="18">
      <t>ジョセイ</t>
    </rPh>
    <rPh sb="18" eb="20">
      <t>ジギョウ</t>
    </rPh>
    <phoneticPr fontId="5"/>
  </si>
  <si>
    <t>高齢者が日常生活における活動を容易に行うためにタクシーを利用する場合、料金の一部（初乗運賃、迎車料金）を助成することによって高齢者の福祉の増進を図る。
対象者：満85歳以上の者　年24枚交付</t>
    <rPh sb="0" eb="3">
      <t>コウレイシャ</t>
    </rPh>
    <rPh sb="4" eb="6">
      <t>ニチジョウ</t>
    </rPh>
    <rPh sb="6" eb="8">
      <t>セイカツ</t>
    </rPh>
    <rPh sb="12" eb="14">
      <t>カツドウ</t>
    </rPh>
    <rPh sb="15" eb="17">
      <t>ヨウイ</t>
    </rPh>
    <rPh sb="18" eb="19">
      <t>オコナ</t>
    </rPh>
    <rPh sb="28" eb="30">
      <t>リヨウ</t>
    </rPh>
    <rPh sb="32" eb="34">
      <t>バアイ</t>
    </rPh>
    <rPh sb="35" eb="37">
      <t>リョウキン</t>
    </rPh>
    <rPh sb="38" eb="40">
      <t>イチブ</t>
    </rPh>
    <rPh sb="41" eb="43">
      <t>ハツノ</t>
    </rPh>
    <rPh sb="43" eb="45">
      <t>ウンチン</t>
    </rPh>
    <rPh sb="46" eb="48">
      <t>ゲイシャ</t>
    </rPh>
    <rPh sb="48" eb="50">
      <t>リョウキン</t>
    </rPh>
    <rPh sb="52" eb="54">
      <t>ジョセイ</t>
    </rPh>
    <rPh sb="62" eb="65">
      <t>コウレイシャ</t>
    </rPh>
    <rPh sb="66" eb="68">
      <t>フクシ</t>
    </rPh>
    <rPh sb="69" eb="71">
      <t>ゾウシン</t>
    </rPh>
    <rPh sb="72" eb="73">
      <t>ハカ</t>
    </rPh>
    <rPh sb="76" eb="79">
      <t>タイショウシャ</t>
    </rPh>
    <rPh sb="80" eb="81">
      <t>マン</t>
    </rPh>
    <rPh sb="83" eb="86">
      <t>サイイジョウ</t>
    </rPh>
    <rPh sb="87" eb="88">
      <t>モノ</t>
    </rPh>
    <rPh sb="89" eb="90">
      <t>ネン</t>
    </rPh>
    <rPh sb="92" eb="93">
      <t>マイ</t>
    </rPh>
    <rPh sb="93" eb="95">
      <t>コウフ</t>
    </rPh>
    <phoneticPr fontId="5"/>
  </si>
  <si>
    <t>https://www.city.iwakura.aichi.jp/0000004578.html</t>
  </si>
  <si>
    <t>岩倉市高齢者等リフトタクシー料金助成事業</t>
    <rPh sb="0" eb="3">
      <t>イワクラシ</t>
    </rPh>
    <rPh sb="3" eb="6">
      <t>コウレイシャ</t>
    </rPh>
    <rPh sb="6" eb="7">
      <t>トウ</t>
    </rPh>
    <rPh sb="14" eb="16">
      <t>リョウキン</t>
    </rPh>
    <rPh sb="16" eb="18">
      <t>ジョセイ</t>
    </rPh>
    <rPh sb="18" eb="20">
      <t>ジギョウ</t>
    </rPh>
    <phoneticPr fontId="5"/>
  </si>
  <si>
    <t>在宅ねたきり老人及び身体障害者が日常生活における外出を容易に行うためにリフトタクシーを利用する場合、料金の一部（乗車料金の半額とし、上限5,000円）を助成することによりねたきり老人等の福祉の増進を図る。
対象者：要介護者である者で、要介護状態区分が4又は5と認定された在宅の者等　年12枚交付</t>
    <rPh sb="0" eb="2">
      <t>ザイタク</t>
    </rPh>
    <rPh sb="6" eb="8">
      <t>ロウジン</t>
    </rPh>
    <rPh sb="8" eb="9">
      <t>オヨ</t>
    </rPh>
    <rPh sb="10" eb="12">
      <t>シンタイ</t>
    </rPh>
    <rPh sb="12" eb="15">
      <t>ショウガイシャ</t>
    </rPh>
    <rPh sb="16" eb="18">
      <t>ニチジョウ</t>
    </rPh>
    <rPh sb="18" eb="20">
      <t>セイカツ</t>
    </rPh>
    <rPh sb="24" eb="26">
      <t>ガイシュツ</t>
    </rPh>
    <rPh sb="27" eb="29">
      <t>ヨウイ</t>
    </rPh>
    <rPh sb="30" eb="31">
      <t>オコナ</t>
    </rPh>
    <rPh sb="43" eb="45">
      <t>リヨウ</t>
    </rPh>
    <rPh sb="47" eb="49">
      <t>バアイ</t>
    </rPh>
    <rPh sb="50" eb="52">
      <t>リョウキン</t>
    </rPh>
    <rPh sb="53" eb="55">
      <t>イチブ</t>
    </rPh>
    <rPh sb="56" eb="58">
      <t>ジョウシャ</t>
    </rPh>
    <rPh sb="58" eb="60">
      <t>リョウキン</t>
    </rPh>
    <rPh sb="61" eb="63">
      <t>ハンガク</t>
    </rPh>
    <rPh sb="66" eb="68">
      <t>ジョウゲン</t>
    </rPh>
    <rPh sb="73" eb="74">
      <t>エン</t>
    </rPh>
    <rPh sb="76" eb="78">
      <t>ジョセイ</t>
    </rPh>
    <rPh sb="89" eb="91">
      <t>ロウジン</t>
    </rPh>
    <rPh sb="91" eb="92">
      <t>トウ</t>
    </rPh>
    <rPh sb="93" eb="95">
      <t>フクシ</t>
    </rPh>
    <rPh sb="96" eb="98">
      <t>ゾウシン</t>
    </rPh>
    <rPh sb="99" eb="100">
      <t>ハカ</t>
    </rPh>
    <rPh sb="103" eb="106">
      <t>タイショウシャ</t>
    </rPh>
    <rPh sb="107" eb="108">
      <t>ヨウ</t>
    </rPh>
    <rPh sb="108" eb="111">
      <t>カイゴシャ</t>
    </rPh>
    <rPh sb="114" eb="115">
      <t>モノ</t>
    </rPh>
    <rPh sb="117" eb="120">
      <t>ヨウカイゴ</t>
    </rPh>
    <rPh sb="120" eb="122">
      <t>ジョウタイ</t>
    </rPh>
    <rPh sb="122" eb="124">
      <t>クブン</t>
    </rPh>
    <rPh sb="126" eb="127">
      <t>マタ</t>
    </rPh>
    <rPh sb="130" eb="132">
      <t>ニンテイ</t>
    </rPh>
    <rPh sb="135" eb="137">
      <t>ザイタク</t>
    </rPh>
    <rPh sb="138" eb="139">
      <t>モノ</t>
    </rPh>
    <rPh sb="139" eb="140">
      <t>トウ</t>
    </rPh>
    <rPh sb="141" eb="142">
      <t>ネン</t>
    </rPh>
    <rPh sb="144" eb="145">
      <t>マイ</t>
    </rPh>
    <rPh sb="145" eb="147">
      <t>コウフ</t>
    </rPh>
    <phoneticPr fontId="5"/>
  </si>
  <si>
    <t>ふれ愛タクシー</t>
    <rPh sb="2" eb="3">
      <t>アイ</t>
    </rPh>
    <phoneticPr fontId="5"/>
  </si>
  <si>
    <t>民間タクシーの空き車両を活用した予約制のタクシー事業。運行区域を市内とし、高齢者、障がい者、子育て世代の外出・移動を支援。</t>
    <rPh sb="0" eb="2">
      <t>ミンカン</t>
    </rPh>
    <rPh sb="7" eb="8">
      <t>ア</t>
    </rPh>
    <rPh sb="9" eb="11">
      <t>シャリョウ</t>
    </rPh>
    <rPh sb="12" eb="14">
      <t>カツヨウ</t>
    </rPh>
    <rPh sb="16" eb="19">
      <t>ヨヤクセイ</t>
    </rPh>
    <rPh sb="24" eb="26">
      <t>ジギョウ</t>
    </rPh>
    <rPh sb="27" eb="29">
      <t>ウンコウ</t>
    </rPh>
    <rPh sb="29" eb="31">
      <t>クイキ</t>
    </rPh>
    <rPh sb="32" eb="34">
      <t>シナイ</t>
    </rPh>
    <rPh sb="37" eb="40">
      <t>コウレイシャ</t>
    </rPh>
    <rPh sb="41" eb="42">
      <t>ショウ</t>
    </rPh>
    <rPh sb="44" eb="45">
      <t>シャ</t>
    </rPh>
    <rPh sb="46" eb="48">
      <t>コソダ</t>
    </rPh>
    <rPh sb="49" eb="51">
      <t>セダイ</t>
    </rPh>
    <rPh sb="52" eb="54">
      <t>ガイシュツ</t>
    </rPh>
    <rPh sb="55" eb="57">
      <t>イドウ</t>
    </rPh>
    <rPh sb="58" eb="60">
      <t>シエン</t>
    </rPh>
    <phoneticPr fontId="5"/>
  </si>
  <si>
    <t>https://www.city.iwakura.aichi.jp/0000003818.html</t>
  </si>
  <si>
    <t>協働安全課
（0587-38-5803）</t>
    <rPh sb="0" eb="2">
      <t>キョウドウ</t>
    </rPh>
    <rPh sb="2" eb="4">
      <t>アンゼン</t>
    </rPh>
    <rPh sb="4" eb="5">
      <t>カ</t>
    </rPh>
    <phoneticPr fontId="5"/>
  </si>
  <si>
    <t>岡崎市</t>
    <rPh sb="0" eb="3">
      <t>オカザキシ</t>
    </rPh>
    <phoneticPr fontId="5"/>
  </si>
  <si>
    <t>チョイソコおかざき（実証運行）</t>
    <rPh sb="10" eb="14">
      <t>ジッショウウンコウ</t>
    </rPh>
    <phoneticPr fontId="5"/>
  </si>
  <si>
    <t>鉄道・バスの徒歩圏から外れる地域も多く存在する六ツ美中部学区にて、チョイソコおかざきを運行することで、日常生活の移動手段の確保及びお出掛けによる健康増進に繋がるか検証する。</t>
    <rPh sb="77" eb="78">
      <t>ツナ</t>
    </rPh>
    <phoneticPr fontId="5"/>
  </si>
  <si>
    <t>株式会社アイシン
岡崎市</t>
    <rPh sb="0" eb="4">
      <t>カブシキガイシャ</t>
    </rPh>
    <rPh sb="9" eb="12">
      <t>オカザキシ</t>
    </rPh>
    <phoneticPr fontId="5"/>
  </si>
  <si>
    <t>総合政策部地域創生課
0564-23-6486</t>
    <rPh sb="0" eb="5">
      <t>ソウゴウセイサクブ</t>
    </rPh>
    <rPh sb="5" eb="10">
      <t>チイキソウセイカ</t>
    </rPh>
    <phoneticPr fontId="5"/>
  </si>
  <si>
    <t>矢作デマンド（実証運行）</t>
    <rPh sb="0" eb="2">
      <t>ヤハギ</t>
    </rPh>
    <rPh sb="7" eb="11">
      <t>ジッショウウンコウ</t>
    </rPh>
    <phoneticPr fontId="5"/>
  </si>
  <si>
    <t>鉄道・バスの徒歩圏から外れる地域も多く存在する矢作地域にて、矢作デマンドを実証運行することで、日常生活の移動手段の確保に繋がるか検証する。</t>
  </si>
  <si>
    <t>名古屋鉄道株式会社
岡崎市</t>
    <rPh sb="0" eb="3">
      <t>ナゴヤ</t>
    </rPh>
    <rPh sb="3" eb="5">
      <t>テツドウ</t>
    </rPh>
    <rPh sb="5" eb="9">
      <t>カブシキガイシャ</t>
    </rPh>
    <rPh sb="10" eb="13">
      <t>オカザキシ</t>
    </rPh>
    <phoneticPr fontId="5"/>
  </si>
  <si>
    <t>移動販売を通じた地域 コミュニティづくり事業</t>
  </si>
  <si>
    <t>中山間地域のニーズに沿った暮らし方・働き方の取組推進、及び地域コミュニティの活性化を図るため、新しいライフスタイル・ビジネススタイルを創出し、中山間地域における既存施設・資源を「交流拠点」「生活支援拠点」として活用するための環境の整備を行うオクオカ地域コミュニティ創出事業において、R4年度の公募型プロポーザルにより選定。
買い物困難地域への単なる移動販売に留まらず、販売車に地域の人が集まることにより、地域のコミュニケーションの場、コミュニティづくりの場として活用しようとするものであり、高齢者の見守り活動など、地域住民へ手が届く、地域の活動、日常生活の維持に寄与する事業となっている。</t>
    <rPh sb="285" eb="287">
      <t>ジギョウ</t>
    </rPh>
    <phoneticPr fontId="5"/>
  </si>
  <si>
    <t>ウエルシア薬局株式会社</t>
  </si>
  <si>
    <t>経済振興部中山間政策課
0564-23-6206</t>
    <rPh sb="0" eb="5">
      <t>ケイザイシンコウブ</t>
    </rPh>
    <rPh sb="5" eb="11">
      <t>チュウサンカン</t>
    </rPh>
    <phoneticPr fontId="5"/>
  </si>
  <si>
    <t>愛知県</t>
    <rPh sb="0" eb="3">
      <t>アイチケン</t>
    </rPh>
    <phoneticPr fontId="17"/>
  </si>
  <si>
    <t>尾張旭市</t>
    <rPh sb="0" eb="4">
      <t>オワリアサヒシ</t>
    </rPh>
    <phoneticPr fontId="17"/>
  </si>
  <si>
    <t>にぎわい市場開催事業</t>
  </si>
  <si>
    <t>近隣にスーパーなどが無く、買い物が不便になっている地域の要望に応じて、市が当該地域の団体に委託し青空市を開催。運営は、市が委託した地域団体が卸売市場と協力し実施している。</t>
    <rPh sb="0" eb="2">
      <t>キンリン</t>
    </rPh>
    <rPh sb="35" eb="36">
      <t>シ</t>
    </rPh>
    <rPh sb="37" eb="41">
      <t>トウガ</t>
    </rPh>
    <rPh sb="42" eb="44">
      <t>ダンタイ</t>
    </rPh>
    <rPh sb="45" eb="47">
      <t>イタク</t>
    </rPh>
    <rPh sb="55" eb="57">
      <t>ウンエイ</t>
    </rPh>
    <rPh sb="59" eb="60">
      <t>シ</t>
    </rPh>
    <rPh sb="61" eb="63">
      <t>イタク</t>
    </rPh>
    <rPh sb="65" eb="67">
      <t>チイキ</t>
    </rPh>
    <rPh sb="70" eb="72">
      <t>オロシウリ</t>
    </rPh>
    <rPh sb="78" eb="80">
      <t>ジッシ</t>
    </rPh>
    <phoneticPr fontId="17"/>
  </si>
  <si>
    <t>尾張旭市・地域団体</t>
    <rPh sb="0" eb="4">
      <t>オワリアサヒシ</t>
    </rPh>
    <rPh sb="5" eb="9">
      <t>チイキダ</t>
    </rPh>
    <phoneticPr fontId="17"/>
  </si>
  <si>
    <t>https://www.city.owariasahi.lg.jp/page/2201.html</t>
  </si>
  <si>
    <t>産業課庶務係
0561-76-8185</t>
    <rPh sb="0" eb="2">
      <t>サンギョウ</t>
    </rPh>
    <rPh sb="2" eb="3">
      <t>カ</t>
    </rPh>
    <rPh sb="3" eb="5">
      <t>ショム</t>
    </rPh>
    <rPh sb="5" eb="6">
      <t>カカリ</t>
    </rPh>
    <phoneticPr fontId="17"/>
  </si>
  <si>
    <t>運転免許自主返納支援事業</t>
  </si>
  <si>
    <t>運転免許を自主返納した満70歳以上の方に，1人1回限り市営バス回数券2冊（22枚）を交付している。</t>
  </si>
  <si>
    <t>尾張旭市</t>
    <rPh sb="0" eb="4">
      <t>オ</t>
    </rPh>
    <phoneticPr fontId="17"/>
  </si>
  <si>
    <t>https://www.city.owariasahi.lg.jp/page/1523.html</t>
  </si>
  <si>
    <t>買い物リハビリテーション事業</t>
  </si>
  <si>
    <t>地域のスーパーマーケットと協力し、高齢者の筋力低下、フレイルの重症化予防と日常生活支援の買い物を組みわせた事業を行っている。</t>
  </si>
  <si>
    <t>https://www.city.owariasahi.lg.jp/uploaded/attachment/7165.pdf</t>
  </si>
  <si>
    <t>長寿課長寿支援係
0561-76-8143</t>
    <rPh sb="0" eb="2">
      <t>チョウジュ</t>
    </rPh>
    <rPh sb="2" eb="3">
      <t>カ</t>
    </rPh>
    <rPh sb="3" eb="8">
      <t>チョウジュシエンカカリ</t>
    </rPh>
    <phoneticPr fontId="17"/>
  </si>
  <si>
    <t>春日井市</t>
  </si>
  <si>
    <t>　（一社）春日井市観光コンベンション協会が主体として行う、買物弱者に対して、移動販売車により生鮮食品を始めとした生活必需品の買い物機会を提供する事業。
※公園・道路使用許可に関すること等の事業に係る支援</t>
  </si>
  <si>
    <t>春日井市観光コンベンション協会</t>
  </si>
  <si>
    <t>経済振興課
0568-85-6246</t>
  </si>
  <si>
    <t>春日井市</t>
    <rPh sb="0" eb="4">
      <t>カスガイシ</t>
    </rPh>
    <phoneticPr fontId="5"/>
  </si>
  <si>
    <t>介護予防・日常生活支援総合事業に係る通所型住民主体サービス（買い物支援）</t>
    <rPh sb="30" eb="31">
      <t>カ</t>
    </rPh>
    <rPh sb="32" eb="33">
      <t>モノ</t>
    </rPh>
    <rPh sb="33" eb="35">
      <t>シエン</t>
    </rPh>
    <phoneticPr fontId="5"/>
  </si>
  <si>
    <t>買物弱者の支援と位置付けた事業ではないが、地域住民を主体に構成された団体が、利用者（要支援者等）の自宅を訪問して生活支援（買い物代行等）を行う、又は高齢者サロン等の一環として買い物の機会を定期的に提供するもの。
※サービスを提供した住民主体団体に対し補助金を交付</t>
  </si>
  <si>
    <t xml:space="preserve">住民主体団体
</t>
    <rPh sb="0" eb="2">
      <t>ジュウミン</t>
    </rPh>
    <rPh sb="2" eb="4">
      <t>シュタイ</t>
    </rPh>
    <rPh sb="4" eb="6">
      <t>ダンタイ</t>
    </rPh>
    <phoneticPr fontId="5"/>
  </si>
  <si>
    <t>https://www.city.kasugai.lg.jp/shimin/fukushi/kourei/1013686.html</t>
  </si>
  <si>
    <t>地域福祉課
0568-85-6187</t>
    <rPh sb="0" eb="2">
      <t>チイキ</t>
    </rPh>
    <rPh sb="2" eb="5">
      <t>フクシカ</t>
    </rPh>
    <phoneticPr fontId="5"/>
  </si>
  <si>
    <t>介護予防・日常生活支援総合事業に係る訪問型住民主体サービス（訪問型サービスD）</t>
    <rPh sb="18" eb="20">
      <t>ホウモン</t>
    </rPh>
    <rPh sb="30" eb="32">
      <t>ホウモン</t>
    </rPh>
    <rPh sb="32" eb="33">
      <t>ガタ</t>
    </rPh>
    <phoneticPr fontId="5"/>
  </si>
  <si>
    <t>買物弱者の支援と位置付けた事業ではないが、地域住民を主体に構成された団体が、利用者（要支援者等）の買物等の外出の際に送迎前後の付き添いを行うもの。
※サービスを提供した住民主体団体に対し補助金を交付</t>
  </si>
  <si>
    <t>かすがいシティバス
北部オンデマンドバス運行</t>
    <rPh sb="10" eb="12">
      <t>ホクブ</t>
    </rPh>
    <rPh sb="20" eb="22">
      <t>ウンコウ</t>
    </rPh>
    <phoneticPr fontId="5"/>
  </si>
  <si>
    <t>オンデマンドバス運行に係る経費負担</t>
  </si>
  <si>
    <t>買物弱者の支援のみに位置付けた事業ではないが、公共交通の利用に不便を感じている地域に対する移動支援策として、これまでの定時定路線型コミュニティバスに代わり、新たにデマンドバスの運行を実施</t>
    <rPh sb="0" eb="1">
      <t>カ</t>
    </rPh>
    <rPh sb="1" eb="2">
      <t>モノ</t>
    </rPh>
    <rPh sb="2" eb="4">
      <t>ジャクシャ</t>
    </rPh>
    <rPh sb="5" eb="7">
      <t>シエン</t>
    </rPh>
    <rPh sb="10" eb="13">
      <t>イチヅ</t>
    </rPh>
    <rPh sb="15" eb="17">
      <t>ジギョウ</t>
    </rPh>
    <rPh sb="23" eb="25">
      <t>コウキョウ</t>
    </rPh>
    <rPh sb="25" eb="27">
      <t>コウツウ</t>
    </rPh>
    <rPh sb="28" eb="30">
      <t>リヨウ</t>
    </rPh>
    <rPh sb="31" eb="33">
      <t>フベン</t>
    </rPh>
    <rPh sb="34" eb="35">
      <t>カン</t>
    </rPh>
    <rPh sb="39" eb="41">
      <t>チイキ</t>
    </rPh>
    <rPh sb="42" eb="43">
      <t>タイ</t>
    </rPh>
    <rPh sb="45" eb="47">
      <t>イドウ</t>
    </rPh>
    <rPh sb="47" eb="49">
      <t>シエン</t>
    </rPh>
    <rPh sb="49" eb="50">
      <t>サク</t>
    </rPh>
    <rPh sb="59" eb="61">
      <t>テイジ</t>
    </rPh>
    <rPh sb="61" eb="62">
      <t>テイ</t>
    </rPh>
    <rPh sb="62" eb="64">
      <t>ロセン</t>
    </rPh>
    <rPh sb="64" eb="65">
      <t>ガタ</t>
    </rPh>
    <rPh sb="74" eb="75">
      <t>カ</t>
    </rPh>
    <rPh sb="78" eb="79">
      <t>アラ</t>
    </rPh>
    <rPh sb="88" eb="90">
      <t>ウンコウ</t>
    </rPh>
    <rPh sb="91" eb="93">
      <t>ジッシ</t>
    </rPh>
    <phoneticPr fontId="5"/>
  </si>
  <si>
    <t>都市政策課
0568-85-6051</t>
    <rPh sb="0" eb="2">
      <t>トシ</t>
    </rPh>
    <rPh sb="2" eb="4">
      <t>セイサク</t>
    </rPh>
    <rPh sb="4" eb="5">
      <t>カ</t>
    </rPh>
    <phoneticPr fontId="5"/>
  </si>
  <si>
    <t>蒲郡市</t>
    <rPh sb="0" eb="3">
      <t>ガマゴオリシ</t>
    </rPh>
    <phoneticPr fontId="5"/>
  </si>
  <si>
    <t>買い物弱者の支援に直接結びつく事業ではないが、公共交通機関を利用することが困難な重度障害者に対し、迎車料金のほか１乗車につき初乗り料金を上限として、年間２４枚のチケットにより運賃を助成。（障害者手帳の種別や等級に条件有。）</t>
    <rPh sb="94" eb="97">
      <t>ショウガイシャ</t>
    </rPh>
    <rPh sb="97" eb="99">
      <t>テチョウ</t>
    </rPh>
    <rPh sb="100" eb="102">
      <t>シュベツ</t>
    </rPh>
    <rPh sb="103" eb="105">
      <t>トウキュウ</t>
    </rPh>
    <rPh sb="106" eb="108">
      <t>ジョウケン</t>
    </rPh>
    <rPh sb="108" eb="109">
      <t>アリ</t>
    </rPh>
    <phoneticPr fontId="5"/>
  </si>
  <si>
    <t>福祉課（障害福祉）</t>
    <rPh sb="0" eb="3">
      <t>フクシカ</t>
    </rPh>
    <rPh sb="4" eb="6">
      <t>ショウガイ</t>
    </rPh>
    <rPh sb="6" eb="8">
      <t>フクシ</t>
    </rPh>
    <phoneticPr fontId="5"/>
  </si>
  <si>
    <t>https://www.city.gamagori.lg.jp/site/shogaifukushi/kotsu.html</t>
  </si>
  <si>
    <t>福祉課（障害福祉）
0533-66-1106</t>
    <rPh sb="0" eb="3">
      <t>フクシカ</t>
    </rPh>
    <rPh sb="4" eb="6">
      <t>ショウガイ</t>
    </rPh>
    <rPh sb="6" eb="8">
      <t>フクシ</t>
    </rPh>
    <phoneticPr fontId="5"/>
  </si>
  <si>
    <t>・65歳以上で独居、高齢者のみの世帯等、食事の調理ないし自力での買い物が困難な者向けの配食サービス
・利用者負担額　1人1食300円
・蒲郡市社会福祉協議会に業務委託</t>
    <rPh sb="3" eb="4">
      <t>サイ</t>
    </rPh>
    <rPh sb="4" eb="6">
      <t>イジョウ</t>
    </rPh>
    <rPh sb="7" eb="9">
      <t>ドッキョ</t>
    </rPh>
    <rPh sb="10" eb="13">
      <t>コウレイシャ</t>
    </rPh>
    <rPh sb="16" eb="18">
      <t>セタイ</t>
    </rPh>
    <rPh sb="18" eb="19">
      <t>トウ</t>
    </rPh>
    <rPh sb="20" eb="22">
      <t>ショクジ</t>
    </rPh>
    <rPh sb="23" eb="25">
      <t>チョウリ</t>
    </rPh>
    <rPh sb="28" eb="30">
      <t>ジリキ</t>
    </rPh>
    <rPh sb="32" eb="33">
      <t>カ</t>
    </rPh>
    <rPh sb="34" eb="35">
      <t>モノ</t>
    </rPh>
    <rPh sb="36" eb="38">
      <t>コンナン</t>
    </rPh>
    <rPh sb="39" eb="41">
      <t>モノム</t>
    </rPh>
    <rPh sb="43" eb="45">
      <t>ハイショク</t>
    </rPh>
    <rPh sb="51" eb="54">
      <t>リヨウシャ</t>
    </rPh>
    <rPh sb="54" eb="57">
      <t>フタンガク</t>
    </rPh>
    <rPh sb="58" eb="60">
      <t>ヒトリ</t>
    </rPh>
    <rPh sb="61" eb="62">
      <t>ショク</t>
    </rPh>
    <rPh sb="65" eb="66">
      <t>エン</t>
    </rPh>
    <rPh sb="68" eb="70">
      <t>ガマゴオリ</t>
    </rPh>
    <rPh sb="70" eb="71">
      <t>シ</t>
    </rPh>
    <rPh sb="71" eb="73">
      <t>シャカイ</t>
    </rPh>
    <rPh sb="73" eb="75">
      <t>フクシ</t>
    </rPh>
    <rPh sb="75" eb="78">
      <t>キョウギカイ</t>
    </rPh>
    <rPh sb="79" eb="81">
      <t>ギョウム</t>
    </rPh>
    <rPh sb="81" eb="83">
      <t>イタク</t>
    </rPh>
    <phoneticPr fontId="5"/>
  </si>
  <si>
    <t>東三河広域連合</t>
    <rPh sb="0" eb="3">
      <t>ヒガシミカワ</t>
    </rPh>
    <rPh sb="3" eb="7">
      <t>コウイキレンゴウ</t>
    </rPh>
    <phoneticPr fontId="5"/>
  </si>
  <si>
    <t>https://www.city.gamagori.lg.jp/site/chojuka/haishoku.html</t>
  </si>
  <si>
    <t>長寿課
地域包括ケア推進室
0533-66-1105</t>
    <rPh sb="0" eb="3">
      <t>チョウジュカ</t>
    </rPh>
    <rPh sb="4" eb="8">
      <t>チイキホウカツ</t>
    </rPh>
    <rPh sb="10" eb="13">
      <t>スイシンシツ</t>
    </rPh>
    <phoneticPr fontId="5"/>
  </si>
  <si>
    <t>高齢者タクシー運賃助成事業
（高齢者割引タクシー制度）</t>
  </si>
  <si>
    <t>高齢者の自立更生及び外出支援の促進を図るため、
満70歳以上の高齢者に対しタクシー運賃の2割を助成</t>
  </si>
  <si>
    <t>https://www.city.gamagori.lg.jp/unit/kotsu/koreishatakushik.html</t>
  </si>
  <si>
    <t>交通防犯課
0533-66-1156</t>
  </si>
  <si>
    <t>刈谷市</t>
    <rPh sb="0" eb="3">
      <t>カリヤシ</t>
    </rPh>
    <phoneticPr fontId="5"/>
  </si>
  <si>
    <t>日常生活に介護又は支援を要し、外出の際に電車、バス等を利用することが困難な高齢者に対し、タクシー料金の一部を助成する。</t>
  </si>
  <si>
    <t>本市と契約を締結したタクシー事業者</t>
  </si>
  <si>
    <t>福祉健康部長寿課
0566-62-1063</t>
  </si>
  <si>
    <t>蟹江町</t>
    <rPh sb="0" eb="3">
      <t>カニエチョウ</t>
    </rPh>
    <phoneticPr fontId="5"/>
  </si>
  <si>
    <t>蟹江町心身障害者福祉タクシー料金助成事業</t>
    <rPh sb="0" eb="3">
      <t>カニエチョウ</t>
    </rPh>
    <rPh sb="3" eb="5">
      <t>シンシン</t>
    </rPh>
    <rPh sb="5" eb="8">
      <t>ショウガイシャ</t>
    </rPh>
    <rPh sb="8" eb="10">
      <t>フクシ</t>
    </rPh>
    <rPh sb="14" eb="16">
      <t>リョウキン</t>
    </rPh>
    <rPh sb="16" eb="18">
      <t>ジョセイ</t>
    </rPh>
    <rPh sb="18" eb="20">
      <t>ジギョウ</t>
    </rPh>
    <phoneticPr fontId="5"/>
  </si>
  <si>
    <t>心身障害者（児）が日常生活を容易に行うために、タクシーを利用する場合、その料金の一部を助成することによって、心身障害者（児）の福祉の増進を図る。
・対象者：身体障害者手帳（1～3級）、療育手帳（Ａ～Ｂ）、精神障害者保健福祉手帳（1級～2級）</t>
    <rPh sb="0" eb="2">
      <t>シンシン</t>
    </rPh>
    <rPh sb="2" eb="5">
      <t>ショウガイシャ</t>
    </rPh>
    <rPh sb="6" eb="7">
      <t>コ</t>
    </rPh>
    <rPh sb="9" eb="11">
      <t>ニチジョウ</t>
    </rPh>
    <rPh sb="11" eb="13">
      <t>セイカツ</t>
    </rPh>
    <rPh sb="14" eb="16">
      <t>ヨウイ</t>
    </rPh>
    <rPh sb="17" eb="18">
      <t>オコナ</t>
    </rPh>
    <rPh sb="28" eb="30">
      <t>リヨウ</t>
    </rPh>
    <rPh sb="32" eb="34">
      <t>バアイ</t>
    </rPh>
    <rPh sb="37" eb="39">
      <t>リョウキン</t>
    </rPh>
    <rPh sb="40" eb="42">
      <t>イチブ</t>
    </rPh>
    <rPh sb="43" eb="45">
      <t>ジョセイ</t>
    </rPh>
    <rPh sb="54" eb="56">
      <t>シンシン</t>
    </rPh>
    <rPh sb="56" eb="59">
      <t>ショウガイシャ</t>
    </rPh>
    <rPh sb="60" eb="61">
      <t>コ</t>
    </rPh>
    <rPh sb="63" eb="65">
      <t>フクシ</t>
    </rPh>
    <rPh sb="66" eb="68">
      <t>ゾウシン</t>
    </rPh>
    <rPh sb="69" eb="70">
      <t>ハカ</t>
    </rPh>
    <rPh sb="74" eb="77">
      <t>タイショウシャ</t>
    </rPh>
    <rPh sb="78" eb="80">
      <t>シンタイ</t>
    </rPh>
    <rPh sb="80" eb="82">
      <t>ショウガイ</t>
    </rPh>
    <rPh sb="82" eb="83">
      <t>モノ</t>
    </rPh>
    <rPh sb="83" eb="85">
      <t>テチョウ</t>
    </rPh>
    <rPh sb="89" eb="90">
      <t>キュウ</t>
    </rPh>
    <phoneticPr fontId="5"/>
  </si>
  <si>
    <t>お散歩バス事業</t>
    <rPh sb="1" eb="3">
      <t>サンポ</t>
    </rPh>
    <rPh sb="5" eb="7">
      <t>ジギョウ</t>
    </rPh>
    <phoneticPr fontId="5"/>
  </si>
  <si>
    <t>町単費</t>
    <rPh sb="0" eb="2">
      <t>タンピ</t>
    </rPh>
    <phoneticPr fontId="5"/>
  </si>
  <si>
    <t>公共交通不便地区や市街地へのアクセス不便地区など公共交通課題地区の解消及び鉄道駅や公共施設、日常生活を支える医療施設や商業施設等に連絡し、その結果、町内移動の利便性を向上させる公共交通機関としての役割を担っている。
運賃無料、どなたでも利用可
月～土曜日：オレンジコース１日６便、町北部ルート
　　　　　　　　グリーンコース１日６便、町南部ルート
　　　日曜日：日曜コース１日４便、町内１周ルート</t>
    <rPh sb="0" eb="2">
      <t>コウキョウ</t>
    </rPh>
    <rPh sb="2" eb="4">
      <t>コウツウ</t>
    </rPh>
    <rPh sb="4" eb="6">
      <t>フビン</t>
    </rPh>
    <rPh sb="6" eb="8">
      <t>チク</t>
    </rPh>
    <rPh sb="9" eb="12">
      <t>シガイチ</t>
    </rPh>
    <rPh sb="18" eb="20">
      <t>フビン</t>
    </rPh>
    <rPh sb="20" eb="22">
      <t>チク</t>
    </rPh>
    <rPh sb="24" eb="26">
      <t>コウキョウ</t>
    </rPh>
    <rPh sb="26" eb="28">
      <t>コウツウ</t>
    </rPh>
    <rPh sb="28" eb="30">
      <t>カダイ</t>
    </rPh>
    <rPh sb="30" eb="32">
      <t>チク</t>
    </rPh>
    <rPh sb="33" eb="35">
      <t>カイショウ</t>
    </rPh>
    <rPh sb="35" eb="36">
      <t>オヨ</t>
    </rPh>
    <rPh sb="37" eb="39">
      <t>テツドウ</t>
    </rPh>
    <rPh sb="39" eb="40">
      <t>エキ</t>
    </rPh>
    <rPh sb="41" eb="43">
      <t>コウキョウ</t>
    </rPh>
    <rPh sb="43" eb="45">
      <t>シセツ</t>
    </rPh>
    <rPh sb="46" eb="48">
      <t>ニチジョウ</t>
    </rPh>
    <rPh sb="48" eb="50">
      <t>セイカツ</t>
    </rPh>
    <rPh sb="51" eb="52">
      <t>ササ</t>
    </rPh>
    <rPh sb="54" eb="56">
      <t>イリョウ</t>
    </rPh>
    <rPh sb="56" eb="58">
      <t>シセツ</t>
    </rPh>
    <rPh sb="59" eb="61">
      <t>ショウギョウ</t>
    </rPh>
    <rPh sb="61" eb="63">
      <t>シセツ</t>
    </rPh>
    <rPh sb="63" eb="64">
      <t>トウ</t>
    </rPh>
    <rPh sb="65" eb="67">
      <t>レンラク</t>
    </rPh>
    <rPh sb="71" eb="73">
      <t>ケッカ</t>
    </rPh>
    <rPh sb="74" eb="76">
      <t>チョウナイ</t>
    </rPh>
    <rPh sb="76" eb="78">
      <t>イドウ</t>
    </rPh>
    <rPh sb="79" eb="81">
      <t>リベン</t>
    </rPh>
    <rPh sb="81" eb="82">
      <t>セイ</t>
    </rPh>
    <rPh sb="83" eb="85">
      <t>コウジョウ</t>
    </rPh>
    <rPh sb="88" eb="90">
      <t>コウキョウ</t>
    </rPh>
    <rPh sb="90" eb="92">
      <t>コウツウ</t>
    </rPh>
    <rPh sb="92" eb="94">
      <t>キカン</t>
    </rPh>
    <rPh sb="98" eb="100">
      <t>ヤクワリ</t>
    </rPh>
    <rPh sb="101" eb="102">
      <t>ニナ</t>
    </rPh>
    <rPh sb="108" eb="110">
      <t>ウンチン</t>
    </rPh>
    <rPh sb="110" eb="112">
      <t>ムリョウ</t>
    </rPh>
    <rPh sb="118" eb="120">
      <t>リヨウ</t>
    </rPh>
    <rPh sb="120" eb="121">
      <t>カ</t>
    </rPh>
    <rPh sb="122" eb="123">
      <t>ゲツ</t>
    </rPh>
    <rPh sb="124" eb="125">
      <t>ツチ</t>
    </rPh>
    <rPh sb="125" eb="127">
      <t>ヨウビ</t>
    </rPh>
    <rPh sb="136" eb="137">
      <t>ニチ</t>
    </rPh>
    <rPh sb="138" eb="139">
      <t>ビン</t>
    </rPh>
    <rPh sb="140" eb="141">
      <t>チョウ</t>
    </rPh>
    <rPh sb="141" eb="143">
      <t>ホクブ</t>
    </rPh>
    <rPh sb="163" eb="164">
      <t>ニチ</t>
    </rPh>
    <rPh sb="165" eb="166">
      <t>ビン</t>
    </rPh>
    <rPh sb="167" eb="168">
      <t>チョウ</t>
    </rPh>
    <rPh sb="168" eb="170">
      <t>ナンブ</t>
    </rPh>
    <rPh sb="177" eb="180">
      <t>ニチヨウビ</t>
    </rPh>
    <rPh sb="181" eb="183">
      <t>ニチヨウ</t>
    </rPh>
    <rPh sb="187" eb="188">
      <t>ニチ</t>
    </rPh>
    <rPh sb="189" eb="190">
      <t>ビン</t>
    </rPh>
    <rPh sb="191" eb="193">
      <t>チョウナイ</t>
    </rPh>
    <rPh sb="194" eb="195">
      <t>マワ</t>
    </rPh>
    <phoneticPr fontId="5"/>
  </si>
  <si>
    <t>移動支援事業補助金</t>
    <rPh sb="0" eb="2">
      <t>イドウ</t>
    </rPh>
    <rPh sb="2" eb="4">
      <t>シエン</t>
    </rPh>
    <rPh sb="4" eb="6">
      <t>ジギョウ</t>
    </rPh>
    <rPh sb="6" eb="9">
      <t>ホジョキン</t>
    </rPh>
    <phoneticPr fontId="5"/>
  </si>
  <si>
    <t xml:space="preserve">事業概要：住民代表によって構成される移動支援ボランティア運営委会が主体となり、移動や外出に困難を抱える人たちにボランティアドライバーが送迎の支援を行う。蟹江町社会福祉協議会が事務局を運営し、蟹江町は事務局へ補助金を交付する。
利用対象者：①鍋蓋・南・舟入地区在住の65歳以上で、乗車時に介助を必要としない方
②自身で運転ができない方または同一の世帯で日中に運転できる人がいない方
利用方法：電話またはスマートフォンアプリを利用して予約
利用日時：平日の午前９時～正午までの間で、運営委員会が指定した日時
料　　　金：無料
補助開始：令和４年８月
</t>
    <rPh sb="5" eb="7">
      <t>ジュウミン</t>
    </rPh>
    <rPh sb="7" eb="9">
      <t>ダイヒョウ</t>
    </rPh>
    <rPh sb="13" eb="15">
      <t>コウセイ</t>
    </rPh>
    <rPh sb="18" eb="20">
      <t>イドウ</t>
    </rPh>
    <rPh sb="20" eb="22">
      <t>シエン</t>
    </rPh>
    <rPh sb="28" eb="30">
      <t>ウンエイ</t>
    </rPh>
    <rPh sb="67" eb="69">
      <t>ソウゲイ</t>
    </rPh>
    <rPh sb="73" eb="74">
      <t>オコナ</t>
    </rPh>
    <rPh sb="76" eb="79">
      <t>カニエチョウ</t>
    </rPh>
    <rPh sb="79" eb="81">
      <t>シャカイ</t>
    </rPh>
    <rPh sb="81" eb="83">
      <t>フクシ</t>
    </rPh>
    <rPh sb="83" eb="86">
      <t>キョウギカイ</t>
    </rPh>
    <rPh sb="87" eb="90">
      <t>ジムキョク</t>
    </rPh>
    <rPh sb="91" eb="93">
      <t>ウンエイ</t>
    </rPh>
    <rPh sb="261" eb="263">
      <t>ホジョ</t>
    </rPh>
    <rPh sb="263" eb="265">
      <t>カイシ</t>
    </rPh>
    <rPh sb="266" eb="268">
      <t>レイワ</t>
    </rPh>
    <rPh sb="269" eb="270">
      <t>ネン</t>
    </rPh>
    <rPh sb="271" eb="272">
      <t>ガツ</t>
    </rPh>
    <phoneticPr fontId="5"/>
  </si>
  <si>
    <t>住民代表によって構成される移動支援ボランティア運営委員会</t>
  </si>
  <si>
    <t>江南市</t>
    <rPh sb="0" eb="3">
      <t>コウナンシ</t>
    </rPh>
    <phoneticPr fontId="5"/>
  </si>
  <si>
    <t>タクシー料金助成事業</t>
    <rPh sb="4" eb="6">
      <t>リョウキン</t>
    </rPh>
    <rPh sb="6" eb="8">
      <t>ジョセイ</t>
    </rPh>
    <rPh sb="8" eb="10">
      <t>ジギョウ</t>
    </rPh>
    <phoneticPr fontId="5"/>
  </si>
  <si>
    <t>85歳以上の高齢者の方の日常生活を容易にするため、タクシー料金の一部（基本料金に相当する額）を助成する。助成券は年間48枚つづりを交付する。</t>
    <rPh sb="2" eb="5">
      <t>サイイジョウ</t>
    </rPh>
    <rPh sb="6" eb="9">
      <t>コウレイシャ</t>
    </rPh>
    <rPh sb="10" eb="11">
      <t>カタ</t>
    </rPh>
    <rPh sb="12" eb="14">
      <t>ニチジョウ</t>
    </rPh>
    <rPh sb="14" eb="16">
      <t>セイカツ</t>
    </rPh>
    <rPh sb="17" eb="19">
      <t>ヨウイ</t>
    </rPh>
    <rPh sb="29" eb="31">
      <t>リョウキン</t>
    </rPh>
    <rPh sb="32" eb="34">
      <t>イチブ</t>
    </rPh>
    <rPh sb="35" eb="37">
      <t>キホン</t>
    </rPh>
    <rPh sb="37" eb="39">
      <t>リョウキン</t>
    </rPh>
    <rPh sb="40" eb="42">
      <t>ソウトウ</t>
    </rPh>
    <rPh sb="44" eb="45">
      <t>ガク</t>
    </rPh>
    <rPh sb="47" eb="49">
      <t>ジョセイ</t>
    </rPh>
    <rPh sb="52" eb="54">
      <t>ジョセイ</t>
    </rPh>
    <rPh sb="54" eb="55">
      <t>ケン</t>
    </rPh>
    <rPh sb="56" eb="58">
      <t>ネンカン</t>
    </rPh>
    <rPh sb="60" eb="61">
      <t>マイ</t>
    </rPh>
    <rPh sb="65" eb="67">
      <t>コウフ</t>
    </rPh>
    <phoneticPr fontId="5"/>
  </si>
  <si>
    <t>高齢者生きがい課
0587-54-1111（内線282）</t>
    <rPh sb="0" eb="3">
      <t>コウレイシャ</t>
    </rPh>
    <rPh sb="3" eb="4">
      <t>イ</t>
    </rPh>
    <rPh sb="7" eb="8">
      <t>カ</t>
    </rPh>
    <phoneticPr fontId="5"/>
  </si>
  <si>
    <t>タクシー基本料金助成事業</t>
  </si>
  <si>
    <t>障害者等が医療機関への通院や買物等の移動手段としてタクシーを利用する場合において、福祉の増進を目的としてタクシー料金の一部を助成。</t>
  </si>
  <si>
    <t>https://www.city.konan.lg.jp/kurashi/fukushi/1003420/1003442.html</t>
  </si>
  <si>
    <t>福祉課
0587-54-1111
（内線216）</t>
  </si>
  <si>
    <t>給食サービス</t>
    <rPh sb="0" eb="2">
      <t>キュウショク</t>
    </rPh>
    <phoneticPr fontId="5"/>
  </si>
  <si>
    <t>基本チェックリストに該当する方もしくは要支援・要介護認定を受けている方で、65歳以上のひとり暮らしまたは要介護者がいる高齢者世帯の方を対象に、市と契約をしている事業者の給食サービスを利用した場合、必要の一部を助成する（助成額1食250円）。</t>
    <rPh sb="0" eb="2">
      <t>キホン</t>
    </rPh>
    <rPh sb="10" eb="12">
      <t>ガイトウ</t>
    </rPh>
    <rPh sb="14" eb="15">
      <t>カタ</t>
    </rPh>
    <rPh sb="19" eb="22">
      <t>ヨウシエン</t>
    </rPh>
    <rPh sb="23" eb="24">
      <t>ヨウ</t>
    </rPh>
    <rPh sb="24" eb="26">
      <t>カイゴ</t>
    </rPh>
    <rPh sb="26" eb="28">
      <t>ニンテイ</t>
    </rPh>
    <rPh sb="29" eb="30">
      <t>ウ</t>
    </rPh>
    <rPh sb="34" eb="35">
      <t>カタ</t>
    </rPh>
    <rPh sb="39" eb="40">
      <t>サイ</t>
    </rPh>
    <rPh sb="40" eb="42">
      <t>イジョウ</t>
    </rPh>
    <rPh sb="46" eb="47">
      <t>グ</t>
    </rPh>
    <rPh sb="52" eb="53">
      <t>ヨウ</t>
    </rPh>
    <rPh sb="53" eb="56">
      <t>カイゴシャ</t>
    </rPh>
    <rPh sb="59" eb="62">
      <t>コウレイシャ</t>
    </rPh>
    <rPh sb="62" eb="64">
      <t>セタイ</t>
    </rPh>
    <rPh sb="65" eb="66">
      <t>カタ</t>
    </rPh>
    <rPh sb="67" eb="69">
      <t>タイショウ</t>
    </rPh>
    <rPh sb="71" eb="72">
      <t>シ</t>
    </rPh>
    <rPh sb="73" eb="75">
      <t>ケイヤク</t>
    </rPh>
    <rPh sb="80" eb="83">
      <t>ジギョウシャ</t>
    </rPh>
    <rPh sb="84" eb="86">
      <t>キュウショク</t>
    </rPh>
    <rPh sb="91" eb="93">
      <t>リヨウ</t>
    </rPh>
    <rPh sb="95" eb="97">
      <t>バアイ</t>
    </rPh>
    <rPh sb="98" eb="100">
      <t>ヒツヨウ</t>
    </rPh>
    <rPh sb="101" eb="103">
      <t>イチブ</t>
    </rPh>
    <rPh sb="104" eb="106">
      <t>ジョセイ</t>
    </rPh>
    <rPh sb="109" eb="112">
      <t>ジョセイガク</t>
    </rPh>
    <rPh sb="113" eb="114">
      <t>ショク</t>
    </rPh>
    <rPh sb="117" eb="118">
      <t>エン</t>
    </rPh>
    <phoneticPr fontId="5"/>
  </si>
  <si>
    <t>給食サービス事業</t>
  </si>
  <si>
    <t>食事の調理や買物等が困難である等、日常生活を営むのに支障があるひとり暮らしの障害者等に、栄養のバランスのとれた食事を提供して食生活の支援を図るとともに、利用者の安否確認を図る。</t>
  </si>
  <si>
    <t>委託給食サービス業者等</t>
    <rPh sb="0" eb="2">
      <t>イタク</t>
    </rPh>
    <rPh sb="2" eb="4">
      <t>キュウショク</t>
    </rPh>
    <rPh sb="8" eb="10">
      <t>ギョウシャ</t>
    </rPh>
    <rPh sb="10" eb="11">
      <t>トウ</t>
    </rPh>
    <phoneticPr fontId="5"/>
  </si>
  <si>
    <t>https://www.city.konan.lg.jp/kurashi/fukushi/1003420/1004665/1004666.html</t>
  </si>
  <si>
    <t>小牧市</t>
    <rPh sb="0" eb="3">
      <t>コマキシ</t>
    </rPh>
    <phoneticPr fontId="5"/>
  </si>
  <si>
    <t>介護保険要介護認定１以上の方（心身障碍者交通料金助成を受けている方を除く）に、タクシーの初乗り運賃額を助成。
年間２４回まで利用できるチケットを配付。</t>
    <rPh sb="0" eb="2">
      <t>カイゴ</t>
    </rPh>
    <rPh sb="2" eb="4">
      <t>ホケン</t>
    </rPh>
    <rPh sb="4" eb="5">
      <t>ヨウ</t>
    </rPh>
    <rPh sb="5" eb="7">
      <t>カイゴ</t>
    </rPh>
    <rPh sb="7" eb="9">
      <t>ニンテイ</t>
    </rPh>
    <rPh sb="10" eb="12">
      <t>イジョウ</t>
    </rPh>
    <rPh sb="13" eb="14">
      <t>カタ</t>
    </rPh>
    <rPh sb="15" eb="17">
      <t>シンシン</t>
    </rPh>
    <rPh sb="17" eb="20">
      <t>ショウガイシャ</t>
    </rPh>
    <rPh sb="20" eb="22">
      <t>コウツウ</t>
    </rPh>
    <rPh sb="22" eb="24">
      <t>リョウキン</t>
    </rPh>
    <rPh sb="24" eb="26">
      <t>ジョセイ</t>
    </rPh>
    <rPh sb="27" eb="28">
      <t>ウ</t>
    </rPh>
    <rPh sb="32" eb="33">
      <t>カタ</t>
    </rPh>
    <rPh sb="34" eb="35">
      <t>ノゾ</t>
    </rPh>
    <rPh sb="44" eb="46">
      <t>ハツノ</t>
    </rPh>
    <rPh sb="47" eb="49">
      <t>ウンチン</t>
    </rPh>
    <rPh sb="49" eb="50">
      <t>ガク</t>
    </rPh>
    <rPh sb="51" eb="53">
      <t>ジョセイ</t>
    </rPh>
    <rPh sb="55" eb="57">
      <t>ネンカン</t>
    </rPh>
    <rPh sb="59" eb="60">
      <t>カイ</t>
    </rPh>
    <rPh sb="62" eb="64">
      <t>リヨウ</t>
    </rPh>
    <rPh sb="72" eb="74">
      <t>ハイフ</t>
    </rPh>
    <phoneticPr fontId="5"/>
  </si>
  <si>
    <t>地域包括ケア推進課長寿福祉係
0568-76-1193</t>
    <rPh sb="0" eb="2">
      <t>チイキ</t>
    </rPh>
    <rPh sb="2" eb="4">
      <t>ホウカツ</t>
    </rPh>
    <rPh sb="6" eb="8">
      <t>スイシン</t>
    </rPh>
    <rPh sb="8" eb="9">
      <t>カ</t>
    </rPh>
    <rPh sb="9" eb="11">
      <t>チョウジュ</t>
    </rPh>
    <rPh sb="11" eb="13">
      <t>フクシ</t>
    </rPh>
    <rPh sb="13" eb="14">
      <t>カカリ</t>
    </rPh>
    <phoneticPr fontId="5"/>
  </si>
  <si>
    <t>幸田町</t>
    <rPh sb="0" eb="3">
      <t>コウタチョウ</t>
    </rPh>
    <phoneticPr fontId="5"/>
  </si>
  <si>
    <t>チョイソコこうた</t>
  </si>
  <si>
    <t>買物弱者の支援と位置付けた事業ではないが、公共交通の利用に不便を感じている地域に対する移動支援策として、町の委託事業でデマンド型交通を運行。</t>
    <rPh sb="0" eb="1">
      <t>カ</t>
    </rPh>
    <rPh sb="1" eb="2">
      <t>モノ</t>
    </rPh>
    <rPh sb="2" eb="4">
      <t>ジャクシャ</t>
    </rPh>
    <rPh sb="5" eb="7">
      <t>シエン</t>
    </rPh>
    <rPh sb="8" eb="11">
      <t>イチヅ</t>
    </rPh>
    <rPh sb="13" eb="15">
      <t>ジギョウ</t>
    </rPh>
    <rPh sb="21" eb="23">
      <t>コウキョウ</t>
    </rPh>
    <rPh sb="23" eb="25">
      <t>コウツウ</t>
    </rPh>
    <rPh sb="26" eb="28">
      <t>リヨウ</t>
    </rPh>
    <rPh sb="29" eb="31">
      <t>フベン</t>
    </rPh>
    <rPh sb="32" eb="33">
      <t>カン</t>
    </rPh>
    <rPh sb="37" eb="39">
      <t>チイキ</t>
    </rPh>
    <rPh sb="40" eb="41">
      <t>タイ</t>
    </rPh>
    <rPh sb="43" eb="45">
      <t>イドウ</t>
    </rPh>
    <rPh sb="45" eb="47">
      <t>シエン</t>
    </rPh>
    <rPh sb="47" eb="48">
      <t>サク</t>
    </rPh>
    <rPh sb="52" eb="53">
      <t>チョウ</t>
    </rPh>
    <rPh sb="54" eb="56">
      <t>イタク</t>
    </rPh>
    <rPh sb="56" eb="58">
      <t>ジギョウ</t>
    </rPh>
    <rPh sb="63" eb="64">
      <t>ガタ</t>
    </rPh>
    <rPh sb="64" eb="66">
      <t>コウツウ</t>
    </rPh>
    <rPh sb="67" eb="69">
      <t>ウンコウ</t>
    </rPh>
    <phoneticPr fontId="5"/>
  </si>
  <si>
    <t>株式会社アイシン
株式会社レミックス</t>
    <rPh sb="0" eb="4">
      <t>カブシキガイシャ</t>
    </rPh>
    <rPh sb="9" eb="13">
      <t>カブシキガイシャ</t>
    </rPh>
    <phoneticPr fontId="5"/>
  </si>
  <si>
    <t>企画政策課
0564-63-5132</t>
    <rPh sb="0" eb="2">
      <t>キカク</t>
    </rPh>
    <rPh sb="2" eb="4">
      <t>セイサク</t>
    </rPh>
    <rPh sb="4" eb="5">
      <t>カ</t>
    </rPh>
    <phoneticPr fontId="5"/>
  </si>
  <si>
    <t>坂崎コミュニティライド</t>
    <rPh sb="0" eb="2">
      <t>サカザキ</t>
    </rPh>
    <phoneticPr fontId="5"/>
  </si>
  <si>
    <t>買物弱者の支援と位置付けた事業ではないが、地域のボランティアドライバーが、マイカーに高齢者を同乗させて移動を提供することで、高齢者の外出を促し、地域のコミュニティを育む取組の実証実験を実施。</t>
    <rPh sb="0" eb="2">
      <t>カイモノ</t>
    </rPh>
    <rPh sb="2" eb="4">
      <t>ジャクシャ</t>
    </rPh>
    <rPh sb="5" eb="7">
      <t>シエン</t>
    </rPh>
    <rPh sb="8" eb="11">
      <t>イチヅ</t>
    </rPh>
    <rPh sb="13" eb="15">
      <t>ジギョウ</t>
    </rPh>
    <rPh sb="21" eb="23">
      <t>チイキ</t>
    </rPh>
    <rPh sb="42" eb="45">
      <t>コウレイシャ</t>
    </rPh>
    <rPh sb="46" eb="48">
      <t>ドウジョウ</t>
    </rPh>
    <rPh sb="51" eb="53">
      <t>イドウ</t>
    </rPh>
    <rPh sb="54" eb="56">
      <t>テイキョウ</t>
    </rPh>
    <rPh sb="69" eb="70">
      <t>ウナガ</t>
    </rPh>
    <rPh sb="72" eb="74">
      <t>チイキ</t>
    </rPh>
    <rPh sb="82" eb="83">
      <t>ハグク</t>
    </rPh>
    <rPh sb="84" eb="86">
      <t>トリクミ</t>
    </rPh>
    <rPh sb="87" eb="89">
      <t>ジッショウ</t>
    </rPh>
    <rPh sb="89" eb="91">
      <t>ジッケン</t>
    </rPh>
    <rPh sb="92" eb="94">
      <t>ジッシ</t>
    </rPh>
    <phoneticPr fontId="5"/>
  </si>
  <si>
    <t>地域ボランティア</t>
    <rPh sb="0" eb="2">
      <t>チイキ</t>
    </rPh>
    <phoneticPr fontId="5"/>
  </si>
  <si>
    <t>企画部企業立地課立地推進グループ
0564-63-5137</t>
    <rPh sb="0" eb="2">
      <t>キカク</t>
    </rPh>
    <rPh sb="2" eb="3">
      <t>ブ</t>
    </rPh>
    <rPh sb="3" eb="5">
      <t>キギョウ</t>
    </rPh>
    <rPh sb="5" eb="7">
      <t>リッチ</t>
    </rPh>
    <rPh sb="7" eb="8">
      <t>カ</t>
    </rPh>
    <rPh sb="8" eb="10">
      <t>リッチ</t>
    </rPh>
    <rPh sb="10" eb="12">
      <t>スイシン</t>
    </rPh>
    <phoneticPr fontId="5"/>
  </si>
  <si>
    <t>幸田町福祉タクシー料金助成事業</t>
    <rPh sb="0" eb="2">
      <t>コウタ</t>
    </rPh>
    <phoneticPr fontId="5"/>
  </si>
  <si>
    <t>心身障害者に対し、タクシーの利用に係る料金の一部を助成することにより、心身障害者の外出に便宜を図り、もって福祉の増進に寄与することを目的とする。
【対象者】
・身体障害者手帳      １～３級
・療育手帳　　　　　　Ａ・Ｂ判定
・精神障害者手帳　　　１・２級　　　　　　　　　　　　　　　　　　　　　　　　　　　　　　　　　　　　　　　　　　　　　　　　　　　　　　　　　　　　　　　　　　　　　　　　　　　　　　　　　　　　　　　　　　　（ただし、自動車税・軽自動車税の減免を受けてない人）
【助成額】
３５,０００円分を限度として助成</t>
    <rPh sb="121" eb="123">
      <t>テチョウ</t>
    </rPh>
    <rPh sb="268" eb="270">
      <t>ジョセイ</t>
    </rPh>
    <phoneticPr fontId="5"/>
  </si>
  <si>
    <t>福祉課包括ケアグループ　　　　　　　　　　　　　　　　　　　　　　　　　　　　　　　　0564-64-0210</t>
    <rPh sb="0" eb="3">
      <t>フクシカ</t>
    </rPh>
    <rPh sb="3" eb="5">
      <t>ホウカツ</t>
    </rPh>
    <phoneticPr fontId="5"/>
  </si>
  <si>
    <t>幸田町在宅高齢者外出支援タクシー利用助成事業</t>
  </si>
  <si>
    <t xml:space="preserve">在宅で生活する高齢者が、通院又は買物その他の日常生活における移動手段としてタクシーを利用する場合において、その料金の一部を助成することにより、高齢者の外出を促進し、もって福祉の発展に寄与することを目的とする。　　　　　　　　　　　　　　　　　　　　　　　　　　　　　　　　　　　　　　　　　　　　　　　　　　　　　　　　　　　　　　　　　　　　　　　　　　　　　　　　【対象者】以下①～④の全てにあてはまる人
①医療・福祉・介護施設に入院や入所をしておらず在宅で過ごす人
②年度末時点で８０歳以上の人　　
③８０歳以上の一人暮し又は、８０歳以上の者のみで構成する世帯の人又は８０歳以上で運転免許を受けていない人
④福祉タクシー料金利用助成を受けていない人
【助成額】
タクシーの普通車初乗り運賃　年間15回分
対象者の自宅と町内JR３駅の区間を走行するのにかかった運賃全額　年間８回分　
※送車回送料金は対象外
</t>
    <rPh sb="185" eb="188">
      <t>タイショウシャ</t>
    </rPh>
    <rPh sb="326" eb="327">
      <t>ヒト</t>
    </rPh>
    <phoneticPr fontId="5"/>
  </si>
  <si>
    <t>新城市</t>
    <rPh sb="0" eb="3">
      <t>シンシロシ</t>
    </rPh>
    <phoneticPr fontId="17"/>
  </si>
  <si>
    <t>高齢者外出支援サービス事業</t>
    <rPh sb="0" eb="3">
      <t>コウレイシャ</t>
    </rPh>
    <rPh sb="3" eb="7">
      <t>ガイシュツシエン</t>
    </rPh>
    <rPh sb="11" eb="13">
      <t>ジギョウ</t>
    </rPh>
    <phoneticPr fontId="17"/>
  </si>
  <si>
    <t>①高齢者や障害者の外出を支援するため、ストレッチャーや車椅子のまま利用できる介護タクシー料金の一部を助成します。
②高齢者の外出を支援するため、タクシー料金の一部を助成します。（高齢者福祉タクシー料金の助成）　
③高齢者の外出を支援するため、タクシー利用が困難な地区の福祉有償運送料金の一部を助成します。（福祉有償運送料金の助成）</t>
    <rPh sb="163" eb="164">
      <t>セイ</t>
    </rPh>
    <phoneticPr fontId="17"/>
  </si>
  <si>
    <t>タクシー会社等</t>
    <rPh sb="4" eb="6">
      <t>ガイシャ</t>
    </rPh>
    <rPh sb="6" eb="7">
      <t>トウ</t>
    </rPh>
    <phoneticPr fontId="17"/>
  </si>
  <si>
    <t>高齢者支援課
0536－23－7688</t>
    <rPh sb="0" eb="3">
      <t>コウレイシャ</t>
    </rPh>
    <rPh sb="3" eb="6">
      <t>シエンカ</t>
    </rPh>
    <phoneticPr fontId="17"/>
  </si>
  <si>
    <t>地域型訪問サービス事業</t>
    <rPh sb="0" eb="2">
      <t>チイキ</t>
    </rPh>
    <rPh sb="2" eb="3">
      <t>ガタ</t>
    </rPh>
    <rPh sb="3" eb="5">
      <t>ホウモン</t>
    </rPh>
    <rPh sb="9" eb="11">
      <t>ジギョウ</t>
    </rPh>
    <phoneticPr fontId="17"/>
  </si>
  <si>
    <t>介護予防・日常生活支援総合事業の一つのサービスで、事業対象者、要支援１・要支援２に該当する方へ、シルバー人材センター会員が、買い物支援を行う。（地域包括支援センターのケアプランが必要）</t>
    <rPh sb="0" eb="4">
      <t>カイゴヨボウ</t>
    </rPh>
    <rPh sb="5" eb="7">
      <t>ニチジョウ</t>
    </rPh>
    <rPh sb="7" eb="9">
      <t>セイカツ</t>
    </rPh>
    <rPh sb="9" eb="11">
      <t>シエン</t>
    </rPh>
    <rPh sb="11" eb="13">
      <t>ソウゴウ</t>
    </rPh>
    <rPh sb="13" eb="15">
      <t>ジギョウ</t>
    </rPh>
    <rPh sb="16" eb="17">
      <t>ヒト</t>
    </rPh>
    <rPh sb="25" eb="30">
      <t>ジギョウタイショウシャ</t>
    </rPh>
    <rPh sb="31" eb="34">
      <t>ヨウシエン</t>
    </rPh>
    <rPh sb="36" eb="39">
      <t>ヨウシエン</t>
    </rPh>
    <rPh sb="41" eb="43">
      <t>ガイトウ</t>
    </rPh>
    <rPh sb="45" eb="46">
      <t>カタ</t>
    </rPh>
    <rPh sb="52" eb="54">
      <t>ジンザイ</t>
    </rPh>
    <rPh sb="58" eb="60">
      <t>カイイン</t>
    </rPh>
    <rPh sb="62" eb="63">
      <t>カ</t>
    </rPh>
    <rPh sb="64" eb="65">
      <t>モノ</t>
    </rPh>
    <rPh sb="65" eb="67">
      <t>シエン</t>
    </rPh>
    <rPh sb="68" eb="69">
      <t>オコナ</t>
    </rPh>
    <rPh sb="72" eb="74">
      <t>チイキ</t>
    </rPh>
    <rPh sb="74" eb="76">
      <t>ホウカツ</t>
    </rPh>
    <rPh sb="76" eb="78">
      <t>シエン</t>
    </rPh>
    <rPh sb="89" eb="91">
      <t>ヒツヨウ</t>
    </rPh>
    <phoneticPr fontId="17"/>
  </si>
  <si>
    <t>配食サービス空白地域解消事業</t>
    <rPh sb="0" eb="2">
      <t>ハイショク</t>
    </rPh>
    <rPh sb="6" eb="14">
      <t>クウハクチイキカイショウジギョウ</t>
    </rPh>
    <phoneticPr fontId="17"/>
  </si>
  <si>
    <t>市では65歳以上のひとり暮らしや日中独居となる高齢者世帯の方を対象に、食生活の改善と健康保持及び安否の確認を目的として、1日1食、週2回を限度とする配食サービスを実施しています。</t>
  </si>
  <si>
    <t>配食事業所</t>
    <rPh sb="0" eb="5">
      <t>ハイショクジギョウショ</t>
    </rPh>
    <phoneticPr fontId="17"/>
  </si>
  <si>
    <t>在宅のひとり暮らし高齢者等に対し、週最大４回の配食サービスを業者に委託します。配食は１食６００円に対し、市が半額負担します。（消費税は利用者負担分が８％で２４円、委託料が１０％で３０円）　平成３０年度から東三河広域連合の地域支援事業となり、受託金は１食あたり３３０円です。</t>
  </si>
  <si>
    <t>配食事業所</t>
    <rPh sb="0" eb="2">
      <t>ハイショク</t>
    </rPh>
    <rPh sb="2" eb="5">
      <t>ジギョウショ</t>
    </rPh>
    <phoneticPr fontId="17"/>
  </si>
  <si>
    <t>設楽町</t>
    <rPh sb="0" eb="3">
      <t>シタラチョウ</t>
    </rPh>
    <phoneticPr fontId="5"/>
  </si>
  <si>
    <t>福祉移送サービス</t>
    <rPh sb="0" eb="2">
      <t>フクシ</t>
    </rPh>
    <rPh sb="2" eb="4">
      <t>イソウ</t>
    </rPh>
    <phoneticPr fontId="5"/>
  </si>
  <si>
    <t>基本料金　5㎞まで500円
1㎞毎に100円
介助者同乗は500円加算</t>
    <rPh sb="0" eb="2">
      <t>キホン</t>
    </rPh>
    <rPh sb="2" eb="4">
      <t>リョウキン</t>
    </rPh>
    <rPh sb="12" eb="13">
      <t>エン</t>
    </rPh>
    <rPh sb="16" eb="17">
      <t>ゴト</t>
    </rPh>
    <rPh sb="21" eb="22">
      <t>エン</t>
    </rPh>
    <rPh sb="23" eb="26">
      <t>カイジョシャ</t>
    </rPh>
    <rPh sb="26" eb="28">
      <t>ドウジョウ</t>
    </rPh>
    <rPh sb="32" eb="33">
      <t>エン</t>
    </rPh>
    <rPh sb="33" eb="35">
      <t>カサン</t>
    </rPh>
    <phoneticPr fontId="5"/>
  </si>
  <si>
    <t>町民課
0536-62-0519</t>
    <rPh sb="0" eb="3">
      <t>チョウミンカ</t>
    </rPh>
    <phoneticPr fontId="5"/>
  </si>
  <si>
    <t>高齢者福祉タクシー運行補助金</t>
    <rPh sb="0" eb="3">
      <t>コウレイシャ</t>
    </rPh>
    <rPh sb="3" eb="5">
      <t>フクシ</t>
    </rPh>
    <rPh sb="9" eb="11">
      <t>ウンコウ</t>
    </rPh>
    <rPh sb="11" eb="14">
      <t>ホジョキン</t>
    </rPh>
    <phoneticPr fontId="5"/>
  </si>
  <si>
    <t>上記と同額の利用者負担となるようタクシー事業者へ補助</t>
    <rPh sb="0" eb="2">
      <t>ジョウキ</t>
    </rPh>
    <rPh sb="3" eb="5">
      <t>ドウガク</t>
    </rPh>
    <rPh sb="6" eb="9">
      <t>リヨウシャ</t>
    </rPh>
    <rPh sb="9" eb="11">
      <t>フタン</t>
    </rPh>
    <rPh sb="20" eb="23">
      <t>ジギョウシャ</t>
    </rPh>
    <rPh sb="24" eb="26">
      <t>ホジョ</t>
    </rPh>
    <phoneticPr fontId="5"/>
  </si>
  <si>
    <t>1日１食（昼または夕食）週５食まで利用者負担200円（500円相当の弁当）町内飲食店・社会福祉協議会へ差額等を支出</t>
    <rPh sb="1" eb="2">
      <t>ニチ</t>
    </rPh>
    <rPh sb="2" eb="4">
      <t>イッショク</t>
    </rPh>
    <rPh sb="5" eb="6">
      <t>ヒル</t>
    </rPh>
    <rPh sb="9" eb="11">
      <t>ユウショク</t>
    </rPh>
    <rPh sb="12" eb="13">
      <t>シュウ</t>
    </rPh>
    <rPh sb="14" eb="15">
      <t>ショク</t>
    </rPh>
    <rPh sb="17" eb="20">
      <t>リヨウシャ</t>
    </rPh>
    <rPh sb="20" eb="22">
      <t>フタン</t>
    </rPh>
    <rPh sb="25" eb="26">
      <t>エン</t>
    </rPh>
    <rPh sb="30" eb="31">
      <t>エン</t>
    </rPh>
    <rPh sb="31" eb="33">
      <t>ソウトウ</t>
    </rPh>
    <rPh sb="34" eb="36">
      <t>ベントウ</t>
    </rPh>
    <rPh sb="37" eb="39">
      <t>チョウナイ</t>
    </rPh>
    <rPh sb="39" eb="41">
      <t>インショク</t>
    </rPh>
    <rPh sb="41" eb="42">
      <t>テン</t>
    </rPh>
    <rPh sb="43" eb="45">
      <t>シャカイ</t>
    </rPh>
    <rPh sb="45" eb="47">
      <t>フクシ</t>
    </rPh>
    <rPh sb="47" eb="50">
      <t>キョウギカイ</t>
    </rPh>
    <rPh sb="51" eb="53">
      <t>サガク</t>
    </rPh>
    <rPh sb="53" eb="54">
      <t>トウ</t>
    </rPh>
    <rPh sb="55" eb="57">
      <t>シシュツ</t>
    </rPh>
    <phoneticPr fontId="5"/>
  </si>
  <si>
    <t>飲食店</t>
    <rPh sb="0" eb="3">
      <t>インショクテン</t>
    </rPh>
    <phoneticPr fontId="5"/>
  </si>
  <si>
    <t>瀬戸市</t>
    <rPh sb="0" eb="3">
      <t>セトシ</t>
    </rPh>
    <phoneticPr fontId="5"/>
  </si>
  <si>
    <t>瀬戸市商業団体等事業費補助金</t>
    <rPh sb="0" eb="3">
      <t>セトシ</t>
    </rPh>
    <rPh sb="3" eb="5">
      <t>ショウギョウ</t>
    </rPh>
    <rPh sb="5" eb="7">
      <t>ダンタイ</t>
    </rPh>
    <rPh sb="7" eb="8">
      <t>トウ</t>
    </rPh>
    <rPh sb="8" eb="10">
      <t>ジギョウ</t>
    </rPh>
    <rPh sb="10" eb="11">
      <t>ヒ</t>
    </rPh>
    <rPh sb="11" eb="14">
      <t>ホジョキン</t>
    </rPh>
    <phoneticPr fontId="5"/>
  </si>
  <si>
    <t>商店街等の買物弱者支援を含む地域における課題解決のための事業や、賑わいの創出などの商店街活性化事業に対して事業費の一部を補助。</t>
    <rPh sb="0" eb="3">
      <t>ショウテンガイ</t>
    </rPh>
    <rPh sb="3" eb="4">
      <t>トウ</t>
    </rPh>
    <rPh sb="5" eb="7">
      <t>カイモノ</t>
    </rPh>
    <rPh sb="7" eb="9">
      <t>ジャクシャ</t>
    </rPh>
    <rPh sb="9" eb="11">
      <t>シエン</t>
    </rPh>
    <rPh sb="12" eb="13">
      <t>フク</t>
    </rPh>
    <rPh sb="14" eb="16">
      <t>チイキ</t>
    </rPh>
    <rPh sb="20" eb="22">
      <t>カダイ</t>
    </rPh>
    <rPh sb="22" eb="24">
      <t>カイケツ</t>
    </rPh>
    <rPh sb="28" eb="30">
      <t>ジギョウ</t>
    </rPh>
    <rPh sb="32" eb="33">
      <t>ニギ</t>
    </rPh>
    <rPh sb="36" eb="38">
      <t>ソウシュツ</t>
    </rPh>
    <rPh sb="41" eb="44">
      <t>ショウテンガイ</t>
    </rPh>
    <rPh sb="44" eb="47">
      <t>カッセイカ</t>
    </rPh>
    <rPh sb="47" eb="49">
      <t>ジギョウ</t>
    </rPh>
    <rPh sb="50" eb="51">
      <t>タイ</t>
    </rPh>
    <rPh sb="53" eb="55">
      <t>ジギョウ</t>
    </rPh>
    <rPh sb="55" eb="56">
      <t>ヒ</t>
    </rPh>
    <rPh sb="57" eb="59">
      <t>イチブ</t>
    </rPh>
    <rPh sb="60" eb="62">
      <t>ホジョ</t>
    </rPh>
    <phoneticPr fontId="5"/>
  </si>
  <si>
    <t>商店街振興組合、まちづくり会社等の商業団体</t>
    <rPh sb="0" eb="3">
      <t>ショウテンガイ</t>
    </rPh>
    <rPh sb="3" eb="5">
      <t>シンコウ</t>
    </rPh>
    <rPh sb="5" eb="7">
      <t>クミアイ</t>
    </rPh>
    <rPh sb="15" eb="16">
      <t>トウ</t>
    </rPh>
    <rPh sb="17" eb="19">
      <t>ショウギョウ</t>
    </rPh>
    <rPh sb="19" eb="21">
      <t>ダンタイ</t>
    </rPh>
    <phoneticPr fontId="5"/>
  </si>
  <si>
    <t>ものづくり商業振興課
商業金融係
0561-88-2652</t>
    <rPh sb="5" eb="9">
      <t>ショウギョウシンコウ</t>
    </rPh>
    <rPh sb="9" eb="10">
      <t>カ</t>
    </rPh>
    <rPh sb="11" eb="13">
      <t>ショウギョウ</t>
    </rPh>
    <rPh sb="13" eb="15">
      <t>キンユウ</t>
    </rPh>
    <rPh sb="15" eb="16">
      <t>カカリ</t>
    </rPh>
    <phoneticPr fontId="5"/>
  </si>
  <si>
    <t>愛知j県</t>
    <rPh sb="0" eb="2">
      <t>アイチ</t>
    </rPh>
    <rPh sb="3" eb="4">
      <t>ケン</t>
    </rPh>
    <phoneticPr fontId="5"/>
  </si>
  <si>
    <t>瀬戸市</t>
    <rPh sb="0" eb="3">
      <t>セ</t>
    </rPh>
    <phoneticPr fontId="5"/>
  </si>
  <si>
    <t>瀬戸市高齢者移動支援事業</t>
    <rPh sb="0" eb="3">
      <t>セ</t>
    </rPh>
    <rPh sb="3" eb="6">
      <t>コウレイシャ</t>
    </rPh>
    <rPh sb="6" eb="8">
      <t>イドウ</t>
    </rPh>
    <rPh sb="8" eb="10">
      <t>シエン</t>
    </rPh>
    <rPh sb="10" eb="12">
      <t>ジギョウ</t>
    </rPh>
    <phoneticPr fontId="5"/>
  </si>
  <si>
    <t>市内のアピタやカーマなどへの、お買い物ツアーの開催。タクシー会社にジャンボタクシーの運行業務を委託。</t>
    <rPh sb="0" eb="2">
      <t>シナイ</t>
    </rPh>
    <rPh sb="16" eb="17">
      <t>カ</t>
    </rPh>
    <rPh sb="18" eb="19">
      <t>モノ</t>
    </rPh>
    <rPh sb="23" eb="25">
      <t>カイサイ</t>
    </rPh>
    <rPh sb="30" eb="32">
      <t>カイシャ</t>
    </rPh>
    <rPh sb="42" eb="44">
      <t>ウンコウ</t>
    </rPh>
    <rPh sb="44" eb="46">
      <t>ギョウム</t>
    </rPh>
    <rPh sb="47" eb="49">
      <t>イタク</t>
    </rPh>
    <phoneticPr fontId="5"/>
  </si>
  <si>
    <t>高齢者福祉課
地域支援係
0561-88-2626</t>
    <rPh sb="0" eb="6">
      <t>コ</t>
    </rPh>
    <rPh sb="7" eb="12">
      <t>チ</t>
    </rPh>
    <phoneticPr fontId="5"/>
  </si>
  <si>
    <t>高浜市</t>
    <rPh sb="0" eb="2">
      <t>タカハマ</t>
    </rPh>
    <rPh sb="2" eb="3">
      <t>シ</t>
    </rPh>
    <phoneticPr fontId="5"/>
  </si>
  <si>
    <t>高浜市高齢者配食サービス</t>
  </si>
  <si>
    <t>65歳以上の独居高齢者や高齢者のみの世帯等、食事の調理・買い物が困難な方に対して配食サービスの料金を助成。
配食サービス（市:310円　本人:350円）　
見守り配食サービス（市:210円　本人:450円）</t>
    <rPh sb="8" eb="11">
      <t>コウレイシャ</t>
    </rPh>
    <rPh sb="35" eb="36">
      <t>カタ</t>
    </rPh>
    <rPh sb="37" eb="38">
      <t>タイ</t>
    </rPh>
    <rPh sb="40" eb="42">
      <t>ハイショク</t>
    </rPh>
    <rPh sb="47" eb="49">
      <t>リョウキン</t>
    </rPh>
    <rPh sb="50" eb="52">
      <t>ジョセイ</t>
    </rPh>
    <phoneticPr fontId="5"/>
  </si>
  <si>
    <t>高浜市社会福祉協議会</t>
  </si>
  <si>
    <t>http://www.takahama-shakyo.or.jp/2kourei/kyuusyoku/top.html</t>
  </si>
  <si>
    <t xml:space="preserve">福祉まるごと相談グループ
0566-52-9610
</t>
    <rPh sb="0" eb="2">
      <t>フクシ</t>
    </rPh>
    <rPh sb="6" eb="8">
      <t>ソウダン</t>
    </rPh>
    <phoneticPr fontId="5"/>
  </si>
  <si>
    <t>田原市</t>
    <rPh sb="0" eb="3">
      <t>タハラシ</t>
    </rPh>
    <phoneticPr fontId="5"/>
  </si>
  <si>
    <t>高齢者等外出支援助成事業</t>
  </si>
  <si>
    <t>高齢者等の外出支援を目的として、70歳以上の高齢者、1・2級の下肢、体幹、視覚障害者、１級の内部障害者、Ａ判定の知的障害者、１～２級の精神障害者の方に、タクシー、電車、バス共通助成券、路線バスを１乗車100円で利用できる元気パス購入助成券を交付。</t>
  </si>
  <si>
    <t>田原市</t>
  </si>
  <si>
    <t>田原市運転免許証自主返納支援事業</t>
  </si>
  <si>
    <t>報償費</t>
    <rPh sb="1" eb="2">
      <t>ヒ</t>
    </rPh>
    <phoneticPr fontId="5"/>
  </si>
  <si>
    <t>運転免許証を返納した70歳以上の方の外出を支援するため、コミュニティバスの無料乗車券、路線バスの定期券の引換券を交付。</t>
  </si>
  <si>
    <t xml:space="preserve">総務部
総務課
0531-23－3504
</t>
  </si>
  <si>
    <t>知多市</t>
    <rPh sb="0" eb="3">
      <t>チタシ</t>
    </rPh>
    <phoneticPr fontId="5"/>
  </si>
  <si>
    <t>地域バス事業</t>
    <rPh sb="0" eb="2">
      <t>チイキ</t>
    </rPh>
    <rPh sb="4" eb="6">
      <t>ジギョウ</t>
    </rPh>
    <phoneticPr fontId="5"/>
  </si>
  <si>
    <t>人的・物的支援</t>
    <rPh sb="0" eb="1">
      <t>ジンテキ</t>
    </rPh>
    <rPh sb="2" eb="4">
      <t>ブッテキ</t>
    </rPh>
    <rPh sb="4" eb="6">
      <t>シエン</t>
    </rPh>
    <phoneticPr fontId="5"/>
  </si>
  <si>
    <t>公共交通の利用に不便を感じている地域に対する移動支援策として、市がコミュニティに対して普通自動車１台とドライバー１人を提供し、地域住民が立ち上げたバス検討会において考案されたダイヤやルート、停留所等の運行プランに基づき運行する事業。</t>
    <rPh sb="0" eb="2">
      <t>コウキョウ</t>
    </rPh>
    <rPh sb="2" eb="4">
      <t>コウツウ</t>
    </rPh>
    <rPh sb="5" eb="7">
      <t>リヨウ</t>
    </rPh>
    <rPh sb="8" eb="10">
      <t>フベン</t>
    </rPh>
    <rPh sb="11" eb="12">
      <t>カン</t>
    </rPh>
    <rPh sb="16" eb="18">
      <t>チイキ</t>
    </rPh>
    <rPh sb="19" eb="20">
      <t>タイ</t>
    </rPh>
    <rPh sb="22" eb="24">
      <t>イドウ</t>
    </rPh>
    <rPh sb="24" eb="26">
      <t>シエン</t>
    </rPh>
    <rPh sb="26" eb="27">
      <t>サク</t>
    </rPh>
    <rPh sb="31" eb="32">
      <t>シ</t>
    </rPh>
    <rPh sb="40" eb="41">
      <t>タイ</t>
    </rPh>
    <rPh sb="43" eb="45">
      <t>フツウ</t>
    </rPh>
    <rPh sb="45" eb="48">
      <t>ジドウシャ</t>
    </rPh>
    <rPh sb="49" eb="50">
      <t>ダイ</t>
    </rPh>
    <rPh sb="57" eb="58">
      <t>ニン</t>
    </rPh>
    <rPh sb="59" eb="61">
      <t>テイキョウ</t>
    </rPh>
    <rPh sb="63" eb="65">
      <t>チイキ</t>
    </rPh>
    <rPh sb="65" eb="67">
      <t>ジュウミン</t>
    </rPh>
    <rPh sb="68" eb="69">
      <t>タ</t>
    </rPh>
    <rPh sb="70" eb="71">
      <t>ア</t>
    </rPh>
    <rPh sb="75" eb="77">
      <t>ケントウ</t>
    </rPh>
    <rPh sb="77" eb="78">
      <t>カイ</t>
    </rPh>
    <rPh sb="82" eb="84">
      <t>コウアン</t>
    </rPh>
    <rPh sb="95" eb="98">
      <t>テイリュウジョ</t>
    </rPh>
    <rPh sb="98" eb="99">
      <t>トウ</t>
    </rPh>
    <rPh sb="100" eb="102">
      <t>ウンコウ</t>
    </rPh>
    <rPh sb="106" eb="107">
      <t>モト</t>
    </rPh>
    <rPh sb="109" eb="111">
      <t>ウンコウ</t>
    </rPh>
    <rPh sb="113" eb="115">
      <t>ジギョウ</t>
    </rPh>
    <phoneticPr fontId="5"/>
  </si>
  <si>
    <t>市民協働課
0562-36-2645</t>
    <rPh sb="0" eb="2">
      <t>シミン</t>
    </rPh>
    <rPh sb="2" eb="4">
      <t>キョウドウ</t>
    </rPh>
    <rPh sb="4" eb="5">
      <t>カ</t>
    </rPh>
    <phoneticPr fontId="5"/>
  </si>
  <si>
    <t>満６５歳以上で要介護・要支援の認定を受けている方を対象に、年間２４枚以内の基本料金助成利用券を交付している。</t>
  </si>
  <si>
    <t>https://www.city.chita.lg.jp/docs/2018022700066/</t>
  </si>
  <si>
    <t>長寿課
0562-36-2652</t>
  </si>
  <si>
    <t>食事サービス事業</t>
  </si>
  <si>
    <t>ひとり暮らしの高齢者で要介護・要支援の認定を受けている方、または要介護・要支援と認定された方がいる高齢者世帯などで、安否確認を必要とし、買い物・食事作りが困難な方を対象に、市民税非課税者は３８０円、市民税課税者は２８０円を１日につき１食まで助成している。</t>
  </si>
  <si>
    <t>宅配弁当会社</t>
  </si>
  <si>
    <t>https://www.city.chita.lg.jp/docs/2018022700042/</t>
  </si>
  <si>
    <t>知多市福祉タクシー等料金助成事業</t>
    <rPh sb="0" eb="3">
      <t>チタシ</t>
    </rPh>
    <rPh sb="3" eb="5">
      <t>フクシ</t>
    </rPh>
    <rPh sb="9" eb="10">
      <t>トウ</t>
    </rPh>
    <rPh sb="10" eb="12">
      <t>リョウキン</t>
    </rPh>
    <rPh sb="12" eb="14">
      <t>ジョセイ</t>
    </rPh>
    <rPh sb="14" eb="16">
      <t>ジギョウ</t>
    </rPh>
    <phoneticPr fontId="5"/>
  </si>
  <si>
    <t>電車・バス等の交通機関を利用することが困難な障害者、障害児のタクシーの利用に対し、その料金の一部（初乗料金分）を助成することにより、その者の属する世帯の経済的負担の軽減を図り、社会参加を促進する。</t>
  </si>
  <si>
    <t>https://www.city.chita.lg.jp/docs/2023061900018/</t>
  </si>
  <si>
    <t>福祉課
0562-36-2650</t>
  </si>
  <si>
    <t>知多市食事サービス事業</t>
    <rPh sb="0" eb="3">
      <t>チタシ</t>
    </rPh>
    <rPh sb="3" eb="5">
      <t>ショクジ</t>
    </rPh>
    <rPh sb="9" eb="11">
      <t>ジギョウ</t>
    </rPh>
    <phoneticPr fontId="5"/>
  </si>
  <si>
    <t>食事作りが困難な在宅の障害者に対し食事を提供することにより、食生活の改善と健康保持を図るとともに、あわせて孤独感の解消、安否の確認等を行い、もって福祉の増進を図る。</t>
  </si>
  <si>
    <t>常滑市</t>
    <rPh sb="0" eb="3">
      <t>トコナメシ</t>
    </rPh>
    <phoneticPr fontId="5"/>
  </si>
  <si>
    <t>路線バス運賃助成事業
（高齢者分）</t>
    <rPh sb="0" eb="2">
      <t>ロセン</t>
    </rPh>
    <rPh sb="4" eb="6">
      <t>ウンチン</t>
    </rPh>
    <rPh sb="6" eb="8">
      <t>ジョセイ</t>
    </rPh>
    <rPh sb="8" eb="10">
      <t>ジギョウ</t>
    </rPh>
    <rPh sb="12" eb="15">
      <t>コウレイシャ</t>
    </rPh>
    <rPh sb="15" eb="16">
      <t>ブン</t>
    </rPh>
    <phoneticPr fontId="5"/>
  </si>
  <si>
    <t>満75歳以上の高齢者に、対象路線（区間）の運賃が無償になる路線バスの利用券を発行している。</t>
    <rPh sb="0" eb="1">
      <t>マン</t>
    </rPh>
    <rPh sb="3" eb="4">
      <t>サイ</t>
    </rPh>
    <rPh sb="4" eb="6">
      <t>イジョウ</t>
    </rPh>
    <rPh sb="7" eb="10">
      <t>コウレイシャ</t>
    </rPh>
    <rPh sb="12" eb="14">
      <t>タイショウ</t>
    </rPh>
    <rPh sb="14" eb="16">
      <t>ロセン</t>
    </rPh>
    <rPh sb="17" eb="19">
      <t>クカン</t>
    </rPh>
    <rPh sb="21" eb="23">
      <t>ウンチン</t>
    </rPh>
    <rPh sb="24" eb="26">
      <t>ムショウ</t>
    </rPh>
    <rPh sb="29" eb="31">
      <t>ロセン</t>
    </rPh>
    <rPh sb="34" eb="37">
      <t>リヨウケン</t>
    </rPh>
    <rPh sb="38" eb="40">
      <t>ハッコウ</t>
    </rPh>
    <phoneticPr fontId="5"/>
  </si>
  <si>
    <t>https://www.city.tokoname.aichi.jp/kurashi/1006388/1004393.html</t>
  </si>
  <si>
    <t>福祉部高齢介護課
高齢・介護予防チーム
0569-47-6133</t>
    <rPh sb="0" eb="3">
      <t>フクシブ</t>
    </rPh>
    <rPh sb="3" eb="5">
      <t>コウレイ</t>
    </rPh>
    <rPh sb="5" eb="8">
      <t>カイゴカ</t>
    </rPh>
    <rPh sb="9" eb="11">
      <t>コウレイ</t>
    </rPh>
    <rPh sb="12" eb="14">
      <t>カイゴ</t>
    </rPh>
    <rPh sb="14" eb="16">
      <t>ヨボウ</t>
    </rPh>
    <phoneticPr fontId="5"/>
  </si>
  <si>
    <t xml:space="preserve">ひとり暮らしの高齢者や身体障がい者等であって、食事の調理が困難な方を対象に、安否確認を兼ねた月曜日から金曜日の週５日以内の夕食を配送。
</t>
    <rPh sb="46" eb="49">
      <t>ゲツヨウビ</t>
    </rPh>
    <rPh sb="51" eb="54">
      <t>キンヨウビ</t>
    </rPh>
    <phoneticPr fontId="5"/>
  </si>
  <si>
    <t>http://www.city.tokoname.aichi.jp/kurashi/koreisya/1000792/1000793.html</t>
  </si>
  <si>
    <t>路線バス運賃助成事業
（免許返納者分）</t>
    <rPh sb="0" eb="2">
      <t>ロセン</t>
    </rPh>
    <rPh sb="4" eb="6">
      <t>ウンチン</t>
    </rPh>
    <rPh sb="6" eb="8">
      <t>ジョセイ</t>
    </rPh>
    <rPh sb="8" eb="10">
      <t>ジギョウ</t>
    </rPh>
    <rPh sb="12" eb="14">
      <t>メンキョ</t>
    </rPh>
    <rPh sb="14" eb="16">
      <t>ヘンノウ</t>
    </rPh>
    <rPh sb="16" eb="17">
      <t>シャ</t>
    </rPh>
    <rPh sb="17" eb="18">
      <t>ブン</t>
    </rPh>
    <phoneticPr fontId="5"/>
  </si>
  <si>
    <t>65歳以上の運転免許証返納者等に路線バス運賃を助成することにより、日常生活における交通手段を確保し、高齢者等の福祉を増進する。
対象者が路線バスを利用した際の常滑市内の運賃分を助成し、市内の利用を無償化する。</t>
    <rPh sb="2" eb="5">
      <t>サイイジョウ</t>
    </rPh>
    <rPh sb="6" eb="8">
      <t>ウンテン</t>
    </rPh>
    <rPh sb="8" eb="11">
      <t>メンキョショウ</t>
    </rPh>
    <rPh sb="11" eb="13">
      <t>ヘンノウ</t>
    </rPh>
    <rPh sb="13" eb="14">
      <t>シャ</t>
    </rPh>
    <rPh sb="14" eb="15">
      <t>トウ</t>
    </rPh>
    <rPh sb="16" eb="18">
      <t>ロセン</t>
    </rPh>
    <rPh sb="20" eb="22">
      <t>ウンチン</t>
    </rPh>
    <rPh sb="23" eb="25">
      <t>ジョセイ</t>
    </rPh>
    <rPh sb="33" eb="35">
      <t>ニチジョウ</t>
    </rPh>
    <rPh sb="35" eb="37">
      <t>セイカツ</t>
    </rPh>
    <rPh sb="41" eb="43">
      <t>コウツウ</t>
    </rPh>
    <rPh sb="43" eb="45">
      <t>シュダン</t>
    </rPh>
    <rPh sb="46" eb="48">
      <t>カクホ</t>
    </rPh>
    <rPh sb="50" eb="53">
      <t>コウレイシャ</t>
    </rPh>
    <rPh sb="53" eb="54">
      <t>トウ</t>
    </rPh>
    <rPh sb="55" eb="57">
      <t>フクシ</t>
    </rPh>
    <rPh sb="58" eb="60">
      <t>ゾウシン</t>
    </rPh>
    <rPh sb="64" eb="67">
      <t>タイショウシャ</t>
    </rPh>
    <rPh sb="68" eb="70">
      <t>ロセン</t>
    </rPh>
    <rPh sb="73" eb="75">
      <t>リヨウ</t>
    </rPh>
    <rPh sb="77" eb="78">
      <t>サイ</t>
    </rPh>
    <rPh sb="79" eb="83">
      <t>トコナメシナイ</t>
    </rPh>
    <rPh sb="84" eb="86">
      <t>ウンチン</t>
    </rPh>
    <rPh sb="86" eb="87">
      <t>ブン</t>
    </rPh>
    <rPh sb="88" eb="90">
      <t>ジョセイ</t>
    </rPh>
    <rPh sb="92" eb="94">
      <t>シナイ</t>
    </rPh>
    <rPh sb="95" eb="97">
      <t>リヨウ</t>
    </rPh>
    <rPh sb="98" eb="101">
      <t>ムショウカ</t>
    </rPh>
    <phoneticPr fontId="5"/>
  </si>
  <si>
    <t>市民生活部市民協働課
交通・防犯チーム
0569-47-6108</t>
    <rPh sb="0" eb="10">
      <t>シミンセイカツブシミンキョウドウカ</t>
    </rPh>
    <rPh sb="11" eb="13">
      <t>コウツウ</t>
    </rPh>
    <rPh sb="14" eb="16">
      <t>ボウハン</t>
    </rPh>
    <phoneticPr fontId="5"/>
  </si>
  <si>
    <t>身体障害者手帳１～２級及び視覚、下肢又は体幹機能障がい３級又は療育手帳Ａ、精神障害者保健福祉手帳１級の所持者にタクシーの年間利用券（540円）40枚を交付している。（ただし、自動車税等の減免を受けている方を除く）。</t>
  </si>
  <si>
    <t>http://www.city.tokoname.aichi.jp/kurashi/shogaisya/1000830/1000831.html</t>
  </si>
  <si>
    <t>福祉部福祉課障がいチーム
0569-34-7744</t>
    <rPh sb="0" eb="2">
      <t>フクシ</t>
    </rPh>
    <rPh sb="2" eb="3">
      <t>ブ</t>
    </rPh>
    <rPh sb="3" eb="6">
      <t>フクシカ</t>
    </rPh>
    <rPh sb="6" eb="7">
      <t>ショウ</t>
    </rPh>
    <phoneticPr fontId="5"/>
  </si>
  <si>
    <t>路線バス運賃助成事業
（障がい者分）</t>
    <rPh sb="0" eb="2">
      <t>ロセン</t>
    </rPh>
    <rPh sb="4" eb="6">
      <t>ウンチン</t>
    </rPh>
    <rPh sb="6" eb="8">
      <t>ジョセイ</t>
    </rPh>
    <rPh sb="8" eb="10">
      <t>ジギョウ</t>
    </rPh>
    <rPh sb="12" eb="13">
      <t>ショウ</t>
    </rPh>
    <rPh sb="15" eb="16">
      <t>シャ</t>
    </rPh>
    <rPh sb="16" eb="17">
      <t>ブン</t>
    </rPh>
    <phoneticPr fontId="5"/>
  </si>
  <si>
    <t>身体障害者手帳、療育手帳又は精神障害者手帳の所持者に対象路線（区間）の運賃が無償になる路線バスの利用券を交付している。</t>
    <rPh sb="43" eb="45">
      <t>ロセン</t>
    </rPh>
    <phoneticPr fontId="5"/>
  </si>
  <si>
    <t>豊明市</t>
    <rPh sb="0" eb="3">
      <t>トヨアケシ</t>
    </rPh>
    <phoneticPr fontId="5"/>
  </si>
  <si>
    <t>第2層生活支援コーディネーター事業（おたがいさまセンターちゃっと）</t>
    <rPh sb="0" eb="1">
      <t>ダイ</t>
    </rPh>
    <rPh sb="2" eb="3">
      <t>ソウ</t>
    </rPh>
    <rPh sb="3" eb="5">
      <t>セイカツ</t>
    </rPh>
    <rPh sb="5" eb="7">
      <t>シエン</t>
    </rPh>
    <rPh sb="15" eb="17">
      <t>ジギョウ</t>
    </rPh>
    <phoneticPr fontId="5"/>
  </si>
  <si>
    <t>買物を含む高齢者が生活する中でのちょっとした困りごとに対し、市民同士が安価な報酬によりおたがいさまの精神で支えあう仕組みとして実施。
利用者は30分あたり250円を負担。市民サポーターは換金するか、自分が後に使用できる時間貯金を選択できる。
買物同行・代行の支援についてもこの仕組みを利用できる。</t>
    <rPh sb="0" eb="1">
      <t>カ</t>
    </rPh>
    <rPh sb="1" eb="2">
      <t>モノ</t>
    </rPh>
    <rPh sb="3" eb="4">
      <t>フク</t>
    </rPh>
    <rPh sb="5" eb="8">
      <t>コウレイシャ</t>
    </rPh>
    <rPh sb="9" eb="11">
      <t>セイカツ</t>
    </rPh>
    <rPh sb="13" eb="14">
      <t>ナカ</t>
    </rPh>
    <rPh sb="22" eb="23">
      <t>コマ</t>
    </rPh>
    <rPh sb="27" eb="28">
      <t>タイ</t>
    </rPh>
    <rPh sb="30" eb="34">
      <t>シミンドウシ</t>
    </rPh>
    <rPh sb="35" eb="37">
      <t>アンカ</t>
    </rPh>
    <rPh sb="38" eb="40">
      <t>ホウシュウ</t>
    </rPh>
    <rPh sb="50" eb="52">
      <t>セイシン</t>
    </rPh>
    <rPh sb="53" eb="54">
      <t>ササ</t>
    </rPh>
    <rPh sb="57" eb="59">
      <t>シク</t>
    </rPh>
    <rPh sb="63" eb="65">
      <t>ジッシ</t>
    </rPh>
    <rPh sb="67" eb="70">
      <t>リヨウシャ</t>
    </rPh>
    <rPh sb="73" eb="74">
      <t>フン</t>
    </rPh>
    <rPh sb="80" eb="81">
      <t>エン</t>
    </rPh>
    <rPh sb="82" eb="84">
      <t>フタン</t>
    </rPh>
    <rPh sb="85" eb="87">
      <t>シミン</t>
    </rPh>
    <rPh sb="93" eb="95">
      <t>カンキン</t>
    </rPh>
    <rPh sb="99" eb="101">
      <t>ジブン</t>
    </rPh>
    <rPh sb="102" eb="103">
      <t>ノチ</t>
    </rPh>
    <rPh sb="104" eb="106">
      <t>シヨウ</t>
    </rPh>
    <rPh sb="109" eb="113">
      <t>ジカンチョキン</t>
    </rPh>
    <rPh sb="114" eb="116">
      <t>センタク</t>
    </rPh>
    <rPh sb="121" eb="123">
      <t>カイモノ</t>
    </rPh>
    <rPh sb="123" eb="125">
      <t>ドウコウ</t>
    </rPh>
    <rPh sb="126" eb="128">
      <t>ダイコウ</t>
    </rPh>
    <rPh sb="129" eb="131">
      <t>シエン</t>
    </rPh>
    <rPh sb="138" eb="140">
      <t>シク</t>
    </rPh>
    <rPh sb="142" eb="144">
      <t>リヨウ</t>
    </rPh>
    <phoneticPr fontId="5"/>
  </si>
  <si>
    <t>南医療生活協同組合
豊明市
あいち尾東農業協同組合
生活協同組合コープあいち</t>
    <rPh sb="0" eb="3">
      <t>ミナミイリョウ</t>
    </rPh>
    <rPh sb="3" eb="5">
      <t>セイカツ</t>
    </rPh>
    <rPh sb="5" eb="7">
      <t>キョウドウ</t>
    </rPh>
    <rPh sb="7" eb="9">
      <t>クミアイ</t>
    </rPh>
    <rPh sb="10" eb="13">
      <t>トヨアケシ</t>
    </rPh>
    <rPh sb="17" eb="18">
      <t>オ</t>
    </rPh>
    <rPh sb="18" eb="19">
      <t>ヒガシ</t>
    </rPh>
    <rPh sb="19" eb="21">
      <t>ノウギョウ</t>
    </rPh>
    <rPh sb="21" eb="23">
      <t>キョウドウ</t>
    </rPh>
    <rPh sb="23" eb="25">
      <t>クミアイ</t>
    </rPh>
    <rPh sb="26" eb="32">
      <t>セイカツキョウドウクミアイ</t>
    </rPh>
    <phoneticPr fontId="5"/>
  </si>
  <si>
    <t>https://www.city.toyoake.lg.jp/6536.htm</t>
  </si>
  <si>
    <t>長寿課
0562-92-1261</t>
    <rPh sb="0" eb="3">
      <t>チョウジュカ</t>
    </rPh>
    <phoneticPr fontId="5"/>
  </si>
  <si>
    <t>購入品の無料配送（民間事業者との協定）</t>
    <rPh sb="0" eb="3">
      <t>コウニュウヒン</t>
    </rPh>
    <rPh sb="4" eb="6">
      <t>ムリョウ</t>
    </rPh>
    <rPh sb="6" eb="8">
      <t>ハイソウ</t>
    </rPh>
    <rPh sb="9" eb="11">
      <t>ミンカン</t>
    </rPh>
    <rPh sb="11" eb="14">
      <t>ジギョウシャ</t>
    </rPh>
    <rPh sb="16" eb="18">
      <t>キョウテイ</t>
    </rPh>
    <phoneticPr fontId="5"/>
  </si>
  <si>
    <t>協定書に基づく</t>
    <rPh sb="0" eb="2">
      <t>キョウテイショ</t>
    </rPh>
    <rPh sb="3" eb="4">
      <t>モト</t>
    </rPh>
    <phoneticPr fontId="5"/>
  </si>
  <si>
    <t>店頭で購入した商品を、当日夕方までに配送するサービス。生協の組合員として要加入。高齢者家庭および要介護者のいる家庭は無料配送。</t>
    <rPh sb="0" eb="2">
      <t>テントウ</t>
    </rPh>
    <rPh sb="3" eb="5">
      <t>コウニュウ</t>
    </rPh>
    <rPh sb="7" eb="9">
      <t>ショウヒン</t>
    </rPh>
    <rPh sb="11" eb="13">
      <t>トウジツ</t>
    </rPh>
    <rPh sb="13" eb="15">
      <t>ユウガタ</t>
    </rPh>
    <rPh sb="18" eb="20">
      <t>ハイソウ</t>
    </rPh>
    <rPh sb="27" eb="29">
      <t>セイキョウ</t>
    </rPh>
    <rPh sb="30" eb="33">
      <t>クミアイイン</t>
    </rPh>
    <rPh sb="36" eb="39">
      <t>ヨウカニュウ</t>
    </rPh>
    <rPh sb="40" eb="43">
      <t>コウレイシャ</t>
    </rPh>
    <rPh sb="43" eb="45">
      <t>カテイ</t>
    </rPh>
    <rPh sb="48" eb="52">
      <t>ヨウカイゴシャ</t>
    </rPh>
    <rPh sb="55" eb="57">
      <t>カテイ</t>
    </rPh>
    <rPh sb="58" eb="60">
      <t>ムリョウ</t>
    </rPh>
    <rPh sb="60" eb="62">
      <t>ハイソウ</t>
    </rPh>
    <phoneticPr fontId="5"/>
  </si>
  <si>
    <t>生活協同組合コープあいち</t>
  </si>
  <si>
    <t>チョイソコとよあけ事業</t>
    <rPh sb="9" eb="11">
      <t>ジギョウ</t>
    </rPh>
    <phoneticPr fontId="5"/>
  </si>
  <si>
    <t>買い物弱者とも呼ばれる交通難民の増加課題に対する新しい交通の取組みとして、民間企業と連携し、地域の交通不便の解消及び高齢者の外出促進を目的に運行するオンデマンド型乗合交通事業。乗降場所は、生活に身近なごみステーションなど高齢者等の移動の負担にならない場所にある住宅地停留所や、協賛企業（スーパーや薬局、医療機関、飲食店など）の事業者停留所、駅・市役所などの公共施設停留所など約120箇所で乗降利用できる。</t>
    <rPh sb="0" eb="1">
      <t>カ</t>
    </rPh>
    <rPh sb="2" eb="5">
      <t>モノジャクシャ</t>
    </rPh>
    <rPh sb="7" eb="8">
      <t>ヨ</t>
    </rPh>
    <rPh sb="11" eb="15">
      <t>コウツウナンミン</t>
    </rPh>
    <rPh sb="16" eb="18">
      <t>ゾウカ</t>
    </rPh>
    <rPh sb="18" eb="20">
      <t>カダイ</t>
    </rPh>
    <rPh sb="21" eb="22">
      <t>タイ</t>
    </rPh>
    <rPh sb="24" eb="25">
      <t>アタラ</t>
    </rPh>
    <rPh sb="27" eb="29">
      <t>コウツウ</t>
    </rPh>
    <rPh sb="30" eb="32">
      <t>トリクミ</t>
    </rPh>
    <rPh sb="37" eb="41">
      <t>ミンカンキギョウ</t>
    </rPh>
    <rPh sb="42" eb="44">
      <t>レンケイ</t>
    </rPh>
    <rPh sb="46" eb="48">
      <t>チイキ</t>
    </rPh>
    <rPh sb="49" eb="53">
      <t>コウツウフベン</t>
    </rPh>
    <rPh sb="54" eb="56">
      <t>カイショウ</t>
    </rPh>
    <rPh sb="56" eb="57">
      <t>オヨ</t>
    </rPh>
    <rPh sb="58" eb="61">
      <t>コウレイシャ</t>
    </rPh>
    <rPh sb="62" eb="66">
      <t>ガイシュツソクシン</t>
    </rPh>
    <rPh sb="67" eb="69">
      <t>モクテキ</t>
    </rPh>
    <rPh sb="70" eb="72">
      <t>ウンコウ</t>
    </rPh>
    <rPh sb="80" eb="81">
      <t>ガタ</t>
    </rPh>
    <rPh sb="81" eb="83">
      <t>ノリアイ</t>
    </rPh>
    <rPh sb="83" eb="85">
      <t>コウツウ</t>
    </rPh>
    <rPh sb="85" eb="87">
      <t>ジギョウ</t>
    </rPh>
    <rPh sb="88" eb="92">
      <t>ジョウコウバショ</t>
    </rPh>
    <rPh sb="94" eb="96">
      <t>セイカツ</t>
    </rPh>
    <rPh sb="97" eb="99">
      <t>ミジカ</t>
    </rPh>
    <rPh sb="110" eb="113">
      <t>コウレイシャ</t>
    </rPh>
    <rPh sb="113" eb="114">
      <t>トウ</t>
    </rPh>
    <rPh sb="115" eb="117">
      <t>イドウ</t>
    </rPh>
    <rPh sb="118" eb="120">
      <t>フタン</t>
    </rPh>
    <rPh sb="125" eb="127">
      <t>バショ</t>
    </rPh>
    <rPh sb="130" eb="136">
      <t>ジュウタクチテイリュウジョ</t>
    </rPh>
    <rPh sb="138" eb="142">
      <t>キョウサンキギョウ</t>
    </rPh>
    <rPh sb="148" eb="150">
      <t>ヤッキョク</t>
    </rPh>
    <rPh sb="151" eb="155">
      <t>イリョウキカン</t>
    </rPh>
    <rPh sb="156" eb="159">
      <t>インショクテン</t>
    </rPh>
    <rPh sb="163" eb="166">
      <t>ジギョウシャ</t>
    </rPh>
    <rPh sb="166" eb="169">
      <t>テイリュウジョ</t>
    </rPh>
    <rPh sb="170" eb="171">
      <t>エキ</t>
    </rPh>
    <rPh sb="172" eb="175">
      <t>シヤクショ</t>
    </rPh>
    <rPh sb="178" eb="185">
      <t>コウキョウシセツテイリュウジョ</t>
    </rPh>
    <rPh sb="187" eb="188">
      <t>ヤク</t>
    </rPh>
    <rPh sb="191" eb="193">
      <t>カショ</t>
    </rPh>
    <phoneticPr fontId="5"/>
  </si>
  <si>
    <t xml:space="preserve">㈱アイシン
豊明市
</t>
    <rPh sb="6" eb="9">
      <t>トヨアケシ</t>
    </rPh>
    <phoneticPr fontId="5"/>
  </si>
  <si>
    <t>https://www.city.toyoake.lg.jp/6461.htm</t>
  </si>
  <si>
    <t>企画政策課
0562-92-8318</t>
    <rPh sb="0" eb="5">
      <t>キカクセイサクカ</t>
    </rPh>
    <phoneticPr fontId="5"/>
  </si>
  <si>
    <t>豊川市</t>
    <rPh sb="0" eb="2">
      <t>トヨカワ</t>
    </rPh>
    <rPh sb="2" eb="3">
      <t>シ</t>
    </rPh>
    <phoneticPr fontId="5"/>
  </si>
  <si>
    <t>まごころ給食サービス事業</t>
    <rPh sb="4" eb="6">
      <t>キュウショク</t>
    </rPh>
    <rPh sb="10" eb="12">
      <t>ジギョウ</t>
    </rPh>
    <phoneticPr fontId="5"/>
  </si>
  <si>
    <t>おおむね65歳以上のひとり暮らし及び高齢者のみ世帯で、ご自分で調理や食事の確保が困難な方（アセスメント必要）に対し、昼食または夕食の宅配弁当について１食あたり305円市が負担する。</t>
  </si>
  <si>
    <t>https://www.city.toyokawa.lg.jp/smph/kurashi/fukushikaigo/koreishafukushi/seikatusien/magokorokyushoku.html</t>
  </si>
  <si>
    <t>介護高齢課
0533-89-2105</t>
    <rPh sb="0" eb="2">
      <t>カイゴ</t>
    </rPh>
    <rPh sb="2" eb="4">
      <t>コウレイ</t>
    </rPh>
    <rPh sb="4" eb="5">
      <t>カ</t>
    </rPh>
    <phoneticPr fontId="5"/>
  </si>
  <si>
    <t>ちょこっとサポート事業</t>
    <rPh sb="9" eb="11">
      <t>ジギョウ</t>
    </rPh>
    <phoneticPr fontId="5"/>
  </si>
  <si>
    <t>６５歳以上の高齢者世帯等を対象に、１回１時間程度で行える日用品の買い物代行等の軽微な作業を自己負担500円でシルバー人材センターに依頼できるちょこっとサポート事業を実施する。
１回あたり600円及び事務費88円を市が負担する。</t>
    <rPh sb="11" eb="12">
      <t>トウ</t>
    </rPh>
    <rPh sb="13" eb="15">
      <t>タイショウ</t>
    </rPh>
    <rPh sb="18" eb="19">
      <t>カイ</t>
    </rPh>
    <rPh sb="20" eb="22">
      <t>ジカン</t>
    </rPh>
    <rPh sb="22" eb="24">
      <t>テイド</t>
    </rPh>
    <rPh sb="25" eb="26">
      <t>オコナ</t>
    </rPh>
    <rPh sb="28" eb="31">
      <t>ニチヨウヒン</t>
    </rPh>
    <rPh sb="32" eb="33">
      <t>カ</t>
    </rPh>
    <rPh sb="34" eb="35">
      <t>モノ</t>
    </rPh>
    <rPh sb="35" eb="37">
      <t>ダイコウ</t>
    </rPh>
    <rPh sb="37" eb="38">
      <t>トウ</t>
    </rPh>
    <rPh sb="45" eb="47">
      <t>ジコ</t>
    </rPh>
    <rPh sb="47" eb="49">
      <t>フタン</t>
    </rPh>
    <rPh sb="52" eb="53">
      <t>エン</t>
    </rPh>
    <rPh sb="58" eb="60">
      <t>ジンザイ</t>
    </rPh>
    <rPh sb="65" eb="67">
      <t>イライ</t>
    </rPh>
    <rPh sb="79" eb="81">
      <t>ジギョウ</t>
    </rPh>
    <rPh sb="82" eb="84">
      <t>ジッシ</t>
    </rPh>
    <rPh sb="89" eb="90">
      <t>カイ</t>
    </rPh>
    <rPh sb="96" eb="97">
      <t>エン</t>
    </rPh>
    <rPh sb="97" eb="98">
      <t>オヨ</t>
    </rPh>
    <rPh sb="99" eb="102">
      <t>ジムヒ</t>
    </rPh>
    <rPh sb="104" eb="105">
      <t>エン</t>
    </rPh>
    <rPh sb="106" eb="107">
      <t>シ</t>
    </rPh>
    <rPh sb="108" eb="110">
      <t>フタン</t>
    </rPh>
    <phoneticPr fontId="5"/>
  </si>
  <si>
    <t>豊川市シルバー人材センター</t>
    <rPh sb="0" eb="3">
      <t>トヨカワシ</t>
    </rPh>
    <rPh sb="7" eb="9">
      <t>ジンザイ</t>
    </rPh>
    <phoneticPr fontId="5"/>
  </si>
  <si>
    <t>https://www.city.toyokawa.lg.jp/smph/kurashi/fukushikaigo/koreishafukushi/kaigokoreikatyoko.html</t>
  </si>
  <si>
    <t>豊川市高齢者交通料金助成事業</t>
    <rPh sb="3" eb="6">
      <t>コウレイシャ</t>
    </rPh>
    <phoneticPr fontId="5"/>
  </si>
  <si>
    <t>70歳以上の市民税非課税者（先着1,000人）に対し、豊鉄バスおよび市のコミュニティバス共通回数券2,000円分を助成する。</t>
  </si>
  <si>
    <t>https://www.city.toyokawa.lg.jp/smph/kurashi/fukushikaigo/koreishafukushi/seikatusien/koreisha_kotsuryokin.html</t>
  </si>
  <si>
    <t>地域型訪問サービス</t>
    <rPh sb="0" eb="3">
      <t>チイキガタ</t>
    </rPh>
    <rPh sb="3" eb="5">
      <t>ホウモン</t>
    </rPh>
    <phoneticPr fontId="5"/>
  </si>
  <si>
    <t>基本チェックリストにより生活機能の低下がみられた方（事業対象者）や介護保険要支援の認定を受けた方を対象に、掃除、買い物等の生活援助による日常生活の支援等のサービスを行う（介護保険の負担割合に準じ、本人の収入に応じて自己負担あり）。</t>
    <rPh sb="33" eb="35">
      <t>カイゴ</t>
    </rPh>
    <rPh sb="35" eb="37">
      <t>ホケン</t>
    </rPh>
    <rPh sb="37" eb="40">
      <t>ヨウシエン</t>
    </rPh>
    <rPh sb="41" eb="43">
      <t>ニンテイ</t>
    </rPh>
    <rPh sb="44" eb="45">
      <t>ウ</t>
    </rPh>
    <rPh sb="47" eb="48">
      <t>カタ</t>
    </rPh>
    <rPh sb="49" eb="51">
      <t>タイショウ</t>
    </rPh>
    <rPh sb="53" eb="55">
      <t>ソウジ</t>
    </rPh>
    <rPh sb="56" eb="57">
      <t>カ</t>
    </rPh>
    <rPh sb="58" eb="59">
      <t>モノ</t>
    </rPh>
    <rPh sb="82" eb="83">
      <t>オコナ</t>
    </rPh>
    <rPh sb="85" eb="87">
      <t>カイゴ</t>
    </rPh>
    <rPh sb="87" eb="89">
      <t>ホケン</t>
    </rPh>
    <rPh sb="90" eb="92">
      <t>フタン</t>
    </rPh>
    <rPh sb="92" eb="94">
      <t>ワリアイ</t>
    </rPh>
    <rPh sb="95" eb="96">
      <t>ジュン</t>
    </rPh>
    <rPh sb="98" eb="100">
      <t>ホンニン</t>
    </rPh>
    <rPh sb="101" eb="103">
      <t>シュウニュウ</t>
    </rPh>
    <rPh sb="104" eb="105">
      <t>オウ</t>
    </rPh>
    <rPh sb="107" eb="109">
      <t>ジコ</t>
    </rPh>
    <rPh sb="109" eb="111">
      <t>フタン</t>
    </rPh>
    <phoneticPr fontId="5"/>
  </si>
  <si>
    <t>https://www.city.toyokawa.lg.jp/smph/kurashi/fukushikaigo/kaigo/yobou_seikatsu/sougojigyo_index.html</t>
  </si>
  <si>
    <t>豊川市</t>
    <rPh sb="0" eb="3">
      <t>トヨカワシ</t>
    </rPh>
    <phoneticPr fontId="5"/>
  </si>
  <si>
    <t>交通料金助成事業</t>
    <rPh sb="6" eb="8">
      <t>ジギョウ</t>
    </rPh>
    <phoneticPr fontId="5"/>
  </si>
  <si>
    <t>買物弱者の支援と位置付けた事業ではないが、重、中度の障害者が医療機関へ通院等日常生活のため、タクシーを利用する場合に、料金の一部を助成し、もって重、中度障害者の福祉の増進を図ることを目的とする事業。</t>
    <rPh sb="21" eb="22">
      <t>ジュウ</t>
    </rPh>
    <rPh sb="23" eb="25">
      <t>チュウド</t>
    </rPh>
    <rPh sb="26" eb="29">
      <t>ショウガイシャ</t>
    </rPh>
    <rPh sb="30" eb="32">
      <t>イリョウ</t>
    </rPh>
    <rPh sb="32" eb="34">
      <t>キカン</t>
    </rPh>
    <rPh sb="35" eb="38">
      <t>ツウインナド</t>
    </rPh>
    <rPh sb="38" eb="40">
      <t>ニチジョウ</t>
    </rPh>
    <rPh sb="40" eb="42">
      <t>セイカツ</t>
    </rPh>
    <rPh sb="51" eb="53">
      <t>リヨウ</t>
    </rPh>
    <rPh sb="55" eb="57">
      <t>バアイ</t>
    </rPh>
    <rPh sb="59" eb="61">
      <t>リョウキン</t>
    </rPh>
    <rPh sb="62" eb="64">
      <t>イチブ</t>
    </rPh>
    <rPh sb="65" eb="67">
      <t>ジョセイ</t>
    </rPh>
    <rPh sb="72" eb="73">
      <t>ジュウ</t>
    </rPh>
    <rPh sb="74" eb="76">
      <t>チュウド</t>
    </rPh>
    <rPh sb="76" eb="79">
      <t>ショウガイシャ</t>
    </rPh>
    <rPh sb="80" eb="82">
      <t>フクシ</t>
    </rPh>
    <rPh sb="83" eb="85">
      <t>ゾウシン</t>
    </rPh>
    <rPh sb="86" eb="87">
      <t>ハカ</t>
    </rPh>
    <rPh sb="91" eb="93">
      <t>モクテキ</t>
    </rPh>
    <rPh sb="96" eb="98">
      <t>ジギョウ</t>
    </rPh>
    <phoneticPr fontId="5"/>
  </si>
  <si>
    <t>市と契約を締結したタクシー会社</t>
    <rPh sb="0" eb="1">
      <t>シ</t>
    </rPh>
    <rPh sb="2" eb="4">
      <t>ケイヤク</t>
    </rPh>
    <rPh sb="5" eb="7">
      <t>テイケツ</t>
    </rPh>
    <rPh sb="13" eb="15">
      <t>カイシャ</t>
    </rPh>
    <phoneticPr fontId="5"/>
  </si>
  <si>
    <t>https://www.city.toyokawa.lg.jp/smph/kurashi/fukushikaigo/shogaifukushi/koutsu/fukushitaxijosei.html</t>
  </si>
  <si>
    <t>豊田市</t>
    <rPh sb="0" eb="3">
      <t>トヨタシ</t>
    </rPh>
    <phoneticPr fontId="5"/>
  </si>
  <si>
    <t>山村地域貢献事業応援補助金</t>
    <rPh sb="0" eb="8">
      <t>サンソンチイキコウケンジギョウ</t>
    </rPh>
    <rPh sb="8" eb="13">
      <t>オウエンホジョキン</t>
    </rPh>
    <phoneticPr fontId="5"/>
  </si>
  <si>
    <t>中小企業者等が実施する移動販売や買い物代行サービス、無人店舗販売、宅配サービスに対して補助を行う。</t>
    <rPh sb="0" eb="5">
      <t>チュウショウキギョウシャ</t>
    </rPh>
    <rPh sb="5" eb="6">
      <t>トウ</t>
    </rPh>
    <rPh sb="7" eb="9">
      <t>ジッシ</t>
    </rPh>
    <rPh sb="11" eb="15">
      <t>イドウハンバイ</t>
    </rPh>
    <rPh sb="16" eb="17">
      <t>カ</t>
    </rPh>
    <rPh sb="18" eb="21">
      <t>モノダイコウ</t>
    </rPh>
    <rPh sb="26" eb="32">
      <t>ムジンテンポハンバイ</t>
    </rPh>
    <rPh sb="33" eb="35">
      <t>タクハイ</t>
    </rPh>
    <rPh sb="40" eb="41">
      <t>タイ</t>
    </rPh>
    <rPh sb="43" eb="45">
      <t>ホジョ</t>
    </rPh>
    <rPh sb="46" eb="47">
      <t>オコナ</t>
    </rPh>
    <phoneticPr fontId="5"/>
  </si>
  <si>
    <t>中小企業者等</t>
    <rPh sb="0" eb="4">
      <t>チュウショウキギョウ</t>
    </rPh>
    <rPh sb="4" eb="5">
      <t>シャ</t>
    </rPh>
    <rPh sb="5" eb="6">
      <t>トウ</t>
    </rPh>
    <phoneticPr fontId="5"/>
  </si>
  <si>
    <t>http://www.city.toyota.aichi.jp/jigyousha/shogyoshinko/1048858.html</t>
  </si>
  <si>
    <t>豊橋市</t>
    <rPh sb="0" eb="3">
      <t>トヨハシシ</t>
    </rPh>
    <phoneticPr fontId="5"/>
  </si>
  <si>
    <t>高齢者移動支援事業</t>
    <rPh sb="0" eb="2">
      <t>コウレイ</t>
    </rPh>
    <rPh sb="2" eb="3">
      <t>シャ</t>
    </rPh>
    <rPh sb="3" eb="9">
      <t>イドウシエンジギョウ</t>
    </rPh>
    <phoneticPr fontId="5"/>
  </si>
  <si>
    <t>買物弱者の支援と位置付けた事業ではないが、70歳以上で市民税非課税世帯に属している障害者手帳を所持していない高齢者に対して、公共交通機関（タクシー、電車、路線バス、コミュニティバス）の利用助成を行う。</t>
    <rPh sb="23" eb="26">
      <t>サイイジョウ</t>
    </rPh>
    <rPh sb="27" eb="30">
      <t>シミンゼイ</t>
    </rPh>
    <rPh sb="30" eb="33">
      <t>ヒカゼイ</t>
    </rPh>
    <rPh sb="33" eb="35">
      <t>セタイ</t>
    </rPh>
    <rPh sb="36" eb="37">
      <t>ゾク</t>
    </rPh>
    <rPh sb="41" eb="44">
      <t>ショウガイシャ</t>
    </rPh>
    <rPh sb="44" eb="46">
      <t>テチョウ</t>
    </rPh>
    <rPh sb="47" eb="49">
      <t>ショジ</t>
    </rPh>
    <rPh sb="54" eb="56">
      <t>コウレイ</t>
    </rPh>
    <rPh sb="56" eb="57">
      <t>シャ</t>
    </rPh>
    <rPh sb="58" eb="59">
      <t>タイ</t>
    </rPh>
    <rPh sb="62" eb="64">
      <t>コウキョウ</t>
    </rPh>
    <rPh sb="64" eb="66">
      <t>コウツウ</t>
    </rPh>
    <rPh sb="66" eb="68">
      <t>キカン</t>
    </rPh>
    <rPh sb="74" eb="76">
      <t>デンシャ</t>
    </rPh>
    <rPh sb="77" eb="79">
      <t>ロセン</t>
    </rPh>
    <rPh sb="92" eb="94">
      <t>リヨウ</t>
    </rPh>
    <rPh sb="94" eb="96">
      <t>ジョセイ</t>
    </rPh>
    <rPh sb="97" eb="98">
      <t>オコナ</t>
    </rPh>
    <phoneticPr fontId="5"/>
  </si>
  <si>
    <t>タクシー会社、鉄道会社、バス会社等</t>
    <rPh sb="4" eb="6">
      <t>ガイシャ</t>
    </rPh>
    <rPh sb="7" eb="9">
      <t>テツドウ</t>
    </rPh>
    <rPh sb="9" eb="11">
      <t>ガイシャ</t>
    </rPh>
    <rPh sb="14" eb="16">
      <t>ガイシャ</t>
    </rPh>
    <rPh sb="16" eb="17">
      <t>トウ</t>
    </rPh>
    <phoneticPr fontId="5"/>
  </si>
  <si>
    <t>https://www.city.toyohashi.lg.jp/34254.htm</t>
    <phoneticPr fontId="5"/>
  </si>
  <si>
    <t>「地域生活」バス・タクシー
愛のりくん</t>
    <rPh sb="1" eb="3">
      <t>チイキ</t>
    </rPh>
    <rPh sb="3" eb="5">
      <t>セイカツ</t>
    </rPh>
    <rPh sb="14" eb="15">
      <t>アイ</t>
    </rPh>
    <phoneticPr fontId="5"/>
  </si>
  <si>
    <t>買物弱者の支援と位置付けた事業ではないが、豊橋市南部の公共交通空白地域における日常の生活移動支援策として、タクシー（普通車）によるデマンド型交通の運行を行っている。</t>
    <rPh sb="0" eb="1">
      <t>カ</t>
    </rPh>
    <rPh sb="1" eb="2">
      <t>モノ</t>
    </rPh>
    <rPh sb="2" eb="4">
      <t>ジャクシャ</t>
    </rPh>
    <rPh sb="5" eb="7">
      <t>シエン</t>
    </rPh>
    <rPh sb="8" eb="11">
      <t>イチヅ</t>
    </rPh>
    <rPh sb="13" eb="15">
      <t>ジギョウ</t>
    </rPh>
    <rPh sb="21" eb="24">
      <t>トヨハシシ</t>
    </rPh>
    <rPh sb="24" eb="26">
      <t>ナンブ</t>
    </rPh>
    <rPh sb="27" eb="29">
      <t>コウキョウ</t>
    </rPh>
    <rPh sb="29" eb="31">
      <t>コウツウ</t>
    </rPh>
    <rPh sb="31" eb="35">
      <t>クウハクチイキ</t>
    </rPh>
    <rPh sb="39" eb="41">
      <t>ニチジョウ</t>
    </rPh>
    <rPh sb="42" eb="44">
      <t>セイカツ</t>
    </rPh>
    <rPh sb="44" eb="46">
      <t>イドウ</t>
    </rPh>
    <rPh sb="46" eb="48">
      <t>シエン</t>
    </rPh>
    <rPh sb="48" eb="49">
      <t>サク</t>
    </rPh>
    <rPh sb="58" eb="61">
      <t>フツウシャ</t>
    </rPh>
    <rPh sb="69" eb="70">
      <t>ガタ</t>
    </rPh>
    <rPh sb="70" eb="72">
      <t>コウツウ</t>
    </rPh>
    <rPh sb="73" eb="75">
      <t>ウンコウ</t>
    </rPh>
    <rPh sb="76" eb="77">
      <t>オコナ</t>
    </rPh>
    <phoneticPr fontId="5"/>
  </si>
  <si>
    <t>地域の運営協議会、交通事業者、豊橋市都市交通課の３者で実施</t>
    <rPh sb="0" eb="2">
      <t>チイキ</t>
    </rPh>
    <rPh sb="3" eb="5">
      <t>ウンエイ</t>
    </rPh>
    <rPh sb="5" eb="8">
      <t>キョウギカイ</t>
    </rPh>
    <rPh sb="9" eb="11">
      <t>コウツウ</t>
    </rPh>
    <rPh sb="11" eb="14">
      <t>ジギョウシャ</t>
    </rPh>
    <rPh sb="15" eb="18">
      <t>トヨハシシ</t>
    </rPh>
    <rPh sb="18" eb="20">
      <t>トシ</t>
    </rPh>
    <rPh sb="20" eb="22">
      <t>コウツウ</t>
    </rPh>
    <rPh sb="22" eb="23">
      <t>カ</t>
    </rPh>
    <rPh sb="24" eb="26">
      <t>サンシャ</t>
    </rPh>
    <rPh sb="27" eb="29">
      <t>ジッシ</t>
    </rPh>
    <phoneticPr fontId="5"/>
  </si>
  <si>
    <t>https://www.city.toyohashi.lg.jp/10371.htm</t>
  </si>
  <si>
    <t>東栄町</t>
    <rPh sb="0" eb="3">
      <t>トウエイチョウ</t>
    </rPh>
    <phoneticPr fontId="5"/>
  </si>
  <si>
    <t>移動販売事業</t>
    <rPh sb="0" eb="6">
      <t>イドウハンバイジギョウ</t>
    </rPh>
    <phoneticPr fontId="5"/>
  </si>
  <si>
    <t>人口減少や少子高齢化を背景とした小売店舗の閉鎖等により、食料品等の日常の買物の機会が十分提供されていない地域が増加してきているため、買物に困難を抱える高齢者を中心に、移動販売車による買物支援を行うことにより、地域における買物環境の整備を促進するとともに、生活する上で必要となる商品を販売する店舗の存続の支援を町全体で行っていく。</t>
  </si>
  <si>
    <t>東栄町商工会</t>
    <rPh sb="0" eb="3">
      <t>トウエイチョウ</t>
    </rPh>
    <rPh sb="3" eb="6">
      <t>ショウコウカイ</t>
    </rPh>
    <phoneticPr fontId="5"/>
  </si>
  <si>
    <t>経済課
0536-76-1812</t>
  </si>
  <si>
    <t>東郷町</t>
    <rPh sb="0" eb="3">
      <t>トウゴウチョウ</t>
    </rPh>
    <phoneticPr fontId="5"/>
  </si>
  <si>
    <t>妊産婦タクシー料金助成事業</t>
    <rPh sb="0" eb="3">
      <t>ニンサンプ</t>
    </rPh>
    <rPh sb="7" eb="9">
      <t>リョウキン</t>
    </rPh>
    <rPh sb="9" eb="11">
      <t>ジョセイ</t>
    </rPh>
    <rPh sb="11" eb="13">
      <t>ジギョウ</t>
    </rPh>
    <phoneticPr fontId="5"/>
  </si>
  <si>
    <t>助成金</t>
    <rPh sb="0" eb="3">
      <t>ジョセイキン</t>
    </rPh>
    <phoneticPr fontId="57"/>
  </si>
  <si>
    <t>買物弱者の支援と位置付けた事業ではないが、妊産婦に対して、通院及び普段の外出の際の移動手段に対する支援として実施。200円×50枚のタクシーチケットを配布。助成利用券交付日から出産予定日の6か月後の末日までを有効期限とする。</t>
    <rPh sb="0" eb="1">
      <t>カ</t>
    </rPh>
    <rPh sb="1" eb="2">
      <t>モノ</t>
    </rPh>
    <rPh sb="2" eb="4">
      <t>ジャクシャ</t>
    </rPh>
    <rPh sb="5" eb="7">
      <t>シエン</t>
    </rPh>
    <rPh sb="8" eb="11">
      <t>イチヅ</t>
    </rPh>
    <rPh sb="13" eb="15">
      <t>ジギョウ</t>
    </rPh>
    <rPh sb="21" eb="24">
      <t>ニンサンプ</t>
    </rPh>
    <rPh sb="25" eb="26">
      <t>タイ</t>
    </rPh>
    <rPh sb="29" eb="31">
      <t>ツウイン</t>
    </rPh>
    <rPh sb="31" eb="32">
      <t>オヨ</t>
    </rPh>
    <rPh sb="33" eb="35">
      <t>フダン</t>
    </rPh>
    <rPh sb="36" eb="38">
      <t>ガイシュツ</t>
    </rPh>
    <rPh sb="39" eb="40">
      <t>サイ</t>
    </rPh>
    <rPh sb="41" eb="43">
      <t>イドウ</t>
    </rPh>
    <rPh sb="43" eb="45">
      <t>シュダン</t>
    </rPh>
    <rPh sb="46" eb="47">
      <t>タイ</t>
    </rPh>
    <rPh sb="49" eb="51">
      <t>シエン</t>
    </rPh>
    <rPh sb="54" eb="56">
      <t>ジッシ</t>
    </rPh>
    <rPh sb="60" eb="61">
      <t>エン</t>
    </rPh>
    <rPh sb="64" eb="65">
      <t>マイ</t>
    </rPh>
    <rPh sb="75" eb="77">
      <t>ハイフ</t>
    </rPh>
    <rPh sb="78" eb="80">
      <t>ジョセイ</t>
    </rPh>
    <rPh sb="80" eb="83">
      <t>リヨウケン</t>
    </rPh>
    <rPh sb="83" eb="85">
      <t>コウフ</t>
    </rPh>
    <rPh sb="85" eb="86">
      <t>ビ</t>
    </rPh>
    <rPh sb="88" eb="90">
      <t>シュッサン</t>
    </rPh>
    <rPh sb="90" eb="93">
      <t>ヨテイビ</t>
    </rPh>
    <rPh sb="96" eb="98">
      <t>ゲツゴ</t>
    </rPh>
    <rPh sb="99" eb="101">
      <t>マツジツ</t>
    </rPh>
    <rPh sb="104" eb="108">
      <t>ユウコウキゲン</t>
    </rPh>
    <phoneticPr fontId="5"/>
  </si>
  <si>
    <t>こども健康課
0561-37-5813</t>
    <rPh sb="3" eb="6">
      <t>ケンコウカ</t>
    </rPh>
    <phoneticPr fontId="5"/>
  </si>
  <si>
    <t>東郷町デマンドタクシー事業</t>
    <rPh sb="0" eb="3">
      <t>トウゴウチョウ</t>
    </rPh>
    <rPh sb="11" eb="13">
      <t>ジギョウ</t>
    </rPh>
    <phoneticPr fontId="5"/>
  </si>
  <si>
    <t>65歳以上の者若しくは身体障害者手帳、療育手帳若しくは精神障害者保健福祉手帳を所持する者又は妊産婦が対象。予約に応じて利用者自宅と町内の公共施設、病院、スーパー等生活に密接した施設まで運行する。</t>
    <rPh sb="2" eb="5">
      <t>サイイジョウ</t>
    </rPh>
    <rPh sb="6" eb="7">
      <t>シャ</t>
    </rPh>
    <rPh sb="7" eb="8">
      <t>モ</t>
    </rPh>
    <rPh sb="11" eb="16">
      <t>シンタイショウガイシャ</t>
    </rPh>
    <rPh sb="16" eb="18">
      <t>テチョウ</t>
    </rPh>
    <rPh sb="19" eb="23">
      <t>リョウイクテチョウ</t>
    </rPh>
    <rPh sb="23" eb="24">
      <t>モ</t>
    </rPh>
    <rPh sb="27" eb="32">
      <t>セイシンショウガイシャ</t>
    </rPh>
    <rPh sb="32" eb="34">
      <t>ホケン</t>
    </rPh>
    <rPh sb="34" eb="36">
      <t>フクシ</t>
    </rPh>
    <rPh sb="36" eb="38">
      <t>テチョウ</t>
    </rPh>
    <rPh sb="39" eb="41">
      <t>ショジ</t>
    </rPh>
    <rPh sb="43" eb="44">
      <t>シャ</t>
    </rPh>
    <rPh sb="44" eb="45">
      <t>マタ</t>
    </rPh>
    <rPh sb="46" eb="49">
      <t>ニンサンプ</t>
    </rPh>
    <rPh sb="50" eb="52">
      <t>タイショウ</t>
    </rPh>
    <rPh sb="53" eb="55">
      <t>ヨヤク</t>
    </rPh>
    <rPh sb="56" eb="57">
      <t>オウ</t>
    </rPh>
    <rPh sb="59" eb="62">
      <t>リヨウシャ</t>
    </rPh>
    <rPh sb="62" eb="64">
      <t>ジタク</t>
    </rPh>
    <rPh sb="65" eb="67">
      <t>チョウナイ</t>
    </rPh>
    <rPh sb="80" eb="81">
      <t>トウ</t>
    </rPh>
    <rPh sb="81" eb="83">
      <t>セイカツ</t>
    </rPh>
    <rPh sb="84" eb="86">
      <t>ミッセツ</t>
    </rPh>
    <rPh sb="88" eb="90">
      <t>シセツ</t>
    </rPh>
    <rPh sb="92" eb="94">
      <t>ウンコウ</t>
    </rPh>
    <phoneticPr fontId="5"/>
  </si>
  <si>
    <t>地域安心課
0561-56-0727</t>
    <rPh sb="0" eb="5">
      <t>チイキアンシンカ</t>
    </rPh>
    <phoneticPr fontId="5"/>
  </si>
  <si>
    <t>東郷軽トラ市事業</t>
    <rPh sb="0" eb="2">
      <t>トウゴウ</t>
    </rPh>
    <rPh sb="2" eb="3">
      <t>ケイ</t>
    </rPh>
    <rPh sb="5" eb="6">
      <t>イチ</t>
    </rPh>
    <rPh sb="6" eb="8">
      <t>ジギョウ</t>
    </rPh>
    <phoneticPr fontId="5"/>
  </si>
  <si>
    <t>出店許可を受けた町内農家が自作物を持ち寄り、役場及び集会場といった人が集まるところで定期的に出展する。</t>
    <rPh sb="0" eb="4">
      <t>シュッテンキョカ</t>
    </rPh>
    <rPh sb="5" eb="6">
      <t>ウ</t>
    </rPh>
    <rPh sb="8" eb="10">
      <t>チョウナイ</t>
    </rPh>
    <rPh sb="10" eb="12">
      <t>ノウカ</t>
    </rPh>
    <rPh sb="13" eb="16">
      <t>ジサクブツ</t>
    </rPh>
    <rPh sb="17" eb="18">
      <t>モ</t>
    </rPh>
    <rPh sb="19" eb="20">
      <t>ヨ</t>
    </rPh>
    <rPh sb="22" eb="24">
      <t>ヤクバ</t>
    </rPh>
    <rPh sb="24" eb="25">
      <t>オヨ</t>
    </rPh>
    <rPh sb="26" eb="29">
      <t>シュウカイジョウ</t>
    </rPh>
    <rPh sb="33" eb="34">
      <t>ヒト</t>
    </rPh>
    <rPh sb="35" eb="36">
      <t>アツ</t>
    </rPh>
    <rPh sb="42" eb="45">
      <t>テイキテキ</t>
    </rPh>
    <rPh sb="46" eb="48">
      <t>シュッテン</t>
    </rPh>
    <phoneticPr fontId="5"/>
  </si>
  <si>
    <t>農業従事者等</t>
    <rPh sb="0" eb="5">
      <t>ノウギョウジュウジシャ</t>
    </rPh>
    <rPh sb="5" eb="6">
      <t>トウ</t>
    </rPh>
    <phoneticPr fontId="5"/>
  </si>
  <si>
    <t>産業振興課
0561-56-0740</t>
    <rPh sb="0" eb="2">
      <t>サンギョウ</t>
    </rPh>
    <rPh sb="2" eb="5">
      <t>シンコウカ</t>
    </rPh>
    <phoneticPr fontId="5"/>
  </si>
  <si>
    <t>障がい者タクシー料金助成事業</t>
    <rPh sb="0" eb="1">
      <t>ショウ</t>
    </rPh>
    <rPh sb="3" eb="4">
      <t>シャ</t>
    </rPh>
    <rPh sb="8" eb="10">
      <t>リョウキン</t>
    </rPh>
    <rPh sb="10" eb="12">
      <t>ジョセイ</t>
    </rPh>
    <rPh sb="12" eb="14">
      <t>ジギョウ</t>
    </rPh>
    <phoneticPr fontId="5"/>
  </si>
  <si>
    <t>買物弱者の支援と位置付けた事業ではないが、①身体障害者手帳１～３級の人、②療育手帳A・B判定の人、③精神障害者保健福祉手帳１・２級の人に対して、日常生活の利便性向上と社会参加の促進を図るため、200円×90枚のタクシーチケットを配布。助成利用券交付日からその年度の末日までを有効期限とする。</t>
    <rPh sb="22" eb="27">
      <t>シンタイショウガイシャ</t>
    </rPh>
    <rPh sb="27" eb="29">
      <t>テチョウ</t>
    </rPh>
    <rPh sb="32" eb="33">
      <t>キュウ</t>
    </rPh>
    <rPh sb="34" eb="35">
      <t>ヒト</t>
    </rPh>
    <rPh sb="37" eb="39">
      <t>リョウイク</t>
    </rPh>
    <rPh sb="39" eb="41">
      <t>テチョウ</t>
    </rPh>
    <rPh sb="44" eb="46">
      <t>ハンテイ</t>
    </rPh>
    <rPh sb="47" eb="48">
      <t>ヒト</t>
    </rPh>
    <rPh sb="50" eb="55">
      <t>セイシンショウガイシャ</t>
    </rPh>
    <rPh sb="55" eb="57">
      <t>ホケン</t>
    </rPh>
    <rPh sb="57" eb="59">
      <t>フクシ</t>
    </rPh>
    <rPh sb="59" eb="61">
      <t>テチョウ</t>
    </rPh>
    <rPh sb="64" eb="65">
      <t>キュウ</t>
    </rPh>
    <rPh sb="66" eb="67">
      <t>ヒト</t>
    </rPh>
    <rPh sb="72" eb="76">
      <t>ニチジョウセイカツ</t>
    </rPh>
    <rPh sb="77" eb="80">
      <t>リベンセイ</t>
    </rPh>
    <rPh sb="80" eb="82">
      <t>コウジョウ</t>
    </rPh>
    <rPh sb="83" eb="87">
      <t>シャカイサンカ</t>
    </rPh>
    <rPh sb="88" eb="90">
      <t>ソクシン</t>
    </rPh>
    <rPh sb="91" eb="92">
      <t>ハカ</t>
    </rPh>
    <rPh sb="129" eb="131">
      <t>ネンド</t>
    </rPh>
    <phoneticPr fontId="5"/>
  </si>
  <si>
    <t>福祉課
0561-56-0732</t>
    <rPh sb="0" eb="3">
      <t>フクシカ</t>
    </rPh>
    <phoneticPr fontId="5"/>
  </si>
  <si>
    <t>東郷町高齢者タクシー料金助成事業</t>
  </si>
  <si>
    <t>高齢者支援課
0561-56-0753</t>
    <rPh sb="0" eb="3">
      <t>コウレイシャ</t>
    </rPh>
    <rPh sb="3" eb="5">
      <t>シエン</t>
    </rPh>
    <rPh sb="5" eb="6">
      <t>カ</t>
    </rPh>
    <phoneticPr fontId="5"/>
  </si>
  <si>
    <t>飛島村</t>
  </si>
  <si>
    <t>妊産婦及び子育てタクシー料金の助成</t>
  </si>
  <si>
    <t xml:space="preserve">妊産婦及び子育て世代の住民が利用するタクシー料金の一部を助成することにより、子育て世代への外出支援の充実を図る。
【対象者】妊産婦及び４歳未満の子ども
１枚上限500円×30枚のチケット（迎車回送料金含む）を交付する。
</t>
  </si>
  <si>
    <t>飛島村</t>
    <rPh sb="0" eb="3">
      <t>トビシマムラ</t>
    </rPh>
    <phoneticPr fontId="5"/>
  </si>
  <si>
    <t>在宅ひとり暮らし高齢者、高齢者世帯及び重度障害者等に給食を提供することで、食生活の改善、健康増進及び安否の確認を行う。
【費用】300円</t>
  </si>
  <si>
    <t>民生部福祉課
0567-52-1001</t>
    <rPh sb="0" eb="2">
      <t>ミンセイ</t>
    </rPh>
    <rPh sb="2" eb="3">
      <t>ブ</t>
    </rPh>
    <rPh sb="3" eb="6">
      <t>フクシカ</t>
    </rPh>
    <phoneticPr fontId="5"/>
  </si>
  <si>
    <t>高齢者等福祉タクシー料金助成事業</t>
    <rPh sb="0" eb="3">
      <t>コウレイシャ</t>
    </rPh>
    <rPh sb="3" eb="4">
      <t>トウ</t>
    </rPh>
    <rPh sb="4" eb="6">
      <t>フクシ</t>
    </rPh>
    <rPh sb="10" eb="12">
      <t>リョウキン</t>
    </rPh>
    <rPh sb="12" eb="14">
      <t>ジョセイ</t>
    </rPh>
    <rPh sb="14" eb="16">
      <t>ジギョウ</t>
    </rPh>
    <phoneticPr fontId="5"/>
  </si>
  <si>
    <t>高齢者等の福祉の増進を図るため、医療機関への通院等の外出のためにタクシーを利用する場合においてその料金の一部を助成する。
【対象者】満65歳以上の者、要介護認定又は要支援認定を受けた者
【助成額】上限1,500円＋迎車回送料金200円（限度枚数：36枚/年度）
※リフト付タクシーの場合は、リフト付タクシー大型車初乗運賃相当額</t>
    <rPh sb="26" eb="28">
      <t>ガイシュツ</t>
    </rPh>
    <rPh sb="66" eb="67">
      <t>マン</t>
    </rPh>
    <rPh sb="75" eb="78">
      <t>ヨウカイゴ</t>
    </rPh>
    <rPh sb="78" eb="80">
      <t>ニンテイ</t>
    </rPh>
    <rPh sb="80" eb="81">
      <t>マタ</t>
    </rPh>
    <rPh sb="82" eb="85">
      <t>ヨウシエン</t>
    </rPh>
    <rPh sb="85" eb="87">
      <t>ニンテイ</t>
    </rPh>
    <rPh sb="88" eb="89">
      <t>ウ</t>
    </rPh>
    <rPh sb="91" eb="92">
      <t>モノ</t>
    </rPh>
    <rPh sb="98" eb="100">
      <t>ジョウゲン</t>
    </rPh>
    <rPh sb="105" eb="106">
      <t>エン</t>
    </rPh>
    <rPh sb="107" eb="109">
      <t>ゲイシャ</t>
    </rPh>
    <rPh sb="109" eb="113">
      <t>カイソウリョウキン</t>
    </rPh>
    <rPh sb="116" eb="117">
      <t>エン</t>
    </rPh>
    <rPh sb="118" eb="120">
      <t>ゲンド</t>
    </rPh>
    <rPh sb="120" eb="122">
      <t>マイスウ</t>
    </rPh>
    <rPh sb="125" eb="126">
      <t>マイ</t>
    </rPh>
    <rPh sb="127" eb="129">
      <t>ネンド</t>
    </rPh>
    <rPh sb="135" eb="136">
      <t>ツキ</t>
    </rPh>
    <rPh sb="141" eb="143">
      <t>バアイ</t>
    </rPh>
    <rPh sb="148" eb="149">
      <t>ツキ</t>
    </rPh>
    <rPh sb="153" eb="156">
      <t>オオガタシャ</t>
    </rPh>
    <rPh sb="156" eb="158">
      <t>ハツノ</t>
    </rPh>
    <rPh sb="158" eb="160">
      <t>ウンチン</t>
    </rPh>
    <rPh sb="160" eb="163">
      <t>ソウトウガク</t>
    </rPh>
    <phoneticPr fontId="5"/>
  </si>
  <si>
    <t>心身障害者（児）福祉タクシー料金助成事業</t>
    <rPh sb="0" eb="2">
      <t>シンシン</t>
    </rPh>
    <rPh sb="2" eb="5">
      <t>ショウガイシャ</t>
    </rPh>
    <rPh sb="6" eb="7">
      <t>ジ</t>
    </rPh>
    <rPh sb="8" eb="10">
      <t>フクシ</t>
    </rPh>
    <rPh sb="14" eb="16">
      <t>リョウキン</t>
    </rPh>
    <rPh sb="16" eb="18">
      <t>ジョセイ</t>
    </rPh>
    <rPh sb="18" eb="20">
      <t>ジギョウ</t>
    </rPh>
    <phoneticPr fontId="5"/>
  </si>
  <si>
    <t>心身障害者（児）の福祉の増進を図るため、外出の手段としてタクシーを利用する場合において、村がその料金の一部を助成する。
【対象者】村内在住の身体障害者手帳（1～3級）、療育手帳（A・B判定）、精神障害者保健福祉手帳所持者
【助成額】上限1,500円＋迎車回送料金200円（限度枚数：36枚/年度）
※リフト付タクシーの場合は、リフト付タクシー大型車初乗運賃相当額</t>
  </si>
  <si>
    <t>屋外での移動が困難な障害者等の地域における自立生活及び社会参加の促進を図るため、ヘルパー等を派遣し、外出のための支援を行う。</t>
    <rPh sb="0" eb="2">
      <t>オクガイ</t>
    </rPh>
    <rPh sb="4" eb="6">
      <t>イドウ</t>
    </rPh>
    <rPh sb="7" eb="9">
      <t>コンナン</t>
    </rPh>
    <rPh sb="10" eb="13">
      <t>ショウガイシャ</t>
    </rPh>
    <rPh sb="13" eb="14">
      <t>トウ</t>
    </rPh>
    <rPh sb="15" eb="17">
      <t>チイキ</t>
    </rPh>
    <rPh sb="21" eb="23">
      <t>ジリツ</t>
    </rPh>
    <rPh sb="23" eb="25">
      <t>セイカツ</t>
    </rPh>
    <rPh sb="25" eb="26">
      <t>オヨ</t>
    </rPh>
    <rPh sb="27" eb="31">
      <t>シャカイサンカ</t>
    </rPh>
    <rPh sb="32" eb="34">
      <t>ソクシン</t>
    </rPh>
    <rPh sb="35" eb="36">
      <t>ハカ</t>
    </rPh>
    <rPh sb="44" eb="45">
      <t>トウ</t>
    </rPh>
    <rPh sb="46" eb="48">
      <t>ハケン</t>
    </rPh>
    <rPh sb="50" eb="52">
      <t>ガイシュツ</t>
    </rPh>
    <rPh sb="56" eb="58">
      <t>シエン</t>
    </rPh>
    <rPh sb="59" eb="60">
      <t>オコナ</t>
    </rPh>
    <phoneticPr fontId="5"/>
  </si>
  <si>
    <t>高齢者の買い物送迎事業</t>
  </si>
  <si>
    <t>敬老センター開館日に、自力で敬老センターに出向くことのできない者を支援するため、自宅から敬老センターまでの巡回バスを運行しており、敬老センターから自宅への帰り道に、毎週月・水・金曜日は、地元商店等へ寄るバスを運行する事業
【対象者】村内在住の60歳以上の方
【参加費】無料</t>
    <rPh sb="0" eb="2">
      <t>ケイロウ</t>
    </rPh>
    <rPh sb="6" eb="9">
      <t>カイカンビ</t>
    </rPh>
    <rPh sb="33" eb="35">
      <t>シエン</t>
    </rPh>
    <rPh sb="58" eb="60">
      <t>ウンコウ</t>
    </rPh>
    <rPh sb="65" eb="67">
      <t>ケイロウ</t>
    </rPh>
    <rPh sb="73" eb="75">
      <t>ジタク</t>
    </rPh>
    <rPh sb="84" eb="85">
      <t>ゲツ</t>
    </rPh>
    <rPh sb="102" eb="104">
      <t>ジモト</t>
    </rPh>
    <rPh sb="104" eb="106">
      <t>ショウテン</t>
    </rPh>
    <rPh sb="106" eb="107">
      <t>トウ</t>
    </rPh>
    <rPh sb="108" eb="109">
      <t>ヨ</t>
    </rPh>
    <rPh sb="125" eb="127">
      <t>ソンナイ</t>
    </rPh>
    <rPh sb="127" eb="129">
      <t>ザイジュウ</t>
    </rPh>
    <rPh sb="132" eb="135">
      <t>サイイジョウカタ</t>
    </rPh>
    <phoneticPr fontId="5"/>
  </si>
  <si>
    <t>敬老センター
0567-52-3185</t>
  </si>
  <si>
    <t>くらしのおたすけ隊事業</t>
    <rPh sb="8" eb="9">
      <t>タイ</t>
    </rPh>
    <rPh sb="9" eb="11">
      <t>ジギョウ</t>
    </rPh>
    <phoneticPr fontId="5"/>
  </si>
  <si>
    <t>交通手段がなくて困っている高齢者に、有償で、村内スーパー、郵便局、商店、金融機関、役場への送迎等暮らしのサポートを行う。
【対象者】村内在住の飛島村社会福祉協議会の普通会員又は特別会員で65歳以上のひとり暮らし高齢者、高齢者のみ世帯、75歳以上の日中独居高齢者、身体障害者手帳所持者、療育手帳及び精神保健福祉手帳保持者とその家族
【利用料】300円</t>
  </si>
  <si>
    <t>飛島村社会福祉協議会</t>
  </si>
  <si>
    <t>https://www.tobishima-syakyo.jp/src/index.cgi?mode=detail&amp;no=000021&amp;cate=5</t>
  </si>
  <si>
    <t>飛島村社会福祉協議会
0567-52-4334</t>
  </si>
  <si>
    <t>日用品等の買い物支援</t>
    <rPh sb="0" eb="3">
      <t>ニチヨウヒン</t>
    </rPh>
    <rPh sb="3" eb="4">
      <t>トウ</t>
    </rPh>
    <rPh sb="5" eb="6">
      <t>カ</t>
    </rPh>
    <rPh sb="7" eb="8">
      <t>モノ</t>
    </rPh>
    <rPh sb="8" eb="10">
      <t>シエン</t>
    </rPh>
    <phoneticPr fontId="5"/>
  </si>
  <si>
    <t>交通手段がなくて困っている高齢者に、村外のホームセンター、ショッピングセンターへ送迎をする買い物ツアーを実施する。
【対象者】70歳以上のひとり暮らし高齢者、高齢者のみ世帯
【参加費】無料</t>
  </si>
  <si>
    <t>https://www.tobishima-syakyo.jp/src/index.cgi?mode=detail&amp;no=000034&amp;cate=0</t>
  </si>
  <si>
    <t>豊根村</t>
    <rPh sb="0" eb="3">
      <t>トヨネムラ</t>
    </rPh>
    <phoneticPr fontId="5"/>
  </si>
  <si>
    <t>おつかいポンタ便</t>
    <rPh sb="7" eb="8">
      <t>ビン</t>
    </rPh>
    <phoneticPr fontId="5"/>
  </si>
  <si>
    <t>送料助成・
事務委託</t>
    <rPh sb="0" eb="1">
      <t>ソウリョウ</t>
    </rPh>
    <rPh sb="1" eb="3">
      <t>ジョセイ</t>
    </rPh>
    <rPh sb="5" eb="7">
      <t>ジム</t>
    </rPh>
    <rPh sb="7" eb="9">
      <t>イタク</t>
    </rPh>
    <phoneticPr fontId="5"/>
  </si>
  <si>
    <t>商工会が実施する郵便局の配送システムを利用し、郵便局、役場、商工会、商店が連携した在宅買い物事業への支援。</t>
    <rPh sb="0" eb="3">
      <t>ショウコウカイ</t>
    </rPh>
    <rPh sb="4" eb="6">
      <t>ジッシ</t>
    </rPh>
    <rPh sb="8" eb="11">
      <t>ユウビンキョク</t>
    </rPh>
    <rPh sb="12" eb="14">
      <t>ハイソウ</t>
    </rPh>
    <rPh sb="19" eb="21">
      <t>リヨウ</t>
    </rPh>
    <rPh sb="23" eb="26">
      <t>ユウビンキョク</t>
    </rPh>
    <rPh sb="27" eb="29">
      <t>ヤクバ</t>
    </rPh>
    <rPh sb="30" eb="33">
      <t>ショウコウカイ</t>
    </rPh>
    <rPh sb="34" eb="36">
      <t>ショウテン</t>
    </rPh>
    <rPh sb="37" eb="39">
      <t>レンケイ</t>
    </rPh>
    <rPh sb="41" eb="43">
      <t>ザイタク</t>
    </rPh>
    <rPh sb="43" eb="44">
      <t>カ</t>
    </rPh>
    <rPh sb="45" eb="46">
      <t>モノ</t>
    </rPh>
    <rPh sb="46" eb="48">
      <t>ジギョウ</t>
    </rPh>
    <rPh sb="50" eb="52">
      <t>シエン</t>
    </rPh>
    <phoneticPr fontId="5"/>
  </si>
  <si>
    <t>日本郵政</t>
    <rPh sb="0" eb="2">
      <t>ニッポン</t>
    </rPh>
    <rPh sb="2" eb="4">
      <t>ユウセイ</t>
    </rPh>
    <phoneticPr fontId="5"/>
  </si>
  <si>
    <t>豊根村役場　地域振興課
0536-85-1312</t>
    <rPh sb="0" eb="2">
      <t>トヨネ</t>
    </rPh>
    <rPh sb="2" eb="3">
      <t>ムラ</t>
    </rPh>
    <rPh sb="3" eb="5">
      <t>ヤクバ</t>
    </rPh>
    <rPh sb="6" eb="8">
      <t>チイキ</t>
    </rPh>
    <rPh sb="8" eb="11">
      <t>シンコウカ</t>
    </rPh>
    <phoneticPr fontId="5"/>
  </si>
  <si>
    <t>がんばらマイカー</t>
  </si>
  <si>
    <t>社会福祉協議会が実施する有償ボランティアドライバーが自家用車による買い物や通院等の送迎事業（自家用有償旅客運送事業）への支援。</t>
    <rPh sb="0" eb="2">
      <t>シャカイ</t>
    </rPh>
    <rPh sb="2" eb="4">
      <t>フクシ</t>
    </rPh>
    <rPh sb="4" eb="7">
      <t>キョウギカイ</t>
    </rPh>
    <rPh sb="8" eb="10">
      <t>ジッシ</t>
    </rPh>
    <rPh sb="12" eb="14">
      <t>ユウショウ</t>
    </rPh>
    <rPh sb="26" eb="30">
      <t>ジカヨウシャ</t>
    </rPh>
    <rPh sb="33" eb="34">
      <t>カ</t>
    </rPh>
    <rPh sb="35" eb="36">
      <t>モノ</t>
    </rPh>
    <rPh sb="37" eb="39">
      <t>ツウイン</t>
    </rPh>
    <rPh sb="39" eb="40">
      <t>トウ</t>
    </rPh>
    <rPh sb="41" eb="43">
      <t>ソウゲイ</t>
    </rPh>
    <rPh sb="43" eb="45">
      <t>ジギョウ</t>
    </rPh>
    <rPh sb="46" eb="49">
      <t>ジカヨウ</t>
    </rPh>
    <rPh sb="49" eb="51">
      <t>ユウショウ</t>
    </rPh>
    <rPh sb="51" eb="53">
      <t>リョキャク</t>
    </rPh>
    <rPh sb="53" eb="55">
      <t>ウンソウ</t>
    </rPh>
    <rPh sb="55" eb="57">
      <t>ジギョウ</t>
    </rPh>
    <rPh sb="60" eb="62">
      <t>シエン</t>
    </rPh>
    <phoneticPr fontId="5"/>
  </si>
  <si>
    <t>豊根村社会福祉協議会</t>
    <rPh sb="0" eb="3">
      <t>トヨネムラ</t>
    </rPh>
    <rPh sb="3" eb="5">
      <t>シャカイ</t>
    </rPh>
    <rPh sb="5" eb="7">
      <t>フクシ</t>
    </rPh>
    <rPh sb="7" eb="10">
      <t>キョウギカイ</t>
    </rPh>
    <phoneticPr fontId="5"/>
  </si>
  <si>
    <t>西尾市</t>
    <rPh sb="0" eb="3">
      <t>ニシオシ</t>
    </rPh>
    <phoneticPr fontId="5"/>
  </si>
  <si>
    <t>高齢者タクシー利用支援事業</t>
  </si>
  <si>
    <t>交通手段の確保が困難な75歳以上の高齢者のみの世帯の方（条件有）で、通院や買い物等のためにタクシーを利用する場合に助成券を交付する。</t>
  </si>
  <si>
    <t>健康福祉部長寿課
高齢者福祉担当</t>
  </si>
  <si>
    <t>https://www.city.nishio.aichi.jp/kenkofukushi/kourei/1001451/1002501.html</t>
  </si>
  <si>
    <t>健康福祉部長寿課
0563-65-2121</t>
    <rPh sb="0" eb="4">
      <t>ケンコウフクシ</t>
    </rPh>
    <rPh sb="4" eb="5">
      <t>ブ</t>
    </rPh>
    <phoneticPr fontId="5"/>
  </si>
  <si>
    <t>心身障害者福祉タクシー料金助成事業</t>
  </si>
  <si>
    <t>電車、バス等の公共交通機関を利用することが困難な障害者（条件有）に福祉タクシーチケットを交付する。</t>
  </si>
  <si>
    <t>健康福祉部福祉課
障害者福祉担当</t>
  </si>
  <si>
    <t>https://www.city.nishio.aichi.jp/kenkofukushi/shogai/1001458/1002527.html</t>
  </si>
  <si>
    <t>健康福祉部福祉課
0563-65-2113</t>
  </si>
  <si>
    <t>おでかけタクシー「いこまいかー」運行事業</t>
  </si>
  <si>
    <t>高齢者等の交通弱者の移動手段確保を目的に、自宅と地区内の公共施設・商業施設・医療機関等の目的地の間を送迎するタクシーサービス「いこまいかー」を運行している。</t>
  </si>
  <si>
    <t>名鉄東部交通始め4社</t>
  </si>
  <si>
    <t>https://www.city.nishio.aichi.jp/kurashi/kotsu/1001410/1002008.html</t>
  </si>
  <si>
    <t>市民部地域つながり課
0563-65-2107</t>
    <rPh sb="0" eb="3">
      <t>シミンブ</t>
    </rPh>
    <phoneticPr fontId="5"/>
  </si>
  <si>
    <t>日進市</t>
    <rPh sb="0" eb="3">
      <t>ニッシンシ</t>
    </rPh>
    <phoneticPr fontId="5"/>
  </si>
  <si>
    <t>本人及び同居の家族が虚弱、心身の障害、疾病等の理由により食事の調理や買い物が困難な方で、在宅で生活されている６５歳以上のひとり暮らし高齢者、または65歳以上の高齢者のみ世帯の方（どちらも要介護認定又は事業対象者に認定されている方の）を対象に、宅配弁当の費用を助成している。（配食代金から１食あたり市の委託料３６０円を除いた残額が利用者負担額となる。）
住み慣れた地域で安心して暮らし続けていけるように安否確認を行うとともに高齢者の在宅生活を支援している。</t>
    <rPh sb="4" eb="6">
      <t>ドウキョ</t>
    </rPh>
    <rPh sb="44" eb="46">
      <t>ザイタク</t>
    </rPh>
    <rPh sb="47" eb="49">
      <t>セイカツ</t>
    </rPh>
    <rPh sb="56" eb="57">
      <t>サイ</t>
    </rPh>
    <rPh sb="57" eb="59">
      <t>イジョウ</t>
    </rPh>
    <rPh sb="63" eb="64">
      <t>ク</t>
    </rPh>
    <rPh sb="66" eb="69">
      <t>コウレイシャ</t>
    </rPh>
    <rPh sb="75" eb="76">
      <t>サイ</t>
    </rPh>
    <rPh sb="76" eb="78">
      <t>イジョウ</t>
    </rPh>
    <rPh sb="79" eb="82">
      <t>コウレイシャ</t>
    </rPh>
    <rPh sb="84" eb="86">
      <t>セタイ</t>
    </rPh>
    <rPh sb="87" eb="88">
      <t>カタ</t>
    </rPh>
    <rPh sb="93" eb="96">
      <t>ヨウカイゴ</t>
    </rPh>
    <rPh sb="96" eb="98">
      <t>ニンテイ</t>
    </rPh>
    <rPh sb="98" eb="99">
      <t>マタ</t>
    </rPh>
    <rPh sb="100" eb="102">
      <t>ジギョウ</t>
    </rPh>
    <rPh sb="102" eb="104">
      <t>タイショウ</t>
    </rPh>
    <rPh sb="104" eb="105">
      <t>シャ</t>
    </rPh>
    <rPh sb="106" eb="108">
      <t>ニンテイ</t>
    </rPh>
    <rPh sb="113" eb="114">
      <t>カタ</t>
    </rPh>
    <rPh sb="117" eb="119">
      <t>タイショウ</t>
    </rPh>
    <rPh sb="121" eb="123">
      <t>タクハイ</t>
    </rPh>
    <rPh sb="123" eb="125">
      <t>ベントウ</t>
    </rPh>
    <rPh sb="126" eb="128">
      <t>ヒヨウ</t>
    </rPh>
    <rPh sb="129" eb="131">
      <t>ジョセイ</t>
    </rPh>
    <rPh sb="137" eb="139">
      <t>ハイショク</t>
    </rPh>
    <rPh sb="139" eb="141">
      <t>ダイキン</t>
    </rPh>
    <rPh sb="144" eb="145">
      <t>ショク</t>
    </rPh>
    <rPh sb="148" eb="149">
      <t>シ</t>
    </rPh>
    <rPh sb="150" eb="153">
      <t>イタクリョウ</t>
    </rPh>
    <rPh sb="156" eb="157">
      <t>エン</t>
    </rPh>
    <rPh sb="158" eb="159">
      <t>ノゾ</t>
    </rPh>
    <rPh sb="161" eb="163">
      <t>ザンガク</t>
    </rPh>
    <rPh sb="164" eb="167">
      <t>リヨウシャ</t>
    </rPh>
    <rPh sb="167" eb="169">
      <t>フタン</t>
    </rPh>
    <rPh sb="169" eb="170">
      <t>ガク</t>
    </rPh>
    <rPh sb="176" eb="177">
      <t>ス</t>
    </rPh>
    <rPh sb="178" eb="179">
      <t>ナ</t>
    </rPh>
    <rPh sb="181" eb="183">
      <t>チイキ</t>
    </rPh>
    <rPh sb="184" eb="186">
      <t>アンシン</t>
    </rPh>
    <rPh sb="188" eb="189">
      <t>ク</t>
    </rPh>
    <rPh sb="191" eb="192">
      <t>ツヅ</t>
    </rPh>
    <rPh sb="200" eb="202">
      <t>アンピ</t>
    </rPh>
    <rPh sb="202" eb="204">
      <t>カクニン</t>
    </rPh>
    <rPh sb="205" eb="206">
      <t>オコナ</t>
    </rPh>
    <rPh sb="211" eb="214">
      <t>コウレイシャ</t>
    </rPh>
    <rPh sb="215" eb="217">
      <t>ザイタク</t>
    </rPh>
    <rPh sb="217" eb="219">
      <t>セイカツ</t>
    </rPh>
    <rPh sb="220" eb="222">
      <t>シエン</t>
    </rPh>
    <phoneticPr fontId="5"/>
  </si>
  <si>
    <t>介護福祉課介護保険係
0561-73-1495</t>
    <rPh sb="0" eb="2">
      <t>カイゴ</t>
    </rPh>
    <rPh sb="2" eb="4">
      <t>フクシ</t>
    </rPh>
    <rPh sb="4" eb="5">
      <t>カ</t>
    </rPh>
    <rPh sb="5" eb="7">
      <t>カイゴ</t>
    </rPh>
    <rPh sb="7" eb="9">
      <t>ホケン</t>
    </rPh>
    <rPh sb="9" eb="10">
      <t>カカリ</t>
    </rPh>
    <phoneticPr fontId="5"/>
  </si>
  <si>
    <t>障害者タクシー料金助成事業</t>
    <rPh sb="0" eb="3">
      <t>ショウガイシャ</t>
    </rPh>
    <rPh sb="7" eb="9">
      <t>リョウキン</t>
    </rPh>
    <rPh sb="9" eb="11">
      <t>ジョセイ</t>
    </rPh>
    <rPh sb="11" eb="13">
      <t>ジギョウ</t>
    </rPh>
    <phoneticPr fontId="5"/>
  </si>
  <si>
    <t>障害者にタクシー利用料金の全部又は一部を助成することにより、障害者の社会参加を促進する。
対象者
・身体障害者手帳1級～3級
・精神障害者保健福祉手帳1～2級
・療育手帳A判定～B判定
助成額
・700円（障害者タクシー料金助成）
・3,000円（リフト付タクシー料金助成）
枚数
・48枚（障害者タクシー料金助成）
・24枚（障害者リフト付タクシー料金助成）</t>
    <rPh sb="0" eb="3">
      <t>ショウガイシャ</t>
    </rPh>
    <rPh sb="8" eb="10">
      <t>リヨウ</t>
    </rPh>
    <rPh sb="10" eb="12">
      <t>リョウキン</t>
    </rPh>
    <rPh sb="13" eb="15">
      <t>ゼンブ</t>
    </rPh>
    <rPh sb="15" eb="16">
      <t>マタ</t>
    </rPh>
    <rPh sb="17" eb="19">
      <t>イチブ</t>
    </rPh>
    <rPh sb="20" eb="22">
      <t>ジョセイ</t>
    </rPh>
    <rPh sb="30" eb="33">
      <t>ショウガイシャ</t>
    </rPh>
    <rPh sb="34" eb="36">
      <t>シャカイ</t>
    </rPh>
    <rPh sb="36" eb="38">
      <t>サンカ</t>
    </rPh>
    <rPh sb="39" eb="41">
      <t>ソクシン</t>
    </rPh>
    <rPh sb="46" eb="49">
      <t>タイショウシャ</t>
    </rPh>
    <rPh sb="51" eb="53">
      <t>シンタイ</t>
    </rPh>
    <rPh sb="53" eb="56">
      <t>ショウガイシャ</t>
    </rPh>
    <rPh sb="56" eb="58">
      <t>テチョウ</t>
    </rPh>
    <rPh sb="59" eb="60">
      <t>キュウ</t>
    </rPh>
    <rPh sb="62" eb="63">
      <t>キュウ</t>
    </rPh>
    <rPh sb="65" eb="67">
      <t>セイシン</t>
    </rPh>
    <rPh sb="67" eb="70">
      <t>ショウガイシャ</t>
    </rPh>
    <rPh sb="70" eb="72">
      <t>ホケン</t>
    </rPh>
    <rPh sb="72" eb="74">
      <t>フクシ</t>
    </rPh>
    <rPh sb="74" eb="76">
      <t>テチョウ</t>
    </rPh>
    <rPh sb="79" eb="80">
      <t>キュウ</t>
    </rPh>
    <rPh sb="82" eb="84">
      <t>リョウイク</t>
    </rPh>
    <rPh sb="84" eb="86">
      <t>テチョウ</t>
    </rPh>
    <rPh sb="87" eb="89">
      <t>ハンテイ</t>
    </rPh>
    <rPh sb="91" eb="93">
      <t>ハンテイ</t>
    </rPh>
    <rPh sb="94" eb="97">
      <t>ジョセイガク</t>
    </rPh>
    <rPh sb="102" eb="103">
      <t>エン</t>
    </rPh>
    <rPh sb="104" eb="107">
      <t>ショウガイシャ</t>
    </rPh>
    <rPh sb="111" eb="113">
      <t>リョウキン</t>
    </rPh>
    <rPh sb="113" eb="115">
      <t>ジョセイ</t>
    </rPh>
    <rPh sb="119" eb="124">
      <t>０００エン</t>
    </rPh>
    <rPh sb="128" eb="129">
      <t>ツキ</t>
    </rPh>
    <rPh sb="135" eb="137">
      <t>ジョセイ</t>
    </rPh>
    <rPh sb="139" eb="141">
      <t>マイスウ</t>
    </rPh>
    <rPh sb="145" eb="146">
      <t>マイ</t>
    </rPh>
    <rPh sb="147" eb="150">
      <t>ショウガイシャ</t>
    </rPh>
    <rPh sb="154" eb="156">
      <t>リョウキン</t>
    </rPh>
    <rPh sb="156" eb="158">
      <t>ジョセイ</t>
    </rPh>
    <rPh sb="163" eb="164">
      <t>マイ</t>
    </rPh>
    <rPh sb="165" eb="168">
      <t>ショウガイシャ</t>
    </rPh>
    <rPh sb="171" eb="172">
      <t>ツキ</t>
    </rPh>
    <rPh sb="178" eb="180">
      <t>ジョセイ</t>
    </rPh>
    <phoneticPr fontId="5"/>
  </si>
  <si>
    <t>介護福祉課障害福祉係
0561-73-1749</t>
    <rPh sb="0" eb="2">
      <t>カイゴ</t>
    </rPh>
    <rPh sb="2" eb="4">
      <t>フクシ</t>
    </rPh>
    <rPh sb="4" eb="5">
      <t>カ</t>
    </rPh>
    <rPh sb="5" eb="7">
      <t>ショウガイ</t>
    </rPh>
    <rPh sb="7" eb="9">
      <t>フクシ</t>
    </rPh>
    <rPh sb="9" eb="10">
      <t>カカリ</t>
    </rPh>
    <phoneticPr fontId="5"/>
  </si>
  <si>
    <t>半田市</t>
    <rPh sb="0" eb="3">
      <t>ハンダシ</t>
    </rPh>
    <phoneticPr fontId="5"/>
  </si>
  <si>
    <t>外出の困難な要介護高齢者等に対する外出支援を目的とし、タクシーの初乗料金等の一部を助成するタクシー料金助成券を交付する。</t>
  </si>
  <si>
    <t>高齢介護課
0569-84-0648</t>
    <rPh sb="0" eb="2">
      <t>コウレイ</t>
    </rPh>
    <rPh sb="2" eb="4">
      <t>カイゴ</t>
    </rPh>
    <rPh sb="4" eb="5">
      <t>カ</t>
    </rPh>
    <phoneticPr fontId="5"/>
  </si>
  <si>
    <t>病弱及び心身に障がいを有する等により、買い物や調理が困難であり、親族等から協力が得られない高齢者に対し、日々の安否の確認及び健康の増進を目的として、昼食を委託業者より配達する。</t>
    <rPh sb="83" eb="85">
      <t>ハイタツ</t>
    </rPh>
    <phoneticPr fontId="5"/>
  </si>
  <si>
    <t>半田市障がい者（児）タクシー料金助成事業</t>
    <rPh sb="0" eb="3">
      <t>ハンダシ</t>
    </rPh>
    <rPh sb="3" eb="4">
      <t>ショウ</t>
    </rPh>
    <rPh sb="6" eb="7">
      <t>シャ</t>
    </rPh>
    <rPh sb="8" eb="9">
      <t>コ</t>
    </rPh>
    <rPh sb="14" eb="16">
      <t>リョウキン</t>
    </rPh>
    <rPh sb="16" eb="18">
      <t>ジョセイ</t>
    </rPh>
    <rPh sb="18" eb="20">
      <t>ジギョウ</t>
    </rPh>
    <phoneticPr fontId="5"/>
  </si>
  <si>
    <t>重度の障がい者（児）の地域生活（外出）を支援するため、タクシー料金の一部を補助するもの。
・タクシー助成券24枚綴り１冊／年を申請により交付</t>
    <rPh sb="0" eb="2">
      <t>ジュウド</t>
    </rPh>
    <rPh sb="3" eb="4">
      <t>ショウ</t>
    </rPh>
    <rPh sb="6" eb="7">
      <t>シャ</t>
    </rPh>
    <rPh sb="11" eb="13">
      <t>チイキ</t>
    </rPh>
    <rPh sb="13" eb="15">
      <t>セイカツ</t>
    </rPh>
    <rPh sb="50" eb="52">
      <t>ジョセイ</t>
    </rPh>
    <rPh sb="52" eb="53">
      <t>ケン</t>
    </rPh>
    <rPh sb="55" eb="56">
      <t>マイ</t>
    </rPh>
    <rPh sb="56" eb="57">
      <t>ツヅ</t>
    </rPh>
    <rPh sb="59" eb="60">
      <t>サツ</t>
    </rPh>
    <rPh sb="61" eb="62">
      <t>ネン</t>
    </rPh>
    <rPh sb="63" eb="65">
      <t>シンセイ</t>
    </rPh>
    <rPh sb="68" eb="70">
      <t>コウフ</t>
    </rPh>
    <phoneticPr fontId="5"/>
  </si>
  <si>
    <t>地域福祉課
0569－84－0643</t>
    <rPh sb="0" eb="2">
      <t>チイキ</t>
    </rPh>
    <rPh sb="2" eb="5">
      <t>フクシカ</t>
    </rPh>
    <phoneticPr fontId="5"/>
  </si>
  <si>
    <t>半田市障がい 者（児）バス運賃扶助事業実施要綱</t>
  </si>
  <si>
    <t>身体障がい、知的障がい、精神障がい者等の外出を支援するため、特別乗車証を交付することにより半田市内の路線バスを利用する場合、無料で乗車することができるもの。</t>
  </si>
  <si>
    <t>知多乗合株式会社</t>
    <rPh sb="0" eb="2">
      <t>チタ</t>
    </rPh>
    <rPh sb="2" eb="3">
      <t>ノ</t>
    </rPh>
    <rPh sb="3" eb="4">
      <t>ア</t>
    </rPh>
    <rPh sb="4" eb="6">
      <t>カブシキ</t>
    </rPh>
    <rPh sb="6" eb="8">
      <t>カイシャ</t>
    </rPh>
    <phoneticPr fontId="5"/>
  </si>
  <si>
    <t>東浦町</t>
  </si>
  <si>
    <t>福祉タクシー料金扶助</t>
  </si>
  <si>
    <t>要介護３から５の方を対象に、通常の交通機関を利用することが困難な状態で、ストレッチャーが必要な方などにリフト付きタクシー料金の一部を助成している。</t>
  </si>
  <si>
    <t>福祉タクシー会社等</t>
    <rPh sb="0" eb="2">
      <t>フクシ</t>
    </rPh>
    <rPh sb="6" eb="8">
      <t>カイシャ</t>
    </rPh>
    <rPh sb="8" eb="9">
      <t>トウ</t>
    </rPh>
    <phoneticPr fontId="5"/>
  </si>
  <si>
    <t>健康福祉部ふくし課社会高齢係　0562-83-3111</t>
  </si>
  <si>
    <t>東浦町</t>
    <rPh sb="0" eb="3">
      <t>ヒガシウラチョウ</t>
    </rPh>
    <phoneticPr fontId="5"/>
  </si>
  <si>
    <t>障害者タクシー料金扶助</t>
  </si>
  <si>
    <t>公共交通機関を利用することが困難な障がい者に対し、タクシー料金の一部を助成する。
【対象者】（１）在宅の身体障害者手帳１・２級の身体障がい者であり、電車・バス等の通常の交通機関を利用することが困難な方。ただしリフト付きタクシーを利用する方は車いすの常用者、又は、寝たきり状態で移動にストレッチャーが必要な方に限る。（２）在宅の療育手帳A・B判定の知的障がい者であり、電車・バス等の通常の交通機関を利用することが困難な方。（３）在宅の精神障害者保健福祉手帳１級の精神障がい者であり、電車・バス等の通常の交通機関を利用することが困難な方。（４）特定要医療的介助者で、車・バス等の通常の交通機関を利用することが困難な方。
【助成額】
一般車　基本料金（お迎え料金を含む）×年間24枚以内
リフト付タクシー　3,640円×年間24枚以内</t>
  </si>
  <si>
    <t>https://www.town.aichi-higashiura.lg.jp/soshiki/shogaishien/shogaishien/gyomu/shogai/1452566630253.html</t>
  </si>
  <si>
    <t>丹羽郡
扶桑町</t>
    <rPh sb="0" eb="2">
      <t>ニワ</t>
    </rPh>
    <rPh sb="2" eb="3">
      <t>グン</t>
    </rPh>
    <rPh sb="4" eb="6">
      <t>フソウ</t>
    </rPh>
    <rPh sb="6" eb="7">
      <t>チョウ</t>
    </rPh>
    <phoneticPr fontId="5"/>
  </si>
  <si>
    <t>タクシー料金助成事業</t>
    <rPh sb="4" eb="10">
      <t>リョウキンジョセイジギョウ</t>
    </rPh>
    <phoneticPr fontId="5"/>
  </si>
  <si>
    <t>80歳以上の高齢者と、40～79歳の要支援・要介護認定を受けた町民を対象として、タクシー利用時の基本料金を助成するタクシー券を交付。
『買物弱者への支援』と直接位置付けた事業というわけではないが、高齢者等が活動的な毎日を送ることを支援する。</t>
    <rPh sb="2" eb="5">
      <t>サイイジョウ</t>
    </rPh>
    <rPh sb="6" eb="9">
      <t>コウレイシャ</t>
    </rPh>
    <rPh sb="16" eb="17">
      <t>サイ</t>
    </rPh>
    <rPh sb="18" eb="21">
      <t>ヨウシエン</t>
    </rPh>
    <rPh sb="22" eb="25">
      <t>ヨウカイゴ</t>
    </rPh>
    <rPh sb="25" eb="27">
      <t>ニンテイ</t>
    </rPh>
    <rPh sb="28" eb="29">
      <t>ウ</t>
    </rPh>
    <rPh sb="31" eb="33">
      <t>チョウミン</t>
    </rPh>
    <rPh sb="34" eb="36">
      <t>タイショウ</t>
    </rPh>
    <rPh sb="44" eb="47">
      <t>リヨウジ</t>
    </rPh>
    <rPh sb="53" eb="55">
      <t>ジョセイ</t>
    </rPh>
    <rPh sb="61" eb="62">
      <t>ケン</t>
    </rPh>
    <rPh sb="63" eb="65">
      <t>コウフ</t>
    </rPh>
    <rPh sb="68" eb="69">
      <t>カ</t>
    </rPh>
    <rPh sb="69" eb="72">
      <t>モノジャクシャ</t>
    </rPh>
    <rPh sb="74" eb="76">
      <t>シエン</t>
    </rPh>
    <rPh sb="78" eb="80">
      <t>チョクセツ</t>
    </rPh>
    <rPh sb="80" eb="83">
      <t>イチヅ</t>
    </rPh>
    <rPh sb="85" eb="87">
      <t>ジギョウ</t>
    </rPh>
    <rPh sb="98" eb="101">
      <t>コウレイシャ</t>
    </rPh>
    <rPh sb="101" eb="102">
      <t>トウ</t>
    </rPh>
    <rPh sb="103" eb="106">
      <t>カツドウテキ</t>
    </rPh>
    <rPh sb="107" eb="109">
      <t>マイニチ</t>
    </rPh>
    <rPh sb="110" eb="111">
      <t>オク</t>
    </rPh>
    <phoneticPr fontId="5"/>
  </si>
  <si>
    <t>扶桑町役場 健康福祉部
長寿介護課
高齢者支援グループ
0587-93-1111（内線:533）</t>
    <rPh sb="0" eb="5">
      <t>フソウチョウヤクバ</t>
    </rPh>
    <rPh sb="6" eb="8">
      <t>ケンコウ</t>
    </rPh>
    <rPh sb="8" eb="10">
      <t>フクシ</t>
    </rPh>
    <rPh sb="10" eb="11">
      <t>ブ</t>
    </rPh>
    <rPh sb="12" eb="14">
      <t>チョウジュ</t>
    </rPh>
    <rPh sb="14" eb="16">
      <t>カイゴ</t>
    </rPh>
    <rPh sb="16" eb="17">
      <t>カ</t>
    </rPh>
    <rPh sb="18" eb="23">
      <t>コウレイシャシエン</t>
    </rPh>
    <rPh sb="41" eb="43">
      <t>ナイセン</t>
    </rPh>
    <phoneticPr fontId="5"/>
  </si>
  <si>
    <t>扶桑町</t>
    <rPh sb="0" eb="3">
      <t>フソウチョウ</t>
    </rPh>
    <phoneticPr fontId="5"/>
  </si>
  <si>
    <t>チョイソコふそう運行事業（実証運行）</t>
    <rPh sb="8" eb="12">
      <t>ウンコウジギョウ</t>
    </rPh>
    <rPh sb="13" eb="17">
      <t>ジッショウウンコウ</t>
    </rPh>
    <phoneticPr fontId="5"/>
  </si>
  <si>
    <t>高齢者の外出支援及び外出促進を主目的とした、デマンド交通事業
※高齢者（65歳以上）、障がい者手帳所有者、小学生は利用の際運賃割引あり。
町内移動　300円（高齢者等　200円）
江南厚生病院　800円（高齢者等　500円）</t>
    <rPh sb="0" eb="3">
      <t>コウレイシャ</t>
    </rPh>
    <rPh sb="4" eb="6">
      <t>ガイシュツ</t>
    </rPh>
    <rPh sb="6" eb="8">
      <t>シエン</t>
    </rPh>
    <rPh sb="8" eb="9">
      <t>オヨ</t>
    </rPh>
    <rPh sb="10" eb="14">
      <t>ガイシュツソクシン</t>
    </rPh>
    <rPh sb="15" eb="18">
      <t>シュモクテキ</t>
    </rPh>
    <rPh sb="26" eb="28">
      <t>コウツウ</t>
    </rPh>
    <rPh sb="28" eb="30">
      <t>ジギョウ</t>
    </rPh>
    <rPh sb="33" eb="36">
      <t>コウレイシャ</t>
    </rPh>
    <rPh sb="39" eb="40">
      <t>サイ</t>
    </rPh>
    <rPh sb="40" eb="42">
      <t>イジョウ</t>
    </rPh>
    <rPh sb="44" eb="45">
      <t>ショウ</t>
    </rPh>
    <rPh sb="47" eb="50">
      <t>シャテチョウ</t>
    </rPh>
    <rPh sb="50" eb="53">
      <t>ショユウシャ</t>
    </rPh>
    <rPh sb="54" eb="57">
      <t>ショウガクセイ</t>
    </rPh>
    <rPh sb="58" eb="60">
      <t>リヨウ</t>
    </rPh>
    <rPh sb="61" eb="62">
      <t>サイ</t>
    </rPh>
    <rPh sb="62" eb="66">
      <t>ウンチンワリビキ</t>
    </rPh>
    <rPh sb="70" eb="72">
      <t>チョウナイ</t>
    </rPh>
    <rPh sb="72" eb="74">
      <t>イドウ</t>
    </rPh>
    <rPh sb="78" eb="79">
      <t>エン</t>
    </rPh>
    <rPh sb="80" eb="84">
      <t>コウレイシャトウ</t>
    </rPh>
    <rPh sb="88" eb="89">
      <t>エン</t>
    </rPh>
    <rPh sb="91" eb="97">
      <t>コウナンコウセイビョウイン</t>
    </rPh>
    <rPh sb="101" eb="102">
      <t>エン</t>
    </rPh>
    <rPh sb="103" eb="106">
      <t>コウレイシャ</t>
    </rPh>
    <rPh sb="106" eb="107">
      <t>トウ</t>
    </rPh>
    <rPh sb="111" eb="112">
      <t>エン</t>
    </rPh>
    <phoneticPr fontId="5"/>
  </si>
  <si>
    <t>扶桑町
株式会社アイシン
犬山タクシー株式会社</t>
    <rPh sb="0" eb="3">
      <t>フソウチョウ</t>
    </rPh>
    <rPh sb="4" eb="8">
      <t>カブシキカイシャ</t>
    </rPh>
    <rPh sb="13" eb="15">
      <t>イヌヤマ</t>
    </rPh>
    <rPh sb="19" eb="23">
      <t>カブシキカイシャ</t>
    </rPh>
    <phoneticPr fontId="5"/>
  </si>
  <si>
    <t>地域協働課
0587-93-1111（内線682）</t>
    <rPh sb="0" eb="2">
      <t>チイキ</t>
    </rPh>
    <rPh sb="2" eb="4">
      <t>キョウドウ</t>
    </rPh>
    <rPh sb="4" eb="5">
      <t>カ</t>
    </rPh>
    <rPh sb="19" eb="21">
      <t>ナイセン</t>
    </rPh>
    <phoneticPr fontId="5"/>
  </si>
  <si>
    <t>みよし市</t>
    <rPh sb="3" eb="4">
      <t>シ</t>
    </rPh>
    <phoneticPr fontId="5"/>
  </si>
  <si>
    <t>公共交通事業</t>
    <rPh sb="0" eb="6">
      <t>コウキョウコウツウジギョウ</t>
    </rPh>
    <phoneticPr fontId="5"/>
  </si>
  <si>
    <t>公共交通</t>
    <rPh sb="0" eb="3">
      <t>コウキョウコウツウ</t>
    </rPh>
    <phoneticPr fontId="5"/>
  </si>
  <si>
    <t>市内の交通空白地帯の解消を目的とし、市民の足となる独自の交通システムの整備を図る。</t>
    <rPh sb="0" eb="2">
      <t>シナイ</t>
    </rPh>
    <rPh sb="3" eb="5">
      <t>コウツウ</t>
    </rPh>
    <rPh sb="5" eb="7">
      <t>クウハク</t>
    </rPh>
    <rPh sb="7" eb="9">
      <t>チタイ</t>
    </rPh>
    <rPh sb="10" eb="12">
      <t>カイショウ</t>
    </rPh>
    <rPh sb="13" eb="15">
      <t>モクテキ</t>
    </rPh>
    <rPh sb="18" eb="20">
      <t>シミン</t>
    </rPh>
    <rPh sb="21" eb="22">
      <t>アシ</t>
    </rPh>
    <rPh sb="25" eb="27">
      <t>ドクジ</t>
    </rPh>
    <rPh sb="28" eb="30">
      <t>コウツウ</t>
    </rPh>
    <rPh sb="35" eb="37">
      <t>セイビ</t>
    </rPh>
    <rPh sb="38" eb="39">
      <t>ハカ</t>
    </rPh>
    <phoneticPr fontId="5"/>
  </si>
  <si>
    <t>都市計画課
0561-32-8021</t>
    <rPh sb="0" eb="5">
      <t>トシケイカクカ</t>
    </rPh>
    <phoneticPr fontId="5"/>
  </si>
  <si>
    <t>市内デリバリーサービス事業</t>
    <rPh sb="0" eb="2">
      <t>シナイ</t>
    </rPh>
    <rPh sb="11" eb="13">
      <t>ジギョウ</t>
    </rPh>
    <phoneticPr fontId="5"/>
  </si>
  <si>
    <t>みよし商工会が主体となって実施する、電気自動車を活用し商品の配達を行う市内デリバリーサービス事業を支援するため、事業拠点の整備・運営費に対し補助金を交付。
買物弱者の支援と位置付けた事業ではないが、市民の購買手段の拡大、市内の飲食店及び小売店への消費喚起を図る。</t>
    <rPh sb="3" eb="6">
      <t>ショウコウカイ</t>
    </rPh>
    <rPh sb="7" eb="9">
      <t>シュタイ</t>
    </rPh>
    <rPh sb="13" eb="15">
      <t>ジッシ</t>
    </rPh>
    <rPh sb="35" eb="37">
      <t>シナイ</t>
    </rPh>
    <rPh sb="46" eb="48">
      <t>ジギョウ</t>
    </rPh>
    <rPh sb="49" eb="51">
      <t>シエン</t>
    </rPh>
    <rPh sb="128" eb="129">
      <t>ハカ</t>
    </rPh>
    <phoneticPr fontId="5"/>
  </si>
  <si>
    <t>みよし商工会など</t>
    <rPh sb="3" eb="6">
      <t>ショウコウカイ</t>
    </rPh>
    <phoneticPr fontId="5"/>
  </si>
  <si>
    <t>みよし市市民経済部
産業振興課
0561-32-8015</t>
    <rPh sb="3" eb="4">
      <t>シ</t>
    </rPh>
    <rPh sb="4" eb="9">
      <t>シミンケイザイブ</t>
    </rPh>
    <rPh sb="10" eb="15">
      <t>サンギョウシンコウカ</t>
    </rPh>
    <phoneticPr fontId="5"/>
  </si>
  <si>
    <t>商工業活性化補助事業（空き店舗・工場活用）</t>
    <rPh sb="0" eb="3">
      <t>ショウコウギョウ</t>
    </rPh>
    <rPh sb="3" eb="6">
      <t>カッセイカ</t>
    </rPh>
    <rPh sb="6" eb="8">
      <t>ホジョ</t>
    </rPh>
    <rPh sb="8" eb="10">
      <t>ジギョウ</t>
    </rPh>
    <rPh sb="11" eb="12">
      <t>ア</t>
    </rPh>
    <rPh sb="13" eb="15">
      <t>テンポ</t>
    </rPh>
    <rPh sb="16" eb="18">
      <t>コウジョウ</t>
    </rPh>
    <rPh sb="18" eb="20">
      <t>カツヨウ</t>
    </rPh>
    <phoneticPr fontId="5"/>
  </si>
  <si>
    <t>市内の空き店舗・工場を賃借し、５年以上事業を継続する場合、改修費・賃借料・機器購入費の５０％を補助。（ただし上限あり）
買物弱者の支援と位置付けた事業ではないが、空き店舗を活用することで市内経済の振興と市民生活の向上を図る。</t>
    <rPh sb="81" eb="82">
      <t>ア</t>
    </rPh>
    <rPh sb="83" eb="85">
      <t>テンポ</t>
    </rPh>
    <rPh sb="86" eb="88">
      <t>カツヨウ</t>
    </rPh>
    <phoneticPr fontId="5"/>
  </si>
  <si>
    <t>美浜町</t>
    <rPh sb="0" eb="3">
      <t>ミハマチョウ</t>
    </rPh>
    <phoneticPr fontId="5"/>
  </si>
  <si>
    <t>障害者（児）バス運賃助成事業</t>
    <rPh sb="0" eb="3">
      <t>ショウガイシャ</t>
    </rPh>
    <rPh sb="4" eb="5">
      <t>ジ</t>
    </rPh>
    <rPh sb="8" eb="10">
      <t>ウンチン</t>
    </rPh>
    <rPh sb="10" eb="12">
      <t>ジョセイ</t>
    </rPh>
    <rPh sb="12" eb="14">
      <t>ジギョウ</t>
    </rPh>
    <phoneticPr fontId="5"/>
  </si>
  <si>
    <t>重度の障害者（児）を対象に知多バス路線・海っこバスに限り利用助成券（半額補助）を交付する。</t>
    <rPh sb="0" eb="2">
      <t>ジュウド</t>
    </rPh>
    <rPh sb="3" eb="5">
      <t>ショウガイ</t>
    </rPh>
    <rPh sb="5" eb="6">
      <t>シャ</t>
    </rPh>
    <rPh sb="7" eb="8">
      <t>ジ</t>
    </rPh>
    <rPh sb="10" eb="12">
      <t>タイショウ</t>
    </rPh>
    <rPh sb="13" eb="15">
      <t>チタ</t>
    </rPh>
    <rPh sb="17" eb="19">
      <t>ロセン</t>
    </rPh>
    <rPh sb="20" eb="21">
      <t>ウミ</t>
    </rPh>
    <rPh sb="26" eb="27">
      <t>カギ</t>
    </rPh>
    <rPh sb="28" eb="30">
      <t>リヨウ</t>
    </rPh>
    <rPh sb="30" eb="32">
      <t>ジョセイ</t>
    </rPh>
    <rPh sb="32" eb="33">
      <t>ケン</t>
    </rPh>
    <rPh sb="34" eb="36">
      <t>ハンガク</t>
    </rPh>
    <rPh sb="36" eb="38">
      <t>ホジョ</t>
    </rPh>
    <rPh sb="40" eb="42">
      <t>コウフ</t>
    </rPh>
    <phoneticPr fontId="5"/>
  </si>
  <si>
    <t>バス会社</t>
    <rPh sb="2" eb="4">
      <t>ガイシャ</t>
    </rPh>
    <phoneticPr fontId="5"/>
  </si>
  <si>
    <t>https://www.town.aichi-mihama.lg.jp/docs/2013100805541/</t>
  </si>
  <si>
    <t>福祉課社会福祉係
0569-82-1111
（内線221、261）</t>
    <rPh sb="0" eb="3">
      <t>フクシカ</t>
    </rPh>
    <rPh sb="3" eb="5">
      <t>シャカイ</t>
    </rPh>
    <rPh sb="5" eb="7">
      <t>フクシ</t>
    </rPh>
    <rPh sb="7" eb="8">
      <t>カカリ</t>
    </rPh>
    <rPh sb="23" eb="24">
      <t>ナイ</t>
    </rPh>
    <rPh sb="24" eb="25">
      <t>セン</t>
    </rPh>
    <phoneticPr fontId="5"/>
  </si>
  <si>
    <t>重度の障害者（児）を対象に、タクシーの利用助成券（初乗り運賃助成、年２４枚）を交付する。</t>
    <rPh sb="0" eb="2">
      <t>ジュウド</t>
    </rPh>
    <rPh sb="3" eb="5">
      <t>ショウガイ</t>
    </rPh>
    <rPh sb="5" eb="6">
      <t>シャ</t>
    </rPh>
    <rPh sb="7" eb="8">
      <t>ジ</t>
    </rPh>
    <rPh sb="10" eb="12">
      <t>タイショウ</t>
    </rPh>
    <rPh sb="19" eb="21">
      <t>リヨウ</t>
    </rPh>
    <rPh sb="21" eb="23">
      <t>ジョセイ</t>
    </rPh>
    <rPh sb="23" eb="24">
      <t>ケン</t>
    </rPh>
    <rPh sb="25" eb="27">
      <t>ハツノ</t>
    </rPh>
    <rPh sb="28" eb="30">
      <t>ウンチン</t>
    </rPh>
    <rPh sb="30" eb="32">
      <t>ジョセイ</t>
    </rPh>
    <rPh sb="33" eb="34">
      <t>ネン</t>
    </rPh>
    <rPh sb="36" eb="37">
      <t>マイ</t>
    </rPh>
    <rPh sb="39" eb="41">
      <t>コウフ</t>
    </rPh>
    <phoneticPr fontId="5"/>
  </si>
  <si>
    <t>https://www.town.aichi-mihama.lg.jp/docs/2013100802502/</t>
  </si>
  <si>
    <t>運転免許証を有していない７３歳以上の方を対象に、タクシーの利用助成券（初乗り運賃及び迎車料金助成、年１２枚）を交付する。</t>
    <rPh sb="0" eb="2">
      <t>ウンテン</t>
    </rPh>
    <rPh sb="2" eb="5">
      <t>メンキョショウ</t>
    </rPh>
    <rPh sb="6" eb="7">
      <t>ユウ</t>
    </rPh>
    <rPh sb="14" eb="15">
      <t>サイ</t>
    </rPh>
    <rPh sb="15" eb="17">
      <t>イジョウ</t>
    </rPh>
    <rPh sb="18" eb="19">
      <t>カタ</t>
    </rPh>
    <rPh sb="20" eb="22">
      <t>タイショウ</t>
    </rPh>
    <rPh sb="29" eb="31">
      <t>リヨウ</t>
    </rPh>
    <rPh sb="31" eb="33">
      <t>ジョセイ</t>
    </rPh>
    <rPh sb="33" eb="34">
      <t>ケン</t>
    </rPh>
    <rPh sb="35" eb="37">
      <t>ハツノ</t>
    </rPh>
    <rPh sb="38" eb="40">
      <t>ウンチン</t>
    </rPh>
    <rPh sb="40" eb="41">
      <t>オヨ</t>
    </rPh>
    <rPh sb="42" eb="44">
      <t>ゲイシャ</t>
    </rPh>
    <rPh sb="44" eb="46">
      <t>リョウキン</t>
    </rPh>
    <rPh sb="46" eb="48">
      <t>ジョセイ</t>
    </rPh>
    <rPh sb="49" eb="50">
      <t>ネン</t>
    </rPh>
    <rPh sb="52" eb="53">
      <t>マイ</t>
    </rPh>
    <rPh sb="55" eb="57">
      <t>コウフ</t>
    </rPh>
    <phoneticPr fontId="5"/>
  </si>
  <si>
    <t>https://www.town.aichi-mihama.lg.jp/docs/2013100806418/</t>
  </si>
  <si>
    <t>福祉課高齢介護係
0569-82-1111
（内線361、362）</t>
    <rPh sb="0" eb="3">
      <t>フクシカ</t>
    </rPh>
    <rPh sb="3" eb="5">
      <t>コウレイ</t>
    </rPh>
    <rPh sb="5" eb="7">
      <t>カイゴ</t>
    </rPh>
    <rPh sb="7" eb="8">
      <t>カカリ</t>
    </rPh>
    <rPh sb="23" eb="24">
      <t>ナイ</t>
    </rPh>
    <rPh sb="24" eb="25">
      <t>セン</t>
    </rPh>
    <phoneticPr fontId="5"/>
  </si>
  <si>
    <t>弥富市</t>
    <rPh sb="0" eb="3">
      <t>ヤトミシ</t>
    </rPh>
    <phoneticPr fontId="5"/>
  </si>
  <si>
    <t>https://www.city.yatomi.lg.jp/kurashi/1000308/1000309/1000312.html</t>
  </si>
  <si>
    <t>https://www.city.yatomi.lg.jp/kurashi/1000308/1000309/1000313.html</t>
  </si>
  <si>
    <t>買い物支援サービス事業</t>
    <rPh sb="0" eb="1">
      <t>カ</t>
    </rPh>
    <rPh sb="2" eb="3">
      <t>モノ</t>
    </rPh>
    <rPh sb="3" eb="5">
      <t>シエン</t>
    </rPh>
    <rPh sb="9" eb="11">
      <t>ジギョウ</t>
    </rPh>
    <phoneticPr fontId="5"/>
  </si>
  <si>
    <t>https://www.city.yatomi.lg.jp/kurashi/1000308/1000309/1004328.html</t>
  </si>
  <si>
    <t>岐阜県</t>
    <rPh sb="0" eb="3">
      <t>ギフケン</t>
    </rPh>
    <phoneticPr fontId="5"/>
  </si>
  <si>
    <t xml:space="preserve">岐阜県商店街活性化支援事業費補助金
</t>
    <rPh sb="0" eb="3">
      <t>ギフケン</t>
    </rPh>
    <rPh sb="3" eb="6">
      <t>ショウテンガイ</t>
    </rPh>
    <rPh sb="6" eb="9">
      <t>カッセイカ</t>
    </rPh>
    <rPh sb="9" eb="14">
      <t>シエンジギョウヒ</t>
    </rPh>
    <rPh sb="14" eb="17">
      <t>ホジョキン</t>
    </rPh>
    <phoneticPr fontId="5"/>
  </si>
  <si>
    <t>11,000
※デジタル田園都市国家構想交付金（推進タイプ）活用</t>
    <rPh sb="12" eb="14">
      <t>デンエン</t>
    </rPh>
    <rPh sb="14" eb="16">
      <t>トシ</t>
    </rPh>
    <rPh sb="16" eb="18">
      <t>コッカ</t>
    </rPh>
    <rPh sb="18" eb="23">
      <t>コウソウコウフキン</t>
    </rPh>
    <rPh sb="24" eb="26">
      <t>スイシン</t>
    </rPh>
    <rPh sb="30" eb="32">
      <t>カツヨウ</t>
    </rPh>
    <phoneticPr fontId="5"/>
  </si>
  <si>
    <t>商店街等が地域の課題解決に向けた取組みを通じて商店街活性化を図る事業を支援する。
【支援対象となりうる買物弱者に対応する取組み事例】
朝市、フリーマーケットなど</t>
    <rPh sb="0" eb="3">
      <t>ショウテンガイ</t>
    </rPh>
    <rPh sb="3" eb="4">
      <t>トウ</t>
    </rPh>
    <rPh sb="5" eb="7">
      <t>チイキ</t>
    </rPh>
    <rPh sb="8" eb="10">
      <t>カダイ</t>
    </rPh>
    <rPh sb="10" eb="12">
      <t>カイケツ</t>
    </rPh>
    <rPh sb="13" eb="14">
      <t>ム</t>
    </rPh>
    <rPh sb="16" eb="18">
      <t>トリクミ</t>
    </rPh>
    <rPh sb="20" eb="21">
      <t>ツウ</t>
    </rPh>
    <rPh sb="23" eb="26">
      <t>ショウテンガイ</t>
    </rPh>
    <rPh sb="26" eb="29">
      <t>カッセイカ</t>
    </rPh>
    <rPh sb="30" eb="31">
      <t>ハカ</t>
    </rPh>
    <rPh sb="32" eb="34">
      <t>ジギョウ</t>
    </rPh>
    <rPh sb="35" eb="37">
      <t>シエン</t>
    </rPh>
    <rPh sb="42" eb="46">
      <t>シエンタイショウ</t>
    </rPh>
    <rPh sb="51" eb="53">
      <t>カイモノ</t>
    </rPh>
    <rPh sb="53" eb="55">
      <t>ジャクシャ</t>
    </rPh>
    <rPh sb="56" eb="58">
      <t>タイオウ</t>
    </rPh>
    <rPh sb="60" eb="62">
      <t>トリクミ</t>
    </rPh>
    <rPh sb="63" eb="65">
      <t>ジレイ</t>
    </rPh>
    <rPh sb="67" eb="69">
      <t>アサイチ</t>
    </rPh>
    <phoneticPr fontId="5"/>
  </si>
  <si>
    <t>商店街振興組合等</t>
    <rPh sb="0" eb="3">
      <t>ショウテンガイ</t>
    </rPh>
    <rPh sb="3" eb="5">
      <t>シンコウ</t>
    </rPh>
    <rPh sb="5" eb="7">
      <t>クミアイ</t>
    </rPh>
    <rPh sb="7" eb="8">
      <t>トウ</t>
    </rPh>
    <phoneticPr fontId="5"/>
  </si>
  <si>
    <t>岐阜県商工労働部商業・金融課
058-272-8374</t>
    <rPh sb="0" eb="3">
      <t>ギフケン</t>
    </rPh>
    <rPh sb="3" eb="8">
      <t>ショウコウロウドウブ</t>
    </rPh>
    <rPh sb="8" eb="10">
      <t>ショウギョウ</t>
    </rPh>
    <rPh sb="11" eb="14">
      <t>キンユウカ</t>
    </rPh>
    <phoneticPr fontId="5"/>
  </si>
  <si>
    <t>移動販売事業運営費補助金</t>
    <rPh sb="0" eb="4">
      <t>イドウハンバイ</t>
    </rPh>
    <rPh sb="4" eb="9">
      <t>ジギョウウンエイヒ</t>
    </rPh>
    <rPh sb="9" eb="12">
      <t>ホジョキン</t>
    </rPh>
    <phoneticPr fontId="5"/>
  </si>
  <si>
    <t>5,000
※地方創生推進交付金活用</t>
    <rPh sb="7" eb="11">
      <t>チホウソウセイ</t>
    </rPh>
    <rPh sb="11" eb="13">
      <t>スイシン</t>
    </rPh>
    <rPh sb="13" eb="16">
      <t>コウフキン</t>
    </rPh>
    <rPh sb="16" eb="18">
      <t>カツヨウ</t>
    </rPh>
    <phoneticPr fontId="5"/>
  </si>
  <si>
    <t>食料品・日用品の買物に課題を抱える高齢者や障がい者等を支援し、あわせて高齢者等の見守りの役割も担う移動販売事業に対し、必要な経費（燃料費・消耗品費等）の一部を支援する。
【対象となる事業】
自動車により生鮮食品その他の日用生活物資の販売を行う事業（車内で調理加工した食品等の販売、特定の住宅への食品の配達等を除く）
※補助の期間は、移動販売車１台につき、3年間まで</t>
    <rPh sb="0" eb="3">
      <t>ショクリョウヒン</t>
    </rPh>
    <rPh sb="4" eb="7">
      <t>ニチヨウヒン</t>
    </rPh>
    <rPh sb="8" eb="10">
      <t>カイモノ</t>
    </rPh>
    <rPh sb="11" eb="13">
      <t>カダイ</t>
    </rPh>
    <rPh sb="14" eb="15">
      <t>カカ</t>
    </rPh>
    <rPh sb="17" eb="20">
      <t>コウレイシャ</t>
    </rPh>
    <rPh sb="21" eb="22">
      <t>ショウ</t>
    </rPh>
    <rPh sb="25" eb="26">
      <t>トウ</t>
    </rPh>
    <rPh sb="27" eb="29">
      <t>シエン</t>
    </rPh>
    <rPh sb="35" eb="38">
      <t>コウレイシャ</t>
    </rPh>
    <rPh sb="38" eb="39">
      <t>トウ</t>
    </rPh>
    <rPh sb="40" eb="42">
      <t>ミマモ</t>
    </rPh>
    <rPh sb="44" eb="46">
      <t>ヤクワリ</t>
    </rPh>
    <rPh sb="47" eb="48">
      <t>ニナ</t>
    </rPh>
    <rPh sb="49" eb="51">
      <t>イドウ</t>
    </rPh>
    <rPh sb="51" eb="53">
      <t>ハンバイ</t>
    </rPh>
    <rPh sb="53" eb="55">
      <t>ジギョウ</t>
    </rPh>
    <rPh sb="56" eb="57">
      <t>タイ</t>
    </rPh>
    <rPh sb="59" eb="61">
      <t>ヒツヨウ</t>
    </rPh>
    <rPh sb="62" eb="64">
      <t>ケイヒ</t>
    </rPh>
    <rPh sb="65" eb="68">
      <t>ネンリョウヒ</t>
    </rPh>
    <rPh sb="69" eb="72">
      <t>ショウモウヒン</t>
    </rPh>
    <rPh sb="72" eb="73">
      <t>ヒ</t>
    </rPh>
    <rPh sb="73" eb="74">
      <t>トウ</t>
    </rPh>
    <rPh sb="76" eb="78">
      <t>イチブ</t>
    </rPh>
    <rPh sb="79" eb="81">
      <t>シエン</t>
    </rPh>
    <rPh sb="86" eb="88">
      <t>タイショウ</t>
    </rPh>
    <rPh sb="91" eb="93">
      <t>ジギョウ</t>
    </rPh>
    <rPh sb="95" eb="98">
      <t>ジドウシャ</t>
    </rPh>
    <rPh sb="101" eb="105">
      <t>セイセンショクヒン</t>
    </rPh>
    <rPh sb="107" eb="108">
      <t>ホカ</t>
    </rPh>
    <rPh sb="109" eb="115">
      <t>ニチヨウセイカツブッシ</t>
    </rPh>
    <rPh sb="116" eb="118">
      <t>ハンバイ</t>
    </rPh>
    <rPh sb="119" eb="120">
      <t>オコナ</t>
    </rPh>
    <rPh sb="121" eb="123">
      <t>ジギョウ</t>
    </rPh>
    <rPh sb="124" eb="126">
      <t>シャナイ</t>
    </rPh>
    <rPh sb="127" eb="131">
      <t>チョウリカコウ</t>
    </rPh>
    <rPh sb="133" eb="136">
      <t>ショクヒントウ</t>
    </rPh>
    <rPh sb="137" eb="139">
      <t>ハンバイ</t>
    </rPh>
    <rPh sb="140" eb="142">
      <t>トクテイ</t>
    </rPh>
    <rPh sb="143" eb="145">
      <t>ジュウタク</t>
    </rPh>
    <rPh sb="147" eb="149">
      <t>ショクヒン</t>
    </rPh>
    <rPh sb="150" eb="153">
      <t>ハイタツトウ</t>
    </rPh>
    <rPh sb="154" eb="155">
      <t>ノゾ</t>
    </rPh>
    <rPh sb="166" eb="170">
      <t>イドウハンバイ</t>
    </rPh>
    <rPh sb="170" eb="171">
      <t>シャ</t>
    </rPh>
    <rPh sb="172" eb="173">
      <t>ダイ</t>
    </rPh>
    <rPh sb="178" eb="180">
      <t>ネンカン</t>
    </rPh>
    <phoneticPr fontId="5"/>
  </si>
  <si>
    <t>移動販売事業者
（法人・個人事業主）</t>
    <rPh sb="0" eb="6">
      <t>イドウハンバイジギョウ</t>
    </rPh>
    <rPh sb="6" eb="7">
      <t>シャ</t>
    </rPh>
    <rPh sb="9" eb="11">
      <t>ホウジン</t>
    </rPh>
    <rPh sb="12" eb="17">
      <t>コジンジギョウヌシ</t>
    </rPh>
    <phoneticPr fontId="5"/>
  </si>
  <si>
    <t>https://www.pref.gifu.lg.jp/page/62509.html</t>
  </si>
  <si>
    <t>岐阜県健康福祉部地域福祉課
058-272-8435</t>
    <rPh sb="0" eb="3">
      <t>ギフケン</t>
    </rPh>
    <rPh sb="3" eb="8">
      <t>ケンコウフクシブ</t>
    </rPh>
    <rPh sb="8" eb="13">
      <t>チイキフクシカ</t>
    </rPh>
    <phoneticPr fontId="5"/>
  </si>
  <si>
    <t>恵那市</t>
    <rPh sb="0" eb="3">
      <t>エナシ</t>
    </rPh>
    <phoneticPr fontId="5"/>
  </si>
  <si>
    <t>すこやかヘルパー
（訪問型サービスA）</t>
    <rPh sb="10" eb="12">
      <t>ホウモン</t>
    </rPh>
    <rPh sb="12" eb="13">
      <t>ガタ</t>
    </rPh>
    <phoneticPr fontId="5"/>
  </si>
  <si>
    <t>シルバー人材センターの会員が高齢者の方のお宅を訪問し、１回１時間程度の家事や買い物支援等の簡単な日常生活上の支援を行う。</t>
    <rPh sb="4" eb="6">
      <t>ジンザイ</t>
    </rPh>
    <rPh sb="11" eb="13">
      <t>カイイン</t>
    </rPh>
    <rPh sb="14" eb="17">
      <t>コウレイシャ</t>
    </rPh>
    <rPh sb="18" eb="19">
      <t>カタ</t>
    </rPh>
    <rPh sb="21" eb="22">
      <t>タク</t>
    </rPh>
    <rPh sb="23" eb="25">
      <t>ホウモン</t>
    </rPh>
    <rPh sb="28" eb="29">
      <t>カイ</t>
    </rPh>
    <rPh sb="30" eb="32">
      <t>ジカン</t>
    </rPh>
    <rPh sb="32" eb="34">
      <t>テイド</t>
    </rPh>
    <rPh sb="35" eb="37">
      <t>カジ</t>
    </rPh>
    <rPh sb="38" eb="39">
      <t>カ</t>
    </rPh>
    <rPh sb="40" eb="41">
      <t>モノ</t>
    </rPh>
    <rPh sb="41" eb="43">
      <t>シエン</t>
    </rPh>
    <rPh sb="43" eb="44">
      <t>ナド</t>
    </rPh>
    <rPh sb="45" eb="47">
      <t>カンタン</t>
    </rPh>
    <rPh sb="48" eb="50">
      <t>ニチジョウ</t>
    </rPh>
    <rPh sb="50" eb="52">
      <t>セイカツ</t>
    </rPh>
    <rPh sb="52" eb="53">
      <t>ウエ</t>
    </rPh>
    <rPh sb="54" eb="56">
      <t>シエン</t>
    </rPh>
    <rPh sb="57" eb="58">
      <t>オコナ</t>
    </rPh>
    <phoneticPr fontId="5"/>
  </si>
  <si>
    <t>地域包括支援センター</t>
    <rPh sb="0" eb="6">
      <t>チイキホウカツシエン</t>
    </rPh>
    <phoneticPr fontId="5"/>
  </si>
  <si>
    <t>https://www.city.ena.lg.jp/soshikiichiran/iryofukushibu/koreifukushika/1/5/2/1549.html</t>
  </si>
  <si>
    <t>地域包括支援センター
0573-26-2111</t>
    <rPh sb="0" eb="2">
      <t>チイキ</t>
    </rPh>
    <rPh sb="2" eb="6">
      <t>ホウカツシエン</t>
    </rPh>
    <phoneticPr fontId="5"/>
  </si>
  <si>
    <t>お元気見守り食事サービス</t>
    <rPh sb="1" eb="3">
      <t>ゲンキ</t>
    </rPh>
    <rPh sb="3" eb="5">
      <t>ミマモ</t>
    </rPh>
    <rPh sb="6" eb="8">
      <t>ショクジ</t>
    </rPh>
    <phoneticPr fontId="5"/>
  </si>
  <si>
    <t>サービス事業者が高齢者の方のお宅へ昼食（弁当）を配達し、栄養バランスのとれた食事の提供とともに、安否確認を行う。</t>
    <rPh sb="4" eb="7">
      <t>ジギョウシャ</t>
    </rPh>
    <rPh sb="8" eb="11">
      <t>コウレイシャ</t>
    </rPh>
    <rPh sb="12" eb="13">
      <t>カタ</t>
    </rPh>
    <rPh sb="15" eb="16">
      <t>タク</t>
    </rPh>
    <rPh sb="17" eb="19">
      <t>チュウショク</t>
    </rPh>
    <rPh sb="20" eb="22">
      <t>ベントウ</t>
    </rPh>
    <rPh sb="24" eb="26">
      <t>ハイタツ</t>
    </rPh>
    <rPh sb="28" eb="30">
      <t>エイヨウ</t>
    </rPh>
    <rPh sb="38" eb="40">
      <t>ショクジ</t>
    </rPh>
    <rPh sb="41" eb="43">
      <t>テイキョウ</t>
    </rPh>
    <rPh sb="48" eb="50">
      <t>アンピ</t>
    </rPh>
    <rPh sb="50" eb="52">
      <t>カクニン</t>
    </rPh>
    <rPh sb="53" eb="54">
      <t>オコナ</t>
    </rPh>
    <phoneticPr fontId="5"/>
  </si>
  <si>
    <t>高齢福祉課高齢福祉係</t>
    <rPh sb="0" eb="2">
      <t>コウレイ</t>
    </rPh>
    <rPh sb="2" eb="5">
      <t>フクシカ</t>
    </rPh>
    <rPh sb="5" eb="7">
      <t>コウレイ</t>
    </rPh>
    <rPh sb="7" eb="9">
      <t>フクシ</t>
    </rPh>
    <rPh sb="9" eb="10">
      <t>カカリ</t>
    </rPh>
    <phoneticPr fontId="5"/>
  </si>
  <si>
    <t>https://www.city.ena.lg.jp/soshikiichiran/iryofukushibu/koreifukushika/1/5/2/1554.html</t>
  </si>
  <si>
    <t>高齢福祉課高齢福祉係
0573-26-2111</t>
    <rPh sb="0" eb="2">
      <t>コウレイ</t>
    </rPh>
    <rPh sb="2" eb="4">
      <t>フクシ</t>
    </rPh>
    <rPh sb="4" eb="5">
      <t>カ</t>
    </rPh>
    <rPh sb="5" eb="7">
      <t>コウレイ</t>
    </rPh>
    <rPh sb="7" eb="9">
      <t>フクシ</t>
    </rPh>
    <rPh sb="9" eb="10">
      <t>カカリ</t>
    </rPh>
    <phoneticPr fontId="5"/>
  </si>
  <si>
    <t>大野町</t>
    <rPh sb="0" eb="3">
      <t>オオノチョウ</t>
    </rPh>
    <phoneticPr fontId="5"/>
  </si>
  <si>
    <t>高齢者等買物支援助成事業</t>
    <rPh sb="0" eb="3">
      <t>コウレイシャ</t>
    </rPh>
    <rPh sb="3" eb="4">
      <t>トウ</t>
    </rPh>
    <rPh sb="4" eb="6">
      <t>カイモノ</t>
    </rPh>
    <rPh sb="6" eb="8">
      <t>シエン</t>
    </rPh>
    <rPh sb="8" eb="10">
      <t>ジョセイ</t>
    </rPh>
    <rPh sb="10" eb="12">
      <t>ジギョウ</t>
    </rPh>
    <phoneticPr fontId="5"/>
  </si>
  <si>
    <t>登録手数料に対する補助</t>
    <rPh sb="0" eb="4">
      <t>トウロクテスウリョウ</t>
    </rPh>
    <rPh sb="5" eb="6">
      <t>タイ</t>
    </rPh>
    <rPh sb="8" eb="10">
      <t>ホジョ</t>
    </rPh>
    <phoneticPr fontId="5"/>
  </si>
  <si>
    <t>日常生活に必要な食料品および日用雑貨品等の購入が困難な高齢者が、買物の機会を確保できるよう、配達サービスの利用登録に係る費用を助成。配達時には安否確認等を行う。</t>
    <rPh sb="0" eb="2">
      <t>ニチジョウ</t>
    </rPh>
    <rPh sb="2" eb="4">
      <t>セイカツ</t>
    </rPh>
    <rPh sb="5" eb="7">
      <t>ヒツヨウ</t>
    </rPh>
    <rPh sb="8" eb="11">
      <t>ショクリョウヒン</t>
    </rPh>
    <rPh sb="14" eb="18">
      <t>ニチヨウザッカ</t>
    </rPh>
    <rPh sb="18" eb="20">
      <t>ヒントウ</t>
    </rPh>
    <rPh sb="21" eb="23">
      <t>コウニュウ</t>
    </rPh>
    <rPh sb="24" eb="26">
      <t>コンナン</t>
    </rPh>
    <rPh sb="27" eb="30">
      <t>コウレイシャ</t>
    </rPh>
    <rPh sb="32" eb="34">
      <t>カイモノ</t>
    </rPh>
    <rPh sb="35" eb="37">
      <t>キカイ</t>
    </rPh>
    <rPh sb="38" eb="40">
      <t>カクホ</t>
    </rPh>
    <rPh sb="46" eb="48">
      <t>ハイタツ</t>
    </rPh>
    <rPh sb="53" eb="55">
      <t>リヨウ</t>
    </rPh>
    <rPh sb="55" eb="57">
      <t>トウロク</t>
    </rPh>
    <rPh sb="58" eb="59">
      <t>カカ</t>
    </rPh>
    <rPh sb="60" eb="62">
      <t>ヒヨウ</t>
    </rPh>
    <rPh sb="63" eb="65">
      <t>ジョセイ</t>
    </rPh>
    <rPh sb="66" eb="68">
      <t>ハイタツ</t>
    </rPh>
    <rPh sb="68" eb="69">
      <t>ジ</t>
    </rPh>
    <rPh sb="71" eb="75">
      <t>アンピカクニン</t>
    </rPh>
    <rPh sb="75" eb="76">
      <t>トウ</t>
    </rPh>
    <rPh sb="77" eb="78">
      <t>オコナ</t>
    </rPh>
    <phoneticPr fontId="5"/>
  </si>
  <si>
    <t>高齢者見守りネットワーク事業の協定を結んでいる事業者</t>
    <rPh sb="0" eb="3">
      <t>コウレイシャ</t>
    </rPh>
    <rPh sb="3" eb="5">
      <t>ミマモ</t>
    </rPh>
    <rPh sb="12" eb="14">
      <t>ジギョウ</t>
    </rPh>
    <rPh sb="15" eb="17">
      <t>キョウテイ</t>
    </rPh>
    <rPh sb="18" eb="19">
      <t>ムス</t>
    </rPh>
    <rPh sb="23" eb="26">
      <t>ジギョウシャ</t>
    </rPh>
    <phoneticPr fontId="5"/>
  </si>
  <si>
    <t>https://www.town-ono.jp/0000001260.html</t>
  </si>
  <si>
    <t>福祉課
0585ｰ35ｰ5369</t>
    <rPh sb="0" eb="3">
      <t>フクシカ</t>
    </rPh>
    <phoneticPr fontId="5"/>
  </si>
  <si>
    <t>海津市</t>
    <rPh sb="0" eb="3">
      <t>カイヅシ</t>
    </rPh>
    <phoneticPr fontId="5"/>
  </si>
  <si>
    <t>高齢者等移動支援事業</t>
    <rPh sb="0" eb="3">
      <t>コウレイシャ</t>
    </rPh>
    <rPh sb="3" eb="4">
      <t>トウ</t>
    </rPh>
    <rPh sb="4" eb="10">
      <t>イドウシエンジギョウ</t>
    </rPh>
    <phoneticPr fontId="5"/>
  </si>
  <si>
    <t>市内で活動する構成員が３人以上の団体又は市内での営業活動を主とする法人</t>
    <rPh sb="0" eb="2">
      <t>シナイ</t>
    </rPh>
    <rPh sb="3" eb="5">
      <t>カツドウ</t>
    </rPh>
    <rPh sb="7" eb="9">
      <t>コウセイ</t>
    </rPh>
    <rPh sb="9" eb="10">
      <t>イン</t>
    </rPh>
    <rPh sb="12" eb="15">
      <t>ニンイジョウ</t>
    </rPh>
    <rPh sb="16" eb="18">
      <t>ダンタイ</t>
    </rPh>
    <rPh sb="18" eb="19">
      <t>マタ</t>
    </rPh>
    <rPh sb="20" eb="22">
      <t>シナイ</t>
    </rPh>
    <rPh sb="24" eb="26">
      <t>エイギョウ</t>
    </rPh>
    <rPh sb="26" eb="28">
      <t>カツドウ</t>
    </rPh>
    <rPh sb="29" eb="30">
      <t>シュ</t>
    </rPh>
    <rPh sb="33" eb="35">
      <t>ホウジン</t>
    </rPh>
    <phoneticPr fontId="5"/>
  </si>
  <si>
    <t>高齢介護課
0584-53-1145</t>
    <rPh sb="0" eb="5">
      <t>コウレイカイゴカ</t>
    </rPh>
    <phoneticPr fontId="5"/>
  </si>
  <si>
    <t>住民主体による生活支援サービス（訪問型サービスB事業）</t>
    <rPh sb="0" eb="4">
      <t>ジュウミンシュタイ</t>
    </rPh>
    <rPh sb="7" eb="11">
      <t>セイカツシエン</t>
    </rPh>
    <rPh sb="16" eb="19">
      <t>ホウモンガタ</t>
    </rPh>
    <rPh sb="24" eb="26">
      <t>ジギョウ</t>
    </rPh>
    <phoneticPr fontId="5"/>
  </si>
  <si>
    <t>介護保険制度で要支援等の認定を受けた虚弱なひとり暮らし高齢者に対して、市の要請した「生活支援サポーター」が買い物支援など行う。生活支援サポーターは、ご自宅を訪問し希望の商品を聞き取り、スーパー等で買い物をして自宅に配達する。</t>
    <rPh sb="0" eb="6">
      <t>カイゴホケンセイド</t>
    </rPh>
    <rPh sb="7" eb="10">
      <t>ヨウシエン</t>
    </rPh>
    <rPh sb="10" eb="11">
      <t>トウ</t>
    </rPh>
    <rPh sb="12" eb="14">
      <t>ニンテイ</t>
    </rPh>
    <rPh sb="15" eb="16">
      <t>ウ</t>
    </rPh>
    <rPh sb="18" eb="20">
      <t>キョジャク</t>
    </rPh>
    <rPh sb="24" eb="25">
      <t>ク</t>
    </rPh>
    <rPh sb="27" eb="30">
      <t>コウレイシャ</t>
    </rPh>
    <rPh sb="31" eb="32">
      <t>タイ</t>
    </rPh>
    <rPh sb="35" eb="36">
      <t>シ</t>
    </rPh>
    <rPh sb="37" eb="39">
      <t>ヨウセイ</t>
    </rPh>
    <rPh sb="42" eb="46">
      <t>セイカツシエン</t>
    </rPh>
    <rPh sb="53" eb="54">
      <t>カ</t>
    </rPh>
    <rPh sb="55" eb="58">
      <t>モノシエン</t>
    </rPh>
    <rPh sb="60" eb="61">
      <t>オコナ</t>
    </rPh>
    <rPh sb="63" eb="67">
      <t>セイカツシエン</t>
    </rPh>
    <rPh sb="75" eb="77">
      <t>ジタク</t>
    </rPh>
    <rPh sb="78" eb="80">
      <t>ホウモン</t>
    </rPh>
    <rPh sb="81" eb="83">
      <t>キボウ</t>
    </rPh>
    <rPh sb="84" eb="86">
      <t>ショウヒン</t>
    </rPh>
    <rPh sb="87" eb="88">
      <t>キ</t>
    </rPh>
    <rPh sb="89" eb="90">
      <t>ト</t>
    </rPh>
    <rPh sb="96" eb="97">
      <t>トウ</t>
    </rPh>
    <rPh sb="98" eb="99">
      <t>カ</t>
    </rPh>
    <rPh sb="100" eb="101">
      <t>モノ</t>
    </rPh>
    <rPh sb="104" eb="106">
      <t>ジタク</t>
    </rPh>
    <rPh sb="107" eb="109">
      <t>ハイタツ</t>
    </rPh>
    <phoneticPr fontId="5"/>
  </si>
  <si>
    <t>海津市デマンド交通</t>
    <rPh sb="0" eb="3">
      <t>カイヅシ</t>
    </rPh>
    <rPh sb="7" eb="9">
      <t>コウツウ</t>
    </rPh>
    <phoneticPr fontId="5"/>
  </si>
  <si>
    <t>　地域の移動支援策として予約制デマンドバスを運行。
・運行は平日のみ（年末年始の12月29日～1月3日は運休）
　※R5.10～土曜日運行実証実験開始
・運行時間帯は午前8時30分（乗車）～午後5時（降車）
・利用料金は1人1回400円（高校生以上）
　小学生未満は無料
　小・中学生、市内65歳以上、障がい者は200円</t>
    <rPh sb="1" eb="3">
      <t>チイキ</t>
    </rPh>
    <rPh sb="4" eb="6">
      <t>イドウ</t>
    </rPh>
    <rPh sb="6" eb="8">
      <t>シエン</t>
    </rPh>
    <rPh sb="8" eb="9">
      <t>サク</t>
    </rPh>
    <rPh sb="12" eb="14">
      <t>ヨヤク</t>
    </rPh>
    <rPh sb="14" eb="15">
      <t>セイ</t>
    </rPh>
    <rPh sb="22" eb="24">
      <t>ウンコウ</t>
    </rPh>
    <rPh sb="30" eb="32">
      <t>ヘイジツ</t>
    </rPh>
    <rPh sb="35" eb="37">
      <t>ネンマツ</t>
    </rPh>
    <rPh sb="37" eb="39">
      <t>ネンシ</t>
    </rPh>
    <rPh sb="42" eb="43">
      <t>ガツ</t>
    </rPh>
    <rPh sb="45" eb="46">
      <t>ニチ</t>
    </rPh>
    <rPh sb="48" eb="49">
      <t>ガツ</t>
    </rPh>
    <rPh sb="50" eb="51">
      <t>ニチ</t>
    </rPh>
    <rPh sb="52" eb="54">
      <t>ウンキュウ</t>
    </rPh>
    <rPh sb="64" eb="67">
      <t>ドヨウビ</t>
    </rPh>
    <rPh sb="67" eb="69">
      <t>ウンコウ</t>
    </rPh>
    <rPh sb="69" eb="71">
      <t>ジッショウ</t>
    </rPh>
    <rPh sb="71" eb="73">
      <t>ジッケン</t>
    </rPh>
    <rPh sb="73" eb="75">
      <t>カイシ</t>
    </rPh>
    <rPh sb="77" eb="79">
      <t>ウンコウ</t>
    </rPh>
    <rPh sb="79" eb="82">
      <t>ジカンタイ</t>
    </rPh>
    <rPh sb="83" eb="85">
      <t>ゴゼン</t>
    </rPh>
    <rPh sb="86" eb="87">
      <t>ジ</t>
    </rPh>
    <rPh sb="89" eb="90">
      <t>フン</t>
    </rPh>
    <rPh sb="91" eb="93">
      <t>ジョウシャ</t>
    </rPh>
    <rPh sb="95" eb="97">
      <t>ゴゴ</t>
    </rPh>
    <rPh sb="98" eb="99">
      <t>ジ</t>
    </rPh>
    <rPh sb="100" eb="102">
      <t>コウシャ</t>
    </rPh>
    <rPh sb="105" eb="107">
      <t>リヨウ</t>
    </rPh>
    <rPh sb="107" eb="109">
      <t>リョウキン</t>
    </rPh>
    <rPh sb="113" eb="114">
      <t>カイ</t>
    </rPh>
    <rPh sb="117" eb="118">
      <t>エン</t>
    </rPh>
    <rPh sb="119" eb="122">
      <t>コウコウセイ</t>
    </rPh>
    <rPh sb="122" eb="124">
      <t>イジョウ</t>
    </rPh>
    <rPh sb="127" eb="130">
      <t>ショウガクセイ</t>
    </rPh>
    <rPh sb="130" eb="132">
      <t>ミマン</t>
    </rPh>
    <rPh sb="133" eb="135">
      <t>ムリョウ</t>
    </rPh>
    <rPh sb="137" eb="138">
      <t>ショウ</t>
    </rPh>
    <rPh sb="139" eb="142">
      <t>チュウガクセイ</t>
    </rPh>
    <rPh sb="143" eb="145">
      <t>シナイ</t>
    </rPh>
    <rPh sb="147" eb="148">
      <t>サイ</t>
    </rPh>
    <rPh sb="148" eb="150">
      <t>イジョウ</t>
    </rPh>
    <rPh sb="151" eb="152">
      <t>ショウ</t>
    </rPh>
    <rPh sb="154" eb="155">
      <t>シャ</t>
    </rPh>
    <rPh sb="159" eb="160">
      <t>エン</t>
    </rPh>
    <phoneticPr fontId="13"/>
  </si>
  <si>
    <t>スイトトラベル株式会社</t>
    <rPh sb="7" eb="11">
      <t>カブシキガイシャ</t>
    </rPh>
    <phoneticPr fontId="5"/>
  </si>
  <si>
    <t>市民活動推進課
0584-53-3194</t>
    <rPh sb="0" eb="2">
      <t>シミン</t>
    </rPh>
    <rPh sb="2" eb="4">
      <t>カツドウ</t>
    </rPh>
    <rPh sb="4" eb="6">
      <t>スイシン</t>
    </rPh>
    <rPh sb="6" eb="7">
      <t>カ</t>
    </rPh>
    <phoneticPr fontId="13"/>
  </si>
  <si>
    <t>各務原市</t>
    <rPh sb="0" eb="4">
      <t>カカミガハラシ</t>
    </rPh>
    <phoneticPr fontId="5"/>
  </si>
  <si>
    <t>ふれあいバス運行事業</t>
    <rPh sb="6" eb="10">
      <t>ウンコウジギョウ</t>
    </rPh>
    <phoneticPr fontId="5"/>
  </si>
  <si>
    <t>買物弱者の支援と位置付けた事業ではないが、市民の日常生活の移動手段確保のため、鉄道や民間路線バスを補完する公共交通としてコミュニティバスを運行している。</t>
    <rPh sb="0" eb="4">
      <t>カイモノジャクシャ</t>
    </rPh>
    <rPh sb="5" eb="7">
      <t>シエン</t>
    </rPh>
    <rPh sb="8" eb="11">
      <t>イチヅ</t>
    </rPh>
    <rPh sb="13" eb="15">
      <t>ジギョウ</t>
    </rPh>
    <rPh sb="21" eb="23">
      <t>シミン</t>
    </rPh>
    <rPh sb="24" eb="26">
      <t>ニチジョウ</t>
    </rPh>
    <rPh sb="26" eb="28">
      <t>セイカツ</t>
    </rPh>
    <rPh sb="29" eb="33">
      <t>イドウシュダン</t>
    </rPh>
    <rPh sb="33" eb="35">
      <t>カクホ</t>
    </rPh>
    <rPh sb="39" eb="41">
      <t>テツドウ</t>
    </rPh>
    <rPh sb="42" eb="46">
      <t>ミンカンロセン</t>
    </rPh>
    <rPh sb="49" eb="51">
      <t>ホカン</t>
    </rPh>
    <rPh sb="53" eb="57">
      <t>コウキョウコウツウ</t>
    </rPh>
    <rPh sb="69" eb="71">
      <t>ウンコウ</t>
    </rPh>
    <phoneticPr fontId="5"/>
  </si>
  <si>
    <t>市・路線バス事業者</t>
    <rPh sb="0" eb="1">
      <t>シ</t>
    </rPh>
    <rPh sb="2" eb="4">
      <t>ロセン</t>
    </rPh>
    <rPh sb="6" eb="9">
      <t>ジギョウシャ</t>
    </rPh>
    <phoneticPr fontId="5"/>
  </si>
  <si>
    <t>産業活力部商工振興課
公共交通政策係
058-383-9912</t>
    <rPh sb="0" eb="5">
      <t>サンギョウカツリョクブ</t>
    </rPh>
    <rPh sb="5" eb="10">
      <t>ショウコウシンコウカ</t>
    </rPh>
    <rPh sb="11" eb="18">
      <t>コウキョウコウツウセイサクカカリ</t>
    </rPh>
    <phoneticPr fontId="5"/>
  </si>
  <si>
    <t>チョイソコかかみがはら運行事業</t>
    <rPh sb="11" eb="13">
      <t>ウンコウ</t>
    </rPh>
    <rPh sb="13" eb="15">
      <t>ジギョウ</t>
    </rPh>
    <phoneticPr fontId="5"/>
  </si>
  <si>
    <t>負担金</t>
    <rPh sb="0" eb="1">
      <t>フタンキン</t>
    </rPh>
    <phoneticPr fontId="5"/>
  </si>
  <si>
    <t>買物弱者の支援と位置付けた事業ではないが、市民の日常生活の移動手段確保のため、コミュニティバスよりデマンドタクシーが適しているエリアで乗合タクシーを運行している。</t>
    <rPh sb="0" eb="4">
      <t>カイモノジャクシャ</t>
    </rPh>
    <rPh sb="5" eb="7">
      <t>シエン</t>
    </rPh>
    <rPh sb="8" eb="11">
      <t>イチヅ</t>
    </rPh>
    <rPh sb="13" eb="15">
      <t>ジギョウ</t>
    </rPh>
    <rPh sb="21" eb="23">
      <t>シミン</t>
    </rPh>
    <rPh sb="24" eb="26">
      <t>ニチジョウ</t>
    </rPh>
    <rPh sb="26" eb="28">
      <t>セイカツ</t>
    </rPh>
    <rPh sb="29" eb="33">
      <t>イドウシュダン</t>
    </rPh>
    <rPh sb="33" eb="35">
      <t>カクホ</t>
    </rPh>
    <rPh sb="58" eb="59">
      <t>テキ</t>
    </rPh>
    <rPh sb="67" eb="69">
      <t>ノリアイ</t>
    </rPh>
    <rPh sb="74" eb="76">
      <t>ウンコウ</t>
    </rPh>
    <phoneticPr fontId="5"/>
  </si>
  <si>
    <t>市・株式会社アイシン・市内タクシー事業者</t>
    <rPh sb="0" eb="1">
      <t>シ</t>
    </rPh>
    <rPh sb="2" eb="6">
      <t>カブシキガイシャ</t>
    </rPh>
    <rPh sb="11" eb="13">
      <t>シナイ</t>
    </rPh>
    <rPh sb="17" eb="20">
      <t>ジギョウシャ</t>
    </rPh>
    <phoneticPr fontId="5"/>
  </si>
  <si>
    <t>川辺町</t>
    <rPh sb="0" eb="3">
      <t>カワベチョウ</t>
    </rPh>
    <phoneticPr fontId="5"/>
  </si>
  <si>
    <t>重度障がい者社会参加助成事業</t>
  </si>
  <si>
    <t>在宅の重度障がい者、重度知的障がい者及び重度精神障がい者に対し、タクシー又は自動車給油所で利用可能な助成券を交付する。600円の助成券を年間最大24枚交付。</t>
  </si>
  <si>
    <t>タクシー会社
ガソリンスタンド
(助成券は役場が交付)</t>
    <rPh sb="4" eb="6">
      <t>ガイシャ</t>
    </rPh>
    <rPh sb="17" eb="20">
      <t>ジョセイケン</t>
    </rPh>
    <rPh sb="21" eb="23">
      <t>ヤクバ</t>
    </rPh>
    <rPh sb="24" eb="26">
      <t>コウフ</t>
    </rPh>
    <phoneticPr fontId="5"/>
  </si>
  <si>
    <t>健康福祉課
0574-53-7216</t>
  </si>
  <si>
    <t>高齢者運転免許自主返納等支援事業</t>
  </si>
  <si>
    <t>満65歳以上で運転免許証を自主返納又は失効した者に対し、タクシーで利用可能な助成券を交付する。600円の助成券を最大24枚交付。</t>
  </si>
  <si>
    <t>タクシー会社
(助成券は役場が交付)</t>
    <rPh sb="4" eb="6">
      <t>ガイシャ</t>
    </rPh>
    <rPh sb="8" eb="11">
      <t>ジョセイケン</t>
    </rPh>
    <rPh sb="12" eb="14">
      <t>ヤクバ</t>
    </rPh>
    <rPh sb="15" eb="17">
      <t>コウフ</t>
    </rPh>
    <phoneticPr fontId="5"/>
  </si>
  <si>
    <t>岐南町</t>
    <rPh sb="0" eb="3">
      <t>ギナンチョウ</t>
    </rPh>
    <phoneticPr fontId="5"/>
  </si>
  <si>
    <t>岐南町コミュニティタクシー運行事業</t>
  </si>
  <si>
    <t>運行負担金</t>
    <rPh sb="0" eb="1">
      <t>ウンコウ</t>
    </rPh>
    <rPh sb="1" eb="4">
      <t>フタンキン</t>
    </rPh>
    <phoneticPr fontId="5"/>
  </si>
  <si>
    <t>完全予約制のデマンドタクシー
運行時間：平日９時～１７時の各時１便で、停留所から停留所まで最短コースで運行
利用料金：１人１回２００円（未就学児、運転免許証自主返納者は無料、障害者は半額）</t>
    <rPh sb="15" eb="17">
      <t>ウンコウ</t>
    </rPh>
    <rPh sb="17" eb="19">
      <t>ジカン</t>
    </rPh>
    <rPh sb="54" eb="58">
      <t>リヨウリョウキン</t>
    </rPh>
    <rPh sb="68" eb="69">
      <t>ミ</t>
    </rPh>
    <rPh sb="84" eb="86">
      <t>ムリョウ</t>
    </rPh>
    <phoneticPr fontId="5"/>
  </si>
  <si>
    <t>岐南町、岐阜名鉄タクシー</t>
    <rPh sb="0" eb="3">
      <t>ギナンチョウ</t>
    </rPh>
    <rPh sb="4" eb="6">
      <t>ギフ</t>
    </rPh>
    <rPh sb="6" eb="8">
      <t>メイテツ</t>
    </rPh>
    <phoneticPr fontId="5"/>
  </si>
  <si>
    <t>岐南町役場
総合政策部経済環境課
058-247-1370</t>
    <rPh sb="0" eb="3">
      <t>ギナンチョウ</t>
    </rPh>
    <rPh sb="3" eb="5">
      <t>ヤクバ</t>
    </rPh>
    <rPh sb="6" eb="8">
      <t>ソウゴウ</t>
    </rPh>
    <rPh sb="8" eb="10">
      <t>セイサク</t>
    </rPh>
    <rPh sb="10" eb="11">
      <t>ブ</t>
    </rPh>
    <rPh sb="11" eb="13">
      <t>ケイザイ</t>
    </rPh>
    <rPh sb="13" eb="15">
      <t>カンキョウ</t>
    </rPh>
    <rPh sb="15" eb="16">
      <t>カ</t>
    </rPh>
    <phoneticPr fontId="5"/>
  </si>
  <si>
    <t>岐南町コミュニティバス運行事業</t>
    <rPh sb="0" eb="3">
      <t>ギナンチョウ</t>
    </rPh>
    <rPh sb="11" eb="13">
      <t>ウンコウ</t>
    </rPh>
    <rPh sb="13" eb="15">
      <t>ジギョウ</t>
    </rPh>
    <phoneticPr fontId="5"/>
  </si>
  <si>
    <t>町内循環バス
運行時間：６時３５分～１９時４０分（運休：日曜日、祝日、年末年始）
利用料金：１人１乗車１００円（７５歳以上、運転免許証自主返納者、未就学児、障がい者は無料）</t>
    <rPh sb="0" eb="2">
      <t>チョウナイ</t>
    </rPh>
    <rPh sb="2" eb="4">
      <t>ジュンカン</t>
    </rPh>
    <rPh sb="7" eb="9">
      <t>ウンコウ</t>
    </rPh>
    <rPh sb="9" eb="11">
      <t>ジカン</t>
    </rPh>
    <rPh sb="13" eb="14">
      <t>ジ</t>
    </rPh>
    <rPh sb="16" eb="17">
      <t>フン</t>
    </rPh>
    <rPh sb="20" eb="21">
      <t>ジ</t>
    </rPh>
    <rPh sb="23" eb="24">
      <t>フン</t>
    </rPh>
    <rPh sb="25" eb="27">
      <t>ウンキュウ</t>
    </rPh>
    <rPh sb="28" eb="31">
      <t>ニチヨウビ</t>
    </rPh>
    <rPh sb="32" eb="34">
      <t>シュクジツ</t>
    </rPh>
    <rPh sb="35" eb="39">
      <t>ネンマツネンシ</t>
    </rPh>
    <rPh sb="41" eb="45">
      <t>リヨウリョウキン</t>
    </rPh>
    <rPh sb="47" eb="48">
      <t>ヒト</t>
    </rPh>
    <rPh sb="49" eb="51">
      <t>ジョウシャ</t>
    </rPh>
    <rPh sb="54" eb="55">
      <t>エン</t>
    </rPh>
    <rPh sb="58" eb="59">
      <t>サイ</t>
    </rPh>
    <rPh sb="59" eb="61">
      <t>イジョウ</t>
    </rPh>
    <rPh sb="62" eb="66">
      <t>ウンテンメンキョ</t>
    </rPh>
    <rPh sb="66" eb="67">
      <t>ショウ</t>
    </rPh>
    <rPh sb="67" eb="69">
      <t>ジシュ</t>
    </rPh>
    <rPh sb="69" eb="72">
      <t>ヘンノウシャ</t>
    </rPh>
    <rPh sb="73" eb="77">
      <t>ミシュウガクジ</t>
    </rPh>
    <rPh sb="78" eb="79">
      <t>ショウ</t>
    </rPh>
    <rPh sb="81" eb="82">
      <t>シャ</t>
    </rPh>
    <rPh sb="83" eb="85">
      <t>ムリョウ</t>
    </rPh>
    <phoneticPr fontId="5"/>
  </si>
  <si>
    <t>岐南町、岐阜乗合自動車㈱岐南営業所</t>
    <rPh sb="0" eb="3">
      <t>ギナンチョウ</t>
    </rPh>
    <rPh sb="4" eb="6">
      <t>ギフ</t>
    </rPh>
    <rPh sb="6" eb="8">
      <t>ノリアイ</t>
    </rPh>
    <rPh sb="8" eb="11">
      <t>ジドウシャ</t>
    </rPh>
    <rPh sb="12" eb="14">
      <t>ギナン</t>
    </rPh>
    <rPh sb="14" eb="17">
      <t>エイギョウショ</t>
    </rPh>
    <phoneticPr fontId="5"/>
  </si>
  <si>
    <t>岐南町役場
総合政策部総合政策課
058-247-1335
総合政策部経済環境課
058-247-1370</t>
    <rPh sb="0" eb="3">
      <t>ギナンチョウ</t>
    </rPh>
    <rPh sb="3" eb="5">
      <t>ヤクバ</t>
    </rPh>
    <rPh sb="6" eb="11">
      <t>ソウゴウセイサクブ</t>
    </rPh>
    <rPh sb="11" eb="13">
      <t>ソウゴウ</t>
    </rPh>
    <rPh sb="13" eb="15">
      <t>セイサク</t>
    </rPh>
    <rPh sb="15" eb="16">
      <t>カ</t>
    </rPh>
    <rPh sb="30" eb="32">
      <t>ソウゴウ</t>
    </rPh>
    <rPh sb="32" eb="34">
      <t>セイサク</t>
    </rPh>
    <rPh sb="34" eb="35">
      <t>ブ</t>
    </rPh>
    <rPh sb="35" eb="37">
      <t>ケイザイ</t>
    </rPh>
    <rPh sb="37" eb="39">
      <t>カンキョウ</t>
    </rPh>
    <rPh sb="39" eb="40">
      <t>カ</t>
    </rPh>
    <phoneticPr fontId="5"/>
  </si>
  <si>
    <t>岐阜トヨペット　マルシェ　HAPPY　MARKET</t>
    <rPh sb="0" eb="2">
      <t>ギフ</t>
    </rPh>
    <phoneticPr fontId="5"/>
  </si>
  <si>
    <t>スーパーのない地域を中心に移動販売を行っており、岐阜県から買い物で困っている人をなくすこと、地域のみんなが集まる楽しいコミュニケーションの場をつくることを目指している。
町内実施地域：①野中団地　２週間に１回、②伏屋　憶念寺　毎週金曜日</t>
    <rPh sb="7" eb="9">
      <t>チイキ</t>
    </rPh>
    <rPh sb="10" eb="12">
      <t>チュウシン</t>
    </rPh>
    <rPh sb="13" eb="15">
      <t>イドウ</t>
    </rPh>
    <rPh sb="15" eb="17">
      <t>ハンバイ</t>
    </rPh>
    <rPh sb="18" eb="19">
      <t>オコナ</t>
    </rPh>
    <rPh sb="24" eb="27">
      <t>ギフケン</t>
    </rPh>
    <rPh sb="29" eb="30">
      <t>カ</t>
    </rPh>
    <rPh sb="31" eb="32">
      <t>モノ</t>
    </rPh>
    <rPh sb="33" eb="34">
      <t>コマ</t>
    </rPh>
    <rPh sb="38" eb="39">
      <t>ヒト</t>
    </rPh>
    <rPh sb="46" eb="48">
      <t>チイキ</t>
    </rPh>
    <rPh sb="53" eb="54">
      <t>アツ</t>
    </rPh>
    <rPh sb="56" eb="57">
      <t>タノ</t>
    </rPh>
    <rPh sb="69" eb="70">
      <t>バ</t>
    </rPh>
    <rPh sb="77" eb="79">
      <t>メザ</t>
    </rPh>
    <rPh sb="85" eb="87">
      <t>チョウナイ</t>
    </rPh>
    <rPh sb="87" eb="89">
      <t>ジッシ</t>
    </rPh>
    <rPh sb="89" eb="91">
      <t>チイキ</t>
    </rPh>
    <rPh sb="93" eb="95">
      <t>ノナカ</t>
    </rPh>
    <rPh sb="95" eb="97">
      <t>ダンチ</t>
    </rPh>
    <rPh sb="99" eb="101">
      <t>シュウカン</t>
    </rPh>
    <rPh sb="103" eb="104">
      <t>カイ</t>
    </rPh>
    <rPh sb="106" eb="108">
      <t>フセヤ</t>
    </rPh>
    <rPh sb="109" eb="110">
      <t>オク</t>
    </rPh>
    <rPh sb="110" eb="111">
      <t>ネン</t>
    </rPh>
    <rPh sb="111" eb="112">
      <t>テラ</t>
    </rPh>
    <rPh sb="113" eb="115">
      <t>マイシュウ</t>
    </rPh>
    <rPh sb="115" eb="118">
      <t>キンヨウビ</t>
    </rPh>
    <phoneticPr fontId="5"/>
  </si>
  <si>
    <t>岐阜トヨペット</t>
    <rPh sb="0" eb="2">
      <t>ギフ</t>
    </rPh>
    <phoneticPr fontId="5"/>
  </si>
  <si>
    <t>岐阜トヨペット
食育事業グループ
058-246-8120</t>
    <rPh sb="0" eb="2">
      <t>ギフ</t>
    </rPh>
    <rPh sb="8" eb="10">
      <t>ショクイク</t>
    </rPh>
    <rPh sb="10" eb="12">
      <t>ジギョウ</t>
    </rPh>
    <phoneticPr fontId="5"/>
  </si>
  <si>
    <t>郡上市</t>
    <rPh sb="0" eb="3">
      <t>グジョウシ</t>
    </rPh>
    <phoneticPr fontId="5"/>
  </si>
  <si>
    <t>小規模事業者営業支援事業</t>
  </si>
  <si>
    <t>・市内既存の食料品店、薬局、衣料品店、理容・美容店、ガソリンスタンドの利用が困難な地域に対しての販売や理美容を目的とする専用車両の購入経費を補助することにより、買物弱者への支援に繋がる。</t>
    <rPh sb="1" eb="3">
      <t>シナイ</t>
    </rPh>
    <rPh sb="3" eb="5">
      <t>キゾン</t>
    </rPh>
    <rPh sb="70" eb="72">
      <t>ホジョ</t>
    </rPh>
    <rPh sb="80" eb="81">
      <t>バイ</t>
    </rPh>
    <rPh sb="81" eb="82">
      <t>モノ</t>
    </rPh>
    <rPh sb="82" eb="84">
      <t>ジャクシャ</t>
    </rPh>
    <rPh sb="86" eb="88">
      <t>シエン</t>
    </rPh>
    <rPh sb="89" eb="90">
      <t>ツナ</t>
    </rPh>
    <phoneticPr fontId="5"/>
  </si>
  <si>
    <t>市内既存の小規模事業者</t>
    <rPh sb="5" eb="8">
      <t>ショウキボ</t>
    </rPh>
    <rPh sb="8" eb="11">
      <t>ジギョウシャ</t>
    </rPh>
    <phoneticPr fontId="5"/>
  </si>
  <si>
    <t>https://www.city.gujo.gifu.jp/business/detail/post-133.html　</t>
  </si>
  <si>
    <t>商工観光部商工課　　　　　　　　　　　　　　　　　　　　　　　　　　　　　　　　　　　　　　　　　　　　　　　　　　　　　　　　　　　　　　　　　　　　　　　　　　　　0575-67-1808</t>
    <rPh sb="0" eb="8">
      <t>ショウコウカンコウブショウコウカ</t>
    </rPh>
    <phoneticPr fontId="5"/>
  </si>
  <si>
    <t>下呂市</t>
    <rPh sb="0" eb="3">
      <t>ゲロシ</t>
    </rPh>
    <phoneticPr fontId="5"/>
  </si>
  <si>
    <t>福祉乗合型移動サービス事業</t>
    <rPh sb="0" eb="2">
      <t>フクシ</t>
    </rPh>
    <rPh sb="2" eb="4">
      <t>ノリアイ</t>
    </rPh>
    <rPh sb="4" eb="5">
      <t>ガタ</t>
    </rPh>
    <rPh sb="5" eb="7">
      <t>イドウ</t>
    </rPh>
    <rPh sb="11" eb="13">
      <t>ジギョウ</t>
    </rPh>
    <phoneticPr fontId="5"/>
  </si>
  <si>
    <t>身体的要因による移動制約者の中で、既存の公共交通機関や福祉サービスが十分に利用できない方の買物等も含めた日常生活の移動手段を確保することを目的として、乗合方式のタクシーで認可を受け、通常料金よりも割引で乗車利用が可能な「福祉タクシーまめなカー」の運行を実施している。利用する際は、事前の申請登録が必要。</t>
    <rPh sb="45" eb="47">
      <t>カイモノ</t>
    </rPh>
    <rPh sb="47" eb="48">
      <t>トウ</t>
    </rPh>
    <rPh sb="49" eb="50">
      <t>フク</t>
    </rPh>
    <rPh sb="52" eb="54">
      <t>ニチジョウ</t>
    </rPh>
    <rPh sb="54" eb="56">
      <t>セイカツ</t>
    </rPh>
    <rPh sb="91" eb="93">
      <t>ツウジョウ</t>
    </rPh>
    <rPh sb="93" eb="95">
      <t>リョウキン</t>
    </rPh>
    <rPh sb="98" eb="100">
      <t>ワリビキ</t>
    </rPh>
    <rPh sb="101" eb="103">
      <t>ジョウシャ</t>
    </rPh>
    <rPh sb="103" eb="105">
      <t>リヨウ</t>
    </rPh>
    <rPh sb="106" eb="108">
      <t>カノウ</t>
    </rPh>
    <rPh sb="123" eb="125">
      <t>ウンコウ</t>
    </rPh>
    <rPh sb="126" eb="128">
      <t>ジッシ</t>
    </rPh>
    <rPh sb="133" eb="135">
      <t>リヨウ</t>
    </rPh>
    <rPh sb="137" eb="138">
      <t>サイ</t>
    </rPh>
    <rPh sb="140" eb="142">
      <t>ジゼン</t>
    </rPh>
    <rPh sb="143" eb="145">
      <t>シンセイ</t>
    </rPh>
    <rPh sb="145" eb="147">
      <t>トウロク</t>
    </rPh>
    <rPh sb="148" eb="150">
      <t>ヒツヨウ</t>
    </rPh>
    <phoneticPr fontId="5"/>
  </si>
  <si>
    <t>社会福祉課
0576-52-3936（内線603）</t>
    <rPh sb="0" eb="2">
      <t>シャカイ</t>
    </rPh>
    <rPh sb="2" eb="4">
      <t>フクシ</t>
    </rPh>
    <rPh sb="4" eb="5">
      <t>カ</t>
    </rPh>
    <rPh sb="19" eb="21">
      <t>ナイセン</t>
    </rPh>
    <phoneticPr fontId="39"/>
  </si>
  <si>
    <t>福祉バス乗車券交付事業</t>
    <rPh sb="0" eb="2">
      <t>フクシ</t>
    </rPh>
    <rPh sb="4" eb="7">
      <t>ジョウシャケン</t>
    </rPh>
    <rPh sb="7" eb="9">
      <t>コウフ</t>
    </rPh>
    <rPh sb="9" eb="11">
      <t>ジギョウ</t>
    </rPh>
    <phoneticPr fontId="5"/>
  </si>
  <si>
    <t>買い物支援に特化したものではないが、高齢者が社会参加の機会を広め福祉の増進を図ることを目的に、65歳以上の高齢者、免許返納者、手帳保有者を対象に、市内のバスを定額で利用できるパスポートを発行。</t>
    <rPh sb="0" eb="1">
      <t>カ</t>
    </rPh>
    <rPh sb="2" eb="3">
      <t>モノ</t>
    </rPh>
    <rPh sb="3" eb="5">
      <t>シエン</t>
    </rPh>
    <rPh sb="6" eb="8">
      <t>トッカ</t>
    </rPh>
    <rPh sb="18" eb="21">
      <t>コウレイシャ</t>
    </rPh>
    <rPh sb="22" eb="24">
      <t>シャカイ</t>
    </rPh>
    <rPh sb="24" eb="26">
      <t>サンカ</t>
    </rPh>
    <rPh sb="27" eb="29">
      <t>キカイ</t>
    </rPh>
    <rPh sb="30" eb="31">
      <t>ヒロ</t>
    </rPh>
    <rPh sb="32" eb="34">
      <t>フクシ</t>
    </rPh>
    <rPh sb="35" eb="37">
      <t>ゾウシン</t>
    </rPh>
    <rPh sb="38" eb="39">
      <t>ハカ</t>
    </rPh>
    <rPh sb="43" eb="45">
      <t>モクテキ</t>
    </rPh>
    <rPh sb="49" eb="50">
      <t>サイ</t>
    </rPh>
    <rPh sb="50" eb="52">
      <t>イジョウ</t>
    </rPh>
    <rPh sb="53" eb="56">
      <t>コウレイシャ</t>
    </rPh>
    <rPh sb="57" eb="59">
      <t>メンキョ</t>
    </rPh>
    <rPh sb="59" eb="61">
      <t>ヘンノウ</t>
    </rPh>
    <rPh sb="61" eb="62">
      <t>シャ</t>
    </rPh>
    <rPh sb="63" eb="65">
      <t>テチョウ</t>
    </rPh>
    <rPh sb="65" eb="68">
      <t>ホユウシャ</t>
    </rPh>
    <rPh sb="69" eb="71">
      <t>タイショウ</t>
    </rPh>
    <rPh sb="73" eb="75">
      <t>シナイ</t>
    </rPh>
    <rPh sb="79" eb="81">
      <t>テイガク</t>
    </rPh>
    <rPh sb="82" eb="84">
      <t>リヨウ</t>
    </rPh>
    <rPh sb="93" eb="95">
      <t>ハッコウ</t>
    </rPh>
    <phoneticPr fontId="5"/>
  </si>
  <si>
    <t>高齢福祉課
0576-53-0153（内線658）</t>
    <rPh sb="0" eb="5">
      <t>コウレイフクシカ</t>
    </rPh>
    <rPh sb="19" eb="21">
      <t>ナイセン</t>
    </rPh>
    <phoneticPr fontId="5"/>
  </si>
  <si>
    <t>神戸町</t>
    <rPh sb="0" eb="3">
      <t>ゴウドチョウ</t>
    </rPh>
    <phoneticPr fontId="5"/>
  </si>
  <si>
    <t>ばらタクサービス事業</t>
    <rPh sb="8" eb="10">
      <t>ジギョウ</t>
    </rPh>
    <phoneticPr fontId="5"/>
  </si>
  <si>
    <t>買い物困難者への支援のみを主な目的とした事業ではないが、福祉部署において70歳以上や障がい者等の利用申請者に対し、自宅から町内の目的地まで片道200円の運賃でタクシーを利用できる「ばらタクサービス事業」を実施。</t>
  </si>
  <si>
    <t>買物支援のこと
産業環境課
0584-27-0178
ばらタクのこと
健康福祉課
0584-27-0175</t>
    <rPh sb="0" eb="1">
      <t>カ</t>
    </rPh>
    <rPh sb="1" eb="2">
      <t>モノ</t>
    </rPh>
    <rPh sb="2" eb="4">
      <t>シエン</t>
    </rPh>
    <rPh sb="8" eb="13">
      <t>サンギョウカンキョウカ</t>
    </rPh>
    <rPh sb="36" eb="41">
      <t>ケンコウフクシカ</t>
    </rPh>
    <phoneticPr fontId="5"/>
  </si>
  <si>
    <t>坂祝町</t>
    <rPh sb="0" eb="3">
      <t>サカホギチョウ</t>
    </rPh>
    <phoneticPr fontId="5"/>
  </si>
  <si>
    <t>デマンドタクシーの運行</t>
    <rPh sb="8" eb="10">
      <t>ウンコウ</t>
    </rPh>
    <phoneticPr fontId="5"/>
  </si>
  <si>
    <t>デマンドタクシーは、「自動車を運転しない高齢者等の交通弱者に対して日常生活の維持に向けて、買物、通院、公共施設等への立ち寄りを支援することを目的として運行している。利用者の制限はあるが、事前登録と予約をすることにより、自宅から店までの利用が可能。</t>
    <rPh sb="75" eb="77">
      <t>ウンコウ</t>
    </rPh>
    <rPh sb="98" eb="100">
      <t>ヨヤク</t>
    </rPh>
    <phoneticPr fontId="5"/>
  </si>
  <si>
    <t>https://www.town.sakahogi.gifu.jp/life/category12/cate12_03.html</t>
  </si>
  <si>
    <t>福祉課
0574-66-2406</t>
    <rPh sb="0" eb="2">
      <t>フクシ</t>
    </rPh>
    <rPh sb="2" eb="3">
      <t>カ</t>
    </rPh>
    <phoneticPr fontId="5"/>
  </si>
  <si>
    <t>白川町</t>
    <rPh sb="0" eb="3">
      <t>シラカワチョウ</t>
    </rPh>
    <phoneticPr fontId="5"/>
  </si>
  <si>
    <t>おでかけしらかわ・ひがししらかわ（予約制乗合バスの運行）</t>
    <rPh sb="17" eb="20">
      <t>ヨヤクセイ</t>
    </rPh>
    <rPh sb="20" eb="22">
      <t>ノリアイ</t>
    </rPh>
    <rPh sb="25" eb="27">
      <t>ウンコウ</t>
    </rPh>
    <phoneticPr fontId="5"/>
  </si>
  <si>
    <t>委託料運行費</t>
    <rPh sb="0" eb="2">
      <t>イタクリョウ</t>
    </rPh>
    <rPh sb="2" eb="5">
      <t>ウンコウヒ</t>
    </rPh>
    <phoneticPr fontId="5"/>
  </si>
  <si>
    <t>町内どの集落からも買物、通院等のおでかけができるように利用者の自宅からドアｔｏドアの予約制乗合バスを運行。（遠距離移動となる場合は、路線バスを乗り継ぐかたちで町内全域を運行する。）</t>
    <rPh sb="0" eb="2">
      <t>チョウナイ</t>
    </rPh>
    <rPh sb="4" eb="6">
      <t>シュウラク</t>
    </rPh>
    <rPh sb="9" eb="11">
      <t>カイモノ</t>
    </rPh>
    <rPh sb="12" eb="14">
      <t>ツウイン</t>
    </rPh>
    <rPh sb="14" eb="15">
      <t>トウ</t>
    </rPh>
    <rPh sb="27" eb="30">
      <t>リヨウシャ</t>
    </rPh>
    <rPh sb="31" eb="33">
      <t>ジタク</t>
    </rPh>
    <rPh sb="42" eb="45">
      <t>ヨヤクセイ</t>
    </rPh>
    <rPh sb="45" eb="47">
      <t>ノリアイ</t>
    </rPh>
    <rPh sb="50" eb="52">
      <t>ウンコウ</t>
    </rPh>
    <rPh sb="54" eb="57">
      <t>エンキョリ</t>
    </rPh>
    <rPh sb="57" eb="59">
      <t>イドウ</t>
    </rPh>
    <rPh sb="62" eb="64">
      <t>バアイ</t>
    </rPh>
    <rPh sb="66" eb="68">
      <t>ロセン</t>
    </rPh>
    <rPh sb="71" eb="72">
      <t>ノ</t>
    </rPh>
    <rPh sb="73" eb="74">
      <t>ツ</t>
    </rPh>
    <rPh sb="79" eb="81">
      <t>チョウナイ</t>
    </rPh>
    <rPh sb="81" eb="83">
      <t>ゼンイキ</t>
    </rPh>
    <rPh sb="84" eb="86">
      <t>ウンコウ</t>
    </rPh>
    <phoneticPr fontId="5"/>
  </si>
  <si>
    <t>白川町福祉有償運送</t>
    <rPh sb="0" eb="3">
      <t>シラカワチョウ</t>
    </rPh>
    <rPh sb="3" eb="5">
      <t>フクシ</t>
    </rPh>
    <rPh sb="5" eb="7">
      <t>ユウショウ</t>
    </rPh>
    <rPh sb="7" eb="9">
      <t>ウンソウ</t>
    </rPh>
    <phoneticPr fontId="5"/>
  </si>
  <si>
    <t>社会福祉法人が主体となり、公共交通を単独で利用することが困難な方を対象に買物、通院等の日常生活に必要な外出を支援するため、有償での移送サービスに取り組む。（令和３年８月から６ヵ月程度試験運行を行い、その後、本格運行に切り替える予定。）</t>
    <rPh sb="0" eb="2">
      <t>シャカイ</t>
    </rPh>
    <rPh sb="2" eb="4">
      <t>フクシ</t>
    </rPh>
    <rPh sb="4" eb="6">
      <t>ホウジン</t>
    </rPh>
    <rPh sb="7" eb="9">
      <t>シュタイ</t>
    </rPh>
    <rPh sb="13" eb="15">
      <t>コウキョウ</t>
    </rPh>
    <rPh sb="15" eb="17">
      <t>コウツウ</t>
    </rPh>
    <rPh sb="18" eb="20">
      <t>タンドク</t>
    </rPh>
    <rPh sb="21" eb="23">
      <t>リヨウ</t>
    </rPh>
    <rPh sb="28" eb="30">
      <t>コンナン</t>
    </rPh>
    <rPh sb="31" eb="32">
      <t>カタ</t>
    </rPh>
    <rPh sb="33" eb="35">
      <t>タイショウ</t>
    </rPh>
    <rPh sb="36" eb="38">
      <t>カイモノ</t>
    </rPh>
    <rPh sb="39" eb="41">
      <t>ツウイン</t>
    </rPh>
    <rPh sb="41" eb="42">
      <t>トウ</t>
    </rPh>
    <rPh sb="43" eb="45">
      <t>ニチジョウ</t>
    </rPh>
    <rPh sb="45" eb="47">
      <t>セイカツ</t>
    </rPh>
    <rPh sb="48" eb="50">
      <t>ヒツヨウ</t>
    </rPh>
    <rPh sb="51" eb="53">
      <t>ガイシュツ</t>
    </rPh>
    <rPh sb="54" eb="56">
      <t>シエン</t>
    </rPh>
    <rPh sb="61" eb="63">
      <t>ユウショウ</t>
    </rPh>
    <rPh sb="65" eb="67">
      <t>イソウ</t>
    </rPh>
    <rPh sb="72" eb="73">
      <t>ト</t>
    </rPh>
    <rPh sb="74" eb="75">
      <t>ク</t>
    </rPh>
    <rPh sb="78" eb="80">
      <t>レイワ</t>
    </rPh>
    <phoneticPr fontId="5"/>
  </si>
  <si>
    <t>買物や調理等が困難なため、バランスのとれた食事が摂れず低栄養状態になる心配がある独居または高齢者世帯等に対して、主に夕食を提供し買い物弱者に対する食生活の支援を図る。手渡しによる安否確認も行っている。</t>
    <rPh sb="0" eb="2">
      <t>カイモノ</t>
    </rPh>
    <rPh sb="3" eb="5">
      <t>チョウリ</t>
    </rPh>
    <rPh sb="5" eb="6">
      <t>トウ</t>
    </rPh>
    <rPh sb="7" eb="9">
      <t>コンナン</t>
    </rPh>
    <rPh sb="21" eb="23">
      <t>ショクジ</t>
    </rPh>
    <rPh sb="24" eb="25">
      <t>ト</t>
    </rPh>
    <rPh sb="27" eb="32">
      <t>テイエイヨウジョウタイ</t>
    </rPh>
    <rPh sb="35" eb="37">
      <t>シンパイ</t>
    </rPh>
    <rPh sb="40" eb="42">
      <t>ドッキョ</t>
    </rPh>
    <rPh sb="45" eb="50">
      <t>コウレイシャセタイ</t>
    </rPh>
    <rPh sb="50" eb="51">
      <t>トウ</t>
    </rPh>
    <rPh sb="52" eb="53">
      <t>タイ</t>
    </rPh>
    <rPh sb="56" eb="57">
      <t>オモ</t>
    </rPh>
    <rPh sb="58" eb="60">
      <t>ユウショク</t>
    </rPh>
    <rPh sb="61" eb="63">
      <t>テイキョウ</t>
    </rPh>
    <rPh sb="64" eb="65">
      <t>カ</t>
    </rPh>
    <rPh sb="66" eb="67">
      <t>モノ</t>
    </rPh>
    <rPh sb="67" eb="69">
      <t>ジャクシャ</t>
    </rPh>
    <rPh sb="70" eb="71">
      <t>タイ</t>
    </rPh>
    <rPh sb="73" eb="76">
      <t>ショクセイカツ</t>
    </rPh>
    <rPh sb="77" eb="79">
      <t>シエン</t>
    </rPh>
    <rPh sb="80" eb="81">
      <t>ハカ</t>
    </rPh>
    <rPh sb="83" eb="85">
      <t>テワタ</t>
    </rPh>
    <rPh sb="89" eb="91">
      <t>アンピ</t>
    </rPh>
    <rPh sb="91" eb="93">
      <t>カクニン</t>
    </rPh>
    <rPh sb="94" eb="95">
      <t>オコナ</t>
    </rPh>
    <phoneticPr fontId="5"/>
  </si>
  <si>
    <t>白川村</t>
    <rPh sb="0" eb="3">
      <t>シラカワムラ</t>
    </rPh>
    <phoneticPr fontId="5"/>
  </si>
  <si>
    <t>白川村ソーシャルビジネス支援助成金</t>
    <rPh sb="0" eb="3">
      <t>シラカワムラ</t>
    </rPh>
    <rPh sb="12" eb="14">
      <t>シエン</t>
    </rPh>
    <rPh sb="14" eb="17">
      <t>ジョセイキン</t>
    </rPh>
    <phoneticPr fontId="5"/>
  </si>
  <si>
    <t>買物弱者向けの移動販売及び宅配サービス等、地域の社会的課題の解決及び地域の活性化を図る事業を行う事業団体等に対して、当該事業に要する費用の一部について白川村ソーシャルビジネス支援助成金を交付することにより、村民が豊かに生活できる地域づくりを支援することを目的とする。</t>
  </si>
  <si>
    <t>岐阜県高山市に本社を置き、スーパーマーケットチェーンを展開する企業</t>
    <rPh sb="0" eb="3">
      <t>ギフケン</t>
    </rPh>
    <rPh sb="3" eb="6">
      <t>タカヤマシ</t>
    </rPh>
    <rPh sb="7" eb="9">
      <t>ホンシャ</t>
    </rPh>
    <rPh sb="10" eb="11">
      <t>オ</t>
    </rPh>
    <rPh sb="27" eb="29">
      <t>テンカイ</t>
    </rPh>
    <rPh sb="31" eb="33">
      <t>キギョウ</t>
    </rPh>
    <phoneticPr fontId="5"/>
  </si>
  <si>
    <t>観光振興課企画係
05769-6-1311</t>
    <rPh sb="0" eb="2">
      <t>カンコウ</t>
    </rPh>
    <rPh sb="2" eb="5">
      <t>シンコウカ</t>
    </rPh>
    <rPh sb="5" eb="7">
      <t>キカク</t>
    </rPh>
    <rPh sb="7" eb="8">
      <t>ガカリ</t>
    </rPh>
    <phoneticPr fontId="5"/>
  </si>
  <si>
    <t>関市</t>
    <rPh sb="0" eb="2">
      <t>セキシ</t>
    </rPh>
    <phoneticPr fontId="5"/>
  </si>
  <si>
    <t>ひとり暮らしの高齢者等に、栄養バランスのとれた食事（昼食）を自宅まで届ける。なお、弁当は手渡しし、安否確認も行う。
対象者　前年所得税非課税世帯で調理が困難な方で、６５歳以上の高齢者世帯等または身体障がい者(1級～３級)世帯等
利用料：老齢福祉年金または生活保護を受けている方は、１食あたり３５０円、それ以外の方は１食あたり４４０円</t>
    <rPh sb="26" eb="28">
      <t>チュウショク</t>
    </rPh>
    <rPh sb="74" eb="76">
      <t>チョウリ</t>
    </rPh>
    <rPh sb="77" eb="79">
      <t>コンナン</t>
    </rPh>
    <rPh sb="111" eb="113">
      <t>セタイ</t>
    </rPh>
    <rPh sb="113" eb="114">
      <t>トウ</t>
    </rPh>
    <phoneticPr fontId="5"/>
  </si>
  <si>
    <t>関市が委託した民間事業者（公募）</t>
    <rPh sb="13" eb="15">
      <t>コウボ</t>
    </rPh>
    <phoneticPr fontId="5"/>
  </si>
  <si>
    <t>https://www.city.seki.lg.jp/0000016744.html</t>
  </si>
  <si>
    <t>岐阜県</t>
  </si>
  <si>
    <t>高山市</t>
  </si>
  <si>
    <t>軽度生活援助</t>
  </si>
  <si>
    <t>ひとり暮らしの高齢者や虚弱な高齢者世帯に対し、生活援助員を原則週１回（１時間以内）派遣し、買い物や軽易な掃除などの日常生活上の援助を実施。</t>
  </si>
  <si>
    <t>https://www.city.takayama.lg.jp/kurashi/1000017/1000098/1000549/1000552.html</t>
  </si>
  <si>
    <t>福祉部高年介護課介護支援係
0577-35-3178</t>
  </si>
  <si>
    <t>外出支援事業</t>
  </si>
  <si>
    <t>支所地域において、一般の交通機関の利用が困難な高齢者等に対し、通院や買い物の送迎を実施（福祉有償運送）。</t>
  </si>
  <si>
    <t>https://www.city.takayama.lg.jp/kurashi/1000017/1000098/1000549/1000556.html</t>
  </si>
  <si>
    <t>福祉部高年介護課高齢者支援係
0577-57-5200</t>
  </si>
  <si>
    <t>地域買い物支援事業</t>
  </si>
  <si>
    <t>移動スーパーの実施に必要な自動車の購入、改造及び維持修繕に要する費用の助成</t>
  </si>
  <si>
    <t>おでかけパスポート</t>
  </si>
  <si>
    <t>65歳以上の方、障がい者、難病療養者を対象に、１年間バス（幹線バスを除く）が乗り放題になるパスポートを６，０００円（１年間有効）で販売。
タクシーは１乗車１００円引きで利用できる。</t>
  </si>
  <si>
    <t>https://www.city.takayama.lg.jp/kurashi/1000023/1000126/1001165.html</t>
  </si>
  <si>
    <t>都市政策部都市計画課
0577-57-7444</t>
  </si>
  <si>
    <t>垂井町</t>
    <rPh sb="0" eb="3">
      <t>タルイチョウ</t>
    </rPh>
    <phoneticPr fontId="5"/>
  </si>
  <si>
    <t>垂井町高齢者タクシー利用助成事業</t>
  </si>
  <si>
    <t>80歳以上の高齢者が、買物など日常生活における移動手段として、タクシーを利用する場合にその料金の一部を助成するもの。（乗車１回につき乗車券１枚分（500円）、年間上限＝24回）</t>
    <rPh sb="2" eb="5">
      <t>サイイジョウ</t>
    </rPh>
    <rPh sb="6" eb="9">
      <t>コウレイシャ</t>
    </rPh>
    <rPh sb="11" eb="13">
      <t>カイモノ</t>
    </rPh>
    <rPh sb="15" eb="17">
      <t>ニチジョウ</t>
    </rPh>
    <rPh sb="17" eb="19">
      <t>セイカツ</t>
    </rPh>
    <rPh sb="23" eb="25">
      <t>イドウ</t>
    </rPh>
    <rPh sb="25" eb="27">
      <t>シュダン</t>
    </rPh>
    <rPh sb="36" eb="38">
      <t>リヨウ</t>
    </rPh>
    <rPh sb="40" eb="42">
      <t>バアイ</t>
    </rPh>
    <rPh sb="45" eb="47">
      <t>リョウキン</t>
    </rPh>
    <rPh sb="48" eb="50">
      <t>イチブ</t>
    </rPh>
    <rPh sb="51" eb="53">
      <t>ジョセイ</t>
    </rPh>
    <rPh sb="81" eb="82">
      <t>ジョウ</t>
    </rPh>
    <phoneticPr fontId="5"/>
  </si>
  <si>
    <t>契約をしているタクシー会社</t>
    <rPh sb="0" eb="2">
      <t>ケイヤク</t>
    </rPh>
    <rPh sb="11" eb="13">
      <t>カイシャ</t>
    </rPh>
    <phoneticPr fontId="5"/>
  </si>
  <si>
    <t>障害者社会参加事業（タクシー乗車券）</t>
    <rPh sb="0" eb="3">
      <t>ショウガイシャ</t>
    </rPh>
    <rPh sb="3" eb="5">
      <t>シャカイ</t>
    </rPh>
    <rPh sb="5" eb="7">
      <t>サンカ</t>
    </rPh>
    <rPh sb="7" eb="9">
      <t>ジギョウ</t>
    </rPh>
    <rPh sb="14" eb="17">
      <t>ジョウシャケン</t>
    </rPh>
    <phoneticPr fontId="5"/>
  </si>
  <si>
    <t>一定の障害を持つ方（身体障害者手帳１級の下肢又は体幹の機能障害の方、身体障碍者手帳１級の視覚障害の方、療育手帳の障害の程度がＡ、Ａ１又はＡ２の方）がタクシーを利用する際に、その乗車料金の一部（１回５００円、年間上限＝24回）を助成する制度です。</t>
    <rPh sb="0" eb="2">
      <t>イッテイ</t>
    </rPh>
    <rPh sb="10" eb="12">
      <t>シンタイ</t>
    </rPh>
    <rPh sb="12" eb="15">
      <t>ショウガイシャ</t>
    </rPh>
    <rPh sb="15" eb="17">
      <t>テチョウ</t>
    </rPh>
    <rPh sb="34" eb="36">
      <t>シンタイ</t>
    </rPh>
    <rPh sb="36" eb="39">
      <t>ショウガイシャ</t>
    </rPh>
    <rPh sb="39" eb="41">
      <t>テチョウ</t>
    </rPh>
    <phoneticPr fontId="5"/>
  </si>
  <si>
    <t>垂井町巡回バス運行事業</t>
    <rPh sb="0" eb="3">
      <t>タルイチョウ</t>
    </rPh>
    <rPh sb="3" eb="5">
      <t>ジュンカイ</t>
    </rPh>
    <rPh sb="7" eb="9">
      <t>ウンコウ</t>
    </rPh>
    <rPh sb="9" eb="11">
      <t>ジギョウ</t>
    </rPh>
    <phoneticPr fontId="5"/>
  </si>
  <si>
    <t>町民の日常生活に必要な交通手段を確保し、公共の福祉の増進に資するため、垂井町巡回バスを設置している。土日、祝日、年末年始、災害等その他やむを得ない事情を除き毎日運行している。身体・精神・療育手帳をお持ちの方、妊娠中の方、小学校６年生以下の子どもとその同乗者一名は運賃が無料となる。</t>
    <rPh sb="50" eb="52">
      <t>ドニチ</t>
    </rPh>
    <rPh sb="53" eb="55">
      <t>シュクジツ</t>
    </rPh>
    <rPh sb="56" eb="58">
      <t>ネンマツ</t>
    </rPh>
    <rPh sb="58" eb="60">
      <t>ネンシ</t>
    </rPh>
    <rPh sb="61" eb="63">
      <t>サイガイ</t>
    </rPh>
    <rPh sb="63" eb="64">
      <t>トウ</t>
    </rPh>
    <rPh sb="66" eb="67">
      <t>タ</t>
    </rPh>
    <rPh sb="70" eb="71">
      <t>エ</t>
    </rPh>
    <rPh sb="73" eb="75">
      <t>ジジョウ</t>
    </rPh>
    <rPh sb="76" eb="77">
      <t>ノゾ</t>
    </rPh>
    <rPh sb="78" eb="80">
      <t>マイニチ</t>
    </rPh>
    <rPh sb="80" eb="82">
      <t>ウンコウ</t>
    </rPh>
    <rPh sb="87" eb="89">
      <t>シンタイ</t>
    </rPh>
    <rPh sb="90" eb="92">
      <t>セイシン</t>
    </rPh>
    <rPh sb="93" eb="95">
      <t>リョウイク</t>
    </rPh>
    <rPh sb="95" eb="97">
      <t>テチョウ</t>
    </rPh>
    <rPh sb="99" eb="100">
      <t>モ</t>
    </rPh>
    <rPh sb="102" eb="103">
      <t>カタ</t>
    </rPh>
    <rPh sb="104" eb="107">
      <t>ニンシンチュウ</t>
    </rPh>
    <rPh sb="108" eb="109">
      <t>カタ</t>
    </rPh>
    <rPh sb="110" eb="113">
      <t>ショウガッコウ</t>
    </rPh>
    <rPh sb="114" eb="118">
      <t>ネンセイイカ</t>
    </rPh>
    <rPh sb="119" eb="120">
      <t>コ</t>
    </rPh>
    <rPh sb="125" eb="127">
      <t>ドウジョウ</t>
    </rPh>
    <rPh sb="127" eb="128">
      <t>シャ</t>
    </rPh>
    <rPh sb="128" eb="130">
      <t>イチメイ</t>
    </rPh>
    <rPh sb="131" eb="133">
      <t>ウンチン</t>
    </rPh>
    <rPh sb="134" eb="136">
      <t>ムリョウ</t>
    </rPh>
    <phoneticPr fontId="5"/>
  </si>
  <si>
    <t>委託を受けたバス会社</t>
    <rPh sb="0" eb="2">
      <t>イタク</t>
    </rPh>
    <rPh sb="3" eb="4">
      <t>ウ</t>
    </rPh>
    <rPh sb="8" eb="10">
      <t>ガイシャ</t>
    </rPh>
    <phoneticPr fontId="5"/>
  </si>
  <si>
    <t>岐阜県</t>
    <rPh sb="0" eb="2">
      <t>ギフ</t>
    </rPh>
    <rPh sb="2" eb="3">
      <t>ケン</t>
    </rPh>
    <phoneticPr fontId="5"/>
  </si>
  <si>
    <t>土岐市</t>
    <rPh sb="0" eb="3">
      <t>トキシ</t>
    </rPh>
    <phoneticPr fontId="5"/>
  </si>
  <si>
    <t>地域公共交通対策事業</t>
    <rPh sb="0" eb="2">
      <t>チイキ</t>
    </rPh>
    <rPh sb="2" eb="4">
      <t>コウキョウ</t>
    </rPh>
    <rPh sb="4" eb="6">
      <t>コウツウ</t>
    </rPh>
    <rPh sb="6" eb="8">
      <t>タイサク</t>
    </rPh>
    <rPh sb="8" eb="10">
      <t>ジギョウ</t>
    </rPh>
    <phoneticPr fontId="5"/>
  </si>
  <si>
    <t>市民バス、デマンドタクシー、地域運行バスを運行し、買い物等を目的とした移動手段の一助を担っている。</t>
    <rPh sb="0" eb="2">
      <t>シミン</t>
    </rPh>
    <rPh sb="14" eb="16">
      <t>チイキ</t>
    </rPh>
    <rPh sb="16" eb="18">
      <t>ウンコウ</t>
    </rPh>
    <rPh sb="21" eb="23">
      <t>ウンコウ</t>
    </rPh>
    <rPh sb="25" eb="26">
      <t>カ</t>
    </rPh>
    <rPh sb="27" eb="28">
      <t>モノ</t>
    </rPh>
    <rPh sb="28" eb="29">
      <t>トウ</t>
    </rPh>
    <rPh sb="30" eb="32">
      <t>モクテキ</t>
    </rPh>
    <rPh sb="35" eb="37">
      <t>イドウ</t>
    </rPh>
    <rPh sb="37" eb="39">
      <t>シュダン</t>
    </rPh>
    <rPh sb="40" eb="42">
      <t>イチジョ</t>
    </rPh>
    <rPh sb="43" eb="44">
      <t>ニナ</t>
    </rPh>
    <phoneticPr fontId="5"/>
  </si>
  <si>
    <t>https://www.city.toki.lg.jp/kurashi/doro/1004727/1004385.html</t>
  </si>
  <si>
    <t>地域振興部産業振興課
0572-54-1111（内線312）</t>
    <rPh sb="0" eb="2">
      <t>チイキ</t>
    </rPh>
    <rPh sb="2" eb="4">
      <t>シンコウ</t>
    </rPh>
    <rPh sb="4" eb="5">
      <t>ブ</t>
    </rPh>
    <rPh sb="5" eb="7">
      <t>サンギョウ</t>
    </rPh>
    <rPh sb="7" eb="10">
      <t>シンコウカ</t>
    </rPh>
    <rPh sb="24" eb="26">
      <t>ナイセン</t>
    </rPh>
    <phoneticPr fontId="5"/>
  </si>
  <si>
    <t>中津川市</t>
    <rPh sb="0" eb="4">
      <t>ナカツガワシ</t>
    </rPh>
    <phoneticPr fontId="5"/>
  </si>
  <si>
    <t>交通空白地に対する移動支援策として、市の委託事業で運行しているコミュニティバスを利用していただくことで、買い物への移動手段を含めた「お出かけ支援」を行う。</t>
  </si>
  <si>
    <t>https://www.city.nakatsugawa.lg.jp/soshikikarasagasu/teijusuishinka/3/1/index.html</t>
  </si>
  <si>
    <t>定住推進部定住推進課
0573-66-1111（内321）</t>
  </si>
  <si>
    <t>中津川市高齢者等の見守り活動に関する協定制度</t>
    <rPh sb="0" eb="4">
      <t>ナカツガワシ</t>
    </rPh>
    <rPh sb="4" eb="8">
      <t>コウレイシャトウ</t>
    </rPh>
    <rPh sb="9" eb="11">
      <t>ミマモ</t>
    </rPh>
    <rPh sb="12" eb="14">
      <t>カツドウ</t>
    </rPh>
    <rPh sb="15" eb="16">
      <t>カン</t>
    </rPh>
    <rPh sb="18" eb="20">
      <t>キョウテイ</t>
    </rPh>
    <rPh sb="20" eb="22">
      <t>セイド</t>
    </rPh>
    <phoneticPr fontId="5"/>
  </si>
  <si>
    <t>その他（自由記載）</t>
    <rPh sb="1" eb="2">
      <t>タ</t>
    </rPh>
    <rPh sb="3" eb="7">
      <t>ジユウキサイ</t>
    </rPh>
    <phoneticPr fontId="5"/>
  </si>
  <si>
    <t>民間事業者と市が高齢者の見守り協定を締結し、事業者が実施する移動販売車等が利用者宅を訪れた際、健康状態や安否確認等を行い、必要に応じて市に連絡し、高齢者支援を行う。</t>
  </si>
  <si>
    <t>https://www.city.nakatsugawa.lg.jp/soshikikarasagasu/koreishienka/2/2/978.html</t>
  </si>
  <si>
    <t>市民福祉部高齢支援課
0573-66-1111（内609)</t>
  </si>
  <si>
    <t>飛騨市</t>
    <rPh sb="0" eb="3">
      <t>ヒダシ</t>
    </rPh>
    <phoneticPr fontId="5"/>
  </si>
  <si>
    <t>移動販売事業者支援事業</t>
    <rPh sb="0" eb="7">
      <t>イドウハンバイジギョウシャ</t>
    </rPh>
    <rPh sb="7" eb="11">
      <t>シエンジギョウ</t>
    </rPh>
    <phoneticPr fontId="5"/>
  </si>
  <si>
    <t>移動販売車により買い物困難地区へ生鮮食品や日用生活物資等を配達する移動販売事業者の継続を図るため、車両購入費や運営費の一部を補助する事業
・車両購入費補助上限200万円
・運行経費（人件費、車検費、修繕費等）補助上限150万円</t>
    <rPh sb="0" eb="5">
      <t>イドウハンバイシャ</t>
    </rPh>
    <rPh sb="8" eb="9">
      <t>カ</t>
    </rPh>
    <rPh sb="10" eb="11">
      <t>モノ</t>
    </rPh>
    <rPh sb="11" eb="15">
      <t>コンナンチク</t>
    </rPh>
    <rPh sb="16" eb="20">
      <t>セイセンショクヒン</t>
    </rPh>
    <rPh sb="21" eb="23">
      <t>ニチヨウ</t>
    </rPh>
    <rPh sb="23" eb="25">
      <t>セイカツ</t>
    </rPh>
    <rPh sb="25" eb="27">
      <t>ブッシ</t>
    </rPh>
    <rPh sb="27" eb="28">
      <t>ナド</t>
    </rPh>
    <rPh sb="29" eb="31">
      <t>ハイタツ</t>
    </rPh>
    <rPh sb="33" eb="37">
      <t>イドウハンバイ</t>
    </rPh>
    <rPh sb="37" eb="40">
      <t>ジギョウシャ</t>
    </rPh>
    <rPh sb="41" eb="43">
      <t>ケイゾク</t>
    </rPh>
    <rPh sb="44" eb="45">
      <t>ハカ</t>
    </rPh>
    <rPh sb="49" eb="51">
      <t>シャリョウ</t>
    </rPh>
    <rPh sb="51" eb="54">
      <t>コウニュウヒ</t>
    </rPh>
    <rPh sb="55" eb="58">
      <t>ウンエイヒ</t>
    </rPh>
    <rPh sb="59" eb="61">
      <t>イチブ</t>
    </rPh>
    <rPh sb="62" eb="64">
      <t>ホジョ</t>
    </rPh>
    <rPh sb="66" eb="68">
      <t>ジギョウ</t>
    </rPh>
    <rPh sb="70" eb="72">
      <t>シャリョウ</t>
    </rPh>
    <rPh sb="72" eb="74">
      <t>コウニュウ</t>
    </rPh>
    <rPh sb="74" eb="75">
      <t>ヒ</t>
    </rPh>
    <rPh sb="75" eb="77">
      <t>ホジョ</t>
    </rPh>
    <rPh sb="77" eb="79">
      <t>ジョウゲン</t>
    </rPh>
    <rPh sb="82" eb="84">
      <t>マンエン</t>
    </rPh>
    <rPh sb="86" eb="90">
      <t>ウンコウケイヒ</t>
    </rPh>
    <rPh sb="91" eb="94">
      <t>ジンケンヒ</t>
    </rPh>
    <rPh sb="95" eb="98">
      <t>シャケンヒ</t>
    </rPh>
    <rPh sb="99" eb="102">
      <t>シュウゼンヒ</t>
    </rPh>
    <rPh sb="102" eb="103">
      <t>ナド</t>
    </rPh>
    <rPh sb="104" eb="108">
      <t>ホジョジョウゲン</t>
    </rPh>
    <rPh sb="111" eb="113">
      <t>マンエン</t>
    </rPh>
    <phoneticPr fontId="5"/>
  </si>
  <si>
    <t>地域包括ケア課
高齢支援係
0577-73-6233</t>
    <rPh sb="0" eb="2">
      <t>チイキ</t>
    </rPh>
    <rPh sb="2" eb="4">
      <t>ホウカツ</t>
    </rPh>
    <rPh sb="6" eb="7">
      <t>カ</t>
    </rPh>
    <rPh sb="8" eb="13">
      <t>コウレイシエンカカリ</t>
    </rPh>
    <phoneticPr fontId="5"/>
  </si>
  <si>
    <t>配達奨励金事業</t>
    <rPh sb="0" eb="2">
      <t>ハイタツ</t>
    </rPh>
    <rPh sb="2" eb="5">
      <t>ショウレイキン</t>
    </rPh>
    <rPh sb="5" eb="7">
      <t>ジギョウ</t>
    </rPh>
    <phoneticPr fontId="5"/>
  </si>
  <si>
    <t>高齢者等からの注文により自宅まで日常生活に必要な商品を自ら配達する市内事業者に対して奨励金を交付する事業。対象事業者はリスト化し、市民へ周知
・市街地のみ配達は5,000円、買い物困難地区へも配達する場合は2万円を交付。ただし1回限り</t>
    <rPh sb="0" eb="3">
      <t>コウレイシャ</t>
    </rPh>
    <rPh sb="3" eb="4">
      <t>ナド</t>
    </rPh>
    <rPh sb="7" eb="9">
      <t>チュウモン</t>
    </rPh>
    <rPh sb="12" eb="14">
      <t>ジタク</t>
    </rPh>
    <rPh sb="16" eb="20">
      <t>ニチジョウセイカツ</t>
    </rPh>
    <rPh sb="21" eb="23">
      <t>ヒツヨウ</t>
    </rPh>
    <rPh sb="24" eb="26">
      <t>ショウヒン</t>
    </rPh>
    <rPh sb="27" eb="28">
      <t>ミズカ</t>
    </rPh>
    <rPh sb="29" eb="31">
      <t>ハイタツ</t>
    </rPh>
    <rPh sb="33" eb="35">
      <t>シナイ</t>
    </rPh>
    <rPh sb="35" eb="38">
      <t>ジギョウシャ</t>
    </rPh>
    <rPh sb="39" eb="40">
      <t>タイ</t>
    </rPh>
    <rPh sb="42" eb="45">
      <t>ショウレイキン</t>
    </rPh>
    <rPh sb="46" eb="48">
      <t>コウフ</t>
    </rPh>
    <rPh sb="50" eb="52">
      <t>ジギョウ</t>
    </rPh>
    <rPh sb="53" eb="58">
      <t>タイショウジギョウシャ</t>
    </rPh>
    <rPh sb="62" eb="63">
      <t>カ</t>
    </rPh>
    <rPh sb="65" eb="67">
      <t>シミン</t>
    </rPh>
    <rPh sb="68" eb="70">
      <t>シュウチ</t>
    </rPh>
    <rPh sb="72" eb="75">
      <t>シガイチ</t>
    </rPh>
    <rPh sb="77" eb="79">
      <t>ハイタツ</t>
    </rPh>
    <rPh sb="85" eb="86">
      <t>エン</t>
    </rPh>
    <rPh sb="87" eb="88">
      <t>カ</t>
    </rPh>
    <rPh sb="89" eb="90">
      <t>モノ</t>
    </rPh>
    <rPh sb="90" eb="92">
      <t>コンナン</t>
    </rPh>
    <rPh sb="92" eb="94">
      <t>チク</t>
    </rPh>
    <rPh sb="96" eb="98">
      <t>ハイタツ</t>
    </rPh>
    <rPh sb="100" eb="102">
      <t>バアイ</t>
    </rPh>
    <rPh sb="104" eb="106">
      <t>マンエン</t>
    </rPh>
    <rPh sb="107" eb="109">
      <t>コウフ</t>
    </rPh>
    <rPh sb="114" eb="115">
      <t>カイ</t>
    </rPh>
    <rPh sb="115" eb="116">
      <t>カギ</t>
    </rPh>
    <phoneticPr fontId="5"/>
  </si>
  <si>
    <t>出張販売支援事業（通いの場へ出張販売）</t>
    <rPh sb="0" eb="4">
      <t>シュッチョウハンバイ</t>
    </rPh>
    <rPh sb="4" eb="8">
      <t>シエンジギョウ</t>
    </rPh>
    <rPh sb="9" eb="10">
      <t>カヨ</t>
    </rPh>
    <rPh sb="12" eb="13">
      <t>バ</t>
    </rPh>
    <rPh sb="14" eb="16">
      <t>シュッチョウ</t>
    </rPh>
    <rPh sb="16" eb="18">
      <t>ハンバイ</t>
    </rPh>
    <phoneticPr fontId="5"/>
  </si>
  <si>
    <t>高齢者サロンや健康体操などの通いの場へ、高齢者等からの注文により出張販売を行う事業者に対して奨励金として出張販売1回につき2,000円（上限5万円）を交付する事業。対象事業者はリスト化し、市民へ周知</t>
    <rPh sb="0" eb="3">
      <t>コウレイシャ</t>
    </rPh>
    <rPh sb="7" eb="11">
      <t>ケンコウタイソウ</t>
    </rPh>
    <rPh sb="14" eb="15">
      <t>カヨ</t>
    </rPh>
    <rPh sb="17" eb="18">
      <t>バ</t>
    </rPh>
    <rPh sb="20" eb="23">
      <t>コウレイシャ</t>
    </rPh>
    <rPh sb="23" eb="24">
      <t>トウ</t>
    </rPh>
    <rPh sb="27" eb="29">
      <t>チュウモン</t>
    </rPh>
    <rPh sb="32" eb="36">
      <t>シュッチョウハンバイ</t>
    </rPh>
    <rPh sb="37" eb="38">
      <t>オコナ</t>
    </rPh>
    <rPh sb="39" eb="42">
      <t>ジギョウシャ</t>
    </rPh>
    <rPh sb="43" eb="44">
      <t>タイ</t>
    </rPh>
    <rPh sb="46" eb="49">
      <t>ショウレイキン</t>
    </rPh>
    <rPh sb="52" eb="56">
      <t>シュッチョウハンバイ</t>
    </rPh>
    <rPh sb="57" eb="58">
      <t>カイ</t>
    </rPh>
    <rPh sb="66" eb="67">
      <t>エン</t>
    </rPh>
    <rPh sb="68" eb="70">
      <t>ジョウゲン</t>
    </rPh>
    <rPh sb="71" eb="73">
      <t>マンエン</t>
    </rPh>
    <rPh sb="75" eb="77">
      <t>コウフ</t>
    </rPh>
    <rPh sb="79" eb="81">
      <t>ジギョウ</t>
    </rPh>
    <rPh sb="82" eb="87">
      <t>タイショウジギョウシャ</t>
    </rPh>
    <rPh sb="91" eb="92">
      <t>カ</t>
    </rPh>
    <rPh sb="94" eb="96">
      <t>シミン</t>
    </rPh>
    <rPh sb="97" eb="99">
      <t>シュウチ</t>
    </rPh>
    <phoneticPr fontId="5"/>
  </si>
  <si>
    <t>出張販売支援事業(郵便局との連携）</t>
    <rPh sb="0" eb="4">
      <t>シュッチョウハンバイ</t>
    </rPh>
    <rPh sb="4" eb="8">
      <t>シエンジギョウ</t>
    </rPh>
    <rPh sb="9" eb="12">
      <t>ユウビンキョク</t>
    </rPh>
    <rPh sb="14" eb="16">
      <t>レンケイ</t>
    </rPh>
    <phoneticPr fontId="5"/>
  </si>
  <si>
    <t>郵便局の空きスペースを活用して食品や日用品等を販売する事業。協業する販売店から郵便局までの配送経費を補助（1店舗につき13万円を限度）</t>
    <rPh sb="0" eb="3">
      <t>ユウビンキョク</t>
    </rPh>
    <rPh sb="4" eb="5">
      <t>ア</t>
    </rPh>
    <rPh sb="11" eb="13">
      <t>カツヨウ</t>
    </rPh>
    <rPh sb="15" eb="17">
      <t>ショクヒン</t>
    </rPh>
    <rPh sb="18" eb="21">
      <t>ニチヨウヒン</t>
    </rPh>
    <rPh sb="21" eb="22">
      <t>ナド</t>
    </rPh>
    <rPh sb="23" eb="25">
      <t>ハンバイ</t>
    </rPh>
    <rPh sb="27" eb="29">
      <t>ジギョウ</t>
    </rPh>
    <rPh sb="30" eb="32">
      <t>キョウギョウ</t>
    </rPh>
    <rPh sb="34" eb="37">
      <t>ハンバイテン</t>
    </rPh>
    <rPh sb="39" eb="42">
      <t>ユウビンキョク</t>
    </rPh>
    <rPh sb="45" eb="49">
      <t>ハイソウケイヒ</t>
    </rPh>
    <rPh sb="50" eb="52">
      <t>ホジョ</t>
    </rPh>
    <rPh sb="54" eb="56">
      <t>テンポ</t>
    </rPh>
    <rPh sb="61" eb="63">
      <t>マンエン</t>
    </rPh>
    <rPh sb="64" eb="66">
      <t>ゲンド</t>
    </rPh>
    <phoneticPr fontId="5"/>
  </si>
  <si>
    <t>貨客混載による配達支援事業（コープぎふ、公共交通、地域住民との連携）</t>
    <rPh sb="0" eb="2">
      <t>カキャク</t>
    </rPh>
    <rPh sb="2" eb="4">
      <t>コンサイ</t>
    </rPh>
    <rPh sb="7" eb="13">
      <t>ハイタツシエンジギョウ</t>
    </rPh>
    <rPh sb="20" eb="24">
      <t>コウキョウコウツウ</t>
    </rPh>
    <rPh sb="25" eb="29">
      <t>チイキジュウミン</t>
    </rPh>
    <rPh sb="31" eb="33">
      <t>レンケイ</t>
    </rPh>
    <phoneticPr fontId="5"/>
  </si>
  <si>
    <t>高齢者等から注文のあった商品を事業者と連携して貨客混載により買い物困難地区まで運送し、その商品を注文された高齢者等の自宅まで配達を行う当該地区の住民に対して、その運送費用を補助。当該年度10万円を上限</t>
    <rPh sb="0" eb="3">
      <t>コウレイシャ</t>
    </rPh>
    <rPh sb="3" eb="4">
      <t>ナド</t>
    </rPh>
    <rPh sb="6" eb="8">
      <t>チュウモン</t>
    </rPh>
    <rPh sb="12" eb="14">
      <t>ショウヒン</t>
    </rPh>
    <rPh sb="15" eb="18">
      <t>ジギョウシャ</t>
    </rPh>
    <rPh sb="19" eb="21">
      <t>レンケイ</t>
    </rPh>
    <rPh sb="23" eb="27">
      <t>カキャクコンサイ</t>
    </rPh>
    <rPh sb="30" eb="31">
      <t>カ</t>
    </rPh>
    <rPh sb="32" eb="33">
      <t>モノ</t>
    </rPh>
    <rPh sb="33" eb="37">
      <t>コンナンチク</t>
    </rPh>
    <rPh sb="39" eb="41">
      <t>ウンソウ</t>
    </rPh>
    <rPh sb="45" eb="47">
      <t>ショウヒン</t>
    </rPh>
    <rPh sb="48" eb="50">
      <t>チュウモン</t>
    </rPh>
    <rPh sb="53" eb="56">
      <t>コウレイシャ</t>
    </rPh>
    <rPh sb="56" eb="57">
      <t>ナド</t>
    </rPh>
    <rPh sb="58" eb="60">
      <t>ジタク</t>
    </rPh>
    <rPh sb="62" eb="64">
      <t>ハイタツ</t>
    </rPh>
    <rPh sb="65" eb="66">
      <t>オコナ</t>
    </rPh>
    <rPh sb="67" eb="71">
      <t>トウガイチク</t>
    </rPh>
    <rPh sb="72" eb="74">
      <t>ジュウミン</t>
    </rPh>
    <rPh sb="75" eb="76">
      <t>タイ</t>
    </rPh>
    <rPh sb="81" eb="83">
      <t>ウンソウ</t>
    </rPh>
    <rPh sb="83" eb="85">
      <t>ヒヨウ</t>
    </rPh>
    <rPh sb="86" eb="88">
      <t>ホジョ</t>
    </rPh>
    <rPh sb="89" eb="91">
      <t>トウガイ</t>
    </rPh>
    <rPh sb="91" eb="93">
      <t>ネンド</t>
    </rPh>
    <rPh sb="95" eb="96">
      <t>マン</t>
    </rPh>
    <rPh sb="96" eb="97">
      <t>エン</t>
    </rPh>
    <rPh sb="98" eb="100">
      <t>ジョウゲン</t>
    </rPh>
    <phoneticPr fontId="5"/>
  </si>
  <si>
    <t>コープぎふ、公共交通事業者</t>
    <rPh sb="6" eb="10">
      <t>コウキョウコウツウ</t>
    </rPh>
    <rPh sb="10" eb="13">
      <t>ジギョウシャ</t>
    </rPh>
    <phoneticPr fontId="5"/>
  </si>
  <si>
    <t>地域複合サロン活動支援事業</t>
    <rPh sb="0" eb="2">
      <t>チイキ</t>
    </rPh>
    <rPh sb="2" eb="4">
      <t>フクゴウ</t>
    </rPh>
    <rPh sb="7" eb="9">
      <t>カツドウ</t>
    </rPh>
    <rPh sb="9" eb="13">
      <t>シエンジギョウ</t>
    </rPh>
    <phoneticPr fontId="5"/>
  </si>
  <si>
    <t>地域の住民が主体となって住み慣れた地域でいつまでも安心して暮らしていける地域づくりのため、地域課題の解決に取り組む活動を目的として、高齢者等が地域で気軽に集まれる憩いの場（地域複合サロン）を運営する事業に対して補助
例）買い物サロン、買い物支援バスツアー、みんな食堂</t>
    <rPh sb="0" eb="2">
      <t>チイキ</t>
    </rPh>
    <rPh sb="3" eb="5">
      <t>ジュウミン</t>
    </rPh>
    <rPh sb="6" eb="8">
      <t>シュタイ</t>
    </rPh>
    <rPh sb="12" eb="13">
      <t>ス</t>
    </rPh>
    <rPh sb="14" eb="15">
      <t>ナ</t>
    </rPh>
    <rPh sb="17" eb="19">
      <t>チイキ</t>
    </rPh>
    <rPh sb="25" eb="27">
      <t>アンシン</t>
    </rPh>
    <rPh sb="29" eb="30">
      <t>ク</t>
    </rPh>
    <rPh sb="36" eb="38">
      <t>チイキ</t>
    </rPh>
    <rPh sb="45" eb="49">
      <t>チイキカダイ</t>
    </rPh>
    <rPh sb="50" eb="52">
      <t>カイケツ</t>
    </rPh>
    <rPh sb="53" eb="54">
      <t>ト</t>
    </rPh>
    <rPh sb="55" eb="56">
      <t>ク</t>
    </rPh>
    <rPh sb="57" eb="59">
      <t>カツドウ</t>
    </rPh>
    <rPh sb="60" eb="62">
      <t>モクテキ</t>
    </rPh>
    <rPh sb="66" eb="70">
      <t>コウレイシャトウ</t>
    </rPh>
    <rPh sb="71" eb="73">
      <t>チイキ</t>
    </rPh>
    <rPh sb="74" eb="76">
      <t>キガル</t>
    </rPh>
    <rPh sb="77" eb="78">
      <t>アツ</t>
    </rPh>
    <rPh sb="81" eb="82">
      <t>イコ</t>
    </rPh>
    <rPh sb="84" eb="85">
      <t>バ</t>
    </rPh>
    <rPh sb="86" eb="90">
      <t>チイキフクゴウ</t>
    </rPh>
    <rPh sb="95" eb="97">
      <t>ウンエイ</t>
    </rPh>
    <rPh sb="99" eb="101">
      <t>ジギョウ</t>
    </rPh>
    <rPh sb="102" eb="103">
      <t>タイ</t>
    </rPh>
    <rPh sb="105" eb="107">
      <t>ホジョ</t>
    </rPh>
    <rPh sb="108" eb="109">
      <t>レイ</t>
    </rPh>
    <rPh sb="110" eb="111">
      <t>カ</t>
    </rPh>
    <rPh sb="112" eb="113">
      <t>モノ</t>
    </rPh>
    <rPh sb="117" eb="118">
      <t>カ</t>
    </rPh>
    <rPh sb="119" eb="120">
      <t>モノ</t>
    </rPh>
    <rPh sb="120" eb="122">
      <t>シエン</t>
    </rPh>
    <rPh sb="131" eb="133">
      <t>ショクドウ</t>
    </rPh>
    <phoneticPr fontId="5"/>
  </si>
  <si>
    <t>市民団体</t>
    <rPh sb="0" eb="2">
      <t>シミン</t>
    </rPh>
    <rPh sb="2" eb="4">
      <t>ダンタイ</t>
    </rPh>
    <phoneticPr fontId="5"/>
  </si>
  <si>
    <t>七宗町</t>
    <rPh sb="0" eb="3">
      <t>ヒチソウチョウ</t>
    </rPh>
    <phoneticPr fontId="5"/>
  </si>
  <si>
    <t>七宗町移動販売事業用車両購入費等補助金交付要綱</t>
    <rPh sb="0" eb="3">
      <t>ヒチソウチョウ</t>
    </rPh>
    <rPh sb="3" eb="5">
      <t>イドウ</t>
    </rPh>
    <rPh sb="5" eb="7">
      <t>ハンバイ</t>
    </rPh>
    <rPh sb="7" eb="10">
      <t>ジギョウヨウ</t>
    </rPh>
    <rPh sb="10" eb="12">
      <t>シャリョウ</t>
    </rPh>
    <rPh sb="12" eb="14">
      <t>コウニュウ</t>
    </rPh>
    <rPh sb="14" eb="15">
      <t>ヒ</t>
    </rPh>
    <rPh sb="15" eb="16">
      <t>トウ</t>
    </rPh>
    <rPh sb="16" eb="19">
      <t>ホジョキン</t>
    </rPh>
    <rPh sb="19" eb="21">
      <t>コウフ</t>
    </rPh>
    <rPh sb="21" eb="23">
      <t>ヨウコウ</t>
    </rPh>
    <phoneticPr fontId="5"/>
  </si>
  <si>
    <t>身近な商店の減少や高齢化等により、日常生活に必要な食料品及び日用雑貨品等の買い物が困難な状況に置かれた人を主な対象者として移動販売を行おうとするものに対し、移動販売に使用する車両購入費等に要する経費の一部を補助することにより、買い物弱者が買い物する機会の確保を図る。</t>
  </si>
  <si>
    <t>個人事業者等</t>
    <rPh sb="0" eb="2">
      <t>コジン</t>
    </rPh>
    <rPh sb="2" eb="5">
      <t>ジギョウシャ</t>
    </rPh>
    <rPh sb="5" eb="6">
      <t>トウ</t>
    </rPh>
    <phoneticPr fontId="5"/>
  </si>
  <si>
    <t>https://www.hichiso.jp/top/sangyo/industry/founded/</t>
  </si>
  <si>
    <t>瑞浪市</t>
    <rPh sb="0" eb="3">
      <t>ミズナミシ</t>
    </rPh>
    <phoneticPr fontId="5"/>
  </si>
  <si>
    <t>健康状態に不安を有するおおむね65歳以上のひとり暮らし高齢者等に対し、昼食を自宅へ配達し、安否確認と栄養補給を行う。
地域支援事業交付金対象</t>
    <rPh sb="59" eb="61">
      <t>チイキ</t>
    </rPh>
    <rPh sb="61" eb="63">
      <t>シエン</t>
    </rPh>
    <rPh sb="63" eb="65">
      <t>ジギョウ</t>
    </rPh>
    <rPh sb="65" eb="68">
      <t>コウフキン</t>
    </rPh>
    <rPh sb="68" eb="70">
      <t>タイショウ</t>
    </rPh>
    <phoneticPr fontId="5"/>
  </si>
  <si>
    <t>弁当製造・配達業者</t>
    <rPh sb="0" eb="2">
      <t>ベントウ</t>
    </rPh>
    <rPh sb="2" eb="4">
      <t>セイゾウ</t>
    </rPh>
    <rPh sb="5" eb="7">
      <t>ハイタツ</t>
    </rPh>
    <rPh sb="7" eb="9">
      <t>ギョウシャ</t>
    </rPh>
    <phoneticPr fontId="5"/>
  </si>
  <si>
    <t>https://www.city.mizunami.lg.jp/koureisha_kaigo/koure_fukushi/1001272/1003486.html</t>
  </si>
  <si>
    <t>高齢福祉課
0572-68-2117</t>
    <rPh sb="0" eb="2">
      <t>コウレイ</t>
    </rPh>
    <rPh sb="2" eb="4">
      <t>フクシ</t>
    </rPh>
    <rPh sb="4" eb="5">
      <t>カ</t>
    </rPh>
    <phoneticPr fontId="5"/>
  </si>
  <si>
    <t>瑞穂市</t>
    <rPh sb="0" eb="3">
      <t>ミズホシ</t>
    </rPh>
    <phoneticPr fontId="5"/>
  </si>
  <si>
    <t>瑞穂市重度障害者社会参加助成事業</t>
    <rPh sb="0" eb="3">
      <t>ミズホシ</t>
    </rPh>
    <rPh sb="3" eb="5">
      <t>ジュウド</t>
    </rPh>
    <rPh sb="5" eb="8">
      <t>ショウガイシャ</t>
    </rPh>
    <rPh sb="8" eb="10">
      <t>シャカイ</t>
    </rPh>
    <rPh sb="10" eb="12">
      <t>サンカ</t>
    </rPh>
    <rPh sb="12" eb="14">
      <t>ジョセイ</t>
    </rPh>
    <rPh sb="14" eb="16">
      <t>ジギョウ</t>
    </rPh>
    <phoneticPr fontId="5"/>
  </si>
  <si>
    <t>一定の障がい状態にあり、自動車税の減免を受けていない等、その他の要件を満たす対象者に、５４０円（１０月からは５６０円の予定）のタクシーチケットを年間最大４８枚（４枚/月）交付する。</t>
    <rPh sb="0" eb="2">
      <t>イッテイ</t>
    </rPh>
    <rPh sb="3" eb="4">
      <t>ショウ</t>
    </rPh>
    <rPh sb="6" eb="8">
      <t>ジョウタイ</t>
    </rPh>
    <rPh sb="12" eb="15">
      <t>ジドウシャ</t>
    </rPh>
    <rPh sb="15" eb="16">
      <t>ゼイ</t>
    </rPh>
    <rPh sb="17" eb="19">
      <t>ゲンメン</t>
    </rPh>
    <rPh sb="20" eb="21">
      <t>ウ</t>
    </rPh>
    <rPh sb="26" eb="27">
      <t>ナド</t>
    </rPh>
    <rPh sb="30" eb="31">
      <t>ホカ</t>
    </rPh>
    <rPh sb="32" eb="34">
      <t>ヨウケン</t>
    </rPh>
    <rPh sb="35" eb="36">
      <t>ミ</t>
    </rPh>
    <rPh sb="38" eb="41">
      <t>タイショウシャ</t>
    </rPh>
    <rPh sb="46" eb="47">
      <t>エン</t>
    </rPh>
    <rPh sb="50" eb="51">
      <t>ガツ</t>
    </rPh>
    <rPh sb="57" eb="58">
      <t>エン</t>
    </rPh>
    <rPh sb="59" eb="61">
      <t>ヨテイ</t>
    </rPh>
    <rPh sb="72" eb="74">
      <t>ネンカン</t>
    </rPh>
    <rPh sb="74" eb="76">
      <t>サイダイ</t>
    </rPh>
    <rPh sb="78" eb="79">
      <t>マイ</t>
    </rPh>
    <rPh sb="81" eb="82">
      <t>マイ</t>
    </rPh>
    <rPh sb="83" eb="84">
      <t>ツキ</t>
    </rPh>
    <rPh sb="85" eb="87">
      <t>コウフ</t>
    </rPh>
    <phoneticPr fontId="5"/>
  </si>
  <si>
    <t>福祉生活課
058-327-4123</t>
    <rPh sb="0" eb="2">
      <t>フクシ</t>
    </rPh>
    <rPh sb="2" eb="4">
      <t>セイカツ</t>
    </rPh>
    <rPh sb="4" eb="5">
      <t>カ</t>
    </rPh>
    <phoneticPr fontId="5"/>
  </si>
  <si>
    <t>瑞穂市高齢者タクシー利用助成事業</t>
    <rPh sb="0" eb="3">
      <t>ミズホシ</t>
    </rPh>
    <rPh sb="3" eb="6">
      <t>コウレイシャ</t>
    </rPh>
    <rPh sb="10" eb="12">
      <t>リヨウ</t>
    </rPh>
    <rPh sb="12" eb="14">
      <t>ジョセイ</t>
    </rPh>
    <rPh sb="14" eb="16">
      <t>ジギョウ</t>
    </rPh>
    <phoneticPr fontId="5"/>
  </si>
  <si>
    <t>自動車を運転しない７５歳以上の高齢者に対して、助成券を交付することにより買い物などの外出支援を図る。５４０円のタクシーチケットを年間最大２４枚（２枚／月）交付する。</t>
    <rPh sb="0" eb="3">
      <t>ジドウシャ</t>
    </rPh>
    <rPh sb="4" eb="6">
      <t>ウンテン</t>
    </rPh>
    <rPh sb="11" eb="14">
      <t>サイイジョウ</t>
    </rPh>
    <rPh sb="15" eb="18">
      <t>コウレイシャ</t>
    </rPh>
    <rPh sb="19" eb="20">
      <t>タイ</t>
    </rPh>
    <rPh sb="23" eb="25">
      <t>ジョセイ</t>
    </rPh>
    <rPh sb="25" eb="26">
      <t>ケン</t>
    </rPh>
    <rPh sb="27" eb="29">
      <t>コウフ</t>
    </rPh>
    <rPh sb="36" eb="37">
      <t>カ</t>
    </rPh>
    <rPh sb="38" eb="39">
      <t>モノ</t>
    </rPh>
    <rPh sb="42" eb="44">
      <t>ガイシュツ</t>
    </rPh>
    <rPh sb="44" eb="46">
      <t>シエン</t>
    </rPh>
    <rPh sb="47" eb="48">
      <t>ハカ</t>
    </rPh>
    <rPh sb="53" eb="54">
      <t>エン</t>
    </rPh>
    <rPh sb="64" eb="66">
      <t>ネンカン</t>
    </rPh>
    <rPh sb="66" eb="68">
      <t>サイダイ</t>
    </rPh>
    <rPh sb="70" eb="71">
      <t>マイ</t>
    </rPh>
    <rPh sb="73" eb="74">
      <t>マイ</t>
    </rPh>
    <rPh sb="75" eb="76">
      <t>ツキ</t>
    </rPh>
    <rPh sb="77" eb="79">
      <t>コウフ</t>
    </rPh>
    <phoneticPr fontId="5"/>
  </si>
  <si>
    <t>地域福祉高齢課
058-327-4126</t>
    <rPh sb="0" eb="7">
      <t>チイキフクシコウレイカ</t>
    </rPh>
    <phoneticPr fontId="5"/>
  </si>
  <si>
    <t>御嵩町</t>
    <rPh sb="0" eb="3">
      <t>ミタケチョウ</t>
    </rPh>
    <phoneticPr fontId="5"/>
  </si>
  <si>
    <t>自主運行バス運行費補助金</t>
    <rPh sb="0" eb="4">
      <t>ジシュウンコウ</t>
    </rPh>
    <rPh sb="6" eb="12">
      <t>ウンコウヒホジョキン</t>
    </rPh>
    <phoneticPr fontId="5"/>
  </si>
  <si>
    <t>買物弱者の支援と位置付けた事業ではないが、山間部に住まわれる方や高齢者といった方々の移動手段の確保を目的とした、予約式のデマンドタクシーおよびバスを運行。</t>
    <rPh sb="21" eb="24">
      <t>サンカンブ</t>
    </rPh>
    <rPh sb="25" eb="26">
      <t>ス</t>
    </rPh>
    <rPh sb="30" eb="31">
      <t>カタ</t>
    </rPh>
    <rPh sb="32" eb="35">
      <t>コウレイシャ</t>
    </rPh>
    <rPh sb="39" eb="41">
      <t>カタガタ</t>
    </rPh>
    <rPh sb="42" eb="46">
      <t>イドウシュダン</t>
    </rPh>
    <rPh sb="47" eb="49">
      <t>カクホ</t>
    </rPh>
    <rPh sb="50" eb="52">
      <t>モクテキ</t>
    </rPh>
    <phoneticPr fontId="5"/>
  </si>
  <si>
    <t>東濃鉄道</t>
    <rPh sb="0" eb="4">
      <t>トウノウテツドウ</t>
    </rPh>
    <phoneticPr fontId="5"/>
  </si>
  <si>
    <t>総務部企画課 企画調整係
0574-67-2111
(内線2226)</t>
    <rPh sb="0" eb="3">
      <t>ソウムブ</t>
    </rPh>
    <rPh sb="3" eb="6">
      <t>キカクカ</t>
    </rPh>
    <rPh sb="7" eb="12">
      <t>キカクチョウセイカカリ</t>
    </rPh>
    <rPh sb="27" eb="29">
      <t>ナイセン</t>
    </rPh>
    <phoneticPr fontId="5"/>
  </si>
  <si>
    <t>買い物に行くことが困難で、要支援又は介護予防が必要な高齢者に対し、送迎を行い、大型商店舗内のブースで、運動教室と、店舗内において、買い物のサポートを行うことにより、認知機能の向上、ひきこもりの防止を図り、さらに、買い物を通して、栄養改善及び口腔機能を図る事業。
※地域支援事業交付金（国・県・支払基金）対象事業</t>
    <rPh sb="132" eb="141">
      <t>チイキシエンジギョウコウフキン</t>
    </rPh>
    <rPh sb="142" eb="143">
      <t>クニ</t>
    </rPh>
    <rPh sb="144" eb="145">
      <t>ケン</t>
    </rPh>
    <rPh sb="146" eb="148">
      <t>シハラ</t>
    </rPh>
    <rPh sb="148" eb="150">
      <t>キキン</t>
    </rPh>
    <rPh sb="151" eb="153">
      <t>タイショウ</t>
    </rPh>
    <rPh sb="153" eb="155">
      <t>ジギョウ</t>
    </rPh>
    <phoneticPr fontId="5"/>
  </si>
  <si>
    <t>リハビリテーション事業者</t>
    <rPh sb="11" eb="12">
      <t>シャ</t>
    </rPh>
    <phoneticPr fontId="5"/>
  </si>
  <si>
    <t>保険長寿課 高齢福祉係
0574-67-2111
（内線2114）</t>
    <rPh sb="0" eb="2">
      <t>ホケン</t>
    </rPh>
    <rPh sb="2" eb="4">
      <t>チョウジュ</t>
    </rPh>
    <rPh sb="4" eb="5">
      <t>カ</t>
    </rPh>
    <rPh sb="6" eb="8">
      <t>コウレイ</t>
    </rPh>
    <rPh sb="8" eb="10">
      <t>フクシ</t>
    </rPh>
    <rPh sb="10" eb="11">
      <t>カカリ</t>
    </rPh>
    <rPh sb="26" eb="28">
      <t>ナイセン</t>
    </rPh>
    <phoneticPr fontId="5"/>
  </si>
  <si>
    <t>高齢者等配食サービス事業</t>
  </si>
  <si>
    <t>調理ができない高齢者に対し、栄養バランスの取れた食事を提供（半額自己負担）することにより、食生活を改善し、健康増進を図ること及び安否確認を行う事業。
※地域支援事業交付金（国・県）対象事業</t>
    <rPh sb="0" eb="2">
      <t>チョウリ</t>
    </rPh>
    <rPh sb="7" eb="10">
      <t>コウレイシャ</t>
    </rPh>
    <rPh sb="30" eb="32">
      <t>ハンガク</t>
    </rPh>
    <rPh sb="32" eb="34">
      <t>ジコ</t>
    </rPh>
    <rPh sb="34" eb="36">
      <t>フタン</t>
    </rPh>
    <rPh sb="71" eb="73">
      <t>ジギョウ</t>
    </rPh>
    <phoneticPr fontId="5"/>
  </si>
  <si>
    <t>配食事業者</t>
    <rPh sb="0" eb="2">
      <t>ハイショク</t>
    </rPh>
    <rPh sb="4" eb="5">
      <t>シャ</t>
    </rPh>
    <phoneticPr fontId="5"/>
  </si>
  <si>
    <t>https://www.town.mitake.lg.jp/portal/health-welfare/elderly-welfare/business-for-elderly/post0057893/</t>
  </si>
  <si>
    <t>美濃市</t>
    <rPh sb="0" eb="3">
      <t>ミノシ</t>
    </rPh>
    <phoneticPr fontId="5"/>
  </si>
  <si>
    <t>買い物弱者対策補助事業</t>
  </si>
  <si>
    <t>身近な店舗減少等により生活必需品の購入が困難な状況にある、美濃市内の買い物弱者を支援するため、新規店舗開設・移動販売事業を開始する際、改修費等の一部を補助します。</t>
  </si>
  <si>
    <t>市内に住所を有する個人又は法人</t>
    <rPh sb="0" eb="2">
      <t>シナイ</t>
    </rPh>
    <rPh sb="3" eb="5">
      <t>ジュウショ</t>
    </rPh>
    <rPh sb="6" eb="7">
      <t>ユウ</t>
    </rPh>
    <rPh sb="9" eb="11">
      <t>コジン</t>
    </rPh>
    <rPh sb="11" eb="12">
      <t>マタ</t>
    </rPh>
    <rPh sb="13" eb="15">
      <t>ホウジン</t>
    </rPh>
    <phoneticPr fontId="5"/>
  </si>
  <si>
    <t>https://www.city.mino.gifu.jp/docs/1269.html</t>
  </si>
  <si>
    <t>産業振興部産業課
商工業振興係
0575-33-1122（内線263）</t>
    <rPh sb="0" eb="2">
      <t>サンギョウ</t>
    </rPh>
    <rPh sb="2" eb="4">
      <t>シンコウ</t>
    </rPh>
    <rPh sb="4" eb="5">
      <t>ブ</t>
    </rPh>
    <rPh sb="5" eb="7">
      <t>サンギョウ</t>
    </rPh>
    <rPh sb="7" eb="8">
      <t>カ</t>
    </rPh>
    <rPh sb="9" eb="12">
      <t>ショウコウギョウ</t>
    </rPh>
    <rPh sb="12" eb="14">
      <t>シンコウ</t>
    </rPh>
    <rPh sb="14" eb="15">
      <t>カカリ</t>
    </rPh>
    <rPh sb="29" eb="31">
      <t>ナイセン</t>
    </rPh>
    <phoneticPr fontId="5"/>
  </si>
  <si>
    <t>岐阜県</t>
    <rPh sb="0" eb="3">
      <t>ギフケン</t>
    </rPh>
    <phoneticPr fontId="17"/>
  </si>
  <si>
    <t>本巣市</t>
    <rPh sb="0" eb="3">
      <t>モトスシ</t>
    </rPh>
    <phoneticPr fontId="17"/>
  </si>
  <si>
    <t>市営バス運行事業（根尾地域以外）</t>
    <rPh sb="0" eb="2">
      <t>シエイ</t>
    </rPh>
    <rPh sb="4" eb="6">
      <t>ウンコウ</t>
    </rPh>
    <rPh sb="6" eb="8">
      <t>ジギョウ</t>
    </rPh>
    <rPh sb="9" eb="11">
      <t>ネオ</t>
    </rPh>
    <rPh sb="11" eb="13">
      <t>チイキ</t>
    </rPh>
    <rPh sb="13" eb="15">
      <t>イガイ</t>
    </rPh>
    <phoneticPr fontId="17"/>
  </si>
  <si>
    <t>買物弱者の支援と位置付けた事業ではないが、通院や日常の買い物、公共施設の利用など、公共交通の整備に対する市民ニーズが高くなっており、より利便性の高い市営バスとなるよう運行しているものです。また、利用者へのアンケート調査などを実施し、利用しやすい運行に努めています。</t>
    <rPh sb="0" eb="1">
      <t>カ</t>
    </rPh>
    <rPh sb="1" eb="2">
      <t>モノ</t>
    </rPh>
    <rPh sb="2" eb="4">
      <t>ジャクシャ</t>
    </rPh>
    <rPh sb="5" eb="7">
      <t>シエン</t>
    </rPh>
    <rPh sb="8" eb="11">
      <t>イチヅ</t>
    </rPh>
    <rPh sb="13" eb="15">
      <t>ジギョウ</t>
    </rPh>
    <phoneticPr fontId="17"/>
  </si>
  <si>
    <t>https://www.city.motosu.lg.jp/0000000957.html</t>
  </si>
  <si>
    <t>総務課
0581-34-5020</t>
    <rPh sb="0" eb="3">
      <t>ソウムカ</t>
    </rPh>
    <phoneticPr fontId="17"/>
  </si>
  <si>
    <t>市営バス運行事業（根尾地域）</t>
  </si>
  <si>
    <t>買物弱者支援と位置付けた事業ではないが、通院や日常の買い物、公共施設の利用など、公共交通の整備に対する市民ニーズが高くなっており、より利便性の高い市営バスとなるよう運行している。</t>
  </si>
  <si>
    <t>本巣市</t>
  </si>
  <si>
    <t>https://www.city.motosu.lg.jp/0000000037.html</t>
  </si>
  <si>
    <t>総務産業課
0581-38-2511</t>
    <rPh sb="0" eb="5">
      <t>ソウムサンギョウカ</t>
    </rPh>
    <phoneticPr fontId="17"/>
  </si>
  <si>
    <t>奥地交通確保事業</t>
    <rPh sb="0" eb="2">
      <t>オクチ</t>
    </rPh>
    <rPh sb="2" eb="4">
      <t>コウツウ</t>
    </rPh>
    <rPh sb="4" eb="6">
      <t>カクホ</t>
    </rPh>
    <rPh sb="6" eb="8">
      <t>ジギョウ</t>
    </rPh>
    <phoneticPr fontId="17"/>
  </si>
  <si>
    <t>使用料及び賃借料</t>
    <rPh sb="0" eb="2">
      <t>シヨウリョウ</t>
    </rPh>
    <rPh sb="2" eb="3">
      <t>リョウ</t>
    </rPh>
    <rPh sb="4" eb="5">
      <t>ア</t>
    </rPh>
    <rPh sb="5" eb="8">
      <t>チンシャクリョウ</t>
    </rPh>
    <phoneticPr fontId="17"/>
  </si>
  <si>
    <t xml:space="preserve">公共交通の整備されていない地域の方が、買い物や通院時の移動手段として1週間に2回を限度として、当該各地区と根尾樽見間においてタクシーを無料で運行する事業。
</t>
    <rPh sb="13" eb="15">
      <t>チイキ</t>
    </rPh>
    <rPh sb="16" eb="17">
      <t>カタ</t>
    </rPh>
    <rPh sb="23" eb="25">
      <t>ツウイン</t>
    </rPh>
    <rPh sb="25" eb="26">
      <t>ジ</t>
    </rPh>
    <rPh sb="27" eb="29">
      <t>イドウ</t>
    </rPh>
    <rPh sb="29" eb="31">
      <t>シュダン</t>
    </rPh>
    <rPh sb="35" eb="37">
      <t>シュウカン</t>
    </rPh>
    <rPh sb="39" eb="40">
      <t>カイ</t>
    </rPh>
    <rPh sb="41" eb="43">
      <t>ゲンド</t>
    </rPh>
    <rPh sb="53" eb="55">
      <t>ネオ</t>
    </rPh>
    <rPh sb="67" eb="69">
      <t>ムリョウ</t>
    </rPh>
    <rPh sb="70" eb="72">
      <t>ウンコウ</t>
    </rPh>
    <rPh sb="74" eb="76">
      <t>ジギョウ</t>
    </rPh>
    <phoneticPr fontId="17"/>
  </si>
  <si>
    <t>高齢者タクシー利用助成事業</t>
    <rPh sb="0" eb="3">
      <t>コウレイシャ</t>
    </rPh>
    <rPh sb="7" eb="9">
      <t>リヨウ</t>
    </rPh>
    <rPh sb="9" eb="11">
      <t>ジョセイ</t>
    </rPh>
    <rPh sb="11" eb="13">
      <t>ジギョウ</t>
    </rPh>
    <phoneticPr fontId="17"/>
  </si>
  <si>
    <t>運転免許証を持たない75歳以上の高齢者の方が、買い物や通院時の移動手段としてタクシーを利用する際、運賃の一部を助成する事業。
500円のタクシー乗車券を年間最大60枚（5枚/月）交付。</t>
    <rPh sb="4" eb="5">
      <t>ショウ</t>
    </rPh>
    <rPh sb="12" eb="13">
      <t>サイ</t>
    </rPh>
    <rPh sb="20" eb="21">
      <t>カタ</t>
    </rPh>
    <rPh sb="23" eb="24">
      <t>カ</t>
    </rPh>
    <rPh sb="25" eb="26">
      <t>モノ</t>
    </rPh>
    <rPh sb="27" eb="29">
      <t>ツウイン</t>
    </rPh>
    <rPh sb="29" eb="30">
      <t>ジ</t>
    </rPh>
    <rPh sb="31" eb="33">
      <t>イドウ</t>
    </rPh>
    <rPh sb="33" eb="35">
      <t>シュダン</t>
    </rPh>
    <rPh sb="43" eb="45">
      <t>リヨウ</t>
    </rPh>
    <rPh sb="47" eb="48">
      <t>サイ</t>
    </rPh>
    <rPh sb="49" eb="51">
      <t>ウンチン</t>
    </rPh>
    <rPh sb="52" eb="54">
      <t>イチブ</t>
    </rPh>
    <rPh sb="55" eb="57">
      <t>ジョセイ</t>
    </rPh>
    <rPh sb="59" eb="61">
      <t>ジギョウ</t>
    </rPh>
    <rPh sb="73" eb="76">
      <t>ジョウシャケン</t>
    </rPh>
    <phoneticPr fontId="17"/>
  </si>
  <si>
    <t>市協定タクシー会社</t>
    <rPh sb="0" eb="1">
      <t>シ</t>
    </rPh>
    <rPh sb="1" eb="3">
      <t>キョウテイ</t>
    </rPh>
    <rPh sb="7" eb="9">
      <t>カイシャ</t>
    </rPh>
    <phoneticPr fontId="17"/>
  </si>
  <si>
    <t>https://www.city.motosu.lg.jp/0000001717.html</t>
  </si>
  <si>
    <t>福祉敬愛課
高齢福祉係
058-323-7754</t>
    <rPh sb="0" eb="2">
      <t>フクシ</t>
    </rPh>
    <rPh sb="2" eb="4">
      <t>ケイアイ</t>
    </rPh>
    <rPh sb="4" eb="5">
      <t>カ</t>
    </rPh>
    <rPh sb="6" eb="8">
      <t>コウレイ</t>
    </rPh>
    <rPh sb="8" eb="10">
      <t>フクシ</t>
    </rPh>
    <rPh sb="10" eb="11">
      <t>カカリ</t>
    </rPh>
    <phoneticPr fontId="17"/>
  </si>
  <si>
    <t>重度障がい者タクシー利用助成事業</t>
  </si>
  <si>
    <t>運転免許証を持たない重度の障がい者が、買い物や通院時の移動手段としてタクシーを利用する際、運賃の一部を助成する事業。
500円のタクシー乗車券を年間最大60枚（5枚/月）交付。</t>
  </si>
  <si>
    <t>市協定タクシー会社</t>
  </si>
  <si>
    <t>福祉敬愛課
障がい福祉係
058-323-7752</t>
  </si>
  <si>
    <t>八百津町</t>
    <rPh sb="0" eb="4">
      <t>ヤオツチョウ</t>
    </rPh>
    <phoneticPr fontId="5"/>
  </si>
  <si>
    <t>交通空白地有償運送事業
（やおまるデマンド交通運行業務）</t>
    <rPh sb="0" eb="2">
      <t>コウツウ</t>
    </rPh>
    <rPh sb="2" eb="5">
      <t>クウハクチ</t>
    </rPh>
    <rPh sb="5" eb="9">
      <t>ユウショウウンソウ</t>
    </rPh>
    <rPh sb="9" eb="11">
      <t>ジギョウ</t>
    </rPh>
    <rPh sb="21" eb="23">
      <t>コウツウ</t>
    </rPh>
    <rPh sb="23" eb="25">
      <t>ウンコウ</t>
    </rPh>
    <rPh sb="25" eb="27">
      <t>ギョウム</t>
    </rPh>
    <phoneticPr fontId="5"/>
  </si>
  <si>
    <t>バス、タクシー等が運行されていない過疎地域において、住民の日常生活における移動手段を確保するため、自家用車（白ナンバー）を用いて有償で運行する業務を社会福祉協議会へ委託している。</t>
    <rPh sb="7" eb="8">
      <t>ナド</t>
    </rPh>
    <rPh sb="9" eb="11">
      <t>ウンコウ</t>
    </rPh>
    <rPh sb="17" eb="21">
      <t>カソチイキ</t>
    </rPh>
    <rPh sb="26" eb="28">
      <t>ジュウミン</t>
    </rPh>
    <rPh sb="29" eb="33">
      <t>ニチジョウセイカツ</t>
    </rPh>
    <rPh sb="37" eb="41">
      <t>イドウシュダン</t>
    </rPh>
    <rPh sb="42" eb="44">
      <t>カクホ</t>
    </rPh>
    <rPh sb="49" eb="52">
      <t>ジカヨウ</t>
    </rPh>
    <rPh sb="52" eb="53">
      <t>クルマ</t>
    </rPh>
    <rPh sb="54" eb="55">
      <t>シロ</t>
    </rPh>
    <rPh sb="61" eb="62">
      <t>モチ</t>
    </rPh>
    <rPh sb="64" eb="66">
      <t>ユウショウ</t>
    </rPh>
    <rPh sb="67" eb="69">
      <t>ウンコウ</t>
    </rPh>
    <rPh sb="71" eb="73">
      <t>ギョウム</t>
    </rPh>
    <rPh sb="82" eb="84">
      <t>イタク</t>
    </rPh>
    <phoneticPr fontId="5"/>
  </si>
  <si>
    <t>八百津町役場
地域振興課地域振興係
0574-43-2111</t>
    <rPh sb="0" eb="6">
      <t>ヤオツチョウヤクバ</t>
    </rPh>
    <rPh sb="7" eb="12">
      <t>チイキシンコウカ</t>
    </rPh>
    <rPh sb="12" eb="17">
      <t>チイキシンコウカカリ</t>
    </rPh>
    <phoneticPr fontId="5"/>
  </si>
  <si>
    <t>山県市</t>
    <rPh sb="0" eb="3">
      <t>ヤマガタシ</t>
    </rPh>
    <phoneticPr fontId="5"/>
  </si>
  <si>
    <t>山県市買物弱者対策支援事業</t>
    <rPh sb="0" eb="3">
      <t>ヤマガタシ</t>
    </rPh>
    <rPh sb="3" eb="5">
      <t>カイモノ</t>
    </rPh>
    <rPh sb="5" eb="7">
      <t>ジャクシャ</t>
    </rPh>
    <rPh sb="7" eb="9">
      <t>タイサク</t>
    </rPh>
    <rPh sb="9" eb="11">
      <t>シエン</t>
    </rPh>
    <rPh sb="11" eb="13">
      <t>ジギョウ</t>
    </rPh>
    <phoneticPr fontId="17"/>
  </si>
  <si>
    <t>買物困難地域で移動販売を行う事業者に対し、その運営経費等の一部を支援する。</t>
    <rPh sb="0" eb="2">
      <t>カイモノ</t>
    </rPh>
    <rPh sb="2" eb="4">
      <t>コンナン</t>
    </rPh>
    <rPh sb="4" eb="6">
      <t>チイキ</t>
    </rPh>
    <rPh sb="7" eb="9">
      <t>イドウ</t>
    </rPh>
    <rPh sb="9" eb="11">
      <t>ハンバイ</t>
    </rPh>
    <rPh sb="12" eb="13">
      <t>オコナ</t>
    </rPh>
    <rPh sb="14" eb="17">
      <t>ジギョウシャ</t>
    </rPh>
    <rPh sb="18" eb="19">
      <t>タイ</t>
    </rPh>
    <rPh sb="23" eb="25">
      <t>ウンエイ</t>
    </rPh>
    <rPh sb="25" eb="27">
      <t>ケイヒ</t>
    </rPh>
    <rPh sb="27" eb="28">
      <t>トウ</t>
    </rPh>
    <rPh sb="29" eb="31">
      <t>イチブ</t>
    </rPh>
    <rPh sb="32" eb="34">
      <t>シエン</t>
    </rPh>
    <phoneticPr fontId="17"/>
  </si>
  <si>
    <t>小規模移動販売事業者</t>
    <rPh sb="0" eb="3">
      <t>ショウキボ</t>
    </rPh>
    <rPh sb="3" eb="5">
      <t>イドウ</t>
    </rPh>
    <rPh sb="5" eb="7">
      <t>ハンバイ</t>
    </rPh>
    <rPh sb="7" eb="10">
      <t>ジギョウシャ</t>
    </rPh>
    <phoneticPr fontId="17"/>
  </si>
  <si>
    <t>養老町</t>
    <rPh sb="0" eb="3">
      <t>ヨウロウチョウ</t>
    </rPh>
    <phoneticPr fontId="5"/>
  </si>
  <si>
    <t>養老町移動販売（GOYOUKIKI）事業</t>
    <rPh sb="0" eb="3">
      <t>ヨウロウチョウ</t>
    </rPh>
    <rPh sb="3" eb="7">
      <t>イドウハンバイ</t>
    </rPh>
    <rPh sb="18" eb="20">
      <t>ジギョウ</t>
    </rPh>
    <phoneticPr fontId="5"/>
  </si>
  <si>
    <t>新型コロナウイルス感染症の拡大により、密となる場所への外出が控えられるようになっている。買物回数を減らすため、一度に大量購入することは、大量の荷物を運ぶなど高齢者等には負担となっている。そのような方を支援するため、地域の見守りを合わせた移動販売（GOYOUKIKI）事業を実施しております。</t>
    <rPh sb="98" eb="99">
      <t>カタ</t>
    </rPh>
    <rPh sb="100" eb="102">
      <t>シエン</t>
    </rPh>
    <phoneticPr fontId="5"/>
  </si>
  <si>
    <t>養老町商工会</t>
    <rPh sb="0" eb="3">
      <t>ヨウロウチョウ</t>
    </rPh>
    <rPh sb="3" eb="6">
      <t>ショウコウカイ</t>
    </rPh>
    <phoneticPr fontId="5"/>
  </si>
  <si>
    <t>産業建設部産業観光課
0584-32-1108</t>
    <rPh sb="0" eb="5">
      <t>サンギョウケンセツブ</t>
    </rPh>
    <rPh sb="5" eb="10">
      <t>サンギョウカンコウカ</t>
    </rPh>
    <phoneticPr fontId="5"/>
  </si>
  <si>
    <t>三重県</t>
    <rPh sb="0" eb="3">
      <t>ミエケン</t>
    </rPh>
    <phoneticPr fontId="5"/>
  </si>
  <si>
    <t>三重県高齢者等の移動手段の確保に向けた地域モデル事業</t>
  </si>
  <si>
    <t>買い物や通院など県民の日常生活を支えるため、 郊外型団地や交通不便地域における移動手段確保に向けた市町等のモデル的な取組を支援する。
【支援事例】
・ＡＩ活用型オンデマンドバスの運行、道路狭隘地区における定時定路線バスの運行 等</t>
    <rPh sb="0" eb="1">
      <t>カ</t>
    </rPh>
    <rPh sb="2" eb="3">
      <t>モノ</t>
    </rPh>
    <rPh sb="4" eb="6">
      <t>ツウイン</t>
    </rPh>
    <rPh sb="8" eb="10">
      <t>ケンミン</t>
    </rPh>
    <rPh sb="39" eb="41">
      <t>イドウ</t>
    </rPh>
    <rPh sb="41" eb="43">
      <t>シュダン</t>
    </rPh>
    <rPh sb="43" eb="45">
      <t>カクホ</t>
    </rPh>
    <rPh sb="46" eb="47">
      <t>ム</t>
    </rPh>
    <rPh sb="49" eb="50">
      <t>シ</t>
    </rPh>
    <rPh sb="50" eb="51">
      <t>マチ</t>
    </rPh>
    <rPh sb="51" eb="52">
      <t>ナド</t>
    </rPh>
    <rPh sb="56" eb="57">
      <t>テキ</t>
    </rPh>
    <rPh sb="58" eb="60">
      <t>トリクミ</t>
    </rPh>
    <rPh sb="61" eb="63">
      <t>シエン</t>
    </rPh>
    <rPh sb="68" eb="70">
      <t>シエン</t>
    </rPh>
    <rPh sb="70" eb="72">
      <t>ジレイ</t>
    </rPh>
    <rPh sb="77" eb="80">
      <t>カツヨウガタ</t>
    </rPh>
    <rPh sb="89" eb="91">
      <t>ウンコウ</t>
    </rPh>
    <rPh sb="92" eb="94">
      <t>ドウロ</t>
    </rPh>
    <rPh sb="94" eb="96">
      <t>キョウアイ</t>
    </rPh>
    <rPh sb="96" eb="98">
      <t>チク</t>
    </rPh>
    <rPh sb="102" eb="104">
      <t>テイジ</t>
    </rPh>
    <rPh sb="104" eb="105">
      <t>テイ</t>
    </rPh>
    <rPh sb="105" eb="107">
      <t>ロセン</t>
    </rPh>
    <rPh sb="110" eb="112">
      <t>ウンコウ</t>
    </rPh>
    <rPh sb="113" eb="114">
      <t>ナド</t>
    </rPh>
    <phoneticPr fontId="5"/>
  </si>
  <si>
    <t>市町・民間事業者等</t>
    <rPh sb="0" eb="1">
      <t>シ</t>
    </rPh>
    <rPh sb="1" eb="2">
      <t>マチ</t>
    </rPh>
    <rPh sb="3" eb="5">
      <t>ミンカン</t>
    </rPh>
    <rPh sb="5" eb="8">
      <t>ジギョウシャ</t>
    </rPh>
    <rPh sb="8" eb="9">
      <t>ナド</t>
    </rPh>
    <phoneticPr fontId="5"/>
  </si>
  <si>
    <t>https://www.pref.mie.lg.jp/TOPICS/m0003500094.htm</t>
  </si>
  <si>
    <t>三重県地域連携・交通部交通政策課</t>
    <rPh sb="0" eb="3">
      <t>ミエケン</t>
    </rPh>
    <rPh sb="3" eb="5">
      <t>チイキ</t>
    </rPh>
    <rPh sb="5" eb="7">
      <t>レンケイ</t>
    </rPh>
    <rPh sb="8" eb="10">
      <t>コウツウ</t>
    </rPh>
    <rPh sb="10" eb="11">
      <t>ブ</t>
    </rPh>
    <rPh sb="11" eb="13">
      <t>コウツウ</t>
    </rPh>
    <rPh sb="13" eb="16">
      <t>セイサクカ</t>
    </rPh>
    <phoneticPr fontId="5"/>
  </si>
  <si>
    <t>伊賀市</t>
    <rPh sb="0" eb="3">
      <t>イガシ</t>
    </rPh>
    <phoneticPr fontId="5"/>
  </si>
  <si>
    <t>重度障害者タクシー料金等助成事業</t>
    <rPh sb="0" eb="2">
      <t>ジュウド</t>
    </rPh>
    <rPh sb="2" eb="5">
      <t>ショウガイシャ</t>
    </rPh>
    <rPh sb="9" eb="11">
      <t>リョウキン</t>
    </rPh>
    <rPh sb="11" eb="12">
      <t>ナド</t>
    </rPh>
    <rPh sb="12" eb="14">
      <t>ジョセイ</t>
    </rPh>
    <rPh sb="14" eb="16">
      <t>ジギョウ</t>
    </rPh>
    <phoneticPr fontId="5"/>
  </si>
  <si>
    <t>扶助費
（タクシー料金等助成費）</t>
    <rPh sb="0" eb="2">
      <t>フジョヒ</t>
    </rPh>
    <rPh sb="8" eb="10">
      <t>リョウキン</t>
    </rPh>
    <rPh sb="10" eb="11">
      <t>ナド</t>
    </rPh>
    <rPh sb="11" eb="13">
      <t>ジョセイ</t>
    </rPh>
    <rPh sb="13" eb="14">
      <t>ヒ</t>
    </rPh>
    <phoneticPr fontId="5"/>
  </si>
  <si>
    <t>重度の障がいのある人が社会参加活動等への参加、医療機関への通院等を行う場合に発生するタクシー等乗車料金、自動車燃料費、原動機付自転車燃料費の一部を助成する。タクシー乗車券、自動車燃料券、原動機付自転車燃料券、伊賀鉄道乗車券のいずれかを選択してもらい交付する。
【助成額】　原付以外１４，４００円、原付７，２００円</t>
    <rPh sb="0" eb="2">
      <t>ジュウド</t>
    </rPh>
    <rPh sb="3" eb="4">
      <t>ショウ</t>
    </rPh>
    <rPh sb="9" eb="10">
      <t>ヒト</t>
    </rPh>
    <rPh sb="11" eb="13">
      <t>シャカイ</t>
    </rPh>
    <rPh sb="13" eb="15">
      <t>サンカ</t>
    </rPh>
    <rPh sb="15" eb="17">
      <t>カツドウ</t>
    </rPh>
    <rPh sb="17" eb="18">
      <t>ナド</t>
    </rPh>
    <rPh sb="20" eb="22">
      <t>サンカ</t>
    </rPh>
    <rPh sb="23" eb="25">
      <t>イリョウ</t>
    </rPh>
    <rPh sb="25" eb="27">
      <t>キカン</t>
    </rPh>
    <rPh sb="29" eb="31">
      <t>ツウイン</t>
    </rPh>
    <rPh sb="31" eb="32">
      <t>ナド</t>
    </rPh>
    <rPh sb="33" eb="34">
      <t>オコナ</t>
    </rPh>
    <rPh sb="35" eb="37">
      <t>バアイ</t>
    </rPh>
    <rPh sb="38" eb="40">
      <t>ハッセイ</t>
    </rPh>
    <rPh sb="46" eb="47">
      <t>ナド</t>
    </rPh>
    <rPh sb="47" eb="49">
      <t>ジョウシャ</t>
    </rPh>
    <rPh sb="49" eb="51">
      <t>リョウキン</t>
    </rPh>
    <rPh sb="52" eb="55">
      <t>ジドウシャ</t>
    </rPh>
    <rPh sb="55" eb="57">
      <t>ネンリョウ</t>
    </rPh>
    <rPh sb="57" eb="58">
      <t>ヒ</t>
    </rPh>
    <rPh sb="59" eb="62">
      <t>ゲンドウキ</t>
    </rPh>
    <rPh sb="62" eb="63">
      <t>ツ</t>
    </rPh>
    <rPh sb="63" eb="66">
      <t>ジテンシャ</t>
    </rPh>
    <rPh sb="66" eb="69">
      <t>ネンリョウヒ</t>
    </rPh>
    <rPh sb="70" eb="72">
      <t>イチブ</t>
    </rPh>
    <rPh sb="73" eb="75">
      <t>ジョセイ</t>
    </rPh>
    <rPh sb="82" eb="85">
      <t>ジョウシャケン</t>
    </rPh>
    <rPh sb="86" eb="89">
      <t>ジドウシャ</t>
    </rPh>
    <rPh sb="89" eb="91">
      <t>ネンリョウ</t>
    </rPh>
    <rPh sb="91" eb="92">
      <t>ケン</t>
    </rPh>
    <rPh sb="93" eb="96">
      <t>ゲンドウキ</t>
    </rPh>
    <rPh sb="96" eb="97">
      <t>ツ</t>
    </rPh>
    <rPh sb="97" eb="100">
      <t>ジテンシャ</t>
    </rPh>
    <rPh sb="100" eb="102">
      <t>ネンリョウ</t>
    </rPh>
    <rPh sb="102" eb="103">
      <t>ケン</t>
    </rPh>
    <rPh sb="104" eb="106">
      <t>イガ</t>
    </rPh>
    <rPh sb="106" eb="108">
      <t>テツドウ</t>
    </rPh>
    <rPh sb="108" eb="111">
      <t>ジョウシャケン</t>
    </rPh>
    <rPh sb="117" eb="119">
      <t>センタク</t>
    </rPh>
    <rPh sb="124" eb="126">
      <t>コウフ</t>
    </rPh>
    <rPh sb="131" eb="134">
      <t>ジョセイガク</t>
    </rPh>
    <rPh sb="136" eb="138">
      <t>ゲンツキ</t>
    </rPh>
    <rPh sb="138" eb="140">
      <t>イガイ</t>
    </rPh>
    <rPh sb="146" eb="147">
      <t>エン</t>
    </rPh>
    <rPh sb="148" eb="150">
      <t>ゲンツキ</t>
    </rPh>
    <rPh sb="155" eb="156">
      <t>エン</t>
    </rPh>
    <phoneticPr fontId="5"/>
  </si>
  <si>
    <t>https://www.city.iga.lg.jp/0000000098.html</t>
  </si>
  <si>
    <t>三重県</t>
    <rPh sb="0" eb="3">
      <t>ミエケン</t>
    </rPh>
    <phoneticPr fontId="17"/>
  </si>
  <si>
    <t>伊勢市</t>
    <rPh sb="0" eb="3">
      <t>イセシ</t>
    </rPh>
    <phoneticPr fontId="17"/>
  </si>
  <si>
    <t>商業魅力アップ支援事補助金</t>
    <rPh sb="0" eb="2">
      <t>ショウギョウ</t>
    </rPh>
    <rPh sb="2" eb="4">
      <t>ミリョク</t>
    </rPh>
    <rPh sb="7" eb="9">
      <t>シエン</t>
    </rPh>
    <rPh sb="9" eb="10">
      <t>コト</t>
    </rPh>
    <rPh sb="10" eb="13">
      <t>ホジョキン</t>
    </rPh>
    <phoneticPr fontId="17"/>
  </si>
  <si>
    <t>地域住民や観光客をはじめとする消費者のニーズにこたえた商業環境の整備やにぎわいの創出に新たに取り組む商業団体等に補助金を交付する。(商店街が取り組む共同宅配サービス等買物弱者対策も利用可能)</t>
    <rPh sb="0" eb="2">
      <t>チイキ</t>
    </rPh>
    <rPh sb="2" eb="4">
      <t>ジュウミン</t>
    </rPh>
    <rPh sb="5" eb="8">
      <t>カンコウキャク</t>
    </rPh>
    <rPh sb="15" eb="18">
      <t>ショウヒシャ</t>
    </rPh>
    <rPh sb="27" eb="29">
      <t>ショウギョウ</t>
    </rPh>
    <rPh sb="29" eb="31">
      <t>カンキョウ</t>
    </rPh>
    <rPh sb="32" eb="34">
      <t>セイビ</t>
    </rPh>
    <rPh sb="40" eb="42">
      <t>ソウシュツ</t>
    </rPh>
    <rPh sb="46" eb="47">
      <t>ト</t>
    </rPh>
    <rPh sb="48" eb="49">
      <t>ク</t>
    </rPh>
    <rPh sb="50" eb="52">
      <t>ショウギョウ</t>
    </rPh>
    <rPh sb="52" eb="54">
      <t>ダンタイ</t>
    </rPh>
    <rPh sb="54" eb="55">
      <t>ナド</t>
    </rPh>
    <rPh sb="56" eb="58">
      <t>ホジョ</t>
    </rPh>
    <rPh sb="58" eb="59">
      <t>キン</t>
    </rPh>
    <rPh sb="60" eb="62">
      <t>コウフ</t>
    </rPh>
    <rPh sb="66" eb="69">
      <t>ショウテンガイ</t>
    </rPh>
    <rPh sb="70" eb="71">
      <t>ト</t>
    </rPh>
    <rPh sb="72" eb="73">
      <t>ク</t>
    </rPh>
    <rPh sb="76" eb="78">
      <t>タクハイ</t>
    </rPh>
    <rPh sb="82" eb="83">
      <t>ナド</t>
    </rPh>
    <rPh sb="83" eb="85">
      <t>カイモノ</t>
    </rPh>
    <rPh sb="85" eb="87">
      <t>ジャクシャ</t>
    </rPh>
    <rPh sb="87" eb="89">
      <t>タイサク</t>
    </rPh>
    <rPh sb="90" eb="92">
      <t>リヨウ</t>
    </rPh>
    <rPh sb="92" eb="94">
      <t>カノウ</t>
    </rPh>
    <phoneticPr fontId="17"/>
  </si>
  <si>
    <t>産業観光部
商工労政課商工係
0596-21-5512</t>
    <rPh sb="0" eb="2">
      <t>サンギョウ</t>
    </rPh>
    <rPh sb="2" eb="4">
      <t>カンコウ</t>
    </rPh>
    <rPh sb="4" eb="5">
      <t>ブ</t>
    </rPh>
    <rPh sb="6" eb="8">
      <t>ショウコウ</t>
    </rPh>
    <rPh sb="8" eb="10">
      <t>ロウセイ</t>
    </rPh>
    <rPh sb="10" eb="11">
      <t>カ</t>
    </rPh>
    <rPh sb="13" eb="14">
      <t>カカリ</t>
    </rPh>
    <phoneticPr fontId="17"/>
  </si>
  <si>
    <t>買物弱者の支援と位置付けた事業ではないが、民間のバス路線や駅が近くにない、いわゆる公共交通の不便地域を解消し、自らの移動手段を持たない交通弱者（高齢者等）が、病院、商業施設等への移動手段を確保する。</t>
    <rPh sb="2" eb="4">
      <t>ジャクシャ</t>
    </rPh>
    <rPh sb="5" eb="7">
      <t>シエン</t>
    </rPh>
    <rPh sb="8" eb="11">
      <t>イチヅ</t>
    </rPh>
    <rPh sb="13" eb="15">
      <t>ジギョウ</t>
    </rPh>
    <rPh sb="21" eb="23">
      <t>ミンカン</t>
    </rPh>
    <rPh sb="26" eb="28">
      <t>ロセン</t>
    </rPh>
    <rPh sb="29" eb="30">
      <t>エキ</t>
    </rPh>
    <rPh sb="31" eb="32">
      <t>チカ</t>
    </rPh>
    <rPh sb="41" eb="43">
      <t>コウキョウ</t>
    </rPh>
    <rPh sb="46" eb="48">
      <t>フベン</t>
    </rPh>
    <rPh sb="48" eb="50">
      <t>チイキ</t>
    </rPh>
    <rPh sb="51" eb="53">
      <t>カイショウ</t>
    </rPh>
    <rPh sb="55" eb="56">
      <t>ミズカ</t>
    </rPh>
    <rPh sb="58" eb="60">
      <t>イドウ</t>
    </rPh>
    <rPh sb="60" eb="62">
      <t>シュダン</t>
    </rPh>
    <rPh sb="63" eb="64">
      <t>モ</t>
    </rPh>
    <rPh sb="67" eb="69">
      <t>コウツウ</t>
    </rPh>
    <rPh sb="69" eb="71">
      <t>ジャクシャ</t>
    </rPh>
    <rPh sb="72" eb="75">
      <t>コウレイシャ</t>
    </rPh>
    <rPh sb="75" eb="76">
      <t>ナド</t>
    </rPh>
    <rPh sb="79" eb="81">
      <t>ビョウイン</t>
    </rPh>
    <rPh sb="82" eb="84">
      <t>ショウギョウ</t>
    </rPh>
    <rPh sb="84" eb="86">
      <t>シセツ</t>
    </rPh>
    <rPh sb="86" eb="87">
      <t>ナド</t>
    </rPh>
    <rPh sb="89" eb="91">
      <t>イドウ</t>
    </rPh>
    <rPh sb="91" eb="93">
      <t>シュダン</t>
    </rPh>
    <rPh sb="94" eb="96">
      <t>カクホ</t>
    </rPh>
    <phoneticPr fontId="17"/>
  </si>
  <si>
    <t>都市整備部
交通政策課公共交通係
0596-21-5993</t>
    <rPh sb="0" eb="2">
      <t>トシ</t>
    </rPh>
    <rPh sb="2" eb="4">
      <t>セイビ</t>
    </rPh>
    <rPh sb="4" eb="5">
      <t>ブ</t>
    </rPh>
    <rPh sb="6" eb="8">
      <t>コウツウ</t>
    </rPh>
    <rPh sb="8" eb="11">
      <t>セイサクカ</t>
    </rPh>
    <rPh sb="11" eb="13">
      <t>コウキョウ</t>
    </rPh>
    <rPh sb="13" eb="15">
      <t>コウツウ</t>
    </rPh>
    <rPh sb="15" eb="16">
      <t>カカリ</t>
    </rPh>
    <phoneticPr fontId="17"/>
  </si>
  <si>
    <t>自主運行バス運行事業</t>
    <rPh sb="0" eb="2">
      <t>ジシュ</t>
    </rPh>
    <rPh sb="2" eb="4">
      <t>ウンコウ</t>
    </rPh>
    <rPh sb="6" eb="8">
      <t>ウンコウ</t>
    </rPh>
    <rPh sb="8" eb="10">
      <t>ジギョウ</t>
    </rPh>
    <phoneticPr fontId="17"/>
  </si>
  <si>
    <t>買物弱者の支援と位置付けた事業ではないが、車など自ら移動手段を持たない住民が買い物、通院等の市民生活を行う上で必要な公共交通を確保するため、市が運行主体となり、「自家用有償旅客運送」（道路運送法第79条）の登録を受け、白ナンバーでの運行を行うもの。</t>
    <rPh sb="24" eb="25">
      <t>ミズカ</t>
    </rPh>
    <rPh sb="26" eb="28">
      <t>イドウ</t>
    </rPh>
    <rPh sb="28" eb="30">
      <t>シュダン</t>
    </rPh>
    <rPh sb="31" eb="32">
      <t>モ</t>
    </rPh>
    <rPh sb="35" eb="37">
      <t>ジュウミン</t>
    </rPh>
    <rPh sb="38" eb="39">
      <t>カ</t>
    </rPh>
    <rPh sb="40" eb="41">
      <t>モノ</t>
    </rPh>
    <rPh sb="42" eb="44">
      <t>ツウイン</t>
    </rPh>
    <rPh sb="44" eb="45">
      <t>ナド</t>
    </rPh>
    <rPh sb="46" eb="48">
      <t>シミン</t>
    </rPh>
    <rPh sb="48" eb="50">
      <t>セイカツ</t>
    </rPh>
    <rPh sb="51" eb="52">
      <t>オコナ</t>
    </rPh>
    <rPh sb="53" eb="54">
      <t>ウエ</t>
    </rPh>
    <rPh sb="58" eb="60">
      <t>コウキョウ</t>
    </rPh>
    <rPh sb="60" eb="62">
      <t>コウツウ</t>
    </rPh>
    <rPh sb="63" eb="65">
      <t>カクホ</t>
    </rPh>
    <rPh sb="70" eb="71">
      <t>シ</t>
    </rPh>
    <rPh sb="72" eb="74">
      <t>ウンコウ</t>
    </rPh>
    <rPh sb="74" eb="76">
      <t>シュタイ</t>
    </rPh>
    <rPh sb="84" eb="86">
      <t>ユウショウ</t>
    </rPh>
    <rPh sb="86" eb="88">
      <t>リョキャク</t>
    </rPh>
    <rPh sb="88" eb="90">
      <t>ウンソウ</t>
    </rPh>
    <rPh sb="92" eb="94">
      <t>ドウロ</t>
    </rPh>
    <rPh sb="94" eb="96">
      <t>ウンソウ</t>
    </rPh>
    <rPh sb="96" eb="97">
      <t>ホウ</t>
    </rPh>
    <rPh sb="97" eb="98">
      <t>ダイ</t>
    </rPh>
    <rPh sb="100" eb="101">
      <t>ジョウ</t>
    </rPh>
    <rPh sb="103" eb="105">
      <t>トウロク</t>
    </rPh>
    <rPh sb="106" eb="107">
      <t>ウ</t>
    </rPh>
    <rPh sb="109" eb="110">
      <t>シロ</t>
    </rPh>
    <rPh sb="116" eb="118">
      <t>ウンコウ</t>
    </rPh>
    <rPh sb="119" eb="120">
      <t>オコナ</t>
    </rPh>
    <phoneticPr fontId="17"/>
  </si>
  <si>
    <t>おでかけ支援事業</t>
    <rPh sb="4" eb="6">
      <t>シエン</t>
    </rPh>
    <rPh sb="6" eb="8">
      <t>ジギョウ</t>
    </rPh>
    <phoneticPr fontId="17"/>
  </si>
  <si>
    <t>買物弱者の支援と位置付けた事業ではないが、市内に在住する高齢者・障がい者を対象に、一般乗合用バス及びコミュニティバスやタクシーに利用できるおでかけ乗車券を交付することで乗車運賃の助成を行い、高齢者の外出を容易にして社会参加の促進及び心身の健康の保持増進を図る。※65歳以上の対象者の費用については、保険者機能強化推進交付金を活用</t>
    <rPh sb="21" eb="23">
      <t>シナイ</t>
    </rPh>
    <rPh sb="24" eb="26">
      <t>ザイジュウ</t>
    </rPh>
    <rPh sb="28" eb="31">
      <t>コウレイシャ</t>
    </rPh>
    <rPh sb="32" eb="33">
      <t>ショウ</t>
    </rPh>
    <rPh sb="35" eb="36">
      <t>モノ</t>
    </rPh>
    <rPh sb="37" eb="39">
      <t>タイショウ</t>
    </rPh>
    <rPh sb="41" eb="43">
      <t>イッパン</t>
    </rPh>
    <rPh sb="43" eb="45">
      <t>ノリアイ</t>
    </rPh>
    <rPh sb="45" eb="46">
      <t>ヨウ</t>
    </rPh>
    <rPh sb="48" eb="49">
      <t>オヨ</t>
    </rPh>
    <rPh sb="64" eb="66">
      <t>リヨウ</t>
    </rPh>
    <rPh sb="73" eb="75">
      <t>ジョウシャ</t>
    </rPh>
    <rPh sb="75" eb="76">
      <t>ケン</t>
    </rPh>
    <rPh sb="77" eb="79">
      <t>コウフ</t>
    </rPh>
    <rPh sb="84" eb="86">
      <t>ジョウシャ</t>
    </rPh>
    <rPh sb="86" eb="88">
      <t>ウンチン</t>
    </rPh>
    <rPh sb="89" eb="91">
      <t>ジョセイ</t>
    </rPh>
    <rPh sb="92" eb="93">
      <t>オコナ</t>
    </rPh>
    <rPh sb="95" eb="98">
      <t>コウレイシャ</t>
    </rPh>
    <rPh sb="99" eb="101">
      <t>ガイシュツ</t>
    </rPh>
    <rPh sb="102" eb="104">
      <t>ヨウイ</t>
    </rPh>
    <rPh sb="107" eb="109">
      <t>シャカイ</t>
    </rPh>
    <rPh sb="109" eb="111">
      <t>サンカ</t>
    </rPh>
    <rPh sb="112" eb="114">
      <t>ソクシン</t>
    </rPh>
    <rPh sb="114" eb="115">
      <t>オヨ</t>
    </rPh>
    <rPh sb="116" eb="118">
      <t>シンシン</t>
    </rPh>
    <rPh sb="119" eb="121">
      <t>ケンコウ</t>
    </rPh>
    <rPh sb="122" eb="124">
      <t>ホジ</t>
    </rPh>
    <rPh sb="124" eb="126">
      <t>ゾウシン</t>
    </rPh>
    <rPh sb="127" eb="128">
      <t>ハカ</t>
    </rPh>
    <rPh sb="133" eb="134">
      <t>サイ</t>
    </rPh>
    <rPh sb="134" eb="136">
      <t>イジョウ</t>
    </rPh>
    <rPh sb="137" eb="140">
      <t>タイショウシャ</t>
    </rPh>
    <rPh sb="141" eb="143">
      <t>ヒヨウ</t>
    </rPh>
    <rPh sb="149" eb="152">
      <t>ホケンシャ</t>
    </rPh>
    <rPh sb="152" eb="154">
      <t>キノウ</t>
    </rPh>
    <rPh sb="154" eb="156">
      <t>キョウカ</t>
    </rPh>
    <rPh sb="156" eb="158">
      <t>スイシン</t>
    </rPh>
    <rPh sb="158" eb="161">
      <t>コウフキン</t>
    </rPh>
    <rPh sb="162" eb="164">
      <t>カツヨウ</t>
    </rPh>
    <phoneticPr fontId="17"/>
  </si>
  <si>
    <t>健康福祉部
高齢・障害福祉課
高齢福祉係
0596-21-5559</t>
    <rPh sb="0" eb="2">
      <t>ケンコウ</t>
    </rPh>
    <rPh sb="2" eb="4">
      <t>フクシ</t>
    </rPh>
    <rPh sb="4" eb="5">
      <t>ブ</t>
    </rPh>
    <rPh sb="6" eb="8">
      <t>コウレイ</t>
    </rPh>
    <rPh sb="9" eb="11">
      <t>ショウガイ</t>
    </rPh>
    <rPh sb="11" eb="14">
      <t>フクシカ</t>
    </rPh>
    <rPh sb="15" eb="17">
      <t>コウレイ</t>
    </rPh>
    <rPh sb="17" eb="19">
      <t>フクシ</t>
    </rPh>
    <rPh sb="19" eb="20">
      <t>カカリ</t>
    </rPh>
    <phoneticPr fontId="17"/>
  </si>
  <si>
    <t>いなべ市</t>
    <rPh sb="3" eb="4">
      <t>シ</t>
    </rPh>
    <phoneticPr fontId="5"/>
  </si>
  <si>
    <t>公共交通機関が少ないいなべ市において、福祉バスを運行することで、車等を持っていない住民へ移動手段を提供している。
市内を13ルートに分け、北勢ルート5路線・藤原ルート3路線は公益社団法人三重県シルバー人材センター連合会へ、員弁ルート2路線・大安ルート3路線は民間事業者へ運転業務を委託している。</t>
  </si>
  <si>
    <t>https://www.city.inabe.mie.jp/kurashi/kotsu/kotsu/1000821.html</t>
  </si>
  <si>
    <t>都市整備部 交通政策課
0594-86-7808</t>
    <rPh sb="0" eb="5">
      <t>トシセイビブ</t>
    </rPh>
    <rPh sb="6" eb="11">
      <t>コウツウセイサクカ</t>
    </rPh>
    <phoneticPr fontId="5"/>
  </si>
  <si>
    <t>障がいのある方が、社会参加や買物又は通院等のためにタクシーを利用する際、タクシー乗車券により料金の一部を助成する。
650円＋迎車料100円券×24枚／1年、1乗車につき2枚まで利用可。（対象者：身体障害者手帳1・2級、療育手帳最重度・重度、精神手帳1級。）</t>
    <rPh sb="0" eb="1">
      <t>ショウ</t>
    </rPh>
    <rPh sb="6" eb="7">
      <t>ホウ</t>
    </rPh>
    <rPh sb="9" eb="11">
      <t>シャカイ</t>
    </rPh>
    <rPh sb="11" eb="13">
      <t>サンカ</t>
    </rPh>
    <rPh sb="14" eb="15">
      <t>カ</t>
    </rPh>
    <rPh sb="15" eb="16">
      <t>モノ</t>
    </rPh>
    <rPh sb="16" eb="17">
      <t>マタ</t>
    </rPh>
    <rPh sb="18" eb="20">
      <t>ツウイン</t>
    </rPh>
    <rPh sb="20" eb="21">
      <t>トウ</t>
    </rPh>
    <rPh sb="30" eb="32">
      <t>リヨウ</t>
    </rPh>
    <rPh sb="34" eb="35">
      <t>サイ</t>
    </rPh>
    <rPh sb="40" eb="43">
      <t>ジョウシャケン</t>
    </rPh>
    <rPh sb="46" eb="48">
      <t>リョウキン</t>
    </rPh>
    <rPh sb="49" eb="51">
      <t>イチブ</t>
    </rPh>
    <rPh sb="52" eb="54">
      <t>ジョセイ</t>
    </rPh>
    <rPh sb="61" eb="62">
      <t>エン</t>
    </rPh>
    <rPh sb="63" eb="65">
      <t>ゲイシャ</t>
    </rPh>
    <rPh sb="65" eb="66">
      <t>リョウ</t>
    </rPh>
    <rPh sb="69" eb="70">
      <t>エン</t>
    </rPh>
    <rPh sb="70" eb="71">
      <t>ケン</t>
    </rPh>
    <rPh sb="74" eb="75">
      <t>マイ</t>
    </rPh>
    <rPh sb="77" eb="78">
      <t>ネン</t>
    </rPh>
    <rPh sb="80" eb="82">
      <t>ジョウシャ</t>
    </rPh>
    <rPh sb="86" eb="87">
      <t>マイ</t>
    </rPh>
    <rPh sb="89" eb="92">
      <t>リヨウカ</t>
    </rPh>
    <rPh sb="94" eb="97">
      <t>タイショウシャ</t>
    </rPh>
    <rPh sb="98" eb="100">
      <t>シンタイ</t>
    </rPh>
    <rPh sb="100" eb="103">
      <t>ショウガイシャ</t>
    </rPh>
    <rPh sb="103" eb="105">
      <t>テチョウ</t>
    </rPh>
    <rPh sb="108" eb="109">
      <t>キュウ</t>
    </rPh>
    <rPh sb="110" eb="112">
      <t>リョウイク</t>
    </rPh>
    <rPh sb="112" eb="114">
      <t>テチョウ</t>
    </rPh>
    <rPh sb="114" eb="115">
      <t>サイ</t>
    </rPh>
    <rPh sb="115" eb="117">
      <t>ジュウド</t>
    </rPh>
    <rPh sb="118" eb="120">
      <t>ジュウド</t>
    </rPh>
    <rPh sb="121" eb="123">
      <t>セイシン</t>
    </rPh>
    <rPh sb="123" eb="125">
      <t>テチョウ</t>
    </rPh>
    <rPh sb="126" eb="127">
      <t>キュウ</t>
    </rPh>
    <phoneticPr fontId="58"/>
  </si>
  <si>
    <t>https://www.city.inabe.mie.jp/kenko/shogai/waribiki/1001589.html</t>
  </si>
  <si>
    <t>福祉部 障がい福祉課
0594-86-7816</t>
    <rPh sb="0" eb="2">
      <t>フクシ</t>
    </rPh>
    <rPh sb="2" eb="3">
      <t>ブ</t>
    </rPh>
    <rPh sb="4" eb="5">
      <t>ショウ</t>
    </rPh>
    <rPh sb="7" eb="9">
      <t>フクシ</t>
    </rPh>
    <rPh sb="9" eb="10">
      <t>カ</t>
    </rPh>
    <phoneticPr fontId="5"/>
  </si>
  <si>
    <t>大台町</t>
    <rPh sb="0" eb="3">
      <t>オオダイチョウ</t>
    </rPh>
    <phoneticPr fontId="5"/>
  </si>
  <si>
    <t>高齢者等外出支援助成事業</t>
    <rPh sb="0" eb="3">
      <t>コウレイシャ</t>
    </rPh>
    <rPh sb="3" eb="4">
      <t>ナド</t>
    </rPh>
    <rPh sb="4" eb="6">
      <t>ガイシュツ</t>
    </rPh>
    <rPh sb="6" eb="8">
      <t>シエン</t>
    </rPh>
    <rPh sb="8" eb="10">
      <t>ジョセイ</t>
    </rPh>
    <rPh sb="10" eb="12">
      <t>ジギョウ</t>
    </rPh>
    <phoneticPr fontId="5"/>
  </si>
  <si>
    <t>高齢者及び障がい者の経済的負担と妊産婦の身体的負担を軽減することを目的に、70歳以上の高齢者等と妊産婦の方が日常生活においてタクシーを利用して通院等の外出をする際に、その料金の一部を補助しています。１ヶ月当たり３００円の助成券を４枚交付します。</t>
    <rPh sb="0" eb="3">
      <t>コウレイシャ</t>
    </rPh>
    <rPh sb="3" eb="4">
      <t>オヨ</t>
    </rPh>
    <rPh sb="5" eb="6">
      <t>ショウ</t>
    </rPh>
    <rPh sb="8" eb="9">
      <t>シャ</t>
    </rPh>
    <rPh sb="10" eb="13">
      <t>ケイザイテキ</t>
    </rPh>
    <rPh sb="13" eb="15">
      <t>フタン</t>
    </rPh>
    <rPh sb="16" eb="19">
      <t>ニンサンプ</t>
    </rPh>
    <rPh sb="20" eb="23">
      <t>シンタイテキ</t>
    </rPh>
    <rPh sb="23" eb="25">
      <t>フタン</t>
    </rPh>
    <rPh sb="26" eb="28">
      <t>ケイゲン</t>
    </rPh>
    <rPh sb="33" eb="35">
      <t>モクテキ</t>
    </rPh>
    <rPh sb="39" eb="40">
      <t>サイ</t>
    </rPh>
    <rPh sb="40" eb="42">
      <t>イジョウ</t>
    </rPh>
    <rPh sb="43" eb="46">
      <t>コウレイシャ</t>
    </rPh>
    <rPh sb="46" eb="47">
      <t>ナド</t>
    </rPh>
    <rPh sb="48" eb="51">
      <t>ニンサンプ</t>
    </rPh>
    <rPh sb="52" eb="53">
      <t>カタ</t>
    </rPh>
    <rPh sb="54" eb="58">
      <t>ニチジョウセイカツ</t>
    </rPh>
    <rPh sb="67" eb="69">
      <t>リヨウ</t>
    </rPh>
    <rPh sb="71" eb="73">
      <t>ツウイン</t>
    </rPh>
    <rPh sb="73" eb="74">
      <t>ナド</t>
    </rPh>
    <rPh sb="75" eb="77">
      <t>ガイシュツ</t>
    </rPh>
    <rPh sb="80" eb="81">
      <t>サイ</t>
    </rPh>
    <rPh sb="85" eb="87">
      <t>リョウキン</t>
    </rPh>
    <rPh sb="88" eb="90">
      <t>イチブ</t>
    </rPh>
    <rPh sb="91" eb="93">
      <t>ホジョ</t>
    </rPh>
    <rPh sb="101" eb="102">
      <t>ツキ</t>
    </rPh>
    <rPh sb="102" eb="103">
      <t>ア</t>
    </rPh>
    <rPh sb="108" eb="109">
      <t>エン</t>
    </rPh>
    <rPh sb="110" eb="113">
      <t>ジョセイケン</t>
    </rPh>
    <rPh sb="115" eb="116">
      <t>マイ</t>
    </rPh>
    <rPh sb="116" eb="118">
      <t>コウフ</t>
    </rPh>
    <phoneticPr fontId="5"/>
  </si>
  <si>
    <t>https://www.odaitown.jp/soshiki/yakuba/11/4/koreisya/826.html</t>
  </si>
  <si>
    <t>町民福祉課
0598-82-3783</t>
    <rPh sb="0" eb="5">
      <t>チョウミンフクシカ</t>
    </rPh>
    <phoneticPr fontId="5"/>
  </si>
  <si>
    <t>大台町の４つの地域で、予約型の乗り合いタクシーであるデマンドタクシーの運行を、大台町がタクシー事業者に委託しています。</t>
    <rPh sb="0" eb="2">
      <t>オオダイ</t>
    </rPh>
    <rPh sb="2" eb="3">
      <t>マチ</t>
    </rPh>
    <rPh sb="7" eb="9">
      <t>チイキ</t>
    </rPh>
    <rPh sb="11" eb="13">
      <t>ヨヤク</t>
    </rPh>
    <rPh sb="13" eb="14">
      <t>ガタ</t>
    </rPh>
    <rPh sb="15" eb="16">
      <t>ノ</t>
    </rPh>
    <rPh sb="17" eb="18">
      <t>ア</t>
    </rPh>
    <rPh sb="35" eb="37">
      <t>ウンコウ</t>
    </rPh>
    <rPh sb="39" eb="42">
      <t>オオダイチョウ</t>
    </rPh>
    <rPh sb="47" eb="50">
      <t>ジギョウシャ</t>
    </rPh>
    <rPh sb="51" eb="53">
      <t>イタク</t>
    </rPh>
    <phoneticPr fontId="5"/>
  </si>
  <si>
    <t>https://www.odaitown.jp/soshiki/yakuba/2/3/7/308.html</t>
  </si>
  <si>
    <t>企画課
0598-82-3782</t>
    <rPh sb="0" eb="3">
      <t>キカクカ</t>
    </rPh>
    <phoneticPr fontId="5"/>
  </si>
  <si>
    <t>亀山市</t>
    <rPh sb="0" eb="3">
      <t>カメヤマシ</t>
    </rPh>
    <phoneticPr fontId="5"/>
  </si>
  <si>
    <t>乗合タクシー制度</t>
  </si>
  <si>
    <t>買物弱者の支援として位置付けた事業ではないが、高齢者や運転免許証を返納した人、心身的な理由により車の運転ができない人の通院や買物など日常生活における交通手段として、乗合タクシーを運行させ、事業者に委託している。</t>
  </si>
  <si>
    <t>https://www.city.kameyama.mie.jp/docs/2020062900023/</t>
  </si>
  <si>
    <t>政策部政策推進課
交通政策グループ
0595-84-5066</t>
  </si>
  <si>
    <t>乗合タクシーに乗車するのが困難な７５歳以上の高齢者に対し、タクシー料金の一部を助成し、通院や買い物等の支援を行っている。</t>
    <rPh sb="0" eb="2">
      <t>ノリアイ</t>
    </rPh>
    <rPh sb="7" eb="9">
      <t>ジョウシャ</t>
    </rPh>
    <rPh sb="13" eb="15">
      <t>コンナン</t>
    </rPh>
    <rPh sb="18" eb="21">
      <t>サイイジョウ</t>
    </rPh>
    <rPh sb="22" eb="25">
      <t>コウレイシャ</t>
    </rPh>
    <rPh sb="26" eb="27">
      <t>タイ</t>
    </rPh>
    <rPh sb="33" eb="35">
      <t>リョウキン</t>
    </rPh>
    <rPh sb="36" eb="38">
      <t>イチブ</t>
    </rPh>
    <rPh sb="39" eb="41">
      <t>ジョセイ</t>
    </rPh>
    <rPh sb="43" eb="45">
      <t>ツウイン</t>
    </rPh>
    <rPh sb="46" eb="47">
      <t>カ</t>
    </rPh>
    <rPh sb="48" eb="49">
      <t>モノ</t>
    </rPh>
    <rPh sb="49" eb="50">
      <t>ナド</t>
    </rPh>
    <rPh sb="51" eb="53">
      <t>シエン</t>
    </rPh>
    <rPh sb="54" eb="55">
      <t>オコナ</t>
    </rPh>
    <phoneticPr fontId="5"/>
  </si>
  <si>
    <t>地域介護予防活動支援事業</t>
    <rPh sb="0" eb="6">
      <t>チイキカイゴヨボウ</t>
    </rPh>
    <rPh sb="6" eb="8">
      <t>カツドウ</t>
    </rPh>
    <rPh sb="8" eb="10">
      <t>シエン</t>
    </rPh>
    <rPh sb="10" eb="12">
      <t>ジギョウ</t>
    </rPh>
    <phoneticPr fontId="5"/>
  </si>
  <si>
    <t>地域住民が互いに支え合う生活支援活動や住民主体の通いの場に対し補助を行っており、地域で買物代行等の支え合いを実施している。</t>
    <rPh sb="0" eb="4">
      <t>チイキジュウミン</t>
    </rPh>
    <rPh sb="5" eb="6">
      <t>タガ</t>
    </rPh>
    <rPh sb="8" eb="9">
      <t>ササ</t>
    </rPh>
    <rPh sb="10" eb="11">
      <t>ア</t>
    </rPh>
    <rPh sb="12" eb="14">
      <t>セイカツ</t>
    </rPh>
    <rPh sb="14" eb="16">
      <t>シエン</t>
    </rPh>
    <rPh sb="16" eb="18">
      <t>カツドウ</t>
    </rPh>
    <rPh sb="19" eb="23">
      <t>ジュウミンシュタイ</t>
    </rPh>
    <rPh sb="24" eb="25">
      <t>カヨ</t>
    </rPh>
    <rPh sb="27" eb="28">
      <t>バ</t>
    </rPh>
    <rPh sb="29" eb="30">
      <t>タイ</t>
    </rPh>
    <rPh sb="31" eb="33">
      <t>ホジョ</t>
    </rPh>
    <rPh sb="34" eb="35">
      <t>オコナ</t>
    </rPh>
    <rPh sb="40" eb="42">
      <t>チイキ</t>
    </rPh>
    <rPh sb="43" eb="45">
      <t>カイモノ</t>
    </rPh>
    <rPh sb="45" eb="47">
      <t>ダイコウ</t>
    </rPh>
    <rPh sb="47" eb="48">
      <t>トウ</t>
    </rPh>
    <rPh sb="49" eb="50">
      <t>ササ</t>
    </rPh>
    <rPh sb="51" eb="52">
      <t>ア</t>
    </rPh>
    <rPh sb="54" eb="56">
      <t>ジッシ</t>
    </rPh>
    <phoneticPr fontId="5"/>
  </si>
  <si>
    <t>まちづくり協議会</t>
    <rPh sb="5" eb="8">
      <t>キョウギカイ</t>
    </rPh>
    <phoneticPr fontId="5"/>
  </si>
  <si>
    <t>紀北町</t>
    <rPh sb="0" eb="3">
      <t>キホクチョウ</t>
    </rPh>
    <phoneticPr fontId="5"/>
  </si>
  <si>
    <t>おでかけ応援サービスえがお</t>
    <rPh sb="4" eb="6">
      <t>オウエン</t>
    </rPh>
    <phoneticPr fontId="5"/>
  </si>
  <si>
    <t>町営にて、交通空白地有償運送を実施</t>
    <rPh sb="0" eb="2">
      <t>チョウエイ</t>
    </rPh>
    <rPh sb="4" eb="6">
      <t>コウツウ</t>
    </rPh>
    <rPh sb="6" eb="8">
      <t>クウハク</t>
    </rPh>
    <rPh sb="8" eb="9">
      <t>チ</t>
    </rPh>
    <rPh sb="9" eb="11">
      <t>ユウショウ</t>
    </rPh>
    <rPh sb="11" eb="13">
      <t>ウンソウ</t>
    </rPh>
    <rPh sb="14" eb="16">
      <t>ジッシ</t>
    </rPh>
    <phoneticPr fontId="5"/>
  </si>
  <si>
    <t>自宅前から目的地までタクシーのように利用できる町営のデマンド交通。町内のみ移動可能。（身体介助を必要とする方は利用できません）
利用者の主な利用目的は、通院、買い物、通勤、通学（鉄道への接続）など</t>
    <rPh sb="0" eb="3">
      <t>ジタクマエ</t>
    </rPh>
    <rPh sb="5" eb="8">
      <t>モクテキチ</t>
    </rPh>
    <rPh sb="18" eb="20">
      <t>リヨウ</t>
    </rPh>
    <rPh sb="23" eb="25">
      <t>チョウエイ</t>
    </rPh>
    <rPh sb="30" eb="32">
      <t>コウツウ</t>
    </rPh>
    <rPh sb="33" eb="35">
      <t>チョウナイ</t>
    </rPh>
    <rPh sb="37" eb="41">
      <t>イドウカノウ</t>
    </rPh>
    <rPh sb="43" eb="47">
      <t>シンタイカイジョ</t>
    </rPh>
    <rPh sb="48" eb="50">
      <t>ヒツヨウ</t>
    </rPh>
    <rPh sb="53" eb="54">
      <t>カタ</t>
    </rPh>
    <rPh sb="55" eb="57">
      <t>リヨウ</t>
    </rPh>
    <rPh sb="65" eb="68">
      <t>リヨウシャ</t>
    </rPh>
    <rPh sb="69" eb="70">
      <t>オモ</t>
    </rPh>
    <rPh sb="71" eb="75">
      <t>リヨウモクテキ</t>
    </rPh>
    <rPh sb="77" eb="79">
      <t>ツウイン</t>
    </rPh>
    <rPh sb="80" eb="81">
      <t>カ</t>
    </rPh>
    <rPh sb="82" eb="83">
      <t>モノ</t>
    </rPh>
    <rPh sb="87" eb="89">
      <t>ツウガク</t>
    </rPh>
    <rPh sb="90" eb="92">
      <t>テツドウ</t>
    </rPh>
    <rPh sb="94" eb="96">
      <t>セツゾク</t>
    </rPh>
    <phoneticPr fontId="5"/>
  </si>
  <si>
    <t>https://www.town.mie-kihoku.lg.jp/kakuka/kikaku/kikakukakari/2/egao/2562.html</t>
  </si>
  <si>
    <t>いこかバス</t>
  </si>
  <si>
    <t>町営のコミュニティバス</t>
    <rPh sb="0" eb="1">
      <t>チョウエイ</t>
    </rPh>
    <phoneticPr fontId="5"/>
  </si>
  <si>
    <t>町内で２路線運行。各路線とも週に２日運行。
利用者の主な利用目的は、通院、買い物。</t>
    <rPh sb="0" eb="2">
      <t>チョウナイ</t>
    </rPh>
    <rPh sb="4" eb="6">
      <t>ロセン</t>
    </rPh>
    <rPh sb="6" eb="8">
      <t>ウンコウ</t>
    </rPh>
    <rPh sb="9" eb="12">
      <t>カクロセン</t>
    </rPh>
    <rPh sb="14" eb="15">
      <t>シュウ</t>
    </rPh>
    <rPh sb="17" eb="18">
      <t>ニチ</t>
    </rPh>
    <rPh sb="18" eb="20">
      <t>ウンコウ</t>
    </rPh>
    <phoneticPr fontId="5"/>
  </si>
  <si>
    <t>https://www.town.mie-kihoku.lg.jp/kakuka/kikaku/kikakukakari/2/jikokuhyo.html</t>
  </si>
  <si>
    <t>熊野市</t>
    <rPh sb="0" eb="3">
      <t>クマノシ</t>
    </rPh>
    <phoneticPr fontId="5"/>
  </si>
  <si>
    <t>熊野市乗合タクシー</t>
    <rPh sb="0" eb="3">
      <t>クマノシ</t>
    </rPh>
    <rPh sb="3" eb="5">
      <t>ノリアイ</t>
    </rPh>
    <phoneticPr fontId="5"/>
  </si>
  <si>
    <t>高齢化が進みバス停までの移動も困難となってきた地域の交通手段として①自宅から目的地②目的地から目的地③目的地から自宅への送迎が行えるデマンド交通の運行を交通事業者に委託している。市内４エリアで運航を行い、各エリアごとに商業施設も目的地に設定されており、自宅から商業施設まで移動することが可能となっている。</t>
    <rPh sb="0" eb="3">
      <t>コウレイカ</t>
    </rPh>
    <rPh sb="4" eb="5">
      <t>スス</t>
    </rPh>
    <rPh sb="8" eb="9">
      <t>テイ</t>
    </rPh>
    <rPh sb="12" eb="14">
      <t>イドウ</t>
    </rPh>
    <rPh sb="15" eb="17">
      <t>コンナン</t>
    </rPh>
    <rPh sb="23" eb="25">
      <t>チイキ</t>
    </rPh>
    <rPh sb="26" eb="28">
      <t>コウツウ</t>
    </rPh>
    <rPh sb="28" eb="30">
      <t>シュダン</t>
    </rPh>
    <rPh sb="34" eb="36">
      <t>ジタク</t>
    </rPh>
    <rPh sb="38" eb="40">
      <t>モクテキ</t>
    </rPh>
    <rPh sb="40" eb="41">
      <t>チ</t>
    </rPh>
    <rPh sb="42" eb="45">
      <t>モクテキチ</t>
    </rPh>
    <rPh sb="47" eb="50">
      <t>モクテキチ</t>
    </rPh>
    <rPh sb="51" eb="54">
      <t>モクテキチ</t>
    </rPh>
    <rPh sb="56" eb="58">
      <t>ジタク</t>
    </rPh>
    <rPh sb="60" eb="62">
      <t>ソウゲイ</t>
    </rPh>
    <rPh sb="63" eb="64">
      <t>オコナ</t>
    </rPh>
    <rPh sb="70" eb="72">
      <t>コウツウ</t>
    </rPh>
    <rPh sb="73" eb="75">
      <t>ウンコウ</t>
    </rPh>
    <rPh sb="76" eb="78">
      <t>コウツウ</t>
    </rPh>
    <rPh sb="78" eb="80">
      <t>ジギョウ</t>
    </rPh>
    <rPh sb="80" eb="81">
      <t>シャ</t>
    </rPh>
    <rPh sb="82" eb="84">
      <t>イタク</t>
    </rPh>
    <rPh sb="89" eb="91">
      <t>シナイ</t>
    </rPh>
    <rPh sb="96" eb="98">
      <t>ウンコウ</t>
    </rPh>
    <rPh sb="99" eb="100">
      <t>オコナ</t>
    </rPh>
    <rPh sb="102" eb="103">
      <t>カク</t>
    </rPh>
    <rPh sb="109" eb="111">
      <t>ショウギョウ</t>
    </rPh>
    <rPh sb="111" eb="113">
      <t>シセツ</t>
    </rPh>
    <rPh sb="114" eb="117">
      <t>モクテキチ</t>
    </rPh>
    <rPh sb="118" eb="120">
      <t>セッテイ</t>
    </rPh>
    <rPh sb="126" eb="128">
      <t>ジタク</t>
    </rPh>
    <rPh sb="130" eb="132">
      <t>ショウギョウ</t>
    </rPh>
    <rPh sb="132" eb="134">
      <t>シセツ</t>
    </rPh>
    <rPh sb="136" eb="138">
      <t>イドウ</t>
    </rPh>
    <rPh sb="143" eb="145">
      <t>カノウ</t>
    </rPh>
    <phoneticPr fontId="5"/>
  </si>
  <si>
    <t>市長公室企画係
0597-89-4111（内線313）</t>
    <rPh sb="0" eb="2">
      <t>シチョウ</t>
    </rPh>
    <rPh sb="2" eb="4">
      <t>コウシツ</t>
    </rPh>
    <rPh sb="4" eb="6">
      <t>キカク</t>
    </rPh>
    <rPh sb="6" eb="7">
      <t>カカリ</t>
    </rPh>
    <rPh sb="21" eb="23">
      <t>ナイセン</t>
    </rPh>
    <phoneticPr fontId="5"/>
  </si>
  <si>
    <t>桑名市</t>
    <rPh sb="0" eb="3">
      <t>クワナシ</t>
    </rPh>
    <phoneticPr fontId="5"/>
  </si>
  <si>
    <t>超高齢社会を迎える中、車を利用することのできない方の買い物、通院や通学、また、今後運転ができなくなる高齢者や増加傾向にある免許返納者の市民生活を支える交通環境を整えるために、コミュニティバス・デマンド乗合タクシーを運行する。</t>
  </si>
  <si>
    <t>桑名市</t>
  </si>
  <si>
    <t>政策創造課　MaaS推進室
0594-24-1425</t>
  </si>
  <si>
    <t>買物弱者の支援と位置付けた事業ではないが、運転免許証の自主返納をした高齢者に対し、運転経歴証明書の交付に係る手数料の助成並びに桑名市コミュニティバスの回数券もしくは交通系ICカードを交付する。</t>
  </si>
  <si>
    <t>危機管理室
0594-24-1337</t>
  </si>
  <si>
    <t>三重県</t>
  </si>
  <si>
    <t>菰野町</t>
  </si>
  <si>
    <t>コミュニティバス、のりあいタクシー運行業務</t>
  </si>
  <si>
    <t>町内の移動支援策として、町がコミュニティバスとオンデマンド交通（のりあいタクシー）を運行している。スーパーに近いバス停の名称をスーパーの名前に変更し、バスの利用を促している。また、オンデマンド交通の乗降場所として、町内スーパーを定めて買い物利用を促している。さらには、菰野町MaaS「おでかけこもの」を使った経路検索やオンデマンド交通の予約ができるなど、利便性向上を図っている。</t>
  </si>
  <si>
    <t>三重交通㈱、㈲尾高</t>
  </si>
  <si>
    <t>http://www2.town.komono.mie.jp/www/contents/1001000000029/index.html</t>
  </si>
  <si>
    <t>総務課安全安心対策室
059-391-1102</t>
  </si>
  <si>
    <t>志摩市</t>
    <rPh sb="0" eb="3">
      <t>シマシ</t>
    </rPh>
    <phoneticPr fontId="5"/>
  </si>
  <si>
    <t>買い物利便性向上事業補助金</t>
    <rPh sb="0" eb="1">
      <t>カ</t>
    </rPh>
    <rPh sb="2" eb="6">
      <t>モノリベンセイ</t>
    </rPh>
    <rPh sb="6" eb="8">
      <t>コウジョウ</t>
    </rPh>
    <rPh sb="8" eb="10">
      <t>ジギョウ</t>
    </rPh>
    <rPh sb="10" eb="13">
      <t>ホジョキン</t>
    </rPh>
    <phoneticPr fontId="5"/>
  </si>
  <si>
    <t>市内における高齢者を中心とした「買い物困難者」の買い物の利便性を向上させる事業を幅広く補助する。
【補助対象となる主な事業】
移動販売事業、商店設置事業、出張販売事業、買い物送迎事業、宅配事業</t>
  </si>
  <si>
    <t>市内事業者、団体等</t>
  </si>
  <si>
    <t>https://www.city.shima.mie.jp/kakuka/sangyoshinkobu/shoko/chushokigyoshien/1646707749002.html</t>
  </si>
  <si>
    <t>産業振興部商工課
0599-44-0010</t>
  </si>
  <si>
    <t>三重県</t>
    <rPh sb="0" eb="2">
      <t>ミエ</t>
    </rPh>
    <rPh sb="2" eb="3">
      <t>ケン</t>
    </rPh>
    <phoneticPr fontId="5"/>
  </si>
  <si>
    <t>コミュニティバス運行事業（磯部地域予約運行型バス運行業務委託料）</t>
  </si>
  <si>
    <t>　鉄道、バス等公共交通機関の駅又は停留所までの距離が遠い地域、いわゆる交通空白地域における地域住民の交通手段を確保するため、利用者の要求に応じて運行する予約運行型バスの運行を行う。</t>
    <rPh sb="87" eb="88">
      <t>オコナ</t>
    </rPh>
    <phoneticPr fontId="5"/>
  </si>
  <si>
    <t>https://www.city.shima.mie.jp/kakuka/seisakusuishin/sogoseisakuka/kokyokotu/1454319857018.html</t>
  </si>
  <si>
    <t>地域力活性化支援事業</t>
    <rPh sb="0" eb="2">
      <t>チイキ</t>
    </rPh>
    <rPh sb="2" eb="3">
      <t>リョク</t>
    </rPh>
    <rPh sb="3" eb="6">
      <t>カッセイカ</t>
    </rPh>
    <rPh sb="6" eb="8">
      <t>シエン</t>
    </rPh>
    <rPh sb="8" eb="10">
      <t>ジギョウ</t>
    </rPh>
    <phoneticPr fontId="5"/>
  </si>
  <si>
    <t>全体11,784
内対象経費780</t>
    <rPh sb="0" eb="2">
      <t>ゼンタイ</t>
    </rPh>
    <rPh sb="9" eb="10">
      <t>ウチ</t>
    </rPh>
    <rPh sb="10" eb="12">
      <t>タイショウ</t>
    </rPh>
    <rPh sb="12" eb="14">
      <t>ケイヒ</t>
    </rPh>
    <phoneticPr fontId="5"/>
  </si>
  <si>
    <t>事業全体の一部</t>
    <rPh sb="0" eb="1">
      <t>ジギョウ</t>
    </rPh>
    <rPh sb="1" eb="3">
      <t>ゼンタイ</t>
    </rPh>
    <rPh sb="4" eb="6">
      <t>イチブ</t>
    </rPh>
    <phoneticPr fontId="5"/>
  </si>
  <si>
    <t>買物が地域課題となっている間崎島では、令和元年度より住民有志で立ち上げたもやい運営協議会（地縁組織）がイオンリテールと協働しミニショップが入った生活支援拠点「もやい」を運営している。港までの商品運搬と陳列をイオンが、港からショップまでの運搬と商品販売を地域住民が担い社会福祉協議会が運営の手助けを行っている。
商品の運搬や有償ボランティアの経費について事業経費に計上し社会福祉協議会に事業委託している。</t>
    <rPh sb="0" eb="1">
      <t>カ</t>
    </rPh>
    <rPh sb="1" eb="2">
      <t>モノ</t>
    </rPh>
    <rPh sb="3" eb="5">
      <t>チイキ</t>
    </rPh>
    <rPh sb="5" eb="7">
      <t>カダイ</t>
    </rPh>
    <rPh sb="91" eb="92">
      <t>ミナト</t>
    </rPh>
    <rPh sb="95" eb="97">
      <t>ショウヒン</t>
    </rPh>
    <rPh sb="97" eb="99">
      <t>ウンパン</t>
    </rPh>
    <rPh sb="100" eb="102">
      <t>チンレツ</t>
    </rPh>
    <rPh sb="108" eb="109">
      <t>ミナト</t>
    </rPh>
    <rPh sb="118" eb="120">
      <t>ウンパン</t>
    </rPh>
    <rPh sb="121" eb="123">
      <t>ショウヒン</t>
    </rPh>
    <rPh sb="123" eb="125">
      <t>ハンバイ</t>
    </rPh>
    <rPh sb="126" eb="128">
      <t>チイキ</t>
    </rPh>
    <rPh sb="128" eb="130">
      <t>ジュウミン</t>
    </rPh>
    <rPh sb="131" eb="132">
      <t>ニナ</t>
    </rPh>
    <rPh sb="148" eb="149">
      <t>オコナ</t>
    </rPh>
    <rPh sb="155" eb="157">
      <t>ショウヒン</t>
    </rPh>
    <rPh sb="158" eb="160">
      <t>ウンパン</t>
    </rPh>
    <rPh sb="161" eb="163">
      <t>ユウショウ</t>
    </rPh>
    <rPh sb="170" eb="172">
      <t>ケイヒ</t>
    </rPh>
    <rPh sb="176" eb="178">
      <t>ジギョウ</t>
    </rPh>
    <rPh sb="178" eb="180">
      <t>ケイヒ</t>
    </rPh>
    <rPh sb="181" eb="183">
      <t>ケイジョウ</t>
    </rPh>
    <rPh sb="184" eb="186">
      <t>シャカイ</t>
    </rPh>
    <rPh sb="186" eb="188">
      <t>フクシ</t>
    </rPh>
    <rPh sb="188" eb="191">
      <t>キョウギカイ</t>
    </rPh>
    <rPh sb="192" eb="194">
      <t>ジギョウ</t>
    </rPh>
    <rPh sb="194" eb="196">
      <t>イタク</t>
    </rPh>
    <phoneticPr fontId="5"/>
  </si>
  <si>
    <t>地域住民
イオンリテール
志摩市社会福祉協議会</t>
    <rPh sb="0" eb="2">
      <t>チイキ</t>
    </rPh>
    <rPh sb="2" eb="4">
      <t>ジュウミン</t>
    </rPh>
    <rPh sb="13" eb="16">
      <t>シマシ</t>
    </rPh>
    <rPh sb="16" eb="18">
      <t>シャカイ</t>
    </rPh>
    <rPh sb="18" eb="20">
      <t>フクシ</t>
    </rPh>
    <rPh sb="20" eb="23">
      <t>キョウギカイ</t>
    </rPh>
    <phoneticPr fontId="5"/>
  </si>
  <si>
    <t>健康福祉部地域福祉課
0599-44-0283</t>
    <rPh sb="0" eb="2">
      <t>ケンコウ</t>
    </rPh>
    <rPh sb="2" eb="4">
      <t>フクシ</t>
    </rPh>
    <rPh sb="4" eb="5">
      <t>ブ</t>
    </rPh>
    <rPh sb="5" eb="7">
      <t>チイキ</t>
    </rPh>
    <rPh sb="7" eb="10">
      <t>フクシカ</t>
    </rPh>
    <phoneticPr fontId="5"/>
  </si>
  <si>
    <t>鈴鹿市</t>
    <rPh sb="0" eb="3">
      <t>スズカシ</t>
    </rPh>
    <phoneticPr fontId="5"/>
  </si>
  <si>
    <t>暮らしまかせて支援事業</t>
    <rPh sb="0" eb="1">
      <t>ク</t>
    </rPh>
    <rPh sb="7" eb="11">
      <t>シエンジギョウ</t>
    </rPh>
    <phoneticPr fontId="5"/>
  </si>
  <si>
    <t>買物弱者の支援と位置付けた事業ではないが，地域づくり協議会が高齢者の支え合い事業を実施する中で，買い物の付き添い支援を実施している地区もある。（市から地域づくり協議会への補助）</t>
    <rPh sb="21" eb="23">
      <t>チイキ</t>
    </rPh>
    <rPh sb="26" eb="29">
      <t>キョウギカイ</t>
    </rPh>
    <rPh sb="30" eb="33">
      <t>コウレイシャ</t>
    </rPh>
    <rPh sb="34" eb="35">
      <t>ササ</t>
    </rPh>
    <rPh sb="36" eb="37">
      <t>ア</t>
    </rPh>
    <rPh sb="38" eb="40">
      <t>ジギョウ</t>
    </rPh>
    <rPh sb="41" eb="43">
      <t>ジッシ</t>
    </rPh>
    <rPh sb="45" eb="46">
      <t>ナカ</t>
    </rPh>
    <rPh sb="48" eb="49">
      <t>カ</t>
    </rPh>
    <rPh sb="50" eb="51">
      <t>モノ</t>
    </rPh>
    <rPh sb="52" eb="53">
      <t>ツ</t>
    </rPh>
    <rPh sb="54" eb="55">
      <t>ソ</t>
    </rPh>
    <rPh sb="56" eb="58">
      <t>シエン</t>
    </rPh>
    <rPh sb="59" eb="61">
      <t>ジッシ</t>
    </rPh>
    <rPh sb="65" eb="67">
      <t>チク</t>
    </rPh>
    <rPh sb="72" eb="73">
      <t>シ</t>
    </rPh>
    <rPh sb="75" eb="77">
      <t>チイキ</t>
    </rPh>
    <rPh sb="80" eb="83">
      <t>キョウギカイ</t>
    </rPh>
    <rPh sb="85" eb="87">
      <t>ホジョ</t>
    </rPh>
    <phoneticPr fontId="5"/>
  </si>
  <si>
    <t>地域づくり協議会</t>
    <rPh sb="0" eb="2">
      <t>チイキ</t>
    </rPh>
    <rPh sb="5" eb="8">
      <t>キョウギカイ</t>
    </rPh>
    <phoneticPr fontId="5"/>
  </si>
  <si>
    <t>https://www.suzuka-shakyo.or.jp/life_support/activity.php</t>
  </si>
  <si>
    <t>鳥羽市</t>
  </si>
  <si>
    <t>高齢者外出支援車運転業務</t>
  </si>
  <si>
    <t>　公共交通機関から離れた地区において、福祉車両を運行し、65歳以上高齢者等の生活支援や介護予防を図る。</t>
  </si>
  <si>
    <t>車両運行管理業等</t>
  </si>
  <si>
    <t>健康福祉課　長寿介護係
0599-25-1186</t>
  </si>
  <si>
    <t>移動販売車業務</t>
  </si>
  <si>
    <t>　市内大型スーパーと協力し、近隣に商店がない地域を中心に移動販売車を運行している。</t>
  </si>
  <si>
    <t>小売業等</t>
  </si>
  <si>
    <t>名張市</t>
    <rPh sb="0" eb="3">
      <t>ナバリシ</t>
    </rPh>
    <phoneticPr fontId="5"/>
  </si>
  <si>
    <t>地域支え合い事業
（有償ボランティア）</t>
    <rPh sb="0" eb="2">
      <t>チイキ</t>
    </rPh>
    <rPh sb="2" eb="3">
      <t>ササ</t>
    </rPh>
    <rPh sb="4" eb="5">
      <t>ア</t>
    </rPh>
    <rPh sb="6" eb="8">
      <t>ジギョウ</t>
    </rPh>
    <rPh sb="10" eb="12">
      <t>ユウショウ</t>
    </rPh>
    <phoneticPr fontId="5"/>
  </si>
  <si>
    <t>　地域づくり組織が実施する地域支え合い事業で、障害者、高齢者等の要援護者が抱える公的サービスの対象とならない日常生活の困り事について、有償のボランティアにより支援するとともに、必要に応じ安否の確認を行う事業。1回500円程度で実施。</t>
    <rPh sb="1" eb="3">
      <t>チイキ</t>
    </rPh>
    <rPh sb="6" eb="8">
      <t>ソシキ</t>
    </rPh>
    <rPh sb="9" eb="11">
      <t>ジッシ</t>
    </rPh>
    <rPh sb="13" eb="15">
      <t>チイキ</t>
    </rPh>
    <rPh sb="15" eb="16">
      <t>ササ</t>
    </rPh>
    <rPh sb="17" eb="18">
      <t>ア</t>
    </rPh>
    <rPh sb="19" eb="21">
      <t>ジギョウ</t>
    </rPh>
    <rPh sb="23" eb="24">
      <t>ショウ</t>
    </rPh>
    <rPh sb="24" eb="25">
      <t>ガイ</t>
    </rPh>
    <rPh sb="25" eb="26">
      <t>シャ</t>
    </rPh>
    <rPh sb="27" eb="30">
      <t>コウレイシャ</t>
    </rPh>
    <rPh sb="30" eb="31">
      <t>トウ</t>
    </rPh>
    <rPh sb="32" eb="33">
      <t>ヨウ</t>
    </rPh>
    <rPh sb="33" eb="35">
      <t>エンゴ</t>
    </rPh>
    <rPh sb="35" eb="36">
      <t>シャ</t>
    </rPh>
    <rPh sb="37" eb="38">
      <t>カカ</t>
    </rPh>
    <rPh sb="40" eb="42">
      <t>コウテキ</t>
    </rPh>
    <rPh sb="47" eb="49">
      <t>タイショウ</t>
    </rPh>
    <rPh sb="54" eb="56">
      <t>ニチジョウ</t>
    </rPh>
    <rPh sb="56" eb="58">
      <t>セイカツ</t>
    </rPh>
    <rPh sb="59" eb="60">
      <t>コマ</t>
    </rPh>
    <rPh sb="61" eb="62">
      <t>ゴト</t>
    </rPh>
    <rPh sb="67" eb="69">
      <t>ユウショウ</t>
    </rPh>
    <rPh sb="79" eb="81">
      <t>シエン</t>
    </rPh>
    <rPh sb="88" eb="90">
      <t>ヒツヨウ</t>
    </rPh>
    <rPh sb="91" eb="92">
      <t>オウ</t>
    </rPh>
    <rPh sb="93" eb="95">
      <t>アンピ</t>
    </rPh>
    <rPh sb="96" eb="98">
      <t>カクニン</t>
    </rPh>
    <rPh sb="99" eb="100">
      <t>オコナ</t>
    </rPh>
    <rPh sb="101" eb="103">
      <t>ジギョウ</t>
    </rPh>
    <rPh sb="105" eb="106">
      <t>カイ</t>
    </rPh>
    <rPh sb="109" eb="110">
      <t>エン</t>
    </rPh>
    <rPh sb="110" eb="112">
      <t>テイド</t>
    </rPh>
    <rPh sb="113" eb="115">
      <t>ジッシ</t>
    </rPh>
    <phoneticPr fontId="5"/>
  </si>
  <si>
    <t>地域づくり組織</t>
    <rPh sb="0" eb="2">
      <t>チイキ</t>
    </rPh>
    <rPh sb="5" eb="7">
      <t>ソシキ</t>
    </rPh>
    <phoneticPr fontId="5"/>
  </si>
  <si>
    <t>福祉子ども部　医療福祉総務室
（0595）63-7579</t>
    <rPh sb="0" eb="2">
      <t>フクシ</t>
    </rPh>
    <rPh sb="2" eb="3">
      <t>コ</t>
    </rPh>
    <rPh sb="5" eb="6">
      <t>ブ</t>
    </rPh>
    <rPh sb="7" eb="9">
      <t>イリョウ</t>
    </rPh>
    <rPh sb="9" eb="11">
      <t>フクシ</t>
    </rPh>
    <rPh sb="11" eb="14">
      <t>ソウムシツ</t>
    </rPh>
    <phoneticPr fontId="5"/>
  </si>
  <si>
    <t>四日市市</t>
    <rPh sb="0" eb="4">
      <t>ヨッカイチシ</t>
    </rPh>
    <phoneticPr fontId="5"/>
  </si>
  <si>
    <t>四日市市市民自主運行バス事業</t>
    <rPh sb="0" eb="4">
      <t>ヨッカイチシ</t>
    </rPh>
    <rPh sb="4" eb="6">
      <t>シミン</t>
    </rPh>
    <rPh sb="6" eb="8">
      <t>ジシュ</t>
    </rPh>
    <rPh sb="8" eb="10">
      <t>ウンコウ</t>
    </rPh>
    <rPh sb="12" eb="14">
      <t>ジギョウ</t>
    </rPh>
    <phoneticPr fontId="5"/>
  </si>
  <si>
    <t>買い物弱者の支援と位置付けた事業ではないが、市民が主体となって運行するバス事業に対し補助金の交付を行う。</t>
    <rPh sb="0" eb="1">
      <t>カ</t>
    </rPh>
    <rPh sb="2" eb="3">
      <t>モノ</t>
    </rPh>
    <rPh sb="3" eb="5">
      <t>ジャクシャ</t>
    </rPh>
    <rPh sb="6" eb="8">
      <t>シエン</t>
    </rPh>
    <rPh sb="9" eb="12">
      <t>イチヅ</t>
    </rPh>
    <rPh sb="14" eb="16">
      <t>ジギョウ</t>
    </rPh>
    <rPh sb="22" eb="24">
      <t>シミン</t>
    </rPh>
    <rPh sb="25" eb="27">
      <t>シュタイ</t>
    </rPh>
    <rPh sb="31" eb="33">
      <t>ウンコウ</t>
    </rPh>
    <rPh sb="37" eb="39">
      <t>ジギョウ</t>
    </rPh>
    <rPh sb="40" eb="41">
      <t>タイ</t>
    </rPh>
    <rPh sb="42" eb="45">
      <t>ホジョキン</t>
    </rPh>
    <rPh sb="46" eb="48">
      <t>コウフ</t>
    </rPh>
    <rPh sb="49" eb="50">
      <t>オコナ</t>
    </rPh>
    <phoneticPr fontId="5"/>
  </si>
  <si>
    <t>NPO法人生活バス四日市</t>
    <rPh sb="3" eb="5">
      <t>ホウジン</t>
    </rPh>
    <rPh sb="5" eb="7">
      <t>セイカツ</t>
    </rPh>
    <rPh sb="9" eb="12">
      <t>ヨッカイチ</t>
    </rPh>
    <phoneticPr fontId="5"/>
  </si>
  <si>
    <t>都市計画課公共交通推進室
059-354-8095</t>
    <rPh sb="0" eb="2">
      <t>トシ</t>
    </rPh>
    <rPh sb="2" eb="4">
      <t>ケイカク</t>
    </rPh>
    <rPh sb="4" eb="5">
      <t>カ</t>
    </rPh>
    <rPh sb="5" eb="7">
      <t>コウキョウ</t>
    </rPh>
    <rPh sb="7" eb="9">
      <t>コウツウ</t>
    </rPh>
    <rPh sb="9" eb="11">
      <t>スイシン</t>
    </rPh>
    <rPh sb="11" eb="12">
      <t>シツ</t>
    </rPh>
    <phoneticPr fontId="5"/>
  </si>
  <si>
    <t>四日市市市民自主運行バス強化促進事業</t>
    <rPh sb="0" eb="4">
      <t>ヨッカイチシ</t>
    </rPh>
    <rPh sb="4" eb="6">
      <t>シミン</t>
    </rPh>
    <rPh sb="6" eb="8">
      <t>ジシュ</t>
    </rPh>
    <rPh sb="8" eb="10">
      <t>ウンコウ</t>
    </rPh>
    <rPh sb="12" eb="14">
      <t>キョウカ</t>
    </rPh>
    <rPh sb="14" eb="16">
      <t>ソクシン</t>
    </rPh>
    <rPh sb="16" eb="18">
      <t>ジギョウ</t>
    </rPh>
    <phoneticPr fontId="5"/>
  </si>
  <si>
    <t>買い物弱者の支援と位置付けた事業ではないが、市民が主体となって運行するバスの強化促進事業に対し、補助金を交付することにより、利用促進活動の活性化を図り、地域住民の利便性と福祉の向上に資することを目的とする。</t>
    <rPh sb="22" eb="24">
      <t>シミン</t>
    </rPh>
    <rPh sb="25" eb="27">
      <t>シュタイ</t>
    </rPh>
    <rPh sb="31" eb="33">
      <t>ウンコウ</t>
    </rPh>
    <rPh sb="38" eb="40">
      <t>キョウカ</t>
    </rPh>
    <rPh sb="40" eb="42">
      <t>ソクシン</t>
    </rPh>
    <rPh sb="42" eb="44">
      <t>ジギョウ</t>
    </rPh>
    <rPh sb="45" eb="46">
      <t>タイ</t>
    </rPh>
    <rPh sb="48" eb="51">
      <t>ホジョキン</t>
    </rPh>
    <rPh sb="52" eb="54">
      <t>コウフ</t>
    </rPh>
    <rPh sb="62" eb="64">
      <t>リヨウ</t>
    </rPh>
    <rPh sb="64" eb="66">
      <t>ソクシン</t>
    </rPh>
    <rPh sb="66" eb="68">
      <t>カツドウ</t>
    </rPh>
    <rPh sb="69" eb="72">
      <t>カッセイカ</t>
    </rPh>
    <rPh sb="73" eb="74">
      <t>ハカ</t>
    </rPh>
    <rPh sb="76" eb="78">
      <t>チイキ</t>
    </rPh>
    <rPh sb="78" eb="80">
      <t>ジュウミン</t>
    </rPh>
    <rPh sb="81" eb="84">
      <t>リベンセイ</t>
    </rPh>
    <rPh sb="85" eb="87">
      <t>フクシ</t>
    </rPh>
    <rPh sb="88" eb="90">
      <t>コウジョウ</t>
    </rPh>
    <rPh sb="91" eb="92">
      <t>シ</t>
    </rPh>
    <rPh sb="97" eb="99">
      <t>モクテキ</t>
    </rPh>
    <phoneticPr fontId="5"/>
  </si>
  <si>
    <t>介護予防・日常生活支援総合事業　訪問型サービスB事業費</t>
    <rPh sb="0" eb="2">
      <t>カイゴ</t>
    </rPh>
    <rPh sb="2" eb="4">
      <t>ヨボウ</t>
    </rPh>
    <rPh sb="5" eb="15">
      <t>ニチジョウセイカツシエンソウゴウジギョウ</t>
    </rPh>
    <rPh sb="16" eb="18">
      <t>ホウモン</t>
    </rPh>
    <rPh sb="18" eb="19">
      <t>カタ</t>
    </rPh>
    <rPh sb="24" eb="26">
      <t>ジギョウ</t>
    </rPh>
    <rPh sb="26" eb="27">
      <t>ヒ</t>
    </rPh>
    <phoneticPr fontId="5"/>
  </si>
  <si>
    <t>NPO、住民ボランティアなどの団体が、支援が必要な地域の高齢者宅を訪問し、生活支援サービスを実施する事業を支援。
生活支援サービスの内容は、家事、ゴミ出し、草取りなどのほか、買物の代行・付き添いなども含まれる。
（国からの介護保険地域支援事業交付金対象）</t>
    <rPh sb="4" eb="6">
      <t>ジュウミン</t>
    </rPh>
    <rPh sb="15" eb="17">
      <t>ダンタイ</t>
    </rPh>
    <rPh sb="19" eb="21">
      <t>シエン</t>
    </rPh>
    <rPh sb="22" eb="24">
      <t>ヒツヨウ</t>
    </rPh>
    <rPh sb="25" eb="27">
      <t>チイキ</t>
    </rPh>
    <rPh sb="28" eb="31">
      <t>コウレイシャ</t>
    </rPh>
    <rPh sb="31" eb="32">
      <t>タク</t>
    </rPh>
    <rPh sb="33" eb="35">
      <t>ホウモン</t>
    </rPh>
    <rPh sb="46" eb="48">
      <t>ジッシ</t>
    </rPh>
    <rPh sb="50" eb="52">
      <t>ジギョウ</t>
    </rPh>
    <rPh sb="53" eb="55">
      <t>シエン</t>
    </rPh>
    <rPh sb="57" eb="59">
      <t>セイカツ</t>
    </rPh>
    <rPh sb="59" eb="61">
      <t>シエン</t>
    </rPh>
    <rPh sb="66" eb="68">
      <t>ナイヨウ</t>
    </rPh>
    <rPh sb="70" eb="72">
      <t>カジ</t>
    </rPh>
    <rPh sb="75" eb="76">
      <t>ダ</t>
    </rPh>
    <rPh sb="78" eb="80">
      <t>クサト</t>
    </rPh>
    <rPh sb="87" eb="88">
      <t>カ</t>
    </rPh>
    <rPh sb="88" eb="89">
      <t>モノ</t>
    </rPh>
    <rPh sb="90" eb="92">
      <t>ダイコウ</t>
    </rPh>
    <rPh sb="93" eb="94">
      <t>ツ</t>
    </rPh>
    <rPh sb="95" eb="96">
      <t>ソ</t>
    </rPh>
    <rPh sb="100" eb="101">
      <t>フク</t>
    </rPh>
    <rPh sb="107" eb="108">
      <t>クニ</t>
    </rPh>
    <rPh sb="111" eb="113">
      <t>カイゴ</t>
    </rPh>
    <rPh sb="113" eb="115">
      <t>ホケン</t>
    </rPh>
    <rPh sb="115" eb="117">
      <t>チイキ</t>
    </rPh>
    <rPh sb="117" eb="119">
      <t>シエン</t>
    </rPh>
    <rPh sb="119" eb="121">
      <t>ジギョウ</t>
    </rPh>
    <rPh sb="121" eb="124">
      <t>コウフキン</t>
    </rPh>
    <rPh sb="124" eb="126">
      <t>タイショウ</t>
    </rPh>
    <phoneticPr fontId="5"/>
  </si>
  <si>
    <t>NPO、住民ボランティアなどの地域の住民団体</t>
    <rPh sb="4" eb="6">
      <t>ジュウミン</t>
    </rPh>
    <rPh sb="15" eb="17">
      <t>チイキ</t>
    </rPh>
    <rPh sb="18" eb="20">
      <t>ジュウミン</t>
    </rPh>
    <rPh sb="20" eb="22">
      <t>ダンタイ</t>
    </rPh>
    <phoneticPr fontId="5"/>
  </si>
  <si>
    <t>高齢福祉課
059-354-8171</t>
    <rPh sb="0" eb="2">
      <t>コウレイ</t>
    </rPh>
    <rPh sb="2" eb="4">
      <t>フクシ</t>
    </rPh>
    <rPh sb="4" eb="5">
      <t>カ</t>
    </rPh>
    <phoneticPr fontId="5"/>
  </si>
  <si>
    <t>四日市市空き店舗等活用支援事業</t>
  </si>
  <si>
    <t>商店街および郊外住宅団地における空き店舗等を活用し、新たに出店しようとするものを支援することにより、空き店舗の解消によるにぎわいの創出並びに市内の買い物拠点の維持および再生を図る。</t>
  </si>
  <si>
    <t>空き店舗等に出店する事業者</t>
    <rPh sb="0" eb="1">
      <t>ア</t>
    </rPh>
    <rPh sb="2" eb="4">
      <t>テンポ</t>
    </rPh>
    <rPh sb="4" eb="5">
      <t>トウ</t>
    </rPh>
    <rPh sb="6" eb="8">
      <t>シュッテン</t>
    </rPh>
    <rPh sb="10" eb="13">
      <t>ジギョウシャ</t>
    </rPh>
    <phoneticPr fontId="5"/>
  </si>
  <si>
    <t>商業労政課　
商業・サービス産業振興係
059－354-8175</t>
    <rPh sb="0" eb="4">
      <t>ショウギョウロウセイ</t>
    </rPh>
    <rPh sb="14" eb="16">
      <t>サンギョウ</t>
    </rPh>
    <phoneticPr fontId="5"/>
  </si>
  <si>
    <t>定期市魅力発信事業補助金</t>
  </si>
  <si>
    <t>定期市やその運営を目的として組織された団体が実施する定期市の魅力向上に向けた取り組み（顧客の利便性向上やにぎわいの創出など）に対する経費の一部を補助するとともに、定期市をＰＲすることによって、地域の買い物拠点である市内定期市の維持・再生並びに活性化を図る。</t>
    <rPh sb="96" eb="98">
      <t>チイキ</t>
    </rPh>
    <rPh sb="99" eb="100">
      <t>カ</t>
    </rPh>
    <rPh sb="101" eb="102">
      <t>モノ</t>
    </rPh>
    <phoneticPr fontId="5"/>
  </si>
  <si>
    <t>定期市運営団体</t>
    <rPh sb="0" eb="2">
      <t>テイキ</t>
    </rPh>
    <rPh sb="2" eb="3">
      <t>イチ</t>
    </rPh>
    <rPh sb="3" eb="5">
      <t>ウンエイ</t>
    </rPh>
    <rPh sb="5" eb="7">
      <t>ダンタイ</t>
    </rPh>
    <phoneticPr fontId="5"/>
  </si>
  <si>
    <t>石川県</t>
    <rPh sb="0" eb="3">
      <t>イシカワケン</t>
    </rPh>
    <phoneticPr fontId="17"/>
  </si>
  <si>
    <t>穴水町</t>
    <rPh sb="0" eb="3">
      <t>アナミズマチ</t>
    </rPh>
    <phoneticPr fontId="17"/>
  </si>
  <si>
    <t>外出支援バス</t>
    <rPh sb="0" eb="2">
      <t>ガイシュツ</t>
    </rPh>
    <rPh sb="2" eb="4">
      <t>シエン</t>
    </rPh>
    <phoneticPr fontId="17"/>
  </si>
  <si>
    <t>穴水町に住所を有する者を町内停留所付近等から医療機関や商業施設へ片道200円で送迎を行う。</t>
    <rPh sb="0" eb="3">
      <t>アナミズマチ</t>
    </rPh>
    <rPh sb="4" eb="6">
      <t>ジュウショ</t>
    </rPh>
    <rPh sb="7" eb="8">
      <t>ユウ</t>
    </rPh>
    <rPh sb="10" eb="11">
      <t>モノ</t>
    </rPh>
    <rPh sb="12" eb="14">
      <t>チョウナイ</t>
    </rPh>
    <rPh sb="14" eb="17">
      <t>テイリュウジョ</t>
    </rPh>
    <rPh sb="17" eb="19">
      <t>フキン</t>
    </rPh>
    <rPh sb="19" eb="20">
      <t>トウ</t>
    </rPh>
    <rPh sb="22" eb="24">
      <t>イリョウ</t>
    </rPh>
    <rPh sb="24" eb="26">
      <t>キカン</t>
    </rPh>
    <rPh sb="27" eb="29">
      <t>ショウギョウ</t>
    </rPh>
    <rPh sb="29" eb="31">
      <t>シセツ</t>
    </rPh>
    <rPh sb="39" eb="41">
      <t>ソウゲイ</t>
    </rPh>
    <rPh sb="42" eb="43">
      <t>オコナ</t>
    </rPh>
    <phoneticPr fontId="17"/>
  </si>
  <si>
    <t>穴水町社会福祉協議会</t>
    <rPh sb="0" eb="3">
      <t>アナミズマチ</t>
    </rPh>
    <rPh sb="3" eb="5">
      <t>シャカイ</t>
    </rPh>
    <rPh sb="5" eb="7">
      <t>フクシ</t>
    </rPh>
    <rPh sb="7" eb="10">
      <t>キョウギカイ</t>
    </rPh>
    <phoneticPr fontId="17"/>
  </si>
  <si>
    <t>穴水町地域支え合い訪問支援事業</t>
    <rPh sb="0" eb="3">
      <t>アナミズマチ</t>
    </rPh>
    <rPh sb="3" eb="5">
      <t>チイキ</t>
    </rPh>
    <rPh sb="5" eb="6">
      <t>ササ</t>
    </rPh>
    <rPh sb="7" eb="8">
      <t>ア</t>
    </rPh>
    <rPh sb="9" eb="11">
      <t>ホウモン</t>
    </rPh>
    <rPh sb="11" eb="13">
      <t>シエン</t>
    </rPh>
    <rPh sb="13" eb="15">
      <t>ジギョウ</t>
    </rPh>
    <phoneticPr fontId="17"/>
  </si>
  <si>
    <t>負担金補助および交付金</t>
    <rPh sb="0" eb="3">
      <t>フタンキン</t>
    </rPh>
    <rPh sb="3" eb="5">
      <t>ホジョ</t>
    </rPh>
    <rPh sb="8" eb="11">
      <t>コウフキン</t>
    </rPh>
    <phoneticPr fontId="17"/>
  </si>
  <si>
    <t>高齢者等が地域ボランティア等を活用し、日常品等の買物などの生活支援を受ける。</t>
    <rPh sb="0" eb="3">
      <t>コウレイシャ</t>
    </rPh>
    <rPh sb="3" eb="4">
      <t>トウ</t>
    </rPh>
    <rPh sb="5" eb="7">
      <t>チイキ</t>
    </rPh>
    <rPh sb="13" eb="14">
      <t>トウ</t>
    </rPh>
    <rPh sb="15" eb="17">
      <t>カツヨウ</t>
    </rPh>
    <rPh sb="19" eb="22">
      <t>ニチジョウヒン</t>
    </rPh>
    <rPh sb="22" eb="23">
      <t>トウ</t>
    </rPh>
    <rPh sb="24" eb="26">
      <t>カイモノ</t>
    </rPh>
    <rPh sb="29" eb="31">
      <t>セイカツ</t>
    </rPh>
    <rPh sb="31" eb="33">
      <t>シエン</t>
    </rPh>
    <rPh sb="34" eb="35">
      <t>ウ</t>
    </rPh>
    <phoneticPr fontId="17"/>
  </si>
  <si>
    <t>内灘町</t>
    <rPh sb="0" eb="3">
      <t>ウチナダマチ</t>
    </rPh>
    <phoneticPr fontId="17"/>
  </si>
  <si>
    <t>高齢者運転免許証自主返納支援事業</t>
    <rPh sb="0" eb="2">
      <t>コウレイ</t>
    </rPh>
    <rPh sb="2" eb="3">
      <t>シャ</t>
    </rPh>
    <rPh sb="3" eb="8">
      <t>ウンテンメ</t>
    </rPh>
    <rPh sb="8" eb="14">
      <t>ジシュヘンノ</t>
    </rPh>
    <rPh sb="14" eb="16">
      <t>ジギョウ</t>
    </rPh>
    <phoneticPr fontId="17"/>
  </si>
  <si>
    <t>主に公共交通利用券</t>
    <rPh sb="0" eb="1">
      <t>オモ</t>
    </rPh>
    <rPh sb="2" eb="6">
      <t>コウキョ</t>
    </rPh>
    <rPh sb="6" eb="9">
      <t>リヨウケン</t>
    </rPh>
    <phoneticPr fontId="17"/>
  </si>
  <si>
    <t>内灘町の65歳以上の方で、運転免許証を自主返納した方または有効期限後に再取得の意志がない方に対し、下記の中から3点15,000円分を支援する。
・町コミュニティバス定期乗車券3か月分
・町コミュニティバス回数券5,000円分
・サンセットカード商品券5,000円分
・北陸鉄道グループ利用券5,000円分
・展望温泉ほのぼの湯利用券5,000円分</t>
    <rPh sb="0" eb="3">
      <t>ウチナダマチ</t>
    </rPh>
    <rPh sb="6" eb="7">
      <t>サイ</t>
    </rPh>
    <rPh sb="7" eb="9">
      <t>イジョウ</t>
    </rPh>
    <rPh sb="10" eb="11">
      <t>カタ</t>
    </rPh>
    <rPh sb="13" eb="17">
      <t>ウンテンメンキョ</t>
    </rPh>
    <rPh sb="17" eb="18">
      <t>ショウ</t>
    </rPh>
    <rPh sb="19" eb="23">
      <t>ジシュヘ</t>
    </rPh>
    <rPh sb="25" eb="26">
      <t>カタ</t>
    </rPh>
    <rPh sb="29" eb="33">
      <t>ユウコウキゲン</t>
    </rPh>
    <rPh sb="33" eb="34">
      <t>ゴ</t>
    </rPh>
    <rPh sb="35" eb="38">
      <t>サイシュトク</t>
    </rPh>
    <rPh sb="39" eb="41">
      <t>イシ</t>
    </rPh>
    <rPh sb="44" eb="45">
      <t>カ</t>
    </rPh>
    <rPh sb="46" eb="47">
      <t>タイ</t>
    </rPh>
    <rPh sb="49" eb="51">
      <t>カキ</t>
    </rPh>
    <rPh sb="52" eb="53">
      <t>ナカ</t>
    </rPh>
    <rPh sb="56" eb="57">
      <t>テン</t>
    </rPh>
    <rPh sb="63" eb="64">
      <t>エン</t>
    </rPh>
    <rPh sb="64" eb="65">
      <t>ブン</t>
    </rPh>
    <rPh sb="66" eb="68">
      <t>シエン</t>
    </rPh>
    <rPh sb="73" eb="74">
      <t>マチ</t>
    </rPh>
    <rPh sb="82" eb="87">
      <t>テイキジョ</t>
    </rPh>
    <rPh sb="89" eb="91">
      <t>ゲツ</t>
    </rPh>
    <rPh sb="93" eb="94">
      <t>マチ</t>
    </rPh>
    <rPh sb="102" eb="105">
      <t>カイスウケン</t>
    </rPh>
    <rPh sb="110" eb="111">
      <t>エン</t>
    </rPh>
    <rPh sb="111" eb="112">
      <t>ブン</t>
    </rPh>
    <rPh sb="122" eb="125">
      <t>ショウヒンケン</t>
    </rPh>
    <rPh sb="130" eb="131">
      <t>エン</t>
    </rPh>
    <rPh sb="131" eb="132">
      <t>ブン</t>
    </rPh>
    <rPh sb="134" eb="138">
      <t>ホクリク</t>
    </rPh>
    <rPh sb="142" eb="145">
      <t>リヨウケン</t>
    </rPh>
    <rPh sb="150" eb="151">
      <t>エン</t>
    </rPh>
    <rPh sb="151" eb="152">
      <t>ブン</t>
    </rPh>
    <rPh sb="154" eb="158">
      <t>テンボウ</t>
    </rPh>
    <rPh sb="162" eb="163">
      <t>ユ</t>
    </rPh>
    <rPh sb="163" eb="166">
      <t>リヨウケン</t>
    </rPh>
    <rPh sb="171" eb="172">
      <t>エン</t>
    </rPh>
    <rPh sb="172" eb="173">
      <t>ブン</t>
    </rPh>
    <phoneticPr fontId="17"/>
  </si>
  <si>
    <t>総務課
076-286-6720</t>
    <rPh sb="0" eb="3">
      <t>ソウムカ</t>
    </rPh>
    <phoneticPr fontId="17"/>
  </si>
  <si>
    <t>石川県</t>
    <rPh sb="0" eb="3">
      <t>イシカワケン</t>
    </rPh>
    <phoneticPr fontId="5"/>
  </si>
  <si>
    <t>加賀市</t>
    <rPh sb="0" eb="3">
      <t>カガシ</t>
    </rPh>
    <phoneticPr fontId="5"/>
  </si>
  <si>
    <t>高齢者の運転免許証自主返納支援</t>
    <rPh sb="0" eb="3">
      <t>コウレイシャ</t>
    </rPh>
    <rPh sb="4" eb="9">
      <t>ウンテンメンキョショウ</t>
    </rPh>
    <rPh sb="9" eb="13">
      <t>ジシュヘンノウ</t>
    </rPh>
    <rPh sb="13" eb="15">
      <t>シエン</t>
    </rPh>
    <phoneticPr fontId="5"/>
  </si>
  <si>
    <t>満６５歳以上の市民が有効期限内の運転免許証を自主返納した場合に、5,000円相当分の乗合タクシー乗車回数券と、本人が選択したバス回数券等の商品（5,000円相当）を贈呈。</t>
    <rPh sb="0" eb="1">
      <t>マン</t>
    </rPh>
    <rPh sb="3" eb="6">
      <t>サイイジョウ</t>
    </rPh>
    <rPh sb="7" eb="9">
      <t>シミン</t>
    </rPh>
    <rPh sb="10" eb="15">
      <t>ユウコウキゲンナイ</t>
    </rPh>
    <rPh sb="16" eb="21">
      <t>ウンテンメンキョショウ</t>
    </rPh>
    <rPh sb="22" eb="26">
      <t>ジシュヘンノウ</t>
    </rPh>
    <rPh sb="28" eb="30">
      <t>バアイ</t>
    </rPh>
    <rPh sb="33" eb="38">
      <t>000エン</t>
    </rPh>
    <rPh sb="38" eb="41">
      <t>ソウトウブン</t>
    </rPh>
    <rPh sb="42" eb="44">
      <t>ノリアイ</t>
    </rPh>
    <rPh sb="48" eb="50">
      <t>ジョウシャ</t>
    </rPh>
    <rPh sb="50" eb="53">
      <t>カイスウケン</t>
    </rPh>
    <rPh sb="55" eb="57">
      <t>ホンニン</t>
    </rPh>
    <rPh sb="58" eb="60">
      <t>センタク</t>
    </rPh>
    <rPh sb="64" eb="68">
      <t>カイスウケントウ</t>
    </rPh>
    <rPh sb="69" eb="71">
      <t>ショウヒン</t>
    </rPh>
    <rPh sb="77" eb="78">
      <t>エン</t>
    </rPh>
    <rPh sb="78" eb="80">
      <t>ソウトウ</t>
    </rPh>
    <rPh sb="82" eb="84">
      <t>ゾウテイ</t>
    </rPh>
    <phoneticPr fontId="5"/>
  </si>
  <si>
    <t>交通安全協会</t>
    <rPh sb="0" eb="4">
      <t>コウツウアンゼン</t>
    </rPh>
    <rPh sb="4" eb="6">
      <t>キョウカイ</t>
    </rPh>
    <phoneticPr fontId="5"/>
  </si>
  <si>
    <t>https://www.city.kaga.ishikawa.jp/soshiki/somu/kikitaisaku/3/1659.html</t>
  </si>
  <si>
    <t>危機対策課
0761-72-7890</t>
    <rPh sb="0" eb="5">
      <t>キキタイサクカ</t>
    </rPh>
    <phoneticPr fontId="5"/>
  </si>
  <si>
    <t>金沢市</t>
    <rPh sb="0" eb="3">
      <t>カナザワシ</t>
    </rPh>
    <phoneticPr fontId="5"/>
  </si>
  <si>
    <t>まちの食料品店継続・出店支援事業</t>
    <rPh sb="3" eb="9">
      <t>ショクリョウヒンテンケイゾク</t>
    </rPh>
    <rPh sb="10" eb="12">
      <t>シュッテン</t>
    </rPh>
    <rPh sb="12" eb="14">
      <t>シエン</t>
    </rPh>
    <rPh sb="14" eb="16">
      <t>ジギョウ</t>
    </rPh>
    <phoneticPr fontId="5"/>
  </si>
  <si>
    <t>買物弱者の支援と位置付けた事業ではないが、地域住民の買い物環境の維持に必要な生鮮食料品店の店舗継続支援と新規出店を促進するため、店舗の経営体質の強化に繋がる設備整備を助成する。</t>
    <rPh sb="21" eb="23">
      <t>チイキ</t>
    </rPh>
    <rPh sb="23" eb="25">
      <t>ジュウミン</t>
    </rPh>
    <rPh sb="26" eb="27">
      <t>カ</t>
    </rPh>
    <rPh sb="28" eb="29">
      <t>モノ</t>
    </rPh>
    <rPh sb="29" eb="31">
      <t>カンキョウ</t>
    </rPh>
    <rPh sb="32" eb="34">
      <t>イジ</t>
    </rPh>
    <rPh sb="35" eb="37">
      <t>ヒツヨウ</t>
    </rPh>
    <rPh sb="38" eb="40">
      <t>セイセン</t>
    </rPh>
    <rPh sb="40" eb="43">
      <t>ショクリョウヒン</t>
    </rPh>
    <rPh sb="43" eb="44">
      <t>ミセ</t>
    </rPh>
    <rPh sb="45" eb="47">
      <t>テンポ</t>
    </rPh>
    <rPh sb="47" eb="49">
      <t>ケイゾク</t>
    </rPh>
    <rPh sb="49" eb="51">
      <t>シエン</t>
    </rPh>
    <rPh sb="52" eb="54">
      <t>シンキ</t>
    </rPh>
    <rPh sb="54" eb="56">
      <t>シュッテン</t>
    </rPh>
    <rPh sb="57" eb="59">
      <t>ソクシン</t>
    </rPh>
    <rPh sb="64" eb="66">
      <t>テンポ</t>
    </rPh>
    <rPh sb="67" eb="69">
      <t>ケイエイ</t>
    </rPh>
    <rPh sb="69" eb="71">
      <t>タイシツ</t>
    </rPh>
    <rPh sb="72" eb="74">
      <t>キョウカ</t>
    </rPh>
    <rPh sb="75" eb="76">
      <t>ツナ</t>
    </rPh>
    <rPh sb="78" eb="80">
      <t>セツビ</t>
    </rPh>
    <rPh sb="80" eb="82">
      <t>セイビ</t>
    </rPh>
    <rPh sb="83" eb="85">
      <t>ジョセイ</t>
    </rPh>
    <phoneticPr fontId="5"/>
  </si>
  <si>
    <t xml:space="preserve">次のいずれかに該当する市税を完納している中小企業者
（１） 市内に主たる事業所を有するもの
（２） 市内で創業予定のもの
（３） 市内に日常の食料品を取り扱う小売店を出店しているもの
</t>
  </si>
  <si>
    <t>かほく市</t>
    <rPh sb="3" eb="4">
      <t>シ</t>
    </rPh>
    <phoneticPr fontId="5"/>
  </si>
  <si>
    <t>障害者福祉タクシー利用事業</t>
    <rPh sb="0" eb="3">
      <t>ショウガイシャ</t>
    </rPh>
    <rPh sb="3" eb="5">
      <t>フクシ</t>
    </rPh>
    <rPh sb="9" eb="11">
      <t>リヨウ</t>
    </rPh>
    <rPh sb="11" eb="13">
      <t>ジギョウ</t>
    </rPh>
    <phoneticPr fontId="5"/>
  </si>
  <si>
    <t>身体障害者手帳（1級～3級）
療育手帳、精神障害者保健福祉手帳（1,2級）の交付を受けている該当の方に福祉タクシー券を交付し、普通車基本料金相当分の助成を実施している。通院や買い物等に活用することができる。</t>
    <rPh sb="2" eb="5">
      <t>ショウガイシャ</t>
    </rPh>
    <rPh sb="22" eb="25">
      <t>ショウガイシャ</t>
    </rPh>
    <rPh sb="46" eb="48">
      <t>ガイトウ</t>
    </rPh>
    <rPh sb="49" eb="50">
      <t>カタ</t>
    </rPh>
    <rPh sb="51" eb="53">
      <t>フクシ</t>
    </rPh>
    <rPh sb="57" eb="58">
      <t>ケン</t>
    </rPh>
    <rPh sb="59" eb="61">
      <t>コウフ</t>
    </rPh>
    <rPh sb="66" eb="68">
      <t>キホン</t>
    </rPh>
    <rPh sb="68" eb="70">
      <t>リョウキン</t>
    </rPh>
    <rPh sb="70" eb="72">
      <t>ソウトウ</t>
    </rPh>
    <rPh sb="72" eb="73">
      <t>ブン</t>
    </rPh>
    <rPh sb="74" eb="76">
      <t>ジョセイ</t>
    </rPh>
    <rPh sb="77" eb="79">
      <t>ジッシ</t>
    </rPh>
    <rPh sb="84" eb="86">
      <t>ツウイン</t>
    </rPh>
    <rPh sb="87" eb="88">
      <t>カ</t>
    </rPh>
    <rPh sb="89" eb="90">
      <t>モノ</t>
    </rPh>
    <rPh sb="90" eb="91">
      <t>トウ</t>
    </rPh>
    <rPh sb="92" eb="94">
      <t>カツヨウ</t>
    </rPh>
    <phoneticPr fontId="5"/>
  </si>
  <si>
    <t>https://www.city.kahoku.lg.jp/003/360/363/d001810.html</t>
  </si>
  <si>
    <t>健康福祉課
076-283-7120</t>
    <rPh sb="0" eb="2">
      <t>ケンコウ</t>
    </rPh>
    <rPh sb="2" eb="4">
      <t>フクシ</t>
    </rPh>
    <rPh sb="4" eb="5">
      <t>カ</t>
    </rPh>
    <phoneticPr fontId="5"/>
  </si>
  <si>
    <t>福祉巡回バス事業</t>
    <rPh sb="0" eb="2">
      <t>フクシ</t>
    </rPh>
    <rPh sb="2" eb="4">
      <t>ジュンカイ</t>
    </rPh>
    <rPh sb="6" eb="8">
      <t>ジギョウ</t>
    </rPh>
    <phoneticPr fontId="5"/>
  </si>
  <si>
    <t>移送支援</t>
    <rPh sb="0" eb="1">
      <t>イソウ</t>
    </rPh>
    <rPh sb="1" eb="3">
      <t>シエン</t>
    </rPh>
    <phoneticPr fontId="5"/>
  </si>
  <si>
    <t>高齢者や障がい者など、公共交通の利用に不便のある者を対象として、市内を巡回する無料バスを運行。
病院やスーパーなどにバス停を設置している。</t>
    <rPh sb="0" eb="3">
      <t>コウレイシャ</t>
    </rPh>
    <rPh sb="4" eb="5">
      <t>ショウ</t>
    </rPh>
    <rPh sb="7" eb="8">
      <t>シャ</t>
    </rPh>
    <rPh sb="11" eb="13">
      <t>コウキョウ</t>
    </rPh>
    <rPh sb="13" eb="15">
      <t>コウツウ</t>
    </rPh>
    <rPh sb="16" eb="18">
      <t>リヨウ</t>
    </rPh>
    <rPh sb="19" eb="21">
      <t>フベン</t>
    </rPh>
    <rPh sb="24" eb="25">
      <t>モノ</t>
    </rPh>
    <rPh sb="26" eb="28">
      <t>タイショウ</t>
    </rPh>
    <rPh sb="32" eb="34">
      <t>シナイ</t>
    </rPh>
    <rPh sb="35" eb="37">
      <t>ジュンカイ</t>
    </rPh>
    <rPh sb="39" eb="41">
      <t>ムリョウ</t>
    </rPh>
    <rPh sb="44" eb="46">
      <t>ウンコウ</t>
    </rPh>
    <rPh sb="48" eb="50">
      <t>ビョウイン</t>
    </rPh>
    <rPh sb="60" eb="61">
      <t>テイ</t>
    </rPh>
    <rPh sb="62" eb="64">
      <t>セッチ</t>
    </rPh>
    <phoneticPr fontId="5"/>
  </si>
  <si>
    <t>直営（かほく市）</t>
    <rPh sb="0" eb="2">
      <t>チョクエイ</t>
    </rPh>
    <rPh sb="6" eb="7">
      <t>シ</t>
    </rPh>
    <phoneticPr fontId="5"/>
  </si>
  <si>
    <t>https://www.city.kahoku.lg.jp/001/116/117/d000200.html</t>
  </si>
  <si>
    <t>健康福祉課
076-283-7121</t>
    <rPh sb="0" eb="2">
      <t>ケンコウ</t>
    </rPh>
    <rPh sb="2" eb="4">
      <t>フクシ</t>
    </rPh>
    <rPh sb="4" eb="5">
      <t>カ</t>
    </rPh>
    <phoneticPr fontId="5"/>
  </si>
  <si>
    <t>マタニティタクシー事業</t>
    <rPh sb="9" eb="11">
      <t>ジギョウ</t>
    </rPh>
    <phoneticPr fontId="5"/>
  </si>
  <si>
    <t>出産予定日を基準に産前2か月前～産後2か月の期間にある妊産婦に健診受診時や、買い物などに利用できるマタニティタクシー利用助成券（小型車基本料金相当額×16枚）を交付している。</t>
    <rPh sb="0" eb="2">
      <t>シュッサン</t>
    </rPh>
    <rPh sb="2" eb="5">
      <t>ヨテイビ</t>
    </rPh>
    <rPh sb="6" eb="8">
      <t>キジュン</t>
    </rPh>
    <rPh sb="9" eb="11">
      <t>サンゼン</t>
    </rPh>
    <rPh sb="13" eb="14">
      <t>ゲツ</t>
    </rPh>
    <rPh sb="14" eb="15">
      <t>マエ</t>
    </rPh>
    <rPh sb="16" eb="18">
      <t>サンゴ</t>
    </rPh>
    <rPh sb="20" eb="21">
      <t>ゲツ</t>
    </rPh>
    <rPh sb="22" eb="24">
      <t>キカン</t>
    </rPh>
    <rPh sb="27" eb="30">
      <t>ニンサンプ</t>
    </rPh>
    <rPh sb="31" eb="33">
      <t>ケンシン</t>
    </rPh>
    <rPh sb="33" eb="35">
      <t>ジュシン</t>
    </rPh>
    <rPh sb="35" eb="36">
      <t>ジ</t>
    </rPh>
    <rPh sb="38" eb="39">
      <t>カ</t>
    </rPh>
    <rPh sb="40" eb="41">
      <t>モノ</t>
    </rPh>
    <rPh sb="44" eb="46">
      <t>リヨウ</t>
    </rPh>
    <rPh sb="58" eb="60">
      <t>リヨウ</t>
    </rPh>
    <rPh sb="60" eb="62">
      <t>ジョセイ</t>
    </rPh>
    <rPh sb="62" eb="63">
      <t>ケン</t>
    </rPh>
    <rPh sb="64" eb="66">
      <t>コガタ</t>
    </rPh>
    <rPh sb="66" eb="67">
      <t>クルマ</t>
    </rPh>
    <rPh sb="67" eb="69">
      <t>キホン</t>
    </rPh>
    <rPh sb="69" eb="71">
      <t>リョウキン</t>
    </rPh>
    <rPh sb="71" eb="73">
      <t>ソウトウ</t>
    </rPh>
    <rPh sb="73" eb="74">
      <t>ガク</t>
    </rPh>
    <rPh sb="77" eb="78">
      <t>マイ</t>
    </rPh>
    <rPh sb="80" eb="82">
      <t>コウフ</t>
    </rPh>
    <phoneticPr fontId="5"/>
  </si>
  <si>
    <t>https://www.city.kahoku.lg.jp/002/234/236/d000009.html</t>
  </si>
  <si>
    <t>こども家庭課
076-283-7155</t>
    <rPh sb="3" eb="5">
      <t>カテイ</t>
    </rPh>
    <rPh sb="5" eb="6">
      <t>カ</t>
    </rPh>
    <phoneticPr fontId="5"/>
  </si>
  <si>
    <t>高齢者福祉タクシー利用助成事業</t>
  </si>
  <si>
    <t xml:space="preserve">在宅高齢者の方の外出支援のためタクシー助成券を交付する。
◯対象者
　75歳以上の高齢者のみ世帯もしくは80歳以上の方で、在宅であり、車の運転をしていない方
　（障害者用のタクシー助成券をもらっている方や自動車税の減免を受けている方は助成対象外）
◯助成内容
　小型車基本料金相当額12枚分（年間）
</t>
  </si>
  <si>
    <t>https://www.city.kahoku.lg.jp/003/341/345/d010349.html</t>
  </si>
  <si>
    <t>長寿介護課
076-283-7122</t>
    <rPh sb="0" eb="5">
      <t>チョウジュカイゴカ</t>
    </rPh>
    <phoneticPr fontId="5"/>
  </si>
  <si>
    <t>かほく市運転免許証の自主返納支援事業</t>
  </si>
  <si>
    <t>生活支援</t>
    <rPh sb="0" eb="2">
      <t>セイカツ</t>
    </rPh>
    <rPh sb="2" eb="4">
      <t>シエン</t>
    </rPh>
    <phoneticPr fontId="5"/>
  </si>
  <si>
    <t>加齢や病気などで身体機能や判断能力の低下を自覚され、運転に不安を感じている方で、運転免許証を自主的に返納された方を支援する。
（※免許返納日から1年以内に申請）
○対象者
　運転免許証を自主返納された方（年齢問わず）
〇支援内容
　①かほく市商工会発行の「かほく市共通商品券」  10,000円分
　②イオンリテール（株）発行の「かほくにゃおんWAONカード」  1枚（電子マネー10,000円  分チャージ済）</t>
    <rPh sb="83" eb="86">
      <t>タイショウシャ</t>
    </rPh>
    <rPh sb="111" eb="113">
      <t>シエン</t>
    </rPh>
    <rPh sb="113" eb="115">
      <t>ナイヨウ</t>
    </rPh>
    <phoneticPr fontId="5"/>
  </si>
  <si>
    <t>https://www.city.kahoku.lg.jp/001/154/155/d001741.html</t>
  </si>
  <si>
    <t>防災環境対策課
076-283-7124</t>
    <rPh sb="0" eb="2">
      <t>ボウサイ</t>
    </rPh>
    <rPh sb="2" eb="4">
      <t>カンキョウ</t>
    </rPh>
    <rPh sb="4" eb="6">
      <t>タイサク</t>
    </rPh>
    <rPh sb="6" eb="7">
      <t>カ</t>
    </rPh>
    <phoneticPr fontId="5"/>
  </si>
  <si>
    <t>川北町</t>
    <rPh sb="0" eb="3">
      <t>カワキタマチ</t>
    </rPh>
    <phoneticPr fontId="5"/>
  </si>
  <si>
    <t>町内巡回バス運行事業</t>
    <rPh sb="0" eb="2">
      <t>チョウナイ</t>
    </rPh>
    <rPh sb="2" eb="4">
      <t>ジュンカイ</t>
    </rPh>
    <rPh sb="6" eb="8">
      <t>ウンコウ</t>
    </rPh>
    <rPh sb="8" eb="10">
      <t>ジギョウ</t>
    </rPh>
    <phoneticPr fontId="5"/>
  </si>
  <si>
    <t>臨時職員（スクールバス運転者）の空き時間運行につき</t>
    <rPh sb="0" eb="1">
      <t>リンジ</t>
    </rPh>
    <rPh sb="1" eb="2">
      <t>ショクイン</t>
    </rPh>
    <rPh sb="9" eb="12">
      <t>ウンテンシャ</t>
    </rPh>
    <rPh sb="14" eb="15">
      <t>ア</t>
    </rPh>
    <rPh sb="16" eb="18">
      <t>ジカン</t>
    </rPh>
    <rPh sb="18" eb="20">
      <t>ウンコウ</t>
    </rPh>
    <phoneticPr fontId="5"/>
  </si>
  <si>
    <t>生活弱者支援事業として、日常生活の維持と利便性向上を目的に、公共施設・買物施設・金融機関を無料にて週1回巡回バスの運行を実施している。</t>
    <rPh sb="0" eb="2">
      <t>セイカツ</t>
    </rPh>
    <rPh sb="2" eb="4">
      <t>ジャクシャ</t>
    </rPh>
    <rPh sb="4" eb="6">
      <t>シエン</t>
    </rPh>
    <rPh sb="6" eb="8">
      <t>ジギョウ</t>
    </rPh>
    <rPh sb="26" eb="28">
      <t>モクテキ</t>
    </rPh>
    <rPh sb="45" eb="47">
      <t>ムリョウ</t>
    </rPh>
    <rPh sb="49" eb="50">
      <t>シュウ</t>
    </rPh>
    <rPh sb="51" eb="52">
      <t>カイ</t>
    </rPh>
    <rPh sb="60" eb="62">
      <t>ジッシ</t>
    </rPh>
    <phoneticPr fontId="5"/>
  </si>
  <si>
    <t>福祉課　076-277-8388</t>
    <rPh sb="0" eb="3">
      <t>フクシカ</t>
    </rPh>
    <phoneticPr fontId="5"/>
  </si>
  <si>
    <t>小松市</t>
    <rPh sb="0" eb="3">
      <t>コマツシ</t>
    </rPh>
    <phoneticPr fontId="5"/>
  </si>
  <si>
    <t>ドローンを活用した
スマート物流実装事業</t>
    <rPh sb="18" eb="20">
      <t>ジギョウ</t>
    </rPh>
    <phoneticPr fontId="5"/>
  </si>
  <si>
    <t>陸送とドローンの２つを接続した「スマート物流」を実装することで、まずは中山間地域の物流サービスを高める取組を行うもの。
中山間地域に配送拠点を整備、スタッフが常駐し、ドローンと陸送を組み合わせた買い物代行サービスを行う。サービス開始は8月予定。</t>
    <rPh sb="60" eb="61">
      <t>チュウ</t>
    </rPh>
    <rPh sb="61" eb="63">
      <t>サンカン</t>
    </rPh>
    <rPh sb="63" eb="65">
      <t>チイキ</t>
    </rPh>
    <rPh sb="71" eb="73">
      <t>セイビ</t>
    </rPh>
    <rPh sb="79" eb="81">
      <t>ジョウチュウ</t>
    </rPh>
    <rPh sb="91" eb="92">
      <t>ク</t>
    </rPh>
    <rPh sb="93" eb="94">
      <t>ア</t>
    </rPh>
    <rPh sb="114" eb="116">
      <t>カイシ</t>
    </rPh>
    <rPh sb="119" eb="121">
      <t>ヨテイ</t>
    </rPh>
    <phoneticPr fontId="5"/>
  </si>
  <si>
    <t>㈱ネクストデリバリー</t>
  </si>
  <si>
    <t>石川県</t>
    <rPh sb="0" eb="1">
      <t>イシ</t>
    </rPh>
    <rPh sb="1" eb="2">
      <t>カワ</t>
    </rPh>
    <rPh sb="2" eb="3">
      <t>ケン</t>
    </rPh>
    <phoneticPr fontId="5"/>
  </si>
  <si>
    <t>志賀町</t>
    <rPh sb="0" eb="3">
      <t>シカマチ</t>
    </rPh>
    <phoneticPr fontId="5"/>
  </si>
  <si>
    <t>コミュニティバス運行事業</t>
    <rPh sb="8" eb="10">
      <t>ウンコウ</t>
    </rPh>
    <phoneticPr fontId="5"/>
  </si>
  <si>
    <t>委託料他</t>
    <rPh sb="0" eb="1">
      <t>イタク</t>
    </rPh>
    <rPh sb="1" eb="2">
      <t>リョウ</t>
    </rPh>
    <rPh sb="2" eb="3">
      <t>ホカ</t>
    </rPh>
    <phoneticPr fontId="5"/>
  </si>
  <si>
    <t>買物弱者である高齢者等交通弱者のための移動手段として、町内全域を対象としたコミュニティバスを運行している。</t>
    <rPh sb="0" eb="2">
      <t>カイモノ</t>
    </rPh>
    <rPh sb="2" eb="4">
      <t>ジャクシャ</t>
    </rPh>
    <rPh sb="7" eb="10">
      <t>コウレイシャ</t>
    </rPh>
    <rPh sb="10" eb="11">
      <t>トウ</t>
    </rPh>
    <rPh sb="11" eb="13">
      <t>コウツウ</t>
    </rPh>
    <rPh sb="13" eb="15">
      <t>ジャクシャ</t>
    </rPh>
    <rPh sb="19" eb="21">
      <t>イドウ</t>
    </rPh>
    <rPh sb="21" eb="23">
      <t>シュダン</t>
    </rPh>
    <rPh sb="27" eb="29">
      <t>チョウナイ</t>
    </rPh>
    <rPh sb="29" eb="30">
      <t>ゼン</t>
    </rPh>
    <rPh sb="30" eb="31">
      <t>イキ</t>
    </rPh>
    <rPh sb="32" eb="34">
      <t>タイショウ</t>
    </rPh>
    <rPh sb="46" eb="48">
      <t>ウンコウ</t>
    </rPh>
    <phoneticPr fontId="5"/>
  </si>
  <si>
    <t>企画財政課ふるさと創生室
0767－32－9301</t>
    <rPh sb="0" eb="2">
      <t>キカク</t>
    </rPh>
    <rPh sb="2" eb="4">
      <t>ザイセイ</t>
    </rPh>
    <rPh sb="4" eb="5">
      <t>カ</t>
    </rPh>
    <rPh sb="9" eb="11">
      <t>ソウセイ</t>
    </rPh>
    <rPh sb="11" eb="12">
      <t>シツ</t>
    </rPh>
    <phoneticPr fontId="5"/>
  </si>
  <si>
    <t>買い物支援協力店ガイドブック</t>
    <rPh sb="0" eb="1">
      <t>カ</t>
    </rPh>
    <rPh sb="2" eb="3">
      <t>モノ</t>
    </rPh>
    <rPh sb="3" eb="5">
      <t>シエン</t>
    </rPh>
    <rPh sb="5" eb="7">
      <t>キョウリョク</t>
    </rPh>
    <rPh sb="7" eb="8">
      <t>テン</t>
    </rPh>
    <phoneticPr fontId="5"/>
  </si>
  <si>
    <t>移動販売・配達・配送を行なっている店舗等に対し協力募集し、登録を行なった。登録店舗の情報を掲載した「買い物支援協力店ガイドブック」を作成し、１人暮らし高齢者・免許返納者等へ配布。</t>
    <rPh sb="79" eb="81">
      <t>メンキョ</t>
    </rPh>
    <rPh sb="81" eb="83">
      <t>ヘンノウ</t>
    </rPh>
    <rPh sb="83" eb="84">
      <t>シャ</t>
    </rPh>
    <phoneticPr fontId="5"/>
  </si>
  <si>
    <t>健康福祉課
地域包括支援センター</t>
    <rPh sb="0" eb="2">
      <t>ケンコウ</t>
    </rPh>
    <rPh sb="2" eb="4">
      <t>フクシ</t>
    </rPh>
    <rPh sb="4" eb="5">
      <t>カ</t>
    </rPh>
    <rPh sb="6" eb="8">
      <t>チイキ</t>
    </rPh>
    <rPh sb="8" eb="10">
      <t>ホウカツ</t>
    </rPh>
    <rPh sb="10" eb="12">
      <t>シエン</t>
    </rPh>
    <phoneticPr fontId="5"/>
  </si>
  <si>
    <t>健康福祉課
0767-32-9131</t>
    <rPh sb="0" eb="2">
      <t>ケンコウ</t>
    </rPh>
    <rPh sb="2" eb="4">
      <t>フクシ</t>
    </rPh>
    <rPh sb="4" eb="5">
      <t>カ</t>
    </rPh>
    <phoneticPr fontId="5"/>
  </si>
  <si>
    <t>心身の障害等により自ら調理が困難でかつ家族等の協力が得られない一人暮らし高齢者等に対し、昼食弁当を宅配し、健康保持・安否確認を行う。（社会福祉法人委託）</t>
    <rPh sb="67" eb="69">
      <t>シャカイ</t>
    </rPh>
    <rPh sb="69" eb="71">
      <t>フクシ</t>
    </rPh>
    <rPh sb="71" eb="73">
      <t>ホウジン</t>
    </rPh>
    <rPh sb="73" eb="75">
      <t>イタク</t>
    </rPh>
    <phoneticPr fontId="5"/>
  </si>
  <si>
    <t>社会福祉法人はまなす会</t>
    <rPh sb="0" eb="2">
      <t>シャカイ</t>
    </rPh>
    <rPh sb="2" eb="4">
      <t>フクシ</t>
    </rPh>
    <rPh sb="4" eb="6">
      <t>ホウジン</t>
    </rPh>
    <rPh sb="10" eb="11">
      <t>カイ</t>
    </rPh>
    <phoneticPr fontId="5"/>
  </si>
  <si>
    <t>志賀町タクシー利用料金助成事業</t>
  </si>
  <si>
    <t>重度の心身障がい者、重度障がい児及び重度精神障がい者が、医療機関、買い物・行楽など社会参加のための移動においてタクシーを利用するとき、料金の一部を助成する。</t>
  </si>
  <si>
    <t>生活支援サポート事業
志っ賀りサポート隊</t>
  </si>
  <si>
    <t>買い物や掃除など簡易な生活支援を希望する一人暮らし高齢者等に対し、有償ボランティアとして登録がある方をマッチング・派遣する。（社協運営）</t>
    <rPh sb="65" eb="67">
      <t>ウンエイ</t>
    </rPh>
    <phoneticPr fontId="5"/>
  </si>
  <si>
    <t>社会福祉協議会
健康福祉課</t>
    <rPh sb="0" eb="2">
      <t>シャカイ</t>
    </rPh>
    <rPh sb="2" eb="4">
      <t>フクシ</t>
    </rPh>
    <rPh sb="4" eb="7">
      <t>キョウギカイ</t>
    </rPh>
    <rPh sb="8" eb="10">
      <t>ケンコウ</t>
    </rPh>
    <rPh sb="10" eb="12">
      <t>フクシ</t>
    </rPh>
    <rPh sb="12" eb="13">
      <t>カ</t>
    </rPh>
    <phoneticPr fontId="5"/>
  </si>
  <si>
    <t>珠洲市</t>
    <rPh sb="0" eb="3">
      <t>スズシ</t>
    </rPh>
    <phoneticPr fontId="5"/>
  </si>
  <si>
    <t>市営無料バス運行事業</t>
  </si>
  <si>
    <t>民間バス事業者の不採算路線については、これまで順次市営バスとして運行を引き継いできており、2022年3月28日からは、市内ほぼ全ての路線を市営バスとし、併せて利用料についても無料としている。一方、公共交通空白地域においても主要ルートの空き時間を活用し、事前予約制で運行しており、買物支援を含め、外出機会を創出している。</t>
  </si>
  <si>
    <t>一般社団法人すずバス</t>
    <rPh sb="0" eb="6">
      <t>イッパンシャダンホウジン</t>
    </rPh>
    <phoneticPr fontId="5"/>
  </si>
  <si>
    <t>企画財政課
(0768-82-7716)</t>
    <rPh sb="0" eb="5">
      <t>キカクザイセイカ</t>
    </rPh>
    <phoneticPr fontId="5"/>
  </si>
  <si>
    <t>石川県</t>
    <rPh sb="0" eb="2">
      <t>イシカワ</t>
    </rPh>
    <rPh sb="2" eb="3">
      <t>ケン</t>
    </rPh>
    <phoneticPr fontId="5"/>
  </si>
  <si>
    <t>買い物支援推進事業</t>
    <rPh sb="0" eb="1">
      <t>カ</t>
    </rPh>
    <rPh sb="2" eb="3">
      <t>モノ</t>
    </rPh>
    <rPh sb="3" eb="5">
      <t>シエン</t>
    </rPh>
    <rPh sb="5" eb="7">
      <t>スイシン</t>
    </rPh>
    <rPh sb="7" eb="9">
      <t>ジギョウ</t>
    </rPh>
    <phoneticPr fontId="5"/>
  </si>
  <si>
    <t>買い物が困難な地域を中心に食料品及び日用品を扱う移動販売車購入費等の一部を補助
購入費の３分の２以内で上限額２５０万円（公租公課は補助外）
５年間継続し、年に１度移動販売実施状況が確認できる書類を提出</t>
    <rPh sb="0" eb="1">
      <t>カ</t>
    </rPh>
    <rPh sb="2" eb="3">
      <t>モノ</t>
    </rPh>
    <rPh sb="4" eb="6">
      <t>コンナン</t>
    </rPh>
    <rPh sb="7" eb="9">
      <t>チイキ</t>
    </rPh>
    <rPh sb="10" eb="12">
      <t>チュウシン</t>
    </rPh>
    <rPh sb="13" eb="16">
      <t>ショクリョウヒン</t>
    </rPh>
    <rPh sb="16" eb="17">
      <t>オヨ</t>
    </rPh>
    <rPh sb="18" eb="21">
      <t>ニチヨウヒン</t>
    </rPh>
    <rPh sb="22" eb="23">
      <t>アツカ</t>
    </rPh>
    <rPh sb="24" eb="26">
      <t>イドウ</t>
    </rPh>
    <rPh sb="26" eb="28">
      <t>ハンバイ</t>
    </rPh>
    <rPh sb="28" eb="29">
      <t>シャ</t>
    </rPh>
    <rPh sb="29" eb="31">
      <t>コウニュウ</t>
    </rPh>
    <rPh sb="31" eb="32">
      <t>ヒ</t>
    </rPh>
    <rPh sb="32" eb="33">
      <t>トウ</t>
    </rPh>
    <rPh sb="34" eb="36">
      <t>イチブ</t>
    </rPh>
    <rPh sb="37" eb="39">
      <t>ホジョ</t>
    </rPh>
    <rPh sb="40" eb="43">
      <t>コウニュウヒ</t>
    </rPh>
    <rPh sb="45" eb="46">
      <t>ブン</t>
    </rPh>
    <rPh sb="48" eb="50">
      <t>イナイ</t>
    </rPh>
    <rPh sb="51" eb="53">
      <t>ジョウゲン</t>
    </rPh>
    <rPh sb="53" eb="54">
      <t>ガク</t>
    </rPh>
    <rPh sb="57" eb="58">
      <t>マン</t>
    </rPh>
    <rPh sb="58" eb="59">
      <t>エン</t>
    </rPh>
    <rPh sb="60" eb="64">
      <t>コウソコウカ</t>
    </rPh>
    <rPh sb="65" eb="67">
      <t>ホジョ</t>
    </rPh>
    <rPh sb="67" eb="68">
      <t>ガイ</t>
    </rPh>
    <rPh sb="71" eb="73">
      <t>ネンカン</t>
    </rPh>
    <rPh sb="73" eb="75">
      <t>ケイゾク</t>
    </rPh>
    <rPh sb="77" eb="78">
      <t>ネン</t>
    </rPh>
    <rPh sb="80" eb="81">
      <t>ド</t>
    </rPh>
    <rPh sb="81" eb="83">
      <t>イドウ</t>
    </rPh>
    <rPh sb="83" eb="85">
      <t>ハンバイ</t>
    </rPh>
    <rPh sb="85" eb="87">
      <t>ジッシ</t>
    </rPh>
    <rPh sb="87" eb="89">
      <t>ジョウキョウ</t>
    </rPh>
    <rPh sb="90" eb="92">
      <t>カクニン</t>
    </rPh>
    <rPh sb="95" eb="97">
      <t>ショルイ</t>
    </rPh>
    <rPh sb="98" eb="100">
      <t>テイシュツ</t>
    </rPh>
    <phoneticPr fontId="5"/>
  </si>
  <si>
    <t>市内に住所を有する個人及び事業所を有する法人</t>
    <rPh sb="0" eb="2">
      <t>シナイ</t>
    </rPh>
    <rPh sb="3" eb="5">
      <t>ジュウショ</t>
    </rPh>
    <rPh sb="6" eb="7">
      <t>ユウ</t>
    </rPh>
    <rPh sb="9" eb="11">
      <t>コジン</t>
    </rPh>
    <rPh sb="11" eb="12">
      <t>オヨ</t>
    </rPh>
    <rPh sb="13" eb="15">
      <t>ジギョウ</t>
    </rPh>
    <rPh sb="15" eb="16">
      <t>ショ</t>
    </rPh>
    <rPh sb="17" eb="18">
      <t>ユウ</t>
    </rPh>
    <rPh sb="20" eb="22">
      <t>ホウジン</t>
    </rPh>
    <phoneticPr fontId="5"/>
  </si>
  <si>
    <t>津幡町</t>
    <rPh sb="0" eb="3">
      <t>ツバタマチ</t>
    </rPh>
    <phoneticPr fontId="5"/>
  </si>
  <si>
    <t>津幡町AIオンデマンドバスシステム導入業務</t>
    <rPh sb="17" eb="21">
      <t>ドウニュウギョウム</t>
    </rPh>
    <phoneticPr fontId="5"/>
  </si>
  <si>
    <t>委託料ほか</t>
    <rPh sb="0" eb="2">
      <t>イタクリョウ</t>
    </rPh>
    <phoneticPr fontId="5"/>
  </si>
  <si>
    <t xml:space="preserve">買物弱者に対する支援を目的とした事業ではないが、運行の持続可能、効率化及び利用者の利便性向上を目的とした、AIオンデマンドバスの運行を行う。
</t>
    <rPh sb="24" eb="26">
      <t>ウンコウ</t>
    </rPh>
    <rPh sb="27" eb="29">
      <t>ジゾク</t>
    </rPh>
    <rPh sb="29" eb="31">
      <t>カノウ</t>
    </rPh>
    <rPh sb="32" eb="35">
      <t>コウリツカ</t>
    </rPh>
    <rPh sb="35" eb="36">
      <t>オヨ</t>
    </rPh>
    <rPh sb="37" eb="40">
      <t>リヨウシャ</t>
    </rPh>
    <rPh sb="41" eb="44">
      <t>リベンセイ</t>
    </rPh>
    <rPh sb="44" eb="46">
      <t>コウジョウ</t>
    </rPh>
    <rPh sb="47" eb="49">
      <t>モクテキ</t>
    </rPh>
    <rPh sb="64" eb="66">
      <t>ウンコウ</t>
    </rPh>
    <rPh sb="67" eb="68">
      <t>オコナ</t>
    </rPh>
    <phoneticPr fontId="5"/>
  </si>
  <si>
    <t>生活環境課
076-288-6701</t>
    <rPh sb="0" eb="2">
      <t>セイカツ</t>
    </rPh>
    <rPh sb="2" eb="4">
      <t>カンキョウ</t>
    </rPh>
    <rPh sb="4" eb="5">
      <t>カ</t>
    </rPh>
    <phoneticPr fontId="5"/>
  </si>
  <si>
    <t>高齢者運転免許証自主返納推進事業</t>
    <rPh sb="0" eb="2">
      <t>コウレイ</t>
    </rPh>
    <rPh sb="2" eb="3">
      <t>シャ</t>
    </rPh>
    <rPh sb="3" eb="5">
      <t>ウンテン</t>
    </rPh>
    <rPh sb="5" eb="7">
      <t>メンキョ</t>
    </rPh>
    <rPh sb="7" eb="8">
      <t>ショウ</t>
    </rPh>
    <rPh sb="8" eb="10">
      <t>ジシュ</t>
    </rPh>
    <rPh sb="10" eb="12">
      <t>ヘンノウ</t>
    </rPh>
    <rPh sb="12" eb="14">
      <t>スイシン</t>
    </rPh>
    <rPh sb="14" eb="16">
      <t>ジギョウ</t>
    </rPh>
    <phoneticPr fontId="5"/>
  </si>
  <si>
    <t>無料回数利用券等交付</t>
    <rPh sb="0" eb="1">
      <t>ムリョウ</t>
    </rPh>
    <rPh sb="1" eb="3">
      <t>カイスウ</t>
    </rPh>
    <rPh sb="3" eb="5">
      <t>リヨウ</t>
    </rPh>
    <rPh sb="5" eb="6">
      <t>ケン</t>
    </rPh>
    <rPh sb="6" eb="7">
      <t>ケン</t>
    </rPh>
    <rPh sb="7" eb="8">
      <t>トウ</t>
    </rPh>
    <rPh sb="8" eb="10">
      <t>コウフ</t>
    </rPh>
    <phoneticPr fontId="5"/>
  </si>
  <si>
    <t>買物弱者に対する支援を目的とした事業ではないが、運転免許証を自主的に返納した町民に対し、公共交通の利用促進を目的として町営バス無料回数利用券等を交付する。</t>
    <rPh sb="0" eb="2">
      <t>カイモノ</t>
    </rPh>
    <rPh sb="2" eb="4">
      <t>ジャクシャ</t>
    </rPh>
    <rPh sb="5" eb="6">
      <t>タイ</t>
    </rPh>
    <rPh sb="8" eb="10">
      <t>シエン</t>
    </rPh>
    <rPh sb="11" eb="13">
      <t>モクテキ</t>
    </rPh>
    <rPh sb="16" eb="18">
      <t>ジギョウ</t>
    </rPh>
    <rPh sb="24" eb="26">
      <t>ウンテン</t>
    </rPh>
    <rPh sb="26" eb="29">
      <t>メンキョショウ</t>
    </rPh>
    <rPh sb="30" eb="33">
      <t>ジシュテキ</t>
    </rPh>
    <rPh sb="34" eb="36">
      <t>ヘンノウ</t>
    </rPh>
    <rPh sb="38" eb="40">
      <t>チョウミン</t>
    </rPh>
    <rPh sb="41" eb="42">
      <t>タイ</t>
    </rPh>
    <rPh sb="44" eb="46">
      <t>コウキョウ</t>
    </rPh>
    <rPh sb="46" eb="48">
      <t>コウツウ</t>
    </rPh>
    <rPh sb="49" eb="51">
      <t>リヨウ</t>
    </rPh>
    <rPh sb="51" eb="53">
      <t>ソクシン</t>
    </rPh>
    <rPh sb="54" eb="56">
      <t>モクテキ</t>
    </rPh>
    <rPh sb="59" eb="61">
      <t>チョウエイ</t>
    </rPh>
    <rPh sb="70" eb="71">
      <t>トウ</t>
    </rPh>
    <rPh sb="72" eb="74">
      <t>コウフ</t>
    </rPh>
    <phoneticPr fontId="5"/>
  </si>
  <si>
    <t>障害者等外出支援事業</t>
    <rPh sb="0" eb="3">
      <t>ショウガイシャ</t>
    </rPh>
    <rPh sb="3" eb="4">
      <t>トウ</t>
    </rPh>
    <rPh sb="4" eb="6">
      <t>ガイシュツ</t>
    </rPh>
    <rPh sb="6" eb="8">
      <t>シエン</t>
    </rPh>
    <rPh sb="8" eb="10">
      <t>ジギョウ</t>
    </rPh>
    <phoneticPr fontId="59"/>
  </si>
  <si>
    <t>買物弱者に対する支援を目的とした事業ではないが、一定の障害のある方、介護認定を受けた高齢者等で、在宅で生活し、自分で運転して外出することができない方を対象に、年1回町営バス及びタクシー利用料金の一部を助成する。</t>
    <rPh sb="24" eb="26">
      <t>イッテイ</t>
    </rPh>
    <rPh sb="27" eb="29">
      <t>ショウガイ</t>
    </rPh>
    <rPh sb="32" eb="33">
      <t>カタ</t>
    </rPh>
    <rPh sb="34" eb="38">
      <t>カイゴニンテイ</t>
    </rPh>
    <rPh sb="39" eb="40">
      <t>ウ</t>
    </rPh>
    <rPh sb="42" eb="45">
      <t>コウレイシャ</t>
    </rPh>
    <rPh sb="45" eb="46">
      <t>トウ</t>
    </rPh>
    <phoneticPr fontId="5"/>
  </si>
  <si>
    <t>津幡町</t>
    <rPh sb="0" eb="2">
      <t>ツバタ</t>
    </rPh>
    <rPh sb="2" eb="3">
      <t>マチ</t>
    </rPh>
    <phoneticPr fontId="5"/>
  </si>
  <si>
    <t>福祉課
076-288-2458</t>
    <rPh sb="0" eb="3">
      <t>フクシカ</t>
    </rPh>
    <phoneticPr fontId="5"/>
  </si>
  <si>
    <t>買物弱者に対する支援を目的とした事業ではないが、65歳以上の高齢者のみの世帯及びこれに準ずる世帯であって、老衰、心身の障害及び疾病等の理由により、食に関して支援が必要な方に対し、定期的に訪問し食事の提供及び利用者の安否確認を行う。</t>
  </si>
  <si>
    <t>七尾市</t>
    <rPh sb="0" eb="3">
      <t>ナナオシ</t>
    </rPh>
    <phoneticPr fontId="5"/>
  </si>
  <si>
    <t>南大吞地区デマンド交通事業</t>
    <rPh sb="0" eb="1">
      <t>ミナミ</t>
    </rPh>
    <rPh sb="1" eb="3">
      <t>オオノミ</t>
    </rPh>
    <rPh sb="3" eb="5">
      <t>チク</t>
    </rPh>
    <rPh sb="9" eb="11">
      <t>コウツウ</t>
    </rPh>
    <rPh sb="11" eb="13">
      <t>ジギョウ</t>
    </rPh>
    <phoneticPr fontId="5"/>
  </si>
  <si>
    <t>路線バスの廃止に伴い交通空白地となった南大吞地区において、住民主体となり取り組んでいるデマンド交通事業に対し補助する。</t>
    <rPh sb="0" eb="2">
      <t>ロセン</t>
    </rPh>
    <rPh sb="5" eb="7">
      <t>ハイシ</t>
    </rPh>
    <rPh sb="8" eb="9">
      <t>トモナ</t>
    </rPh>
    <rPh sb="10" eb="12">
      <t>コウツウ</t>
    </rPh>
    <rPh sb="12" eb="14">
      <t>クウハク</t>
    </rPh>
    <rPh sb="14" eb="15">
      <t>チ</t>
    </rPh>
    <rPh sb="19" eb="20">
      <t>ミナミ</t>
    </rPh>
    <rPh sb="20" eb="22">
      <t>オオノミ</t>
    </rPh>
    <rPh sb="22" eb="24">
      <t>チク</t>
    </rPh>
    <rPh sb="29" eb="31">
      <t>ジュウミン</t>
    </rPh>
    <rPh sb="31" eb="33">
      <t>シュタイ</t>
    </rPh>
    <rPh sb="36" eb="37">
      <t>ト</t>
    </rPh>
    <rPh sb="38" eb="39">
      <t>ク</t>
    </rPh>
    <rPh sb="47" eb="49">
      <t>コウツウ</t>
    </rPh>
    <rPh sb="49" eb="51">
      <t>ジギョウ</t>
    </rPh>
    <rPh sb="52" eb="53">
      <t>タイ</t>
    </rPh>
    <rPh sb="54" eb="56">
      <t>ホジョ</t>
    </rPh>
    <phoneticPr fontId="5"/>
  </si>
  <si>
    <t>南大吞地域づくり協議会</t>
    <rPh sb="0" eb="1">
      <t>ミナミ</t>
    </rPh>
    <rPh sb="1" eb="3">
      <t>オオノミ</t>
    </rPh>
    <rPh sb="3" eb="5">
      <t>チイキ</t>
    </rPh>
    <rPh sb="8" eb="11">
      <t>キョウギカイ</t>
    </rPh>
    <phoneticPr fontId="5"/>
  </si>
  <si>
    <t>企画政策課
0767-53-1117</t>
    <rPh sb="0" eb="2">
      <t>キカク</t>
    </rPh>
    <rPh sb="2" eb="4">
      <t>セイサク</t>
    </rPh>
    <rPh sb="4" eb="5">
      <t>カ</t>
    </rPh>
    <phoneticPr fontId="5"/>
  </si>
  <si>
    <t>石川県</t>
  </si>
  <si>
    <t>能美市</t>
  </si>
  <si>
    <t>あんしん移動サポート（おでかけパスポート）事業</t>
  </si>
  <si>
    <t>高齢者の外出機会の確保や、安心して外出できる環境の実現を目指し①65歳以上の市民及び②70歳以上の免許返納者用コミュニティバス定期券利用者を対象に、それぞれ下記内容の「おでかけパスポート」を割引販売。
内容：①コミュニティバスシニアパス券+タクシー乗車券
　　　  ②タクシー乗車券
タクシー乗車券利用にかかるタクシー運行を業者委託する。</t>
    <rPh sb="0" eb="3">
      <t>コウレイシャ</t>
    </rPh>
    <rPh sb="4" eb="6">
      <t>ガイシュツ</t>
    </rPh>
    <rPh sb="6" eb="8">
      <t>キカイ</t>
    </rPh>
    <rPh sb="9" eb="11">
      <t>カクホ</t>
    </rPh>
    <rPh sb="13" eb="15">
      <t>アンシン</t>
    </rPh>
    <rPh sb="17" eb="19">
      <t>ガイシュツ</t>
    </rPh>
    <rPh sb="22" eb="24">
      <t>カンキョウ</t>
    </rPh>
    <rPh sb="25" eb="27">
      <t>ジツゲン</t>
    </rPh>
    <rPh sb="28" eb="30">
      <t>メザ</t>
    </rPh>
    <rPh sb="34" eb="37">
      <t>サイイジョウ</t>
    </rPh>
    <rPh sb="38" eb="40">
      <t>シミン</t>
    </rPh>
    <rPh sb="40" eb="41">
      <t>オヨ</t>
    </rPh>
    <rPh sb="45" eb="48">
      <t>サイイジョウ</t>
    </rPh>
    <rPh sb="49" eb="51">
      <t>メンキョ</t>
    </rPh>
    <rPh sb="51" eb="53">
      <t>ヘンノウ</t>
    </rPh>
    <rPh sb="53" eb="54">
      <t>シャ</t>
    </rPh>
    <rPh sb="54" eb="55">
      <t>ヨウ</t>
    </rPh>
    <rPh sb="63" eb="66">
      <t>テイキケン</t>
    </rPh>
    <rPh sb="66" eb="69">
      <t>リヨウシャ</t>
    </rPh>
    <rPh sb="70" eb="72">
      <t>タイショウ</t>
    </rPh>
    <rPh sb="78" eb="80">
      <t>カキ</t>
    </rPh>
    <rPh sb="80" eb="82">
      <t>ナイヨウ</t>
    </rPh>
    <rPh sb="95" eb="97">
      <t>ワリビキ</t>
    </rPh>
    <rPh sb="97" eb="99">
      <t>ハンバイ</t>
    </rPh>
    <rPh sb="101" eb="103">
      <t>ナイヨウ</t>
    </rPh>
    <rPh sb="118" eb="119">
      <t>ケン</t>
    </rPh>
    <rPh sb="124" eb="126">
      <t>ジョウシャ</t>
    </rPh>
    <rPh sb="126" eb="127">
      <t>ケン</t>
    </rPh>
    <rPh sb="138" eb="140">
      <t>ジョウシャ</t>
    </rPh>
    <rPh sb="140" eb="141">
      <t>ケン</t>
    </rPh>
    <rPh sb="149" eb="151">
      <t>リヨウ</t>
    </rPh>
    <phoneticPr fontId="17"/>
  </si>
  <si>
    <t>能美市</t>
    <rPh sb="0" eb="3">
      <t>ノミシ</t>
    </rPh>
    <phoneticPr fontId="17"/>
  </si>
  <si>
    <t>能登町</t>
    <rPh sb="0" eb="3">
      <t>ノトチョウ</t>
    </rPh>
    <phoneticPr fontId="5"/>
  </si>
  <si>
    <t>能登町予約制乗合タクシー</t>
    <rPh sb="0" eb="3">
      <t>ノトチョウ</t>
    </rPh>
    <rPh sb="3" eb="6">
      <t>ヨヤクセイ</t>
    </rPh>
    <rPh sb="6" eb="8">
      <t>ノリアイ</t>
    </rPh>
    <phoneticPr fontId="5"/>
  </si>
  <si>
    <t>ご自宅から宇出津方面へ向かう「おでかけ便」が1日2便と、宇出津総合病院からご自宅へ向かう「おかえり便」が1日3便とそれぞれ運行。利用料金はおひとり一律700円（片道）。宇出津で降りる際にお好きな場所で降りることが可能。</t>
    <rPh sb="1" eb="3">
      <t>ジタク</t>
    </rPh>
    <rPh sb="5" eb="8">
      <t>ウシツ</t>
    </rPh>
    <rPh sb="8" eb="10">
      <t>ホウメン</t>
    </rPh>
    <rPh sb="11" eb="12">
      <t>ム</t>
    </rPh>
    <rPh sb="19" eb="20">
      <t>ビン</t>
    </rPh>
    <rPh sb="23" eb="24">
      <t>ニチ</t>
    </rPh>
    <rPh sb="25" eb="26">
      <t>ビン</t>
    </rPh>
    <rPh sb="28" eb="31">
      <t>ウシツ</t>
    </rPh>
    <rPh sb="31" eb="33">
      <t>ソウゴウ</t>
    </rPh>
    <rPh sb="33" eb="35">
      <t>ビョウイン</t>
    </rPh>
    <rPh sb="38" eb="40">
      <t>ジタク</t>
    </rPh>
    <rPh sb="41" eb="42">
      <t>ム</t>
    </rPh>
    <rPh sb="49" eb="50">
      <t>ビン</t>
    </rPh>
    <rPh sb="53" eb="54">
      <t>ニチ</t>
    </rPh>
    <rPh sb="55" eb="56">
      <t>ビン</t>
    </rPh>
    <rPh sb="61" eb="63">
      <t>ウンコウ</t>
    </rPh>
    <rPh sb="64" eb="68">
      <t>リヨウリョウキン</t>
    </rPh>
    <rPh sb="73" eb="75">
      <t>イチリツ</t>
    </rPh>
    <rPh sb="78" eb="79">
      <t>エン</t>
    </rPh>
    <rPh sb="80" eb="82">
      <t>カタミチ</t>
    </rPh>
    <rPh sb="84" eb="87">
      <t>ウシツ</t>
    </rPh>
    <rPh sb="88" eb="89">
      <t>オ</t>
    </rPh>
    <rPh sb="91" eb="92">
      <t>サイ</t>
    </rPh>
    <rPh sb="94" eb="95">
      <t>ス</t>
    </rPh>
    <rPh sb="97" eb="99">
      <t>バショ</t>
    </rPh>
    <rPh sb="100" eb="101">
      <t>オ</t>
    </rPh>
    <phoneticPr fontId="5"/>
  </si>
  <si>
    <t>http://www.town.noto.lg.jp/www/info/detail.jsp?common_id=17417</t>
  </si>
  <si>
    <t>企画財政課
0768-62-8535</t>
  </si>
  <si>
    <t>能登町福祉タクシー利用料金助成事業</t>
    <rPh sb="0" eb="3">
      <t>ノトチョウ</t>
    </rPh>
    <rPh sb="3" eb="5">
      <t>フクシ</t>
    </rPh>
    <rPh sb="9" eb="11">
      <t>リヨウ</t>
    </rPh>
    <rPh sb="11" eb="13">
      <t>リョウキン</t>
    </rPh>
    <rPh sb="13" eb="15">
      <t>ジョセイ</t>
    </rPh>
    <rPh sb="15" eb="17">
      <t>ジギョウ</t>
    </rPh>
    <phoneticPr fontId="5"/>
  </si>
  <si>
    <t>町が指定したタクシー会社を利用した際のタクシー料金から小型車基本料金分が割引となる助成券を心身障がい者1人につき年間上限24枚まで交付する制度。</t>
    <rPh sb="0" eb="1">
      <t>マチ</t>
    </rPh>
    <rPh sb="2" eb="4">
      <t>シテイ</t>
    </rPh>
    <rPh sb="10" eb="12">
      <t>カイシャ</t>
    </rPh>
    <rPh sb="13" eb="15">
      <t>リヨウ</t>
    </rPh>
    <rPh sb="17" eb="18">
      <t>サイ</t>
    </rPh>
    <rPh sb="23" eb="25">
      <t>リョウキン</t>
    </rPh>
    <rPh sb="27" eb="29">
      <t>コガタ</t>
    </rPh>
    <rPh sb="29" eb="30">
      <t>クルマ</t>
    </rPh>
    <rPh sb="30" eb="32">
      <t>キホン</t>
    </rPh>
    <rPh sb="32" eb="34">
      <t>リョウキン</t>
    </rPh>
    <rPh sb="34" eb="35">
      <t>ブン</t>
    </rPh>
    <rPh sb="36" eb="38">
      <t>ワリビキ</t>
    </rPh>
    <rPh sb="41" eb="43">
      <t>ジョセイ</t>
    </rPh>
    <rPh sb="43" eb="44">
      <t>ケン</t>
    </rPh>
    <rPh sb="45" eb="47">
      <t>シンシン</t>
    </rPh>
    <rPh sb="47" eb="48">
      <t>ショウ</t>
    </rPh>
    <rPh sb="50" eb="51">
      <t>シャ</t>
    </rPh>
    <rPh sb="51" eb="53">
      <t>ヒトリ</t>
    </rPh>
    <rPh sb="56" eb="58">
      <t>ネンカン</t>
    </rPh>
    <rPh sb="58" eb="60">
      <t>ジョウゲン</t>
    </rPh>
    <rPh sb="62" eb="63">
      <t>マイ</t>
    </rPh>
    <rPh sb="65" eb="67">
      <t>コウフ</t>
    </rPh>
    <rPh sb="69" eb="71">
      <t>セイド</t>
    </rPh>
    <phoneticPr fontId="5"/>
  </si>
  <si>
    <t>能登町</t>
    <rPh sb="0" eb="2">
      <t>ノト</t>
    </rPh>
    <rPh sb="2" eb="3">
      <t>チョウ</t>
    </rPh>
    <phoneticPr fontId="5"/>
  </si>
  <si>
    <t>http://www.town.noto.lg.jp/www/info/detail.jsp?common_id=3573</t>
  </si>
  <si>
    <t>健康福祉課
0768-62-8515</t>
    <rPh sb="0" eb="4">
      <t>ケンコウフクシ</t>
    </rPh>
    <rPh sb="4" eb="5">
      <t>カ</t>
    </rPh>
    <phoneticPr fontId="5"/>
  </si>
  <si>
    <t>定期的に居宅を訪問し、栄養バランスのとれた食事（昼食または夕食）を提供するとともに、利用者の安否確認を行う。
&lt;個人負担〉1日1食550円</t>
    <rPh sb="0" eb="2">
      <t>テイキ</t>
    </rPh>
    <rPh sb="2" eb="3">
      <t>テキ</t>
    </rPh>
    <rPh sb="4" eb="6">
      <t>イタク</t>
    </rPh>
    <rPh sb="7" eb="9">
      <t>ホウモン</t>
    </rPh>
    <rPh sb="11" eb="13">
      <t>エイヨウ</t>
    </rPh>
    <rPh sb="21" eb="23">
      <t>ショクジ</t>
    </rPh>
    <rPh sb="24" eb="26">
      <t>チュウショク</t>
    </rPh>
    <rPh sb="29" eb="31">
      <t>ユウショク</t>
    </rPh>
    <rPh sb="33" eb="35">
      <t>テイキョウ</t>
    </rPh>
    <rPh sb="42" eb="45">
      <t>リヨウシャ</t>
    </rPh>
    <rPh sb="46" eb="48">
      <t>アンピ</t>
    </rPh>
    <rPh sb="48" eb="50">
      <t>カクニン</t>
    </rPh>
    <rPh sb="51" eb="52">
      <t>オコナ</t>
    </rPh>
    <rPh sb="56" eb="60">
      <t>コジンフタン</t>
    </rPh>
    <rPh sb="62" eb="63">
      <t>ニチ</t>
    </rPh>
    <rPh sb="64" eb="65">
      <t>ショク</t>
    </rPh>
    <rPh sb="68" eb="69">
      <t>エン</t>
    </rPh>
    <phoneticPr fontId="5"/>
  </si>
  <si>
    <t>野々市市</t>
    <rPh sb="0" eb="4">
      <t>ノノイチシ</t>
    </rPh>
    <phoneticPr fontId="5"/>
  </si>
  <si>
    <t>運転免許証自主返納事業</t>
    <rPh sb="0" eb="2">
      <t>ウンテン</t>
    </rPh>
    <rPh sb="2" eb="5">
      <t>メンキョショウ</t>
    </rPh>
    <rPh sb="5" eb="7">
      <t>ジシュ</t>
    </rPh>
    <rPh sb="7" eb="9">
      <t>ヘンノウ</t>
    </rPh>
    <rPh sb="9" eb="11">
      <t>ジギョウ</t>
    </rPh>
    <phoneticPr fontId="5"/>
  </si>
  <si>
    <t>公共交通機関の
乗車券の進呈</t>
    <rPh sb="0" eb="5">
      <t>コウキョウコウツウキカン</t>
    </rPh>
    <rPh sb="7" eb="10">
      <t>ジョウシャケン</t>
    </rPh>
    <rPh sb="11" eb="13">
      <t>シンテイ</t>
    </rPh>
    <phoneticPr fontId="5"/>
  </si>
  <si>
    <t>有効期限内に自主的に運転免許証を返納した方に公共交通機関の乗車券等を進呈している。
対象者：①満65歳以上で野々市市に住民登録がある方
　　　　　②有効期限内に運転免許証を自主返納した方</t>
    <rPh sb="0" eb="4">
      <t>ユウコウキゲン</t>
    </rPh>
    <rPh sb="4" eb="5">
      <t>ナイ</t>
    </rPh>
    <rPh sb="6" eb="9">
      <t>ジシュテキ</t>
    </rPh>
    <rPh sb="10" eb="12">
      <t>ウンテン</t>
    </rPh>
    <rPh sb="12" eb="15">
      <t>メンキョショウ</t>
    </rPh>
    <rPh sb="16" eb="18">
      <t>ヘンノウ</t>
    </rPh>
    <rPh sb="20" eb="21">
      <t>カタ</t>
    </rPh>
    <rPh sb="22" eb="24">
      <t>コウキョウ</t>
    </rPh>
    <rPh sb="24" eb="26">
      <t>コウツウ</t>
    </rPh>
    <rPh sb="26" eb="28">
      <t>キカン</t>
    </rPh>
    <rPh sb="29" eb="32">
      <t>ジョウシャケン</t>
    </rPh>
    <rPh sb="32" eb="33">
      <t>トウ</t>
    </rPh>
    <rPh sb="34" eb="36">
      <t>シンテイ</t>
    </rPh>
    <rPh sb="42" eb="45">
      <t>タイショウシャ</t>
    </rPh>
    <rPh sb="47" eb="48">
      <t>マン</t>
    </rPh>
    <rPh sb="50" eb="51">
      <t>サイ</t>
    </rPh>
    <rPh sb="51" eb="53">
      <t>イジョウ</t>
    </rPh>
    <rPh sb="54" eb="58">
      <t>ノノイチシ</t>
    </rPh>
    <rPh sb="59" eb="61">
      <t>ジュウミン</t>
    </rPh>
    <rPh sb="61" eb="63">
      <t>トウロク</t>
    </rPh>
    <rPh sb="66" eb="67">
      <t>カタ</t>
    </rPh>
    <rPh sb="74" eb="76">
      <t>ユウコウ</t>
    </rPh>
    <rPh sb="76" eb="79">
      <t>キゲンナイ</t>
    </rPh>
    <rPh sb="80" eb="82">
      <t>ウンテン</t>
    </rPh>
    <rPh sb="82" eb="85">
      <t>メンキョショウ</t>
    </rPh>
    <rPh sb="86" eb="88">
      <t>ジシュ</t>
    </rPh>
    <rPh sb="88" eb="90">
      <t>ヘンノウ</t>
    </rPh>
    <rPh sb="92" eb="93">
      <t>カタ</t>
    </rPh>
    <phoneticPr fontId="5"/>
  </si>
  <si>
    <t>総務課　防災安全係
076-227-6051</t>
    <rPh sb="0" eb="3">
      <t>ソウムカ</t>
    </rPh>
    <rPh sb="4" eb="6">
      <t>ボウサイ</t>
    </rPh>
    <rPh sb="6" eb="8">
      <t>アンゼン</t>
    </rPh>
    <rPh sb="8" eb="9">
      <t>カカリ</t>
    </rPh>
    <phoneticPr fontId="5"/>
  </si>
  <si>
    <t>白山市</t>
    <rPh sb="0" eb="3">
      <t>ハクサンシ</t>
    </rPh>
    <phoneticPr fontId="5"/>
  </si>
  <si>
    <t>コミュニティバス「めぐーる」高齢者乗車支援事業</t>
    <rPh sb="14" eb="17">
      <t>コウレイシャ</t>
    </rPh>
    <rPh sb="17" eb="19">
      <t>ジョウシャ</t>
    </rPh>
    <rPh sb="19" eb="21">
      <t>シエン</t>
    </rPh>
    <rPh sb="21" eb="23">
      <t>ジギョウ</t>
    </rPh>
    <phoneticPr fontId="5"/>
  </si>
  <si>
    <t>無料乗車券交付</t>
    <rPh sb="0" eb="6">
      <t>ムリョウジョウシャケンコウフ</t>
    </rPh>
    <phoneticPr fontId="5"/>
  </si>
  <si>
    <t>高齢者の外出支援のため、満70歳以上の市民、または、満65歳以上の運転免許証を自主返納された市民を対象に「めぐーる」の無料乗車券を交付（一部路線を除く）</t>
    <rPh sb="0" eb="3">
      <t>コウレイシャ</t>
    </rPh>
    <rPh sb="4" eb="6">
      <t>ガイシュツ</t>
    </rPh>
    <rPh sb="6" eb="8">
      <t>シエン</t>
    </rPh>
    <rPh sb="12" eb="13">
      <t>マン</t>
    </rPh>
    <rPh sb="15" eb="18">
      <t>サイイジョウ</t>
    </rPh>
    <rPh sb="19" eb="21">
      <t>シミン</t>
    </rPh>
    <rPh sb="26" eb="27">
      <t>マン</t>
    </rPh>
    <rPh sb="29" eb="30">
      <t>サイ</t>
    </rPh>
    <rPh sb="30" eb="32">
      <t>イジョウ</t>
    </rPh>
    <rPh sb="33" eb="35">
      <t>ウンテン</t>
    </rPh>
    <rPh sb="35" eb="38">
      <t>メンキョショウ</t>
    </rPh>
    <rPh sb="39" eb="41">
      <t>ジシュ</t>
    </rPh>
    <rPh sb="41" eb="43">
      <t>ヘンノウ</t>
    </rPh>
    <rPh sb="46" eb="48">
      <t>シミン</t>
    </rPh>
    <rPh sb="49" eb="51">
      <t>タイショウ</t>
    </rPh>
    <rPh sb="59" eb="61">
      <t>ムリョウ</t>
    </rPh>
    <rPh sb="61" eb="64">
      <t>ジョウシャケン</t>
    </rPh>
    <rPh sb="65" eb="67">
      <t>コウフ</t>
    </rPh>
    <rPh sb="68" eb="70">
      <t>イチブ</t>
    </rPh>
    <rPh sb="70" eb="72">
      <t>ロセン</t>
    </rPh>
    <rPh sb="73" eb="74">
      <t>ノゾ</t>
    </rPh>
    <phoneticPr fontId="5"/>
  </si>
  <si>
    <t>交通対策課
076-274-9548</t>
    <rPh sb="0" eb="2">
      <t>コウツウ</t>
    </rPh>
    <rPh sb="2" eb="4">
      <t>タイサク</t>
    </rPh>
    <rPh sb="4" eb="5">
      <t>カ</t>
    </rPh>
    <phoneticPr fontId="5"/>
  </si>
  <si>
    <t>宝達志水町</t>
    <rPh sb="0" eb="5">
      <t>ホウダツシミズチョウ</t>
    </rPh>
    <phoneticPr fontId="17"/>
  </si>
  <si>
    <t>移動スーパー事業
（とくし丸）</t>
    <rPh sb="0" eb="2">
      <t>イドウ</t>
    </rPh>
    <rPh sb="6" eb="8">
      <t>ジギョウ</t>
    </rPh>
    <rPh sb="13" eb="14">
      <t>マル</t>
    </rPh>
    <phoneticPr fontId="17"/>
  </si>
  <si>
    <t>予算計上なし</t>
    <rPh sb="0" eb="2">
      <t>ヨサン</t>
    </rPh>
    <rPh sb="2" eb="4">
      <t>ケイジョウ</t>
    </rPh>
    <phoneticPr fontId="17"/>
  </si>
  <si>
    <t>高齢化や運転免許返納等により、日常の買い物に困っている人の所へ移動販売車で出向き、買い物の支援を行う。事業に対して、町は企業と見守り活動や防犯対策について協定を締結している。</t>
    <rPh sb="0" eb="3">
      <t>コウレイカ</t>
    </rPh>
    <rPh sb="4" eb="6">
      <t>ウンテン</t>
    </rPh>
    <rPh sb="6" eb="8">
      <t>メンキョ</t>
    </rPh>
    <rPh sb="8" eb="10">
      <t>ヘンノウ</t>
    </rPh>
    <rPh sb="10" eb="11">
      <t>トウ</t>
    </rPh>
    <rPh sb="15" eb="17">
      <t>ニチジョウ</t>
    </rPh>
    <rPh sb="18" eb="19">
      <t>カ</t>
    </rPh>
    <rPh sb="20" eb="21">
      <t>モノ</t>
    </rPh>
    <rPh sb="22" eb="23">
      <t>コマ</t>
    </rPh>
    <rPh sb="27" eb="28">
      <t>ヒト</t>
    </rPh>
    <rPh sb="29" eb="30">
      <t>トコロ</t>
    </rPh>
    <rPh sb="31" eb="33">
      <t>イドウ</t>
    </rPh>
    <rPh sb="33" eb="36">
      <t>ハンバイシャ</t>
    </rPh>
    <rPh sb="37" eb="39">
      <t>デム</t>
    </rPh>
    <rPh sb="41" eb="42">
      <t>カ</t>
    </rPh>
    <rPh sb="43" eb="44">
      <t>モノ</t>
    </rPh>
    <rPh sb="45" eb="47">
      <t>シエン</t>
    </rPh>
    <rPh sb="48" eb="49">
      <t>オコナ</t>
    </rPh>
    <rPh sb="51" eb="53">
      <t>ジギョウ</t>
    </rPh>
    <rPh sb="54" eb="55">
      <t>タイ</t>
    </rPh>
    <rPh sb="58" eb="59">
      <t>マチ</t>
    </rPh>
    <rPh sb="60" eb="62">
      <t>キギョウ</t>
    </rPh>
    <rPh sb="63" eb="65">
      <t>ミマモ</t>
    </rPh>
    <rPh sb="66" eb="68">
      <t>カツドウ</t>
    </rPh>
    <rPh sb="69" eb="71">
      <t>ボウハン</t>
    </rPh>
    <rPh sb="71" eb="73">
      <t>タイサク</t>
    </rPh>
    <rPh sb="77" eb="79">
      <t>キョウテイ</t>
    </rPh>
    <rPh sb="80" eb="82">
      <t>テイケツ</t>
    </rPh>
    <phoneticPr fontId="17"/>
  </si>
  <si>
    <t>民間企業</t>
    <rPh sb="0" eb="2">
      <t>ミンカン</t>
    </rPh>
    <rPh sb="2" eb="4">
      <t>キギョウ</t>
    </rPh>
    <phoneticPr fontId="17"/>
  </si>
  <si>
    <t>https://www.albis.co.jp/tokushimaru/</t>
  </si>
  <si>
    <t>町有バス運行事業</t>
    <rPh sb="0" eb="2">
      <t>チョウユウ</t>
    </rPh>
    <rPh sb="4" eb="6">
      <t>ウンコウ</t>
    </rPh>
    <rPh sb="6" eb="8">
      <t>ジギョウ</t>
    </rPh>
    <phoneticPr fontId="17"/>
  </si>
  <si>
    <t>買物弱者の支援と位置付けた事業ではないが、公共交通の利用に不便を感じている地域に対する移動支援策として、町の委託事業で運行しているスクールバスの空き時間に、地域の一般住民混乗を実施。</t>
    <rPh sb="0" eb="2">
      <t>カイモノ</t>
    </rPh>
    <rPh sb="2" eb="4">
      <t>ジャクシャ</t>
    </rPh>
    <rPh sb="5" eb="7">
      <t>シエン</t>
    </rPh>
    <rPh sb="8" eb="11">
      <t>イチヅ</t>
    </rPh>
    <rPh sb="13" eb="15">
      <t>ジギョウ</t>
    </rPh>
    <rPh sb="21" eb="23">
      <t>コウキョウ</t>
    </rPh>
    <rPh sb="23" eb="25">
      <t>コウツウ</t>
    </rPh>
    <rPh sb="26" eb="28">
      <t>リヨウ</t>
    </rPh>
    <rPh sb="29" eb="31">
      <t>フベン</t>
    </rPh>
    <rPh sb="32" eb="33">
      <t>カン</t>
    </rPh>
    <rPh sb="37" eb="39">
      <t>チイキ</t>
    </rPh>
    <rPh sb="40" eb="41">
      <t>タイ</t>
    </rPh>
    <rPh sb="43" eb="45">
      <t>イドウ</t>
    </rPh>
    <rPh sb="45" eb="47">
      <t>シエン</t>
    </rPh>
    <rPh sb="47" eb="48">
      <t>サク</t>
    </rPh>
    <rPh sb="52" eb="53">
      <t>マチ</t>
    </rPh>
    <rPh sb="54" eb="56">
      <t>イタク</t>
    </rPh>
    <rPh sb="56" eb="58">
      <t>ジギョウ</t>
    </rPh>
    <rPh sb="59" eb="61">
      <t>ウンコウ</t>
    </rPh>
    <rPh sb="72" eb="73">
      <t>ア</t>
    </rPh>
    <rPh sb="74" eb="76">
      <t>ジカン</t>
    </rPh>
    <rPh sb="78" eb="80">
      <t>チイキ</t>
    </rPh>
    <rPh sb="81" eb="83">
      <t>イッパン</t>
    </rPh>
    <rPh sb="83" eb="85">
      <t>ジュウミン</t>
    </rPh>
    <rPh sb="85" eb="86">
      <t>マ</t>
    </rPh>
    <rPh sb="86" eb="87">
      <t>ノ</t>
    </rPh>
    <rPh sb="88" eb="90">
      <t>ジッシ</t>
    </rPh>
    <phoneticPr fontId="17"/>
  </si>
  <si>
    <t>路線バス会社</t>
    <rPh sb="0" eb="2">
      <t>ロセン</t>
    </rPh>
    <rPh sb="4" eb="6">
      <t>カイシャ</t>
    </rPh>
    <phoneticPr fontId="17"/>
  </si>
  <si>
    <t>デマンド（乗合）タクシー運行事業</t>
    <rPh sb="5" eb="7">
      <t>ノリアイ</t>
    </rPh>
    <rPh sb="12" eb="14">
      <t>ウンコウ</t>
    </rPh>
    <rPh sb="14" eb="16">
      <t>ジギョウ</t>
    </rPh>
    <phoneticPr fontId="17"/>
  </si>
  <si>
    <t>買物弱者の支援と位置付けた事業ではないが、公共交通の利用に不便を感じている地域に対する移動支援策として実施。</t>
    <rPh sb="0" eb="2">
      <t>カイモノ</t>
    </rPh>
    <rPh sb="2" eb="4">
      <t>ジャクシャ</t>
    </rPh>
    <rPh sb="5" eb="7">
      <t>シエン</t>
    </rPh>
    <rPh sb="8" eb="11">
      <t>イチヅ</t>
    </rPh>
    <rPh sb="13" eb="15">
      <t>ジギョウ</t>
    </rPh>
    <rPh sb="21" eb="23">
      <t>コウキョウ</t>
    </rPh>
    <rPh sb="23" eb="25">
      <t>コウツウ</t>
    </rPh>
    <rPh sb="26" eb="28">
      <t>リヨウ</t>
    </rPh>
    <rPh sb="29" eb="31">
      <t>フベン</t>
    </rPh>
    <rPh sb="32" eb="33">
      <t>カン</t>
    </rPh>
    <rPh sb="37" eb="39">
      <t>チイキ</t>
    </rPh>
    <rPh sb="40" eb="41">
      <t>タイ</t>
    </rPh>
    <rPh sb="43" eb="45">
      <t>イドウ</t>
    </rPh>
    <rPh sb="45" eb="47">
      <t>シエン</t>
    </rPh>
    <rPh sb="47" eb="48">
      <t>サク</t>
    </rPh>
    <rPh sb="51" eb="53">
      <t>ジッシ</t>
    </rPh>
    <phoneticPr fontId="17"/>
  </si>
  <si>
    <t>南北シャトルバス便運行事業</t>
    <rPh sb="0" eb="2">
      <t>ナンボク</t>
    </rPh>
    <rPh sb="8" eb="9">
      <t>ビン</t>
    </rPh>
    <rPh sb="9" eb="11">
      <t>ウンコウ</t>
    </rPh>
    <rPh sb="11" eb="13">
      <t>ジギョウ</t>
    </rPh>
    <phoneticPr fontId="17"/>
  </si>
  <si>
    <t>輪島市</t>
    <rPh sb="0" eb="3">
      <t>ワジマシ</t>
    </rPh>
    <phoneticPr fontId="5"/>
  </si>
  <si>
    <t>高齢者運転免許証自主返納支援事業費</t>
    <rPh sb="0" eb="3">
      <t>コウレイシャ</t>
    </rPh>
    <rPh sb="3" eb="5">
      <t>ウンテン</t>
    </rPh>
    <rPh sb="5" eb="7">
      <t>メンキョ</t>
    </rPh>
    <rPh sb="7" eb="8">
      <t>ショウ</t>
    </rPh>
    <rPh sb="8" eb="10">
      <t>ジシュ</t>
    </rPh>
    <rPh sb="10" eb="12">
      <t>ヘンノウ</t>
    </rPh>
    <rPh sb="12" eb="14">
      <t>シエン</t>
    </rPh>
    <rPh sb="14" eb="17">
      <t>ジギョウヒ</t>
    </rPh>
    <phoneticPr fontId="5"/>
  </si>
  <si>
    <t>満７０歳以上の方が運転免許証を自主返納した場合、タクシー・バス券を支給（合計２万円以内）</t>
  </si>
  <si>
    <t>運転免許証を自主返納した満70歳以上の高齢者</t>
  </si>
  <si>
    <t>https://www.city.wajima.ishikawa.jp/docs/2014040400049/</t>
  </si>
  <si>
    <t>防災対策課　
0768-23-1157</t>
  </si>
  <si>
    <t>空き店舗等利活用支援事業</t>
  </si>
  <si>
    <t>市内の空き家等を活用し、製造業、小売業、飲食サービス業を開業する事業者への支援　
補助率１/３　最大８０万円補助</t>
    <rPh sb="0" eb="2">
      <t>シナイ</t>
    </rPh>
    <rPh sb="3" eb="4">
      <t>ア</t>
    </rPh>
    <rPh sb="5" eb="6">
      <t>ヤ</t>
    </rPh>
    <rPh sb="6" eb="7">
      <t>トウ</t>
    </rPh>
    <rPh sb="8" eb="10">
      <t>カツヨウ</t>
    </rPh>
    <rPh sb="12" eb="15">
      <t>セイゾウギョウ</t>
    </rPh>
    <rPh sb="16" eb="18">
      <t>コウリ</t>
    </rPh>
    <rPh sb="18" eb="19">
      <t>ギョウ</t>
    </rPh>
    <rPh sb="20" eb="22">
      <t>インショク</t>
    </rPh>
    <rPh sb="26" eb="27">
      <t>ギョウ</t>
    </rPh>
    <rPh sb="28" eb="30">
      <t>カイギョウ</t>
    </rPh>
    <rPh sb="32" eb="35">
      <t>ジギョウシャ</t>
    </rPh>
    <rPh sb="37" eb="39">
      <t>シエン</t>
    </rPh>
    <rPh sb="41" eb="44">
      <t>ホジョリツ</t>
    </rPh>
    <rPh sb="48" eb="50">
      <t>サイダイ</t>
    </rPh>
    <rPh sb="52" eb="54">
      <t>マンエン</t>
    </rPh>
    <rPh sb="54" eb="56">
      <t>ホジョ</t>
    </rPh>
    <phoneticPr fontId="5"/>
  </si>
  <si>
    <t>製造業、小売業、飲食サービス業を開業する事業者</t>
  </si>
  <si>
    <t>https://www.city.wajima.ishikawa.jp/docs/2020032300020/</t>
  </si>
  <si>
    <t xml:space="preserve">漆器商工課
0768-23-1147
</t>
    <rPh sb="0" eb="2">
      <t>シッキ</t>
    </rPh>
    <rPh sb="2" eb="4">
      <t>ショウコウ</t>
    </rPh>
    <rPh sb="4" eb="5">
      <t>カ</t>
    </rPh>
    <phoneticPr fontId="5"/>
  </si>
  <si>
    <t>一般の公共交通機関の利用が困難な高齢者及び身体障害者等に対して助成券を交付することにより、タクシー利用料金の一部を助成</t>
    <rPh sb="19" eb="20">
      <t>オヨ</t>
    </rPh>
    <rPh sb="21" eb="23">
      <t>シンタイ</t>
    </rPh>
    <rPh sb="23" eb="26">
      <t>ショウガイシャ</t>
    </rPh>
    <rPh sb="26" eb="27">
      <t>トウ</t>
    </rPh>
    <phoneticPr fontId="5"/>
  </si>
  <si>
    <t>契約締結した市内タクシー事業者</t>
    <rPh sb="0" eb="2">
      <t>ケイヤク</t>
    </rPh>
    <rPh sb="2" eb="4">
      <t>テイケツ</t>
    </rPh>
    <rPh sb="6" eb="8">
      <t>シナイ</t>
    </rPh>
    <rPh sb="12" eb="15">
      <t>ジギョウシャ</t>
    </rPh>
    <phoneticPr fontId="5"/>
  </si>
  <si>
    <t xml:space="preserve">福祉課
0768-23-1161
</t>
    <rPh sb="0" eb="2">
      <t>フクシ</t>
    </rPh>
    <rPh sb="2" eb="3">
      <t>カ</t>
    </rPh>
    <phoneticPr fontId="5"/>
  </si>
  <si>
    <t>富山県</t>
    <rPh sb="0" eb="3">
      <t>トヤマケン</t>
    </rPh>
    <phoneticPr fontId="5"/>
  </si>
  <si>
    <t>中山間地域等買い物サービス総合推進事業</t>
  </si>
  <si>
    <t>中山間地域等の買い物弱者の生活利便性を向上させるため、買い物弱者に有効と考えられる新たなビジネスモデルの実証実験を行うもの</t>
  </si>
  <si>
    <t>民間企業等</t>
    <rPh sb="0" eb="2">
      <t>ミンカン</t>
    </rPh>
    <rPh sb="2" eb="4">
      <t>キギョウ</t>
    </rPh>
    <rPh sb="4" eb="5">
      <t>ナド</t>
    </rPh>
    <phoneticPr fontId="5"/>
  </si>
  <si>
    <t>商工労働部
地域産業支援課
商業活性化係　森
076-444-3253</t>
    <rPh sb="0" eb="2">
      <t>ショウコウ</t>
    </rPh>
    <rPh sb="2" eb="4">
      <t>ロウドウ</t>
    </rPh>
    <rPh sb="4" eb="5">
      <t>ブ</t>
    </rPh>
    <rPh sb="6" eb="13">
      <t>チイキサンギョウシエンカ</t>
    </rPh>
    <rPh sb="14" eb="16">
      <t>ショウギョウ</t>
    </rPh>
    <rPh sb="16" eb="19">
      <t>カッセイカ</t>
    </rPh>
    <rPh sb="19" eb="20">
      <t>カカリ</t>
    </rPh>
    <rPh sb="21" eb="22">
      <t>モリ</t>
    </rPh>
    <phoneticPr fontId="5"/>
  </si>
  <si>
    <t>朝日町</t>
    <rPh sb="0" eb="3">
      <t>アサヒマチ</t>
    </rPh>
    <phoneticPr fontId="5"/>
  </si>
  <si>
    <t>買い物支援対策事業補助金</t>
    <rPh sb="0" eb="1">
      <t>カ</t>
    </rPh>
    <rPh sb="2" eb="3">
      <t>モノ</t>
    </rPh>
    <rPh sb="3" eb="9">
      <t>シエンタイサクジギョウ</t>
    </rPh>
    <rPh sb="9" eb="12">
      <t>ホジョキン</t>
    </rPh>
    <phoneticPr fontId="5"/>
  </si>
  <si>
    <t>朝日町シルバー人材センターが実施する、主に買い物弱者を対象とした移動販売事業の運営に要する経費を支援する。</t>
    <rPh sb="0" eb="3">
      <t>アサヒマチ</t>
    </rPh>
    <rPh sb="7" eb="9">
      <t>ジンザイ</t>
    </rPh>
    <rPh sb="14" eb="16">
      <t>ジッシ</t>
    </rPh>
    <rPh sb="19" eb="20">
      <t>オモ</t>
    </rPh>
    <rPh sb="21" eb="22">
      <t>カ</t>
    </rPh>
    <rPh sb="23" eb="26">
      <t>モノジャクシャ</t>
    </rPh>
    <rPh sb="27" eb="29">
      <t>タイショウ</t>
    </rPh>
    <rPh sb="32" eb="38">
      <t>イドウハンバイジギョウ</t>
    </rPh>
    <rPh sb="39" eb="41">
      <t>ウンエイ</t>
    </rPh>
    <rPh sb="42" eb="43">
      <t>ヨウ</t>
    </rPh>
    <rPh sb="45" eb="47">
      <t>ケイヒ</t>
    </rPh>
    <rPh sb="48" eb="50">
      <t>シエン</t>
    </rPh>
    <phoneticPr fontId="5"/>
  </si>
  <si>
    <t>公益社団法人
朝日町シルバー人材センター</t>
    <rPh sb="0" eb="6">
      <t>コウエキシャダンホウジン</t>
    </rPh>
    <rPh sb="7" eb="10">
      <t>アサヒマチ</t>
    </rPh>
    <rPh sb="14" eb="16">
      <t>ジンザイ</t>
    </rPh>
    <phoneticPr fontId="5"/>
  </si>
  <si>
    <t>朝日町健康課
0765-83-1100</t>
    <rPh sb="0" eb="3">
      <t>アサヒマチ</t>
    </rPh>
    <rPh sb="3" eb="5">
      <t>ケンコウ</t>
    </rPh>
    <rPh sb="5" eb="6">
      <t>カ</t>
    </rPh>
    <phoneticPr fontId="5"/>
  </si>
  <si>
    <t>朝日町</t>
    <rPh sb="0" eb="2">
      <t>アサヒ</t>
    </rPh>
    <rPh sb="2" eb="3">
      <t>マチ</t>
    </rPh>
    <phoneticPr fontId="5"/>
  </si>
  <si>
    <t>ノッカルあさひまち</t>
  </si>
  <si>
    <t>その他</t>
    <rPh sb="2" eb="3">
      <t>ホカ</t>
    </rPh>
    <phoneticPr fontId="5"/>
  </si>
  <si>
    <t>運営</t>
    <rPh sb="0" eb="2">
      <t>ウンエイ</t>
    </rPh>
    <phoneticPr fontId="5"/>
  </si>
  <si>
    <t>住民のマイカーを活用した新たな地域公共交通であり、コミュニティバス、タクシーに次ぐ移動手段として令和３年10月に運行を開始した。
買い物弱者に特化した事業ではないものの、移動の選択肢拡充によって外出機会を創出し、買い物等の日常的な営みを支援している。</t>
    <rPh sb="12" eb="13">
      <t>アラ</t>
    </rPh>
    <rPh sb="15" eb="17">
      <t>チイキ</t>
    </rPh>
    <rPh sb="17" eb="19">
      <t>コウキョウ</t>
    </rPh>
    <rPh sb="19" eb="21">
      <t>コウツウ</t>
    </rPh>
    <rPh sb="39" eb="40">
      <t>ツ</t>
    </rPh>
    <rPh sb="41" eb="43">
      <t>イドウ</t>
    </rPh>
    <rPh sb="43" eb="45">
      <t>シュダン</t>
    </rPh>
    <rPh sb="48" eb="50">
      <t>レイワ</t>
    </rPh>
    <rPh sb="51" eb="52">
      <t>ネン</t>
    </rPh>
    <rPh sb="54" eb="55">
      <t>ツキ</t>
    </rPh>
    <rPh sb="56" eb="58">
      <t>ウンコウ</t>
    </rPh>
    <rPh sb="59" eb="61">
      <t>カイシ</t>
    </rPh>
    <rPh sb="65" eb="66">
      <t>カ</t>
    </rPh>
    <rPh sb="67" eb="68">
      <t>モノ</t>
    </rPh>
    <rPh sb="68" eb="70">
      <t>ジャクシャ</t>
    </rPh>
    <rPh sb="71" eb="73">
      <t>トッカ</t>
    </rPh>
    <rPh sb="75" eb="77">
      <t>ジギョウ</t>
    </rPh>
    <rPh sb="85" eb="87">
      <t>イドウ</t>
    </rPh>
    <rPh sb="88" eb="91">
      <t>センタクシ</t>
    </rPh>
    <rPh sb="91" eb="93">
      <t>カクジュウ</t>
    </rPh>
    <rPh sb="97" eb="99">
      <t>ガイシュツ</t>
    </rPh>
    <rPh sb="99" eb="101">
      <t>キカイ</t>
    </rPh>
    <rPh sb="102" eb="104">
      <t>ソウシュツ</t>
    </rPh>
    <rPh sb="106" eb="107">
      <t>カ</t>
    </rPh>
    <rPh sb="108" eb="109">
      <t>モノ</t>
    </rPh>
    <rPh sb="109" eb="110">
      <t>トウ</t>
    </rPh>
    <rPh sb="111" eb="114">
      <t>ニチジョウテキ</t>
    </rPh>
    <rPh sb="115" eb="116">
      <t>イトナ</t>
    </rPh>
    <rPh sb="118" eb="120">
      <t>シエン</t>
    </rPh>
    <phoneticPr fontId="5"/>
  </si>
  <si>
    <t>助成金</t>
    <rPh sb="0" eb="2">
      <t>ジョセイ</t>
    </rPh>
    <rPh sb="2" eb="3">
      <t>キン</t>
    </rPh>
    <phoneticPr fontId="5"/>
  </si>
  <si>
    <t>運転免許証を自主的に返納した高齢者に対し、複数メニューの中から任意の特典を提供するもの。その選択肢として、コミュニティバス回数券等の移動支援に係るメニューを設置している。
買い物弱者に特化した事業ではないものの、運転免許証返納後の外出促進策として位置付け、移動制約者の支援を行っている。</t>
    <rPh sb="0" eb="2">
      <t>ウンテン</t>
    </rPh>
    <rPh sb="2" eb="5">
      <t>メンキョショウ</t>
    </rPh>
    <rPh sb="6" eb="9">
      <t>ジシュテキ</t>
    </rPh>
    <rPh sb="10" eb="12">
      <t>ヘンノウ</t>
    </rPh>
    <rPh sb="14" eb="17">
      <t>コウレイシャ</t>
    </rPh>
    <rPh sb="18" eb="19">
      <t>タイ</t>
    </rPh>
    <rPh sb="21" eb="23">
      <t>フクスウ</t>
    </rPh>
    <rPh sb="28" eb="29">
      <t>ナカ</t>
    </rPh>
    <rPh sb="31" eb="33">
      <t>ニンイ</t>
    </rPh>
    <rPh sb="34" eb="36">
      <t>トクテン</t>
    </rPh>
    <rPh sb="37" eb="39">
      <t>テイキョウ</t>
    </rPh>
    <rPh sb="46" eb="49">
      <t>センタクシ</t>
    </rPh>
    <rPh sb="61" eb="64">
      <t>カイスウケン</t>
    </rPh>
    <rPh sb="64" eb="65">
      <t>トウ</t>
    </rPh>
    <rPh sb="66" eb="68">
      <t>イドウ</t>
    </rPh>
    <rPh sb="68" eb="70">
      <t>シエン</t>
    </rPh>
    <rPh sb="71" eb="72">
      <t>カカ</t>
    </rPh>
    <rPh sb="78" eb="80">
      <t>セッチ</t>
    </rPh>
    <rPh sb="86" eb="87">
      <t>カ</t>
    </rPh>
    <rPh sb="88" eb="89">
      <t>モノ</t>
    </rPh>
    <rPh sb="89" eb="91">
      <t>ジャクシャ</t>
    </rPh>
    <rPh sb="92" eb="94">
      <t>トッカ</t>
    </rPh>
    <rPh sb="96" eb="98">
      <t>ジギョウ</t>
    </rPh>
    <rPh sb="106" eb="108">
      <t>ウンテン</t>
    </rPh>
    <rPh sb="108" eb="110">
      <t>メンキョ</t>
    </rPh>
    <rPh sb="110" eb="111">
      <t>ショウ</t>
    </rPh>
    <rPh sb="111" eb="113">
      <t>ヘンノウ</t>
    </rPh>
    <rPh sb="113" eb="114">
      <t>ゴ</t>
    </rPh>
    <rPh sb="115" eb="117">
      <t>ガイシュツ</t>
    </rPh>
    <rPh sb="128" eb="130">
      <t>イドウ</t>
    </rPh>
    <rPh sb="130" eb="132">
      <t>セイヤク</t>
    </rPh>
    <rPh sb="132" eb="133">
      <t>シャ</t>
    </rPh>
    <rPh sb="134" eb="136">
      <t>シエン</t>
    </rPh>
    <rPh sb="137" eb="138">
      <t>オコナ</t>
    </rPh>
    <phoneticPr fontId="5"/>
  </si>
  <si>
    <t>富山県</t>
    <rPh sb="0" eb="2">
      <t>トヤマ</t>
    </rPh>
    <rPh sb="2" eb="3">
      <t>ケン</t>
    </rPh>
    <phoneticPr fontId="5"/>
  </si>
  <si>
    <t>射水市</t>
    <rPh sb="0" eb="3">
      <t>イ</t>
    </rPh>
    <phoneticPr fontId="5"/>
  </si>
  <si>
    <t>補正対応</t>
    <rPh sb="0" eb="2">
      <t>ホセイ</t>
    </rPh>
    <rPh sb="2" eb="4">
      <t>タイオウ</t>
    </rPh>
    <phoneticPr fontId="5"/>
  </si>
  <si>
    <t>市内の買い物困難地域で、買い物サービス事業を行う際の経費を支援するもの。（富山県の補助事業として採択される見込みのあるもの）</t>
    <rPh sb="0" eb="1">
      <t>シナイ</t>
    </rPh>
    <rPh sb="2" eb="3">
      <t>カ</t>
    </rPh>
    <rPh sb="4" eb="5">
      <t>モノ</t>
    </rPh>
    <rPh sb="5" eb="7">
      <t>コンナン</t>
    </rPh>
    <rPh sb="7" eb="9">
      <t>チイキ</t>
    </rPh>
    <rPh sb="11" eb="12">
      <t>カ</t>
    </rPh>
    <rPh sb="13" eb="14">
      <t>モノ</t>
    </rPh>
    <rPh sb="18" eb="20">
      <t>ジギョウ</t>
    </rPh>
    <rPh sb="21" eb="22">
      <t>オコナ</t>
    </rPh>
    <rPh sb="23" eb="24">
      <t>サイ</t>
    </rPh>
    <rPh sb="25" eb="27">
      <t>ケイヒ</t>
    </rPh>
    <rPh sb="28" eb="30">
      <t>シエン</t>
    </rPh>
    <rPh sb="36" eb="39">
      <t>トヤマケン</t>
    </rPh>
    <rPh sb="40" eb="42">
      <t>ホジョ</t>
    </rPh>
    <rPh sb="42" eb="44">
      <t>ジギョウ</t>
    </rPh>
    <rPh sb="47" eb="49">
      <t>サイタク</t>
    </rPh>
    <rPh sb="52" eb="54">
      <t>ミコ</t>
    </rPh>
    <phoneticPr fontId="11"/>
  </si>
  <si>
    <t>実施事業者</t>
    <rPh sb="0" eb="2">
      <t>ジッシ</t>
    </rPh>
    <rPh sb="2" eb="4">
      <t>ジギョウ</t>
    </rPh>
    <rPh sb="4" eb="5">
      <t>シャ</t>
    </rPh>
    <phoneticPr fontId="5"/>
  </si>
  <si>
    <t>魚津市</t>
    <rPh sb="0" eb="3">
      <t>ウオヅシ</t>
    </rPh>
    <phoneticPr fontId="5"/>
  </si>
  <si>
    <t>買い物サービス支援事業</t>
    <rPh sb="0" eb="1">
      <t>カ</t>
    </rPh>
    <rPh sb="2" eb="3">
      <t>モノ</t>
    </rPh>
    <rPh sb="7" eb="9">
      <t>シエン</t>
    </rPh>
    <rPh sb="9" eb="11">
      <t>ジギョウ</t>
    </rPh>
    <phoneticPr fontId="5"/>
  </si>
  <si>
    <t xml:space="preserve">　地域における支え合いの体制づくりを構築し、買い物弱者の利便性の向上を図るため、社会福祉協議会行う買い物サービス支援事業に要する経費に対し補助金を交付するもの。
　〇大町地区にて、市場形式で実施(毎週金曜日、上町会館において野菜・惣菜・パン等を販売)
</t>
    <rPh sb="93" eb="95">
      <t>ジッシ</t>
    </rPh>
    <rPh sb="96" eb="98">
      <t>マイシュウ</t>
    </rPh>
    <rPh sb="98" eb="101">
      <t>キンヨウビ</t>
    </rPh>
    <rPh sb="104" eb="106">
      <t>カイカン</t>
    </rPh>
    <rPh sb="110" eb="112">
      <t>ヤサイ</t>
    </rPh>
    <rPh sb="113" eb="115">
      <t>ソウザイ</t>
    </rPh>
    <rPh sb="118" eb="119">
      <t>トウ</t>
    </rPh>
    <rPh sb="120" eb="122">
      <t>ハンバイ</t>
    </rPh>
    <phoneticPr fontId="5"/>
  </si>
  <si>
    <t>魚津市社会福祉協議会</t>
    <rPh sb="0" eb="3">
      <t>ウオヅシ</t>
    </rPh>
    <rPh sb="3" eb="10">
      <t>シャカイフクシキョウギカイ</t>
    </rPh>
    <phoneticPr fontId="5"/>
  </si>
  <si>
    <t>https://uoshakyo.net/?page_id=7706</t>
  </si>
  <si>
    <t>社会福祉課
0765-23-1007</t>
    <rPh sb="0" eb="5">
      <t>シャカイフクシカ</t>
    </rPh>
    <phoneticPr fontId="5"/>
  </si>
  <si>
    <t>小矢部市</t>
    <rPh sb="0" eb="4">
      <t>オヤベシ</t>
    </rPh>
    <phoneticPr fontId="5"/>
  </si>
  <si>
    <t>買い物弱者の日常の買い物の利便性向上を目的として市内で移動販売、宅配サービス等を実施する事業者に対し、その初期費用の一部を補助する。
・補助率：対象経費の3分の1以内
・限度額：50万円</t>
  </si>
  <si>
    <t>移動販売等を実施する事業者</t>
    <rPh sb="0" eb="2">
      <t>イドウ</t>
    </rPh>
    <rPh sb="2" eb="4">
      <t>ハンバイ</t>
    </rPh>
    <rPh sb="4" eb="5">
      <t>トウ</t>
    </rPh>
    <rPh sb="6" eb="8">
      <t>ジッシ</t>
    </rPh>
    <rPh sb="10" eb="13">
      <t>ジギョウシャ</t>
    </rPh>
    <phoneticPr fontId="5"/>
  </si>
  <si>
    <t>https://www.city.oyabe.toyama.jp/sangyobusiness/1002809/1002810/1002818.html</t>
  </si>
  <si>
    <t>商工立地振興課
0766-53-5839</t>
    <rPh sb="0" eb="2">
      <t>ショウコウ</t>
    </rPh>
    <phoneticPr fontId="5"/>
  </si>
  <si>
    <t>上市町</t>
    <rPh sb="0" eb="3">
      <t>カミイチマチ</t>
    </rPh>
    <phoneticPr fontId="5"/>
  </si>
  <si>
    <t>上市町空き店舗活用等地域活性化事業</t>
  </si>
  <si>
    <t>町内の中心市街地における買い物弱者の買い物利便性の維持向上等を図るため、買い物支援事業等に要する経費に対し補助（備品購入費に対し1/2補助、上限100万円）</t>
    <rPh sb="0" eb="2">
      <t>チョウナイ</t>
    </rPh>
    <rPh sb="29" eb="30">
      <t>トウ</t>
    </rPh>
    <rPh sb="43" eb="44">
      <t>トウ</t>
    </rPh>
    <rPh sb="53" eb="55">
      <t>ホジョ</t>
    </rPh>
    <rPh sb="56" eb="58">
      <t>ビヒン</t>
    </rPh>
    <rPh sb="58" eb="60">
      <t>コウニュウ</t>
    </rPh>
    <rPh sb="60" eb="61">
      <t>ヒ</t>
    </rPh>
    <rPh sb="62" eb="63">
      <t>タイ</t>
    </rPh>
    <rPh sb="67" eb="69">
      <t>ホジョ</t>
    </rPh>
    <rPh sb="70" eb="72">
      <t>ジョウゲン</t>
    </rPh>
    <rPh sb="75" eb="77">
      <t>マンエン</t>
    </rPh>
    <phoneticPr fontId="5"/>
  </si>
  <si>
    <t>民間事業者、ＮＰＯ法人、任意団体及び個人事業主</t>
    <rPh sb="0" eb="2">
      <t>ミンカン</t>
    </rPh>
    <rPh sb="2" eb="5">
      <t>ジギョウシャ</t>
    </rPh>
    <rPh sb="9" eb="11">
      <t>ホウジン</t>
    </rPh>
    <rPh sb="12" eb="14">
      <t>ニンイ</t>
    </rPh>
    <rPh sb="14" eb="16">
      <t>ダンタイ</t>
    </rPh>
    <rPh sb="16" eb="17">
      <t>オヨ</t>
    </rPh>
    <rPh sb="18" eb="20">
      <t>コジン</t>
    </rPh>
    <rPh sb="20" eb="23">
      <t>ジギョウヌシ</t>
    </rPh>
    <phoneticPr fontId="5"/>
  </si>
  <si>
    <t>産業課
076-472-2505</t>
    <rPh sb="0" eb="2">
      <t>サンギョウ</t>
    </rPh>
    <rPh sb="2" eb="3">
      <t>カ</t>
    </rPh>
    <phoneticPr fontId="5"/>
  </si>
  <si>
    <t>高岡市</t>
    <rPh sb="0" eb="3">
      <t>タカオカシ</t>
    </rPh>
    <phoneticPr fontId="5"/>
  </si>
  <si>
    <t>市民協働型地域交通システム支援事業</t>
    <rPh sb="0" eb="2">
      <t>シミン</t>
    </rPh>
    <rPh sb="2" eb="5">
      <t>キョウドウガタ</t>
    </rPh>
    <rPh sb="5" eb="7">
      <t>チイキ</t>
    </rPh>
    <rPh sb="7" eb="9">
      <t>コウツウ</t>
    </rPh>
    <rPh sb="13" eb="15">
      <t>シエン</t>
    </rPh>
    <rPh sb="15" eb="17">
      <t>ジギョウ</t>
    </rPh>
    <phoneticPr fontId="5"/>
  </si>
  <si>
    <t>　買物弱者対策支援事業としての位置付けではないが、鉄軌道や路線バスといった骨格的公共交通が届いていない地域について、地域が主体となって、地域の実情に合った交通システム（デマンド型の乗合タクシーや事業者協力型自家用有償「ノッカル」等）の導入を支援し、骨格的公共交通へ繋ぐことで、市域全体の移動利便性を高める取組みを行っている。現在、その制度を活用し、買い物や通院支援を目的とした地域交通が市内数地区で導入及び実証運行が行われている。</t>
    <rPh sb="1" eb="3">
      <t>カイモノ</t>
    </rPh>
    <rPh sb="3" eb="5">
      <t>ジャクシャ</t>
    </rPh>
    <rPh sb="5" eb="7">
      <t>タイサク</t>
    </rPh>
    <rPh sb="7" eb="9">
      <t>シエン</t>
    </rPh>
    <rPh sb="9" eb="11">
      <t>ジギョウ</t>
    </rPh>
    <rPh sb="15" eb="17">
      <t>イチ</t>
    </rPh>
    <rPh sb="17" eb="18">
      <t>ヅ</t>
    </rPh>
    <rPh sb="25" eb="26">
      <t>テツ</t>
    </rPh>
    <rPh sb="26" eb="28">
      <t>キドウ</t>
    </rPh>
    <rPh sb="29" eb="31">
      <t>ロセン</t>
    </rPh>
    <rPh sb="37" eb="40">
      <t>コッカクテキ</t>
    </rPh>
    <rPh sb="40" eb="42">
      <t>コウキョウ</t>
    </rPh>
    <rPh sb="42" eb="44">
      <t>コウツウ</t>
    </rPh>
    <rPh sb="45" eb="46">
      <t>トド</t>
    </rPh>
    <rPh sb="51" eb="53">
      <t>チイキ</t>
    </rPh>
    <rPh sb="58" eb="60">
      <t>チイキ</t>
    </rPh>
    <rPh sb="61" eb="63">
      <t>シュタイ</t>
    </rPh>
    <rPh sb="68" eb="70">
      <t>チイキ</t>
    </rPh>
    <rPh sb="71" eb="73">
      <t>ジツジョウ</t>
    </rPh>
    <rPh sb="74" eb="75">
      <t>ア</t>
    </rPh>
    <rPh sb="77" eb="79">
      <t>コウツウ</t>
    </rPh>
    <rPh sb="88" eb="89">
      <t>ガタ</t>
    </rPh>
    <rPh sb="90" eb="92">
      <t>ノリアイ</t>
    </rPh>
    <rPh sb="97" eb="100">
      <t>ジギョウシャ</t>
    </rPh>
    <rPh sb="100" eb="103">
      <t>キョウリョクガタ</t>
    </rPh>
    <rPh sb="103" eb="106">
      <t>ジカヨウ</t>
    </rPh>
    <rPh sb="106" eb="108">
      <t>ユウショウ</t>
    </rPh>
    <rPh sb="114" eb="115">
      <t>トウ</t>
    </rPh>
    <rPh sb="117" eb="119">
      <t>ドウニュウ</t>
    </rPh>
    <rPh sb="120" eb="122">
      <t>シエン</t>
    </rPh>
    <rPh sb="124" eb="127">
      <t>コッカクテキ</t>
    </rPh>
    <rPh sb="127" eb="129">
      <t>コウキョウ</t>
    </rPh>
    <rPh sb="129" eb="131">
      <t>コウツウ</t>
    </rPh>
    <rPh sb="132" eb="133">
      <t>ツナ</t>
    </rPh>
    <rPh sb="138" eb="140">
      <t>シイキ</t>
    </rPh>
    <rPh sb="140" eb="142">
      <t>ゼンタイ</t>
    </rPh>
    <rPh sb="143" eb="145">
      <t>イドウ</t>
    </rPh>
    <rPh sb="145" eb="148">
      <t>リベンセイ</t>
    </rPh>
    <rPh sb="149" eb="150">
      <t>タカ</t>
    </rPh>
    <rPh sb="152" eb="154">
      <t>トリク</t>
    </rPh>
    <rPh sb="156" eb="157">
      <t>オコナ</t>
    </rPh>
    <rPh sb="162" eb="164">
      <t>ゲンザイ</t>
    </rPh>
    <rPh sb="167" eb="169">
      <t>セイド</t>
    </rPh>
    <rPh sb="170" eb="172">
      <t>カツヨウ</t>
    </rPh>
    <rPh sb="174" eb="175">
      <t>カ</t>
    </rPh>
    <rPh sb="176" eb="177">
      <t>モノ</t>
    </rPh>
    <rPh sb="178" eb="180">
      <t>ツウイン</t>
    </rPh>
    <rPh sb="180" eb="182">
      <t>シエン</t>
    </rPh>
    <rPh sb="183" eb="185">
      <t>モクテキ</t>
    </rPh>
    <rPh sb="188" eb="190">
      <t>チイキ</t>
    </rPh>
    <rPh sb="190" eb="192">
      <t>コウツウ</t>
    </rPh>
    <rPh sb="193" eb="195">
      <t>シナイ</t>
    </rPh>
    <rPh sb="195" eb="196">
      <t>スウ</t>
    </rPh>
    <rPh sb="196" eb="198">
      <t>チク</t>
    </rPh>
    <rPh sb="199" eb="201">
      <t>ドウニュウ</t>
    </rPh>
    <rPh sb="201" eb="202">
      <t>オヨ</t>
    </rPh>
    <rPh sb="203" eb="205">
      <t>ジッショウ</t>
    </rPh>
    <rPh sb="205" eb="207">
      <t>ウンコウ</t>
    </rPh>
    <rPh sb="208" eb="209">
      <t>オコナ</t>
    </rPh>
    <phoneticPr fontId="5"/>
  </si>
  <si>
    <t>NPO、自治会等</t>
    <rPh sb="4" eb="7">
      <t>ジチカイ</t>
    </rPh>
    <rPh sb="7" eb="8">
      <t>トウ</t>
    </rPh>
    <phoneticPr fontId="5"/>
  </si>
  <si>
    <t>総合交通課地域交通係
0766-20-1139</t>
    <rPh sb="0" eb="2">
      <t>ソウゴウ</t>
    </rPh>
    <rPh sb="2" eb="5">
      <t>コウツウカ</t>
    </rPh>
    <rPh sb="5" eb="7">
      <t>チイキ</t>
    </rPh>
    <rPh sb="7" eb="9">
      <t>コウツウ</t>
    </rPh>
    <rPh sb="9" eb="10">
      <t>カカリ</t>
    </rPh>
    <phoneticPr fontId="5"/>
  </si>
  <si>
    <t>立山町</t>
    <rPh sb="0" eb="3">
      <t>タテヤママチ</t>
    </rPh>
    <phoneticPr fontId="5"/>
  </si>
  <si>
    <t>食料品や日用品等の購入が困難な高齢者等の買い物を支援するため、地区の拠点場所や個人宅への移動販売</t>
    <rPh sb="0" eb="3">
      <t>ショクリョウヒン</t>
    </rPh>
    <rPh sb="4" eb="7">
      <t>ニチヨウヒン</t>
    </rPh>
    <rPh sb="7" eb="8">
      <t>トウ</t>
    </rPh>
    <rPh sb="9" eb="11">
      <t>コウニュウ</t>
    </rPh>
    <rPh sb="12" eb="14">
      <t>コンナン</t>
    </rPh>
    <rPh sb="15" eb="19">
      <t>コウレイシャトウ</t>
    </rPh>
    <rPh sb="20" eb="21">
      <t>カ</t>
    </rPh>
    <rPh sb="22" eb="23">
      <t>モノ</t>
    </rPh>
    <rPh sb="24" eb="26">
      <t>シエン</t>
    </rPh>
    <rPh sb="31" eb="33">
      <t>チク</t>
    </rPh>
    <rPh sb="34" eb="36">
      <t>キョテン</t>
    </rPh>
    <rPh sb="36" eb="38">
      <t>バショ</t>
    </rPh>
    <rPh sb="39" eb="42">
      <t>コジンタク</t>
    </rPh>
    <phoneticPr fontId="11"/>
  </si>
  <si>
    <t>健康福祉課社会福祉係
076-462-9954</t>
    <rPh sb="0" eb="2">
      <t>ケンコウ</t>
    </rPh>
    <rPh sb="2" eb="4">
      <t>フクシ</t>
    </rPh>
    <rPh sb="4" eb="5">
      <t>カ</t>
    </rPh>
    <rPh sb="5" eb="7">
      <t>シャカイ</t>
    </rPh>
    <rPh sb="7" eb="9">
      <t>フクシ</t>
    </rPh>
    <rPh sb="9" eb="10">
      <t>カカリ</t>
    </rPh>
    <phoneticPr fontId="5"/>
  </si>
  <si>
    <t>食料品や日用品等の購入が困難な高齢者等の買い物を支援するため、町内スーパー3店舗へのシャトルバス運行</t>
    <rPh sb="31" eb="33">
      <t>チョウナイ</t>
    </rPh>
    <rPh sb="38" eb="40">
      <t>テンポ</t>
    </rPh>
    <rPh sb="48" eb="50">
      <t>ウンコウ</t>
    </rPh>
    <phoneticPr fontId="11"/>
  </si>
  <si>
    <t>商工観光課商工労働係
076-462-9970</t>
    <rPh sb="0" eb="5">
      <t>ショウコウカンコウカ</t>
    </rPh>
    <rPh sb="5" eb="9">
      <t>ショウコウロウドウ</t>
    </rPh>
    <rPh sb="9" eb="10">
      <t>カカリ</t>
    </rPh>
    <phoneticPr fontId="5"/>
  </si>
  <si>
    <t>富山県</t>
    <rPh sb="0" eb="3">
      <t>トヤマケン</t>
    </rPh>
    <phoneticPr fontId="17"/>
  </si>
  <si>
    <t>砺波市</t>
    <rPh sb="0" eb="3">
      <t>トナミシ</t>
    </rPh>
    <phoneticPr fontId="17"/>
  </si>
  <si>
    <t>砺波市買い物サービス支援事業</t>
    <rPh sb="0" eb="3">
      <t>トナミシ</t>
    </rPh>
    <rPh sb="3" eb="4">
      <t>カ</t>
    </rPh>
    <rPh sb="5" eb="6">
      <t>モノ</t>
    </rPh>
    <rPh sb="10" eb="12">
      <t>シエン</t>
    </rPh>
    <rPh sb="12" eb="14">
      <t>ジギョウ</t>
    </rPh>
    <phoneticPr fontId="17"/>
  </si>
  <si>
    <t xml:space="preserve">未定
（補正予算で対応予定）
</t>
    <rPh sb="0" eb="2">
      <t>ミテイ</t>
    </rPh>
    <rPh sb="4" eb="6">
      <t>ホセイ</t>
    </rPh>
    <rPh sb="6" eb="8">
      <t>ヨサン</t>
    </rPh>
    <rPh sb="9" eb="11">
      <t>タイオウ</t>
    </rPh>
    <rPh sb="11" eb="13">
      <t>ヨテイ</t>
    </rPh>
    <phoneticPr fontId="17"/>
  </si>
  <si>
    <t>買い物困難地域で実施する事業に対する補助金。
・補助事業者及び連携事業者が連携して実施する事業であり、新規又は拡充して実施するものであること。
・次年度以降も継続して実施することが確実であること。
上記の条件を満たすものに対し、補助対象経費の1/3(上限500千円)を補助するもの。
※対象経費：備品購入費、システム構築費、消耗品費、賃借料
(リース料)等、事業の実施にあたり必要となる初期費用に該当する経費</t>
    <rPh sb="0" eb="1">
      <t>カ</t>
    </rPh>
    <rPh sb="2" eb="3">
      <t>モノ</t>
    </rPh>
    <rPh sb="3" eb="5">
      <t>コンナン</t>
    </rPh>
    <rPh sb="5" eb="7">
      <t>チイキ</t>
    </rPh>
    <rPh sb="8" eb="10">
      <t>ジッシ</t>
    </rPh>
    <rPh sb="12" eb="14">
      <t>ジギョウ</t>
    </rPh>
    <rPh sb="15" eb="16">
      <t>タイ</t>
    </rPh>
    <rPh sb="18" eb="21">
      <t>ホジョキン</t>
    </rPh>
    <rPh sb="24" eb="26">
      <t>ホジョ</t>
    </rPh>
    <rPh sb="26" eb="28">
      <t>ジギョウ</t>
    </rPh>
    <rPh sb="28" eb="29">
      <t>シャ</t>
    </rPh>
    <rPh sb="29" eb="30">
      <t>オヨ</t>
    </rPh>
    <rPh sb="31" eb="33">
      <t>レンケイ</t>
    </rPh>
    <rPh sb="33" eb="35">
      <t>ジギョウ</t>
    </rPh>
    <rPh sb="35" eb="36">
      <t>シャ</t>
    </rPh>
    <rPh sb="37" eb="39">
      <t>レンケイ</t>
    </rPh>
    <rPh sb="41" eb="43">
      <t>ジッシ</t>
    </rPh>
    <rPh sb="45" eb="47">
      <t>ジギョウ</t>
    </rPh>
    <rPh sb="51" eb="53">
      <t>シンキ</t>
    </rPh>
    <rPh sb="53" eb="54">
      <t>マタ</t>
    </rPh>
    <rPh sb="55" eb="57">
      <t>カクジュウ</t>
    </rPh>
    <rPh sb="59" eb="61">
      <t>ジッシ</t>
    </rPh>
    <rPh sb="73" eb="76">
      <t>ジネンド</t>
    </rPh>
    <rPh sb="76" eb="78">
      <t>イコウ</t>
    </rPh>
    <rPh sb="79" eb="81">
      <t>ケイゾク</t>
    </rPh>
    <rPh sb="83" eb="85">
      <t>ジッシ</t>
    </rPh>
    <rPh sb="90" eb="92">
      <t>カクジツ</t>
    </rPh>
    <rPh sb="99" eb="101">
      <t>ジョウキ</t>
    </rPh>
    <rPh sb="102" eb="104">
      <t>ジョウケン</t>
    </rPh>
    <rPh sb="105" eb="106">
      <t>ミ</t>
    </rPh>
    <rPh sb="111" eb="112">
      <t>タイ</t>
    </rPh>
    <rPh sb="114" eb="116">
      <t>ホジョ</t>
    </rPh>
    <rPh sb="116" eb="118">
      <t>タイショウ</t>
    </rPh>
    <rPh sb="118" eb="120">
      <t>ケイヒ</t>
    </rPh>
    <rPh sb="134" eb="136">
      <t>ホジョ</t>
    </rPh>
    <rPh sb="143" eb="145">
      <t>タイショウ</t>
    </rPh>
    <rPh sb="145" eb="147">
      <t>ケイヒ</t>
    </rPh>
    <rPh sb="148" eb="150">
      <t>ビヒン</t>
    </rPh>
    <rPh sb="150" eb="153">
      <t>コウニュウヒ</t>
    </rPh>
    <rPh sb="158" eb="161">
      <t>コウチクヒ</t>
    </rPh>
    <rPh sb="162" eb="165">
      <t>ショウモウヒン</t>
    </rPh>
    <rPh sb="165" eb="166">
      <t>ヒ</t>
    </rPh>
    <rPh sb="167" eb="170">
      <t>チンシャクリョウ</t>
    </rPh>
    <rPh sb="177" eb="178">
      <t>ナド</t>
    </rPh>
    <rPh sb="179" eb="181">
      <t>ジギョウ</t>
    </rPh>
    <rPh sb="182" eb="184">
      <t>ジッシ</t>
    </rPh>
    <rPh sb="188" eb="190">
      <t>ヒツヨウ</t>
    </rPh>
    <rPh sb="193" eb="195">
      <t>ショキ</t>
    </rPh>
    <rPh sb="195" eb="197">
      <t>ヒヨウ</t>
    </rPh>
    <rPh sb="198" eb="200">
      <t>ガイトウ</t>
    </rPh>
    <rPh sb="202" eb="204">
      <t>ケイヒ</t>
    </rPh>
    <phoneticPr fontId="17"/>
  </si>
  <si>
    <t>商工観光課
0763－33－1392</t>
    <rPh sb="0" eb="2">
      <t>ショウコウ</t>
    </rPh>
    <rPh sb="2" eb="5">
      <t>カンコウカ</t>
    </rPh>
    <phoneticPr fontId="17"/>
  </si>
  <si>
    <t>砺波市みまもり配食事業</t>
    <rPh sb="0" eb="3">
      <t>トナミシ</t>
    </rPh>
    <rPh sb="7" eb="9">
      <t>ハイショク</t>
    </rPh>
    <rPh sb="9" eb="11">
      <t>ジギョウ</t>
    </rPh>
    <phoneticPr fontId="17"/>
  </si>
  <si>
    <t>委託料</t>
    <rPh sb="0" eb="2">
      <t>イタク</t>
    </rPh>
    <rPh sb="2" eb="3">
      <t>リョウ</t>
    </rPh>
    <phoneticPr fontId="17"/>
  </si>
  <si>
    <t>「みまもり」の必要な方に地域のボランティアが、週1回お弁当を届けて安心して暮らせる地域づくりを目指すもの。一部地域を除く市内で、一人暮らし高齢者（原則65歳以上）、高齢者のみ世帯、高齢者と障害者の世帯の、みまもりを必要とする人が対象。</t>
    <rPh sb="7" eb="9">
      <t>ヒツヨウ</t>
    </rPh>
    <rPh sb="10" eb="11">
      <t>カタ</t>
    </rPh>
    <rPh sb="12" eb="14">
      <t>チイキ</t>
    </rPh>
    <rPh sb="23" eb="24">
      <t>シュウ</t>
    </rPh>
    <rPh sb="25" eb="26">
      <t>カイ</t>
    </rPh>
    <rPh sb="27" eb="29">
      <t>ベントウ</t>
    </rPh>
    <rPh sb="30" eb="31">
      <t>トド</t>
    </rPh>
    <rPh sb="33" eb="35">
      <t>アンシン</t>
    </rPh>
    <rPh sb="37" eb="38">
      <t>ク</t>
    </rPh>
    <rPh sb="41" eb="43">
      <t>チイキ</t>
    </rPh>
    <rPh sb="47" eb="49">
      <t>メザ</t>
    </rPh>
    <rPh sb="53" eb="55">
      <t>イチブ</t>
    </rPh>
    <rPh sb="55" eb="57">
      <t>チイキ</t>
    </rPh>
    <rPh sb="58" eb="59">
      <t>ノゾ</t>
    </rPh>
    <rPh sb="60" eb="62">
      <t>シナイ</t>
    </rPh>
    <rPh sb="64" eb="66">
      <t>ヒトリ</t>
    </rPh>
    <rPh sb="66" eb="67">
      <t>グ</t>
    </rPh>
    <rPh sb="69" eb="72">
      <t>コウレイシャ</t>
    </rPh>
    <rPh sb="73" eb="75">
      <t>ゲンソク</t>
    </rPh>
    <rPh sb="77" eb="78">
      <t>サイ</t>
    </rPh>
    <rPh sb="78" eb="80">
      <t>イジョウ</t>
    </rPh>
    <rPh sb="82" eb="85">
      <t>コウレイシャ</t>
    </rPh>
    <rPh sb="87" eb="89">
      <t>セタイ</t>
    </rPh>
    <rPh sb="90" eb="93">
      <t>コウレイシャ</t>
    </rPh>
    <rPh sb="94" eb="97">
      <t>ショウガイシャ</t>
    </rPh>
    <rPh sb="98" eb="100">
      <t>セタイ</t>
    </rPh>
    <rPh sb="107" eb="109">
      <t>ヒツヨウ</t>
    </rPh>
    <rPh sb="112" eb="113">
      <t>ヒト</t>
    </rPh>
    <rPh sb="114" eb="116">
      <t>タイショウ</t>
    </rPh>
    <phoneticPr fontId="17"/>
  </si>
  <si>
    <t>社会福祉課
0763－33－1299</t>
    <rPh sb="0" eb="2">
      <t>シャカイ</t>
    </rPh>
    <rPh sb="2" eb="4">
      <t>フクシ</t>
    </rPh>
    <rPh sb="4" eb="5">
      <t>カ</t>
    </rPh>
    <phoneticPr fontId="17"/>
  </si>
  <si>
    <t>チョイソコとなみ</t>
  </si>
  <si>
    <t>タクシー車両を利用し、予約に応じて自宅と目的地を複数の人が乗り合いで運行するもの。
※庄西・般若・庄川中学校区の方に限る。</t>
    <rPh sb="4" eb="6">
      <t>シャリョウ</t>
    </rPh>
    <rPh sb="7" eb="9">
      <t>リヨウ</t>
    </rPh>
    <rPh sb="11" eb="13">
      <t>ヨヤク</t>
    </rPh>
    <rPh sb="14" eb="15">
      <t>オウ</t>
    </rPh>
    <rPh sb="17" eb="19">
      <t>ジタク</t>
    </rPh>
    <rPh sb="20" eb="23">
      <t>モクテキチ</t>
    </rPh>
    <rPh sb="24" eb="26">
      <t>フクスウ</t>
    </rPh>
    <rPh sb="27" eb="28">
      <t>ヒト</t>
    </rPh>
    <rPh sb="29" eb="30">
      <t>ノ</t>
    </rPh>
    <rPh sb="31" eb="32">
      <t>ア</t>
    </rPh>
    <rPh sb="34" eb="36">
      <t>ウンコウ</t>
    </rPh>
    <rPh sb="43" eb="45">
      <t>ショウセイ</t>
    </rPh>
    <rPh sb="46" eb="48">
      <t>ハンニャ</t>
    </rPh>
    <rPh sb="49" eb="51">
      <t>ショウガワ</t>
    </rPh>
    <rPh sb="51" eb="54">
      <t>チュウガッコウ</t>
    </rPh>
    <rPh sb="54" eb="55">
      <t>ク</t>
    </rPh>
    <rPh sb="56" eb="57">
      <t>カタ</t>
    </rPh>
    <rPh sb="58" eb="59">
      <t>カギ</t>
    </rPh>
    <phoneticPr fontId="17"/>
  </si>
  <si>
    <t>企画政策課
0763－33－1388</t>
    <rPh sb="0" eb="2">
      <t>キカク</t>
    </rPh>
    <rPh sb="2" eb="5">
      <t>セイサクカ</t>
    </rPh>
    <phoneticPr fontId="17"/>
  </si>
  <si>
    <t>富山市</t>
    <rPh sb="0" eb="3">
      <t>トヤマシ</t>
    </rPh>
    <phoneticPr fontId="5"/>
  </si>
  <si>
    <t>富山市中山間地移動販売支援事業</t>
    <rPh sb="0" eb="3">
      <t>トヤマシ</t>
    </rPh>
    <rPh sb="3" eb="7">
      <t>チュウサンカンチ</t>
    </rPh>
    <rPh sb="7" eb="11">
      <t>イドウハンバイ</t>
    </rPh>
    <rPh sb="11" eb="13">
      <t>シエン</t>
    </rPh>
    <rPh sb="13" eb="15">
      <t>ジギョウ</t>
    </rPh>
    <phoneticPr fontId="5"/>
  </si>
  <si>
    <t>富山市大山地域の中山間地を巡回し、食料品や日用品等の移動販売を行う事業者に対し、当該活動に要する経費について、予算の範囲内で補助金を交付し、中山間地域の市民が安心して住み続けることができる環境と地域のコミュニティづくりに資することを目的とする。
（財源）新型コロナウイルス感染症対応地方創生臨時交付金</t>
    <rPh sb="0" eb="7">
      <t>トヤマシオオヤマチイキ</t>
    </rPh>
    <rPh sb="8" eb="12">
      <t>チュウサンカンチ</t>
    </rPh>
    <rPh sb="13" eb="15">
      <t>ジュンカイ</t>
    </rPh>
    <rPh sb="17" eb="20">
      <t>ショクリョウヒン</t>
    </rPh>
    <rPh sb="21" eb="25">
      <t>ニチヨウヒントウ</t>
    </rPh>
    <rPh sb="26" eb="30">
      <t>イドウハンバイ</t>
    </rPh>
    <rPh sb="31" eb="32">
      <t>オコナ</t>
    </rPh>
    <rPh sb="33" eb="36">
      <t>ジギョウシャ</t>
    </rPh>
    <rPh sb="37" eb="38">
      <t>タイ</t>
    </rPh>
    <rPh sb="40" eb="44">
      <t>トウガイカツドウ</t>
    </rPh>
    <rPh sb="45" eb="46">
      <t>ヨウ</t>
    </rPh>
    <rPh sb="48" eb="50">
      <t>ケイヒ</t>
    </rPh>
    <rPh sb="55" eb="57">
      <t>ヨサン</t>
    </rPh>
    <rPh sb="58" eb="61">
      <t>ハンイナイ</t>
    </rPh>
    <rPh sb="62" eb="65">
      <t>ホジョキン</t>
    </rPh>
    <rPh sb="66" eb="68">
      <t>コウフ</t>
    </rPh>
    <rPh sb="70" eb="75">
      <t>チュウサンカンチイキ</t>
    </rPh>
    <rPh sb="76" eb="78">
      <t>シミン</t>
    </rPh>
    <rPh sb="79" eb="81">
      <t>アンシン</t>
    </rPh>
    <rPh sb="83" eb="84">
      <t>ス</t>
    </rPh>
    <rPh sb="85" eb="86">
      <t>ツヅ</t>
    </rPh>
    <rPh sb="94" eb="96">
      <t>カンキョウ</t>
    </rPh>
    <rPh sb="97" eb="99">
      <t>チイキ</t>
    </rPh>
    <rPh sb="110" eb="111">
      <t>シ</t>
    </rPh>
    <rPh sb="116" eb="118">
      <t>モクテキ</t>
    </rPh>
    <phoneticPr fontId="5"/>
  </si>
  <si>
    <t>食料品や日用品等の移動販売を行う事業者</t>
  </si>
  <si>
    <t>地域コミュニティ推進課
076-443-2046</t>
    <rPh sb="0" eb="2">
      <t>チイキ</t>
    </rPh>
    <rPh sb="8" eb="11">
      <t>スイシンカ</t>
    </rPh>
    <phoneticPr fontId="5"/>
  </si>
  <si>
    <t>富山市中山間地移動販売支援事業</t>
    <rPh sb="0" eb="3">
      <t>トヤマシ</t>
    </rPh>
    <rPh sb="3" eb="4">
      <t>チュウ</t>
    </rPh>
    <rPh sb="4" eb="6">
      <t>サンカン</t>
    </rPh>
    <rPh sb="6" eb="7">
      <t>チ</t>
    </rPh>
    <rPh sb="7" eb="9">
      <t>イドウ</t>
    </rPh>
    <rPh sb="9" eb="11">
      <t>ハンバイ</t>
    </rPh>
    <rPh sb="11" eb="13">
      <t>シエン</t>
    </rPh>
    <rPh sb="13" eb="15">
      <t>ジギョウ</t>
    </rPh>
    <phoneticPr fontId="5"/>
  </si>
  <si>
    <t>富山市八尾地域の中山間地区を巡回し、食料品や日用品等の移動販売を行う事業者に対し、当該活動に要する経費について予算の範囲内で補助金を交付し、中山間地区の市民が安心して住み続けることができる環境づくりと地域のコミュニティづくりを図る。
（財源）新型コロナウイルス感染症対応地方創生臨時交付金</t>
    <rPh sb="118" eb="120">
      <t>ザイゲン</t>
    </rPh>
    <phoneticPr fontId="5"/>
  </si>
  <si>
    <t>株式会社アルビス</t>
    <rPh sb="0" eb="4">
      <t>カブシキガイシャ</t>
    </rPh>
    <phoneticPr fontId="5"/>
  </si>
  <si>
    <t>八尾行政サービスセンター
076-454-3112</t>
    <rPh sb="0" eb="4">
      <t>ヤツオギョウセイ</t>
    </rPh>
    <phoneticPr fontId="5"/>
  </si>
  <si>
    <t>八尾地区買物困難者支援事業</t>
    <rPh sb="0" eb="4">
      <t>ヤツオチク</t>
    </rPh>
    <rPh sb="4" eb="13">
      <t>カイモノコンナンシャシエンジギョウ</t>
    </rPh>
    <phoneticPr fontId="5"/>
  </si>
  <si>
    <t>高齢者等への日常生活に関する困りごと相談会や各種講座の開催に加え、食料品臨時販売所の設置により、新たな買い物の場の提供を通じた住民交流の機会を創出する。</t>
  </si>
  <si>
    <t>八尾地区コミュニティ再生協議会</t>
    <rPh sb="0" eb="4">
      <t>ヤツオチク</t>
    </rPh>
    <rPh sb="10" eb="15">
      <t>サイセイキョウギカイ</t>
    </rPh>
    <phoneticPr fontId="5"/>
  </si>
  <si>
    <t>南砺市</t>
    <rPh sb="0" eb="3">
      <t>ナントシ</t>
    </rPh>
    <phoneticPr fontId="5"/>
  </si>
  <si>
    <t>　買い物弱者の利便性を向上する目的として、事業に要する備品購入費、システム構築費、賃借費（リース料）等運営費用の経費の一部を補助する。
　（補助率）２／３　（補助限度額）５０万円</t>
    <rPh sb="21" eb="23">
      <t>ジギョウ</t>
    </rPh>
    <rPh sb="24" eb="25">
      <t>ヨウ</t>
    </rPh>
    <rPh sb="41" eb="43">
      <t>チンシャク</t>
    </rPh>
    <rPh sb="43" eb="44">
      <t>ヒ</t>
    </rPh>
    <rPh sb="48" eb="49">
      <t>リョウ</t>
    </rPh>
    <rPh sb="51" eb="53">
      <t>ウンエイ</t>
    </rPh>
    <rPh sb="53" eb="54">
      <t>ヒ</t>
    </rPh>
    <rPh sb="54" eb="55">
      <t>ヨウ</t>
    </rPh>
    <rPh sb="70" eb="73">
      <t>ホジョリツ</t>
    </rPh>
    <rPh sb="79" eb="81">
      <t>ホジョ</t>
    </rPh>
    <rPh sb="81" eb="83">
      <t>ゲンド</t>
    </rPh>
    <rPh sb="83" eb="84">
      <t>ガク</t>
    </rPh>
    <rPh sb="87" eb="89">
      <t>マンエン</t>
    </rPh>
    <phoneticPr fontId="5"/>
  </si>
  <si>
    <t>商店街組合、商工会、地域団体、ＮＰＯ法人ほか</t>
    <rPh sb="0" eb="3">
      <t>ショウテンガイ</t>
    </rPh>
    <rPh sb="3" eb="5">
      <t>クミアイ</t>
    </rPh>
    <rPh sb="6" eb="9">
      <t>ショウコウカイ</t>
    </rPh>
    <rPh sb="10" eb="12">
      <t>チイキ</t>
    </rPh>
    <rPh sb="12" eb="14">
      <t>ダンタイ</t>
    </rPh>
    <rPh sb="15" eb="20">
      <t>ンポホウジン</t>
    </rPh>
    <phoneticPr fontId="5"/>
  </si>
  <si>
    <t>商工企業立地課
0763-23-2018</t>
    <rPh sb="0" eb="2">
      <t>ショウコウ</t>
    </rPh>
    <rPh sb="2" eb="4">
      <t>キギョウ</t>
    </rPh>
    <rPh sb="4" eb="6">
      <t>リッチ</t>
    </rPh>
    <rPh sb="6" eb="7">
      <t>カ</t>
    </rPh>
    <phoneticPr fontId="5"/>
  </si>
  <si>
    <t>入善町</t>
    <rPh sb="0" eb="3">
      <t>ニュウゼンマチ</t>
    </rPh>
    <phoneticPr fontId="5"/>
  </si>
  <si>
    <t>ウチマエくん運行業務委託</t>
    <rPh sb="6" eb="12">
      <t>ウンコウギョウムイタク</t>
    </rPh>
    <phoneticPr fontId="5"/>
  </si>
  <si>
    <t>タクシー車両を利用して、予約に応じて自宅と目的地（町内施設68か所）の間を、複数の人が乗り合い運行する交通システム。</t>
    <rPh sb="4" eb="6">
      <t>シャリョウ</t>
    </rPh>
    <rPh sb="7" eb="9">
      <t>リヨウ</t>
    </rPh>
    <rPh sb="12" eb="14">
      <t>ヨヤク</t>
    </rPh>
    <rPh sb="15" eb="16">
      <t>オウ</t>
    </rPh>
    <rPh sb="18" eb="20">
      <t>ジタク</t>
    </rPh>
    <rPh sb="21" eb="24">
      <t>モクテキチ</t>
    </rPh>
    <rPh sb="25" eb="29">
      <t>チョウナイシセツ</t>
    </rPh>
    <rPh sb="32" eb="33">
      <t>ショ</t>
    </rPh>
    <rPh sb="35" eb="36">
      <t>アイダ</t>
    </rPh>
    <rPh sb="38" eb="40">
      <t>フクスウ</t>
    </rPh>
    <rPh sb="41" eb="42">
      <t>ヒト</t>
    </rPh>
    <rPh sb="43" eb="44">
      <t>ノ</t>
    </rPh>
    <rPh sb="45" eb="46">
      <t>ア</t>
    </rPh>
    <rPh sb="47" eb="49">
      <t>ウンコウ</t>
    </rPh>
    <rPh sb="51" eb="53">
      <t>コウツウ</t>
    </rPh>
    <phoneticPr fontId="5"/>
  </si>
  <si>
    <t>入善町タクシー協会</t>
    <rPh sb="0" eb="3">
      <t>ニュウゼンマチ</t>
    </rPh>
    <rPh sb="7" eb="9">
      <t>キョウカイ</t>
    </rPh>
    <phoneticPr fontId="5"/>
  </si>
  <si>
    <t>キラキラ商工観光課
商工観光係
0765-72-3802</t>
    <rPh sb="4" eb="9">
      <t>ショウコウカンコウカ</t>
    </rPh>
    <rPh sb="10" eb="15">
      <t>ショウコウカンコウカカリ</t>
    </rPh>
    <phoneticPr fontId="5"/>
  </si>
  <si>
    <t>福井県</t>
    <rPh sb="0" eb="3">
      <t>フクイケン</t>
    </rPh>
    <phoneticPr fontId="17"/>
  </si>
  <si>
    <t>大野市</t>
    <rPh sb="0" eb="2">
      <t>オオノ</t>
    </rPh>
    <rPh sb="2" eb="3">
      <t>シ</t>
    </rPh>
    <phoneticPr fontId="17"/>
  </si>
  <si>
    <t>大野市高齢者外出支援タクシー利用料金助成事業</t>
  </si>
  <si>
    <t>自動車運転免許を持っていない65歳以上の高齢者を対象に、タクシー利用料金の一部を助成する「タクシー乗車券」を交付
・助成額：乗車１回500円×年間6枚</t>
    <rPh sb="0" eb="3">
      <t>ジドウシャ</t>
    </rPh>
    <rPh sb="71" eb="73">
      <t>ネンカン</t>
    </rPh>
    <phoneticPr fontId="17"/>
  </si>
  <si>
    <t>健幸福祉部健康長寿課
0779-66-1111
（内線4113）</t>
    <rPh sb="0" eb="1">
      <t>ケン</t>
    </rPh>
    <rPh sb="1" eb="2">
      <t>シアワ</t>
    </rPh>
    <rPh sb="2" eb="5">
      <t>フクシブ</t>
    </rPh>
    <rPh sb="5" eb="7">
      <t>ケンコウ</t>
    </rPh>
    <rPh sb="7" eb="9">
      <t>チョウジュ</t>
    </rPh>
    <rPh sb="9" eb="10">
      <t>カ</t>
    </rPh>
    <rPh sb="25" eb="27">
      <t>ナイセン</t>
    </rPh>
    <phoneticPr fontId="17"/>
  </si>
  <si>
    <t>大野市</t>
    <rPh sb="0" eb="3">
      <t>オオノシ</t>
    </rPh>
    <phoneticPr fontId="17"/>
  </si>
  <si>
    <t>運転免許自主返納支援事業</t>
    <rPh sb="0" eb="8">
      <t>ウンテンメンキョジシュヘンノウ</t>
    </rPh>
    <rPh sb="8" eb="12">
      <t>シエンジギョウ</t>
    </rPh>
    <phoneticPr fontId="17"/>
  </si>
  <si>
    <t>65歳以上の運転免許自主返納者に対し、まちなか循環バス、乗合タクシー、市営バス、広域路線バス市内区間の無料乗車券を交付する。
期間：10年間
申請は免許返納から1年以内</t>
    <rPh sb="2" eb="5">
      <t>サイイジョウ</t>
    </rPh>
    <rPh sb="6" eb="8">
      <t>ウンテン</t>
    </rPh>
    <rPh sb="8" eb="10">
      <t>メンキョ</t>
    </rPh>
    <rPh sb="10" eb="12">
      <t>ジシュ</t>
    </rPh>
    <rPh sb="12" eb="14">
      <t>ヘンノウ</t>
    </rPh>
    <rPh sb="14" eb="15">
      <t>シャ</t>
    </rPh>
    <rPh sb="16" eb="17">
      <t>タイ</t>
    </rPh>
    <rPh sb="23" eb="25">
      <t>ジュンカン</t>
    </rPh>
    <rPh sb="28" eb="30">
      <t>ノリアイ</t>
    </rPh>
    <rPh sb="35" eb="37">
      <t>シエイ</t>
    </rPh>
    <rPh sb="40" eb="42">
      <t>コウイキ</t>
    </rPh>
    <rPh sb="42" eb="44">
      <t>ロセン</t>
    </rPh>
    <rPh sb="46" eb="48">
      <t>シナイ</t>
    </rPh>
    <rPh sb="48" eb="50">
      <t>クカン</t>
    </rPh>
    <rPh sb="51" eb="53">
      <t>ムリョウ</t>
    </rPh>
    <rPh sb="53" eb="56">
      <t>ジョウシャケン</t>
    </rPh>
    <rPh sb="57" eb="59">
      <t>コウフ</t>
    </rPh>
    <rPh sb="63" eb="65">
      <t>キカン</t>
    </rPh>
    <rPh sb="68" eb="70">
      <t>ネンカン</t>
    </rPh>
    <rPh sb="71" eb="73">
      <t>シンセイ</t>
    </rPh>
    <rPh sb="74" eb="76">
      <t>メンキョ</t>
    </rPh>
    <rPh sb="76" eb="78">
      <t>ヘンノウ</t>
    </rPh>
    <rPh sb="81" eb="82">
      <t>ネン</t>
    </rPh>
    <rPh sb="82" eb="84">
      <t>イナイ</t>
    </rPh>
    <phoneticPr fontId="17"/>
  </si>
  <si>
    <t>路線バス会社等</t>
    <rPh sb="0" eb="2">
      <t>ロセン</t>
    </rPh>
    <rPh sb="4" eb="6">
      <t>ガイシャ</t>
    </rPh>
    <rPh sb="6" eb="7">
      <t>トウ</t>
    </rPh>
    <phoneticPr fontId="17"/>
  </si>
  <si>
    <t>https://www.city.ono.fukui.jp/kurashi/bousai-anzen/koutsuanzen/jishuhenno.html</t>
  </si>
  <si>
    <t>市民生活・統計課
0779-66-1111
（内線1209）</t>
    <rPh sb="0" eb="2">
      <t>シミン</t>
    </rPh>
    <rPh sb="2" eb="4">
      <t>セイカツ</t>
    </rPh>
    <rPh sb="5" eb="7">
      <t>トウケイ</t>
    </rPh>
    <rPh sb="7" eb="8">
      <t>カ</t>
    </rPh>
    <rPh sb="23" eb="25">
      <t>ナイセン</t>
    </rPh>
    <phoneticPr fontId="17"/>
  </si>
  <si>
    <t>福井県</t>
  </si>
  <si>
    <t>あわら市</t>
  </si>
  <si>
    <t>食の自立支援事業</t>
  </si>
  <si>
    <t>市内に在住する65歳以上の単身世帯、高齢者のみの世帯で、身体及び生活の状況から調理が困難な高齢者に対して、週1回栄養バランスのとれた食事を調理し、配食サービスを実施するとともに、訪問の際、その安否を確認し、健康状態等に異常があった場合は関係機関への連絡等を行う。（買物弱者に限定したものではない）
利用者負担　市民税非課税世帯に属する者　250円/食
　　　　　　　　 市民税課税世帯に属する者　500円/食</t>
    <phoneticPr fontId="5"/>
  </si>
  <si>
    <t>あわら市社会福祉協議会</t>
    <rPh sb="3" eb="4">
      <t>シ</t>
    </rPh>
    <rPh sb="4" eb="6">
      <t>シャカイ</t>
    </rPh>
    <rPh sb="6" eb="11">
      <t>フクシキョウギカイ</t>
    </rPh>
    <phoneticPr fontId="5"/>
  </si>
  <si>
    <t>http://www.city.awara.lg.jp/mokuteki/health/health03/health0301/p000314.html</t>
    <phoneticPr fontId="5"/>
  </si>
  <si>
    <t>あわら市健康福祉部
健康長寿課
0776-73-8022</t>
  </si>
  <si>
    <t>訪問型介護予防事業（住民主体型　訪問型サービスB)</t>
  </si>
  <si>
    <t>生活機能の低下が見られる要支援認定者及び基本チェックリスト該当者に対し、元気高齢者を活用し（シルバー人材センターへ委託）買い物代行や掃除などの簡易な家事援助を行う。</t>
  </si>
  <si>
    <t>あわら市シルバー人材センター</t>
    <rPh sb="3" eb="4">
      <t>シ</t>
    </rPh>
    <rPh sb="8" eb="10">
      <t>ジンザイ</t>
    </rPh>
    <phoneticPr fontId="5"/>
  </si>
  <si>
    <t>https://www.city.awara.lg.jp/mokuteki/health/health03/health0303/p000407.html</t>
    <phoneticPr fontId="5"/>
  </si>
  <si>
    <t>買物弱者の支援と位置付けた事業ではないが、交通弱者の移動手段を確保し交通空白地帯を解消するため、市内のタクシー事業者に運行を委託している。</t>
  </si>
  <si>
    <t>http://www.city.awara.lg.jp/mokuteki/life/life0701/noriaitakusi.html</t>
    <phoneticPr fontId="5"/>
  </si>
  <si>
    <t>あわら市市民生活部
生活環境課　生活Ｇ　
0776-73-8017</t>
    <phoneticPr fontId="5"/>
  </si>
  <si>
    <t>高齢者外出支援助成事業</t>
    <rPh sb="0" eb="3">
      <t>コウレイシャ</t>
    </rPh>
    <rPh sb="3" eb="5">
      <t>ガイシュツ</t>
    </rPh>
    <rPh sb="5" eb="7">
      <t>シエン</t>
    </rPh>
    <rPh sb="7" eb="11">
      <t>ジョセイジギョウ</t>
    </rPh>
    <phoneticPr fontId="5"/>
  </si>
  <si>
    <t>高齢者がデマンド交通(乗合タクシー)を利用し帰宅する際の、停留所から自宅までのタクシー代金を助成する。
利用者負担：乗合タクシー運賃＋高齢者外出支援分(定額200円)</t>
    <rPh sb="0" eb="3">
      <t>コウレイシャ</t>
    </rPh>
    <rPh sb="8" eb="10">
      <t>コウツウ</t>
    </rPh>
    <rPh sb="11" eb="13">
      <t>ノリアイ</t>
    </rPh>
    <rPh sb="19" eb="21">
      <t>リヨウ</t>
    </rPh>
    <rPh sb="22" eb="24">
      <t>キタク</t>
    </rPh>
    <rPh sb="26" eb="27">
      <t>サイ</t>
    </rPh>
    <rPh sb="29" eb="32">
      <t>テイリュウジョ</t>
    </rPh>
    <rPh sb="34" eb="36">
      <t>ジタク</t>
    </rPh>
    <rPh sb="43" eb="45">
      <t>ダイキン</t>
    </rPh>
    <rPh sb="46" eb="48">
      <t>ジョセイ</t>
    </rPh>
    <rPh sb="52" eb="55">
      <t>リヨウシャ</t>
    </rPh>
    <rPh sb="55" eb="57">
      <t>フタン</t>
    </rPh>
    <rPh sb="58" eb="60">
      <t>ノリアイ</t>
    </rPh>
    <rPh sb="64" eb="66">
      <t>ウンチン</t>
    </rPh>
    <rPh sb="67" eb="70">
      <t>コウレイシャ</t>
    </rPh>
    <rPh sb="70" eb="72">
      <t>ガイシュツ</t>
    </rPh>
    <rPh sb="72" eb="74">
      <t>シエン</t>
    </rPh>
    <rPh sb="74" eb="75">
      <t>ブン</t>
    </rPh>
    <rPh sb="76" eb="78">
      <t>テイガク</t>
    </rPh>
    <rPh sb="81" eb="82">
      <t>エン</t>
    </rPh>
    <phoneticPr fontId="5"/>
  </si>
  <si>
    <t>https://www.city.awara.lg.jp/mokuteki/life/life0701/p013336.html</t>
    <phoneticPr fontId="5"/>
  </si>
  <si>
    <t>福井県</t>
    <rPh sb="0" eb="3">
      <t>フクイケン</t>
    </rPh>
    <phoneticPr fontId="5"/>
  </si>
  <si>
    <t>越前町</t>
    <rPh sb="0" eb="3">
      <t>エチゼンチョウ</t>
    </rPh>
    <phoneticPr fontId="5"/>
  </si>
  <si>
    <t>越前町生活路線バス利用促進事業</t>
    <rPh sb="0" eb="3">
      <t>エチゼンチョウ</t>
    </rPh>
    <rPh sb="3" eb="5">
      <t>セイカツ</t>
    </rPh>
    <rPh sb="5" eb="7">
      <t>ロセン</t>
    </rPh>
    <rPh sb="9" eb="13">
      <t>リヨウソクシン</t>
    </rPh>
    <rPh sb="13" eb="15">
      <t>ジギョウ</t>
    </rPh>
    <phoneticPr fontId="5"/>
  </si>
  <si>
    <t>福鉄バスと京福バスを利用する際「公共交通割引カード」を提示し、「生活路線バス運賃補助券」を使用すると、町内区間がコミュニティバスと同額の100円で乗車が可能。</t>
    <rPh sb="0" eb="2">
      <t>フクテツ</t>
    </rPh>
    <rPh sb="5" eb="7">
      <t>ケイフク</t>
    </rPh>
    <rPh sb="10" eb="12">
      <t>リヨウ</t>
    </rPh>
    <rPh sb="14" eb="15">
      <t>サイ</t>
    </rPh>
    <rPh sb="16" eb="20">
      <t>コウキョウコウツウ</t>
    </rPh>
    <rPh sb="20" eb="22">
      <t>ワリビキ</t>
    </rPh>
    <rPh sb="27" eb="29">
      <t>テイジ</t>
    </rPh>
    <rPh sb="32" eb="36">
      <t>セイカツロセン</t>
    </rPh>
    <rPh sb="38" eb="40">
      <t>ウンチン</t>
    </rPh>
    <rPh sb="40" eb="43">
      <t>ホジョケン</t>
    </rPh>
    <rPh sb="45" eb="47">
      <t>シヨウ</t>
    </rPh>
    <rPh sb="51" eb="55">
      <t>チョウナイクカン</t>
    </rPh>
    <rPh sb="65" eb="67">
      <t>ドウガク</t>
    </rPh>
    <rPh sb="71" eb="72">
      <t>エン</t>
    </rPh>
    <rPh sb="73" eb="75">
      <t>ジョウシャ</t>
    </rPh>
    <rPh sb="76" eb="78">
      <t>カノウ</t>
    </rPh>
    <phoneticPr fontId="5"/>
  </si>
  <si>
    <t>https://www.town.echizen.fukui.jp/kurashi/04/04/p006505.html</t>
    <phoneticPr fontId="5"/>
  </si>
  <si>
    <t>企画振興課
0778-34-8702</t>
    <rPh sb="0" eb="2">
      <t>キカク</t>
    </rPh>
    <rPh sb="2" eb="4">
      <t>シンコウ</t>
    </rPh>
    <rPh sb="4" eb="5">
      <t>カ</t>
    </rPh>
    <phoneticPr fontId="5"/>
  </si>
  <si>
    <t>越前町運転免許自主返納制度</t>
    <rPh sb="0" eb="3">
      <t>エチゼンチョウ</t>
    </rPh>
    <rPh sb="3" eb="7">
      <t>ウンテンメンキョ</t>
    </rPh>
    <rPh sb="7" eb="11">
      <t>ジシュヘンノウ</t>
    </rPh>
    <rPh sb="11" eb="13">
      <t>セイド</t>
    </rPh>
    <phoneticPr fontId="5"/>
  </si>
  <si>
    <t>割引制度</t>
    <rPh sb="0" eb="2">
      <t>ワリビキ</t>
    </rPh>
    <rPh sb="2" eb="4">
      <t>セイド</t>
    </rPh>
    <phoneticPr fontId="5"/>
  </si>
  <si>
    <t>高齢者ドライバーの免許返納を促進するため、運転免許の全部を自主的に返納する満65歳以上の町民に対して、申請日から10年間有効なコミュニティバス無料定期乗車券を発行。</t>
    <rPh sb="0" eb="3">
      <t>コウレイシャ</t>
    </rPh>
    <rPh sb="9" eb="11">
      <t>メンキョ</t>
    </rPh>
    <rPh sb="11" eb="13">
      <t>ヘンノウ</t>
    </rPh>
    <rPh sb="14" eb="16">
      <t>ソクシン</t>
    </rPh>
    <rPh sb="21" eb="25">
      <t>ウンテンメンキョ</t>
    </rPh>
    <rPh sb="26" eb="28">
      <t>ゼンブ</t>
    </rPh>
    <rPh sb="29" eb="32">
      <t>ジシュテキ</t>
    </rPh>
    <rPh sb="33" eb="35">
      <t>ヘンノウ</t>
    </rPh>
    <rPh sb="37" eb="38">
      <t>マン</t>
    </rPh>
    <rPh sb="40" eb="41">
      <t>サイ</t>
    </rPh>
    <rPh sb="41" eb="43">
      <t>イジョウ</t>
    </rPh>
    <rPh sb="44" eb="46">
      <t>チョウミン</t>
    </rPh>
    <rPh sb="47" eb="48">
      <t>タイ</t>
    </rPh>
    <rPh sb="51" eb="54">
      <t>シンセイビ</t>
    </rPh>
    <rPh sb="58" eb="60">
      <t>ネンカン</t>
    </rPh>
    <rPh sb="60" eb="62">
      <t>ユウコウ</t>
    </rPh>
    <rPh sb="71" eb="78">
      <t>ムリョウテイキジョウシャケン</t>
    </rPh>
    <rPh sb="79" eb="81">
      <t>ハッコウ</t>
    </rPh>
    <phoneticPr fontId="5"/>
  </si>
  <si>
    <t>割引制度</t>
    <rPh sb="0" eb="1">
      <t>ワリビキ</t>
    </rPh>
    <rPh sb="1" eb="3">
      <t>セイド</t>
    </rPh>
    <phoneticPr fontId="5"/>
  </si>
  <si>
    <t>高齢者（70歳以上）と心身障がい者の方にコミュニティバスを100円で乗車できる公共交通割引カードを発行。</t>
    <rPh sb="0" eb="3">
      <t>コウレイシャ</t>
    </rPh>
    <rPh sb="6" eb="9">
      <t>サイイジョウ</t>
    </rPh>
    <rPh sb="11" eb="14">
      <t>シンシンショウ</t>
    </rPh>
    <rPh sb="16" eb="17">
      <t>シャ</t>
    </rPh>
    <rPh sb="18" eb="19">
      <t>カタ</t>
    </rPh>
    <rPh sb="32" eb="33">
      <t>エン</t>
    </rPh>
    <rPh sb="34" eb="36">
      <t>ジョウシャ</t>
    </rPh>
    <rPh sb="39" eb="43">
      <t>コウキョウコウツウ</t>
    </rPh>
    <rPh sb="43" eb="45">
      <t>ワリビキ</t>
    </rPh>
    <rPh sb="49" eb="51">
      <t>ハッコウ</t>
    </rPh>
    <phoneticPr fontId="5"/>
  </si>
  <si>
    <t>https://www.town.echizen.fukui.jp/kurashi/04/04/p006502.html</t>
    <phoneticPr fontId="5"/>
  </si>
  <si>
    <t>デマンドタクシー運行事業</t>
    <rPh sb="8" eb="12">
      <t>ウンコウジギョウ</t>
    </rPh>
    <phoneticPr fontId="5"/>
  </si>
  <si>
    <t>買物弱者支援に限定したものではないが、路線バスの廃止に伴い、交通利便が悪くなった地域の高齢者が、自宅発着が可能なデマンドタクシーを運行。利用料金300円～400円</t>
    <rPh sb="0" eb="2">
      <t>カイモノ</t>
    </rPh>
    <rPh sb="2" eb="6">
      <t>ジャクシャシエン</t>
    </rPh>
    <rPh sb="7" eb="9">
      <t>ゲンテイ</t>
    </rPh>
    <rPh sb="19" eb="21">
      <t>ロセン</t>
    </rPh>
    <rPh sb="24" eb="26">
      <t>ハイシ</t>
    </rPh>
    <rPh sb="27" eb="28">
      <t>トモナ</t>
    </rPh>
    <rPh sb="30" eb="32">
      <t>コウツウ</t>
    </rPh>
    <rPh sb="32" eb="34">
      <t>リベン</t>
    </rPh>
    <rPh sb="35" eb="36">
      <t>ワル</t>
    </rPh>
    <rPh sb="40" eb="42">
      <t>チイキ</t>
    </rPh>
    <rPh sb="43" eb="46">
      <t>コウレイシャ</t>
    </rPh>
    <rPh sb="48" eb="50">
      <t>ジタク</t>
    </rPh>
    <rPh sb="50" eb="52">
      <t>ハッチャク</t>
    </rPh>
    <rPh sb="53" eb="55">
      <t>カノウ</t>
    </rPh>
    <rPh sb="65" eb="67">
      <t>ウンコウ</t>
    </rPh>
    <rPh sb="68" eb="72">
      <t>リヨウリョウキン</t>
    </rPh>
    <rPh sb="75" eb="76">
      <t>エン</t>
    </rPh>
    <rPh sb="80" eb="81">
      <t>エン</t>
    </rPh>
    <phoneticPr fontId="5"/>
  </si>
  <si>
    <t>https://www.town.echizen.fukui.jp/kurashi/04/04/p007278.html</t>
    <phoneticPr fontId="5"/>
  </si>
  <si>
    <t>越前町</t>
  </si>
  <si>
    <t>福井県タクシー協会に加盟しているタクシー会社を利用する場合、１回の乗車につき小型初乗運賃（限度額６３０円）を助成
【対象者】
・自動車を運転することができない人
・身体障害者手帳１級、下肢・体幹・視覚に２級の障がいのある人
・療育手帳Ａ１、Ａ２の人
・精神障害者保健福祉手帳１級、２級</t>
  </si>
  <si>
    <t>障がい生活課
0778-34-8723</t>
    <rPh sb="0" eb="1">
      <t>ショウ</t>
    </rPh>
    <rPh sb="3" eb="6">
      <t>セイカツカ</t>
    </rPh>
    <phoneticPr fontId="5"/>
  </si>
  <si>
    <t>おおい町</t>
    <rPh sb="3" eb="4">
      <t>チョウ</t>
    </rPh>
    <phoneticPr fontId="5"/>
  </si>
  <si>
    <t>高齢者食の提供体制整備事業</t>
    <rPh sb="0" eb="3">
      <t>コウレイシャ</t>
    </rPh>
    <rPh sb="3" eb="4">
      <t>ショク</t>
    </rPh>
    <rPh sb="5" eb="9">
      <t>テイキョウタイセイ</t>
    </rPh>
    <rPh sb="9" eb="13">
      <t>セイビジギョウ</t>
    </rPh>
    <phoneticPr fontId="5"/>
  </si>
  <si>
    <t>調理や買い物が困難な高齢者に対して、お弁当やおかずセットを移動販売業者により地域まで配達する。</t>
    <rPh sb="0" eb="2">
      <t>チョウリ</t>
    </rPh>
    <rPh sb="3" eb="4">
      <t>カ</t>
    </rPh>
    <rPh sb="5" eb="6">
      <t>モノ</t>
    </rPh>
    <rPh sb="7" eb="9">
      <t>コンナン</t>
    </rPh>
    <rPh sb="10" eb="13">
      <t>コウレイシャ</t>
    </rPh>
    <rPh sb="14" eb="15">
      <t>タイ</t>
    </rPh>
    <rPh sb="19" eb="21">
      <t>ベントウ</t>
    </rPh>
    <rPh sb="29" eb="33">
      <t>イドウハンバイ</t>
    </rPh>
    <rPh sb="33" eb="35">
      <t>ギョウシャ</t>
    </rPh>
    <rPh sb="38" eb="40">
      <t>チイキ</t>
    </rPh>
    <rPh sb="42" eb="44">
      <t>ハイタツ</t>
    </rPh>
    <phoneticPr fontId="5"/>
  </si>
  <si>
    <t>移動販売業者</t>
    <rPh sb="0" eb="2">
      <t>イドウ</t>
    </rPh>
    <rPh sb="2" eb="4">
      <t>ハンバイ</t>
    </rPh>
    <rPh sb="4" eb="6">
      <t>ギョウシャ</t>
    </rPh>
    <phoneticPr fontId="5"/>
  </si>
  <si>
    <t>いきいき福祉課
地域包括支援センター
0770-77-2770</t>
    <rPh sb="4" eb="7">
      <t>フクシカ</t>
    </rPh>
    <rPh sb="8" eb="14">
      <t>チイキホウカツシエン</t>
    </rPh>
    <phoneticPr fontId="5"/>
  </si>
  <si>
    <t>高齢者買い物代行事業</t>
    <rPh sb="0" eb="3">
      <t>コウレイシャ</t>
    </rPh>
    <rPh sb="3" eb="4">
      <t>カ</t>
    </rPh>
    <rPh sb="5" eb="6">
      <t>モノ</t>
    </rPh>
    <rPh sb="6" eb="8">
      <t>ダイコウ</t>
    </rPh>
    <rPh sb="8" eb="10">
      <t>ジギョウ</t>
    </rPh>
    <phoneticPr fontId="5"/>
  </si>
  <si>
    <t>買い物が困難なひとり暮らし高齢者等に対し、週２回まで買い物を代行する。</t>
    <rPh sb="0" eb="1">
      <t>カ</t>
    </rPh>
    <rPh sb="2" eb="3">
      <t>モノ</t>
    </rPh>
    <rPh sb="4" eb="6">
      <t>コンナン</t>
    </rPh>
    <rPh sb="10" eb="11">
      <t>ク</t>
    </rPh>
    <rPh sb="13" eb="17">
      <t>コウレイシャトウ</t>
    </rPh>
    <rPh sb="18" eb="19">
      <t>タイ</t>
    </rPh>
    <rPh sb="21" eb="22">
      <t>シュウ</t>
    </rPh>
    <rPh sb="23" eb="24">
      <t>カイ</t>
    </rPh>
    <rPh sb="26" eb="27">
      <t>カ</t>
    </rPh>
    <rPh sb="28" eb="29">
      <t>モノ</t>
    </rPh>
    <rPh sb="30" eb="32">
      <t>ダイコウ</t>
    </rPh>
    <phoneticPr fontId="5"/>
  </si>
  <si>
    <t>坂井市</t>
    <rPh sb="0" eb="3">
      <t>サカイシ</t>
    </rPh>
    <phoneticPr fontId="5"/>
  </si>
  <si>
    <t>キッチンカー等導入支援事業補助金</t>
    <rPh sb="6" eb="13">
      <t>ナドドウニュウシエンジギョウ</t>
    </rPh>
    <rPh sb="13" eb="16">
      <t>ホジョキン</t>
    </rPh>
    <phoneticPr fontId="5"/>
  </si>
  <si>
    <t>買物弱者の支援と位置付けた事業ではないが、販路開拓や業種転換等を図る市内の中小企業者に対して、キッチンカーまたは移動販売車を導入することを支援する目的で、導入にかかる費用を補助する。</t>
    <rPh sb="21" eb="25">
      <t>ハンロカイタク</t>
    </rPh>
    <rPh sb="26" eb="31">
      <t>ギョウシュテンカントウ</t>
    </rPh>
    <rPh sb="32" eb="33">
      <t>ハカ</t>
    </rPh>
    <rPh sb="34" eb="36">
      <t>シナイ</t>
    </rPh>
    <rPh sb="37" eb="42">
      <t>チュウショウキギョウシャ</t>
    </rPh>
    <rPh sb="43" eb="44">
      <t>タイ</t>
    </rPh>
    <rPh sb="56" eb="61">
      <t>イドウハンバイシャ</t>
    </rPh>
    <rPh sb="62" eb="64">
      <t>ドウニュウ</t>
    </rPh>
    <rPh sb="69" eb="71">
      <t>シエン</t>
    </rPh>
    <rPh sb="73" eb="75">
      <t>モクテキ</t>
    </rPh>
    <rPh sb="77" eb="79">
      <t>ドウニュウ</t>
    </rPh>
    <rPh sb="83" eb="85">
      <t>ヒヨウ</t>
    </rPh>
    <rPh sb="86" eb="88">
      <t>ホジョ</t>
    </rPh>
    <phoneticPr fontId="5"/>
  </si>
  <si>
    <t>市内の中小企業者</t>
    <rPh sb="0" eb="2">
      <t>シナイ</t>
    </rPh>
    <rPh sb="3" eb="8">
      <t>チュウショウキギョウシャ</t>
    </rPh>
    <phoneticPr fontId="5"/>
  </si>
  <si>
    <t>https://www.city.fukui-sakai.lg.jp/syoukou/jigyosha/shokogyo/shien/kitchen-car.html</t>
    <phoneticPr fontId="5"/>
  </si>
  <si>
    <t>産業政策部商工労政課
0776-50-3153</t>
    <rPh sb="0" eb="5">
      <t>サンギョウセイサクブ</t>
    </rPh>
    <rPh sb="5" eb="10">
      <t>ショウコウロウセイカ</t>
    </rPh>
    <phoneticPr fontId="5"/>
  </si>
  <si>
    <t>若狭町</t>
    <rPh sb="0" eb="3">
      <t>ワカサチョウ</t>
    </rPh>
    <phoneticPr fontId="5"/>
  </si>
  <si>
    <t>デマンド運行事業</t>
    <rPh sb="4" eb="6">
      <t>ウンコウ</t>
    </rPh>
    <rPh sb="6" eb="8">
      <t>ジギョウ</t>
    </rPh>
    <phoneticPr fontId="5"/>
  </si>
  <si>
    <t>https://www.town.fukui-wakasa.lg.jp/kurashi_tetsuzuki/doro_kotsu/1155.html</t>
    <phoneticPr fontId="5"/>
  </si>
  <si>
    <t>総合政策課
0770-45-9112</t>
    <rPh sb="0" eb="2">
      <t>ソウゴウ</t>
    </rPh>
    <phoneticPr fontId="5"/>
  </si>
  <si>
    <t>運転免許自主返納サポート制度</t>
    <rPh sb="0" eb="2">
      <t>ウンテン</t>
    </rPh>
    <rPh sb="2" eb="4">
      <t>メンキョ</t>
    </rPh>
    <rPh sb="4" eb="6">
      <t>ジシュ</t>
    </rPh>
    <rPh sb="6" eb="8">
      <t>ヘンノウ</t>
    </rPh>
    <rPh sb="12" eb="14">
      <t>セイド</t>
    </rPh>
    <phoneticPr fontId="5"/>
  </si>
  <si>
    <t>予算無し
（町の運賃収入の減）</t>
    <rPh sb="0" eb="1">
      <t>ヨサン</t>
    </rPh>
    <rPh sb="1" eb="2">
      <t>ナ</t>
    </rPh>
    <rPh sb="6" eb="8">
      <t>ウンチン</t>
    </rPh>
    <rPh sb="8" eb="10">
      <t>シュウニュウ</t>
    </rPh>
    <rPh sb="11" eb="12">
      <t>ゲン</t>
    </rPh>
    <phoneticPr fontId="5"/>
  </si>
  <si>
    <t>環境安全課</t>
    <rPh sb="0" eb="2">
      <t>カンキョウ</t>
    </rPh>
    <rPh sb="2" eb="4">
      <t>アンゼン</t>
    </rPh>
    <rPh sb="4" eb="5">
      <t>カ</t>
    </rPh>
    <phoneticPr fontId="5"/>
  </si>
  <si>
    <t>https://www.town.fukui-wakasa.lg.jp/kurashi_tetsuzuki/doro_kotsu/1161.html</t>
    <phoneticPr fontId="5"/>
  </si>
  <si>
    <t>環境安全課
0770-45-9126</t>
    <rPh sb="0" eb="2">
      <t>カンキョウ</t>
    </rPh>
    <rPh sb="2" eb="4">
      <t>アンゼン</t>
    </rPh>
    <phoneticPr fontId="5"/>
  </si>
  <si>
    <t>おでかけ応援タクシーチケット事業</t>
    <rPh sb="4" eb="6">
      <t>オウエン</t>
    </rPh>
    <rPh sb="14" eb="16">
      <t>ジギョウ</t>
    </rPh>
    <phoneticPr fontId="5"/>
  </si>
  <si>
    <t>若狭町福祉課</t>
    <rPh sb="0" eb="3">
      <t>ワカサチョウ</t>
    </rPh>
    <rPh sb="3" eb="6">
      <t>フクシカ</t>
    </rPh>
    <phoneticPr fontId="5"/>
  </si>
  <si>
    <t>https://www.town.fukui-wakasa.lg.jp/soshiki/fukushi/gyomuannai/2/2/426.html</t>
    <phoneticPr fontId="5"/>
  </si>
  <si>
    <t>福祉課
0770-62-2703</t>
    <rPh sb="0" eb="3">
      <t>フクシカ</t>
    </rPh>
    <phoneticPr fontId="5"/>
  </si>
  <si>
    <t>重度身体障害者等タクシー料金助成事業</t>
    <rPh sb="0" eb="2">
      <t>ジュウド</t>
    </rPh>
    <rPh sb="2" eb="4">
      <t>シンタイ</t>
    </rPh>
    <rPh sb="4" eb="7">
      <t>ショウガイシャ</t>
    </rPh>
    <rPh sb="7" eb="8">
      <t>トウ</t>
    </rPh>
    <rPh sb="12" eb="14">
      <t>リョウキン</t>
    </rPh>
    <rPh sb="14" eb="16">
      <t>ジョセイ</t>
    </rPh>
    <rPh sb="16" eb="18">
      <t>ジギョウ</t>
    </rPh>
    <phoneticPr fontId="5"/>
  </si>
  <si>
    <t>滋賀県</t>
    <rPh sb="0" eb="3">
      <t>シガケン</t>
    </rPh>
    <phoneticPr fontId="5"/>
  </si>
  <si>
    <t>大津市</t>
    <rPh sb="0" eb="3">
      <t>オオツシ</t>
    </rPh>
    <phoneticPr fontId="5"/>
  </si>
  <si>
    <t>大津市地域公共交通活性化協議会</t>
    <rPh sb="0" eb="3">
      <t>オオツシ</t>
    </rPh>
    <rPh sb="3" eb="5">
      <t>チイキ</t>
    </rPh>
    <rPh sb="5" eb="7">
      <t>コウキョウ</t>
    </rPh>
    <rPh sb="7" eb="9">
      <t>コウツウ</t>
    </rPh>
    <rPh sb="9" eb="12">
      <t>カッセイカ</t>
    </rPh>
    <rPh sb="12" eb="15">
      <t>キョウギカイ</t>
    </rPh>
    <phoneticPr fontId="5"/>
  </si>
  <si>
    <t>https://www.city.otsu.lg.jp/soshiki/036/1801/g/kotsu/40074.html</t>
    <phoneticPr fontId="5"/>
  </si>
  <si>
    <t>地域交通政策課
077-528-2736</t>
    <rPh sb="0" eb="2">
      <t>チイキ</t>
    </rPh>
    <rPh sb="2" eb="4">
      <t>コウツウ</t>
    </rPh>
    <rPh sb="4" eb="6">
      <t>セイサク</t>
    </rPh>
    <rPh sb="6" eb="7">
      <t>カ</t>
    </rPh>
    <phoneticPr fontId="5"/>
  </si>
  <si>
    <t>平和堂ホームサポート×公共交通 合同利用促進キャンペーン</t>
    <rPh sb="0" eb="3">
      <t>ヘイワドウ</t>
    </rPh>
    <rPh sb="11" eb="13">
      <t>コウキョウ</t>
    </rPh>
    <rPh sb="13" eb="15">
      <t>コウツウ</t>
    </rPh>
    <rPh sb="16" eb="18">
      <t>ゴウドウ</t>
    </rPh>
    <rPh sb="18" eb="20">
      <t>リヨウ</t>
    </rPh>
    <rPh sb="20" eb="22">
      <t>ソクシン</t>
    </rPh>
    <phoneticPr fontId="5"/>
  </si>
  <si>
    <t>PR費用</t>
    <rPh sb="0" eb="1">
      <t>ヒ</t>
    </rPh>
    <rPh sb="1" eb="3">
      <t>ヒヨウ</t>
    </rPh>
    <phoneticPr fontId="5"/>
  </si>
  <si>
    <t>大津市地域公共交通活性化協議会、㈱平和堂</t>
    <rPh sb="0" eb="3">
      <t>オオツシ</t>
    </rPh>
    <rPh sb="3" eb="5">
      <t>チイキ</t>
    </rPh>
    <rPh sb="5" eb="7">
      <t>コウキョウ</t>
    </rPh>
    <rPh sb="7" eb="9">
      <t>コウツウ</t>
    </rPh>
    <rPh sb="9" eb="12">
      <t>カッセイカ</t>
    </rPh>
    <rPh sb="12" eb="15">
      <t>キョウギカイ</t>
    </rPh>
    <rPh sb="17" eb="20">
      <t>ヘイワドウ</t>
    </rPh>
    <phoneticPr fontId="5"/>
  </si>
  <si>
    <t>https://www.city.otsu.lg.jp/soshiki/036/1801/g/kotsu/57362.html
8月25日公開予定</t>
    <rPh sb="65" eb="66">
      <t>ガツ</t>
    </rPh>
    <rPh sb="68" eb="69">
      <t>ニチ</t>
    </rPh>
    <rPh sb="69" eb="71">
      <t>コウカイ</t>
    </rPh>
    <rPh sb="71" eb="73">
      <t>ヨテイ</t>
    </rPh>
    <phoneticPr fontId="5"/>
  </si>
  <si>
    <t>近江八幡市</t>
    <rPh sb="0" eb="5">
      <t>オウミハチマンシ</t>
    </rPh>
    <phoneticPr fontId="5"/>
  </si>
  <si>
    <t>近江八幡市ささえあい商助推進事業者登録制度</t>
  </si>
  <si>
    <t>側面支援</t>
  </si>
  <si>
    <t>地域での支え合いの推進を図るため、それぞれの事業活動を通して、実際の事業活動以外に、高齢者が自立した生活が維持できるような支援やサービスを提供する取り組みを行う事業者を支え合いの推進事業者として登録を行う制度。現在33事業者が登録中。</t>
    <phoneticPr fontId="5"/>
  </si>
  <si>
    <t>https://www.city.omihachiman.lg.jp/soshiki/choju/1/1/support/sasaeai/969.html</t>
    <phoneticPr fontId="5"/>
  </si>
  <si>
    <t>高齢者生活支援情報誌「わたしのお助け帳」</t>
    <rPh sb="0" eb="3">
      <t>コウレイシャ</t>
    </rPh>
    <rPh sb="3" eb="5">
      <t>セイカツ</t>
    </rPh>
    <rPh sb="5" eb="7">
      <t>シエン</t>
    </rPh>
    <rPh sb="7" eb="10">
      <t>ジョウホウシ</t>
    </rPh>
    <rPh sb="16" eb="17">
      <t>タス</t>
    </rPh>
    <rPh sb="18" eb="19">
      <t>チョウ</t>
    </rPh>
    <phoneticPr fontId="5"/>
  </si>
  <si>
    <t>高齢者の方が住み慣れた地域で安心して暮らし続けることができるよう、日常生活の支援となる情報（介護保険サービス適用外の家事援助・配食・移動支援・商品配達サービス等の情報）を冊子にまとめ、市ホームページに公開。高齢者相談支援窓口や市社会福祉協議会等においても配布。</t>
    <rPh sb="113" eb="114">
      <t>シ</t>
    </rPh>
    <rPh sb="114" eb="116">
      <t>シャカイ</t>
    </rPh>
    <rPh sb="116" eb="118">
      <t>フクシ</t>
    </rPh>
    <rPh sb="118" eb="121">
      <t>キョウギカイ</t>
    </rPh>
    <rPh sb="121" eb="122">
      <t>トウ</t>
    </rPh>
    <phoneticPr fontId="5"/>
  </si>
  <si>
    <t>https://www.city.omihachiman.lg.jp/iryo/3/2/2957.html</t>
    <phoneticPr fontId="5"/>
  </si>
  <si>
    <t>東近江市</t>
    <rPh sb="0" eb="4">
      <t>ヒガシオウミシ</t>
    </rPh>
    <phoneticPr fontId="5"/>
  </si>
  <si>
    <t>東近江市コミュニティバス少量貨物輸送事業</t>
    <rPh sb="0" eb="4">
      <t>ヒガシオウミシ</t>
    </rPh>
    <rPh sb="12" eb="14">
      <t>ショウリョウ</t>
    </rPh>
    <rPh sb="14" eb="16">
      <t>カモツ</t>
    </rPh>
    <rPh sb="16" eb="18">
      <t>ユソウ</t>
    </rPh>
    <rPh sb="18" eb="20">
      <t>ジギョウ</t>
    </rPh>
    <phoneticPr fontId="5"/>
  </si>
  <si>
    <t>直接的に買物弱者を支援する制度ではないが、コミュニティバスを活用し、食品等を道の駅まで輸送する事業を実施。料金１コンテナ100円。
輸送区間：永源寺支所から道の駅奥永源寺渓流の里まで（約10km）</t>
    <rPh sb="30" eb="32">
      <t>カツヨウ</t>
    </rPh>
    <rPh sb="34" eb="36">
      <t>ショクヒン</t>
    </rPh>
    <rPh sb="36" eb="37">
      <t>トウ</t>
    </rPh>
    <rPh sb="38" eb="39">
      <t>ミチ</t>
    </rPh>
    <rPh sb="40" eb="41">
      <t>エキ</t>
    </rPh>
    <rPh sb="43" eb="45">
      <t>ユソウ</t>
    </rPh>
    <rPh sb="47" eb="49">
      <t>ジギョウ</t>
    </rPh>
    <rPh sb="50" eb="52">
      <t>ジッシ</t>
    </rPh>
    <rPh sb="53" eb="55">
      <t>リョウキン</t>
    </rPh>
    <rPh sb="66" eb="68">
      <t>ユソウ</t>
    </rPh>
    <rPh sb="68" eb="70">
      <t>クカン</t>
    </rPh>
    <rPh sb="71" eb="74">
      <t>エイゲンジ</t>
    </rPh>
    <rPh sb="74" eb="76">
      <t>シショ</t>
    </rPh>
    <rPh sb="78" eb="79">
      <t>ミチ</t>
    </rPh>
    <rPh sb="80" eb="81">
      <t>エキ</t>
    </rPh>
    <rPh sb="81" eb="82">
      <t>オク</t>
    </rPh>
    <rPh sb="82" eb="85">
      <t>エイゲンジ</t>
    </rPh>
    <rPh sb="85" eb="87">
      <t>ケイリュウ</t>
    </rPh>
    <rPh sb="88" eb="89">
      <t>サト</t>
    </rPh>
    <rPh sb="92" eb="93">
      <t>ヤク</t>
    </rPh>
    <phoneticPr fontId="5"/>
  </si>
  <si>
    <t>http://www.city.higashiomi.shiga.jp/category/16-15-2-0-0.html</t>
    <phoneticPr fontId="5"/>
  </si>
  <si>
    <t>都市整備部公共交通政策課
0748-24-5658</t>
    <rPh sb="0" eb="2">
      <t>トシ</t>
    </rPh>
    <rPh sb="2" eb="4">
      <t>セイビ</t>
    </rPh>
    <rPh sb="4" eb="5">
      <t>ブ</t>
    </rPh>
    <rPh sb="5" eb="7">
      <t>コウキョウ</t>
    </rPh>
    <rPh sb="7" eb="9">
      <t>コウツウ</t>
    </rPh>
    <rPh sb="9" eb="12">
      <t>セイサクカ</t>
    </rPh>
    <phoneticPr fontId="5"/>
  </si>
  <si>
    <t>買物お帰りきっぷ事業</t>
    <rPh sb="0" eb="2">
      <t>カイモノ</t>
    </rPh>
    <rPh sb="3" eb="4">
      <t>カエ</t>
    </rPh>
    <rPh sb="8" eb="10">
      <t>ジギョウ</t>
    </rPh>
    <phoneticPr fontId="5"/>
  </si>
  <si>
    <t>・協力店舗
・東近江市</t>
    <rPh sb="1" eb="3">
      <t>キョウリョク</t>
    </rPh>
    <rPh sb="3" eb="5">
      <t>テンポ</t>
    </rPh>
    <rPh sb="7" eb="11">
      <t>ヒガシオウミシ</t>
    </rPh>
    <phoneticPr fontId="5"/>
  </si>
  <si>
    <t>奥永源寺地域自動運転サービス運行業務</t>
    <rPh sb="0" eb="1">
      <t>オク</t>
    </rPh>
    <rPh sb="1" eb="4">
      <t>エイゲンジ</t>
    </rPh>
    <rPh sb="4" eb="6">
      <t>チイキ</t>
    </rPh>
    <rPh sb="6" eb="8">
      <t>ジドウ</t>
    </rPh>
    <rPh sb="8" eb="10">
      <t>ウンテン</t>
    </rPh>
    <rPh sb="14" eb="16">
      <t>ウンコウ</t>
    </rPh>
    <rPh sb="16" eb="18">
      <t>ギョウム</t>
    </rPh>
    <phoneticPr fontId="5"/>
  </si>
  <si>
    <t>買物弱者支援として位置づけたものではないが、中山間地域の移動支援策として、集落から道の駅までの往復約4.4kmを自動運転車両で運行。毎週水・金・土の通常運行に加え、貨客混載として道の駅で開催される山里市場への出荷にも利用。</t>
    <rPh sb="0" eb="2">
      <t>カイモノ</t>
    </rPh>
    <rPh sb="2" eb="4">
      <t>ジャクシャ</t>
    </rPh>
    <rPh sb="4" eb="6">
      <t>シエン</t>
    </rPh>
    <rPh sb="9" eb="11">
      <t>イチ</t>
    </rPh>
    <rPh sb="22" eb="23">
      <t>チュウ</t>
    </rPh>
    <rPh sb="23" eb="25">
      <t>サンカン</t>
    </rPh>
    <rPh sb="25" eb="27">
      <t>チイキ</t>
    </rPh>
    <rPh sb="28" eb="30">
      <t>イドウ</t>
    </rPh>
    <rPh sb="30" eb="32">
      <t>シエン</t>
    </rPh>
    <rPh sb="32" eb="33">
      <t>サク</t>
    </rPh>
    <rPh sb="37" eb="39">
      <t>シュウラク</t>
    </rPh>
    <rPh sb="41" eb="42">
      <t>ミチ</t>
    </rPh>
    <rPh sb="43" eb="44">
      <t>エキ</t>
    </rPh>
    <rPh sb="47" eb="49">
      <t>オウフク</t>
    </rPh>
    <rPh sb="49" eb="50">
      <t>ヤク</t>
    </rPh>
    <rPh sb="56" eb="58">
      <t>ジドウ</t>
    </rPh>
    <rPh sb="58" eb="60">
      <t>ウンテン</t>
    </rPh>
    <rPh sb="60" eb="62">
      <t>シャリョウ</t>
    </rPh>
    <rPh sb="63" eb="65">
      <t>ウンコウ</t>
    </rPh>
    <rPh sb="66" eb="68">
      <t>マイシュウ</t>
    </rPh>
    <rPh sb="68" eb="69">
      <t>スイ</t>
    </rPh>
    <rPh sb="70" eb="71">
      <t>キン</t>
    </rPh>
    <rPh sb="72" eb="73">
      <t>ド</t>
    </rPh>
    <rPh sb="74" eb="76">
      <t>ツウジョウ</t>
    </rPh>
    <rPh sb="76" eb="78">
      <t>ウンコウ</t>
    </rPh>
    <rPh sb="79" eb="80">
      <t>クワ</t>
    </rPh>
    <rPh sb="82" eb="83">
      <t>カ</t>
    </rPh>
    <rPh sb="83" eb="84">
      <t>キャク</t>
    </rPh>
    <rPh sb="84" eb="86">
      <t>コンサイ</t>
    </rPh>
    <rPh sb="89" eb="90">
      <t>ミチ</t>
    </rPh>
    <rPh sb="91" eb="92">
      <t>エキ</t>
    </rPh>
    <rPh sb="93" eb="95">
      <t>カイサイ</t>
    </rPh>
    <rPh sb="98" eb="100">
      <t>ヤマサト</t>
    </rPh>
    <rPh sb="100" eb="102">
      <t>イチバ</t>
    </rPh>
    <rPh sb="104" eb="106">
      <t>シュッカ</t>
    </rPh>
    <rPh sb="108" eb="110">
      <t>リヨウ</t>
    </rPh>
    <phoneticPr fontId="5"/>
  </si>
  <si>
    <t>https://www.city.higashiomi.shiga.jp/0000013003.html</t>
    <phoneticPr fontId="5"/>
  </si>
  <si>
    <t>栗東市</t>
    <rPh sb="0" eb="3">
      <t>リットウシ</t>
    </rPh>
    <phoneticPr fontId="5"/>
  </si>
  <si>
    <t>買い物等在宅生活支援サービス協力事業者周知</t>
    <rPh sb="0" eb="1">
      <t>カ</t>
    </rPh>
    <rPh sb="2" eb="3">
      <t>モノ</t>
    </rPh>
    <rPh sb="3" eb="4">
      <t>トウ</t>
    </rPh>
    <rPh sb="4" eb="6">
      <t>ザイタク</t>
    </rPh>
    <rPh sb="6" eb="8">
      <t>セイカツ</t>
    </rPh>
    <rPh sb="8" eb="10">
      <t>シエン</t>
    </rPh>
    <rPh sb="14" eb="16">
      <t>キョウリョク</t>
    </rPh>
    <rPh sb="16" eb="18">
      <t>ジギョウ</t>
    </rPh>
    <rPh sb="18" eb="19">
      <t>シャ</t>
    </rPh>
    <rPh sb="19" eb="21">
      <t>シュウチ</t>
    </rPh>
    <phoneticPr fontId="5"/>
  </si>
  <si>
    <t>宅配サービスを提供する加盟店を募り、「買物等生活支援業者一覧」チラシを作成し、高齢者世帯をはじめとする全世帯へ広報や市HPで周知する。</t>
    <rPh sb="0" eb="2">
      <t>タクハイ</t>
    </rPh>
    <rPh sb="7" eb="9">
      <t>テイキョウ</t>
    </rPh>
    <rPh sb="11" eb="13">
      <t>カメイ</t>
    </rPh>
    <rPh sb="13" eb="14">
      <t>テン</t>
    </rPh>
    <rPh sb="15" eb="16">
      <t>ツノ</t>
    </rPh>
    <rPh sb="19" eb="21">
      <t>カイモノ</t>
    </rPh>
    <rPh sb="21" eb="22">
      <t>トウ</t>
    </rPh>
    <rPh sb="22" eb="24">
      <t>セイカツ</t>
    </rPh>
    <rPh sb="24" eb="26">
      <t>シエン</t>
    </rPh>
    <rPh sb="26" eb="28">
      <t>ギョウシャ</t>
    </rPh>
    <rPh sb="28" eb="30">
      <t>イチラン</t>
    </rPh>
    <rPh sb="35" eb="37">
      <t>サクセイ</t>
    </rPh>
    <rPh sb="39" eb="42">
      <t>コウレイシャ</t>
    </rPh>
    <rPh sb="42" eb="44">
      <t>セタイ</t>
    </rPh>
    <rPh sb="51" eb="54">
      <t>ゼンセタイ</t>
    </rPh>
    <rPh sb="55" eb="57">
      <t>コウホウ</t>
    </rPh>
    <rPh sb="58" eb="59">
      <t>シ</t>
    </rPh>
    <rPh sb="62" eb="64">
      <t>シュウチ</t>
    </rPh>
    <phoneticPr fontId="5"/>
  </si>
  <si>
    <t>市内を対象に食料品や生活雑貨の配達、訪問での援助などを行う企業等</t>
    <rPh sb="0" eb="2">
      <t>シナイ</t>
    </rPh>
    <rPh sb="3" eb="5">
      <t>タイショウ</t>
    </rPh>
    <rPh sb="6" eb="9">
      <t>ショクリョウヒン</t>
    </rPh>
    <rPh sb="10" eb="12">
      <t>セイカツ</t>
    </rPh>
    <rPh sb="12" eb="14">
      <t>ザッカ</t>
    </rPh>
    <rPh sb="15" eb="17">
      <t>ハイタツ</t>
    </rPh>
    <rPh sb="18" eb="20">
      <t>ホウモン</t>
    </rPh>
    <rPh sb="22" eb="24">
      <t>エンジョ</t>
    </rPh>
    <rPh sb="27" eb="28">
      <t>オコナ</t>
    </rPh>
    <rPh sb="29" eb="31">
      <t>キギョウ</t>
    </rPh>
    <rPh sb="31" eb="32">
      <t>トウ</t>
    </rPh>
    <phoneticPr fontId="5"/>
  </si>
  <si>
    <t>長寿福祉課
077-551-1940</t>
    <rPh sb="0" eb="2">
      <t>チョウジュ</t>
    </rPh>
    <rPh sb="2" eb="5">
      <t>フクシカ</t>
    </rPh>
    <phoneticPr fontId="5"/>
  </si>
  <si>
    <t>野洲市</t>
    <rPh sb="0" eb="3">
      <t>ヤスシ</t>
    </rPh>
    <phoneticPr fontId="5"/>
  </si>
  <si>
    <t>買物困難者対策事業</t>
    <rPh sb="0" eb="5">
      <t>カイモノコンナンシャ</t>
    </rPh>
    <rPh sb="5" eb="9">
      <t>タイサクジギョウ</t>
    </rPh>
    <phoneticPr fontId="5"/>
  </si>
  <si>
    <t>・買物をする需要がありながらも、周辺にお店がないために困難を抱えている方の支援に繋がるよう、おいで野洲まるかじり協議会が所有する移動販売車を活用して移動販売を定期的に実施している。
なお、今後買物弱者のニーズ調査等を行い、ニーズにあった活用方法を検討していく。</t>
    <rPh sb="1" eb="3">
      <t>カイモノ</t>
    </rPh>
    <rPh sb="6" eb="8">
      <t>ジュヨウ</t>
    </rPh>
    <rPh sb="16" eb="18">
      <t>シュウヘン</t>
    </rPh>
    <rPh sb="20" eb="21">
      <t>ミセ</t>
    </rPh>
    <rPh sb="27" eb="29">
      <t>コンナン</t>
    </rPh>
    <rPh sb="30" eb="31">
      <t>カカ</t>
    </rPh>
    <rPh sb="35" eb="36">
      <t>カタ</t>
    </rPh>
    <rPh sb="37" eb="39">
      <t>シエン</t>
    </rPh>
    <rPh sb="40" eb="41">
      <t>ツナ</t>
    </rPh>
    <rPh sb="49" eb="51">
      <t>ヤス</t>
    </rPh>
    <rPh sb="56" eb="59">
      <t>キョウギカイ</t>
    </rPh>
    <rPh sb="60" eb="62">
      <t>ショユウ</t>
    </rPh>
    <rPh sb="64" eb="68">
      <t>イドウハンバイ</t>
    </rPh>
    <rPh sb="68" eb="69">
      <t>シャ</t>
    </rPh>
    <rPh sb="70" eb="72">
      <t>カツヨウ</t>
    </rPh>
    <rPh sb="74" eb="78">
      <t>イドウハンバイ</t>
    </rPh>
    <rPh sb="79" eb="82">
      <t>テイキテキ</t>
    </rPh>
    <rPh sb="83" eb="85">
      <t>ジッシ</t>
    </rPh>
    <rPh sb="94" eb="96">
      <t>コンゴ</t>
    </rPh>
    <rPh sb="96" eb="97">
      <t>カ</t>
    </rPh>
    <rPh sb="97" eb="100">
      <t>モノジャクシャ</t>
    </rPh>
    <rPh sb="104" eb="106">
      <t>チョウサ</t>
    </rPh>
    <rPh sb="106" eb="107">
      <t>トウ</t>
    </rPh>
    <rPh sb="108" eb="109">
      <t>オコナ</t>
    </rPh>
    <rPh sb="118" eb="120">
      <t>カツヨウ</t>
    </rPh>
    <rPh sb="120" eb="122">
      <t>ホウホウ</t>
    </rPh>
    <rPh sb="123" eb="125">
      <t>ケントウ</t>
    </rPh>
    <phoneticPr fontId="5"/>
  </si>
  <si>
    <t>おいで野洲まるかじり協議会</t>
    <rPh sb="3" eb="5">
      <t>ヤス</t>
    </rPh>
    <rPh sb="10" eb="13">
      <t>キョウギカイ</t>
    </rPh>
    <phoneticPr fontId="5"/>
  </si>
  <si>
    <t>商工観光課
077-587-6008</t>
    <rPh sb="0" eb="5">
      <t>ショウコウカンコウカ</t>
    </rPh>
    <phoneticPr fontId="5"/>
  </si>
  <si>
    <t>日野町</t>
    <rPh sb="0" eb="1">
      <t>ヒ</t>
    </rPh>
    <rPh sb="1" eb="2">
      <t>ノ</t>
    </rPh>
    <rPh sb="2" eb="3">
      <t>チョウ</t>
    </rPh>
    <phoneticPr fontId="5"/>
  </si>
  <si>
    <t>日野町移動支援活動補助金</t>
    <rPh sb="0" eb="1">
      <t>ヒ</t>
    </rPh>
    <rPh sb="1" eb="2">
      <t>ノ</t>
    </rPh>
    <rPh sb="2" eb="3">
      <t>チョウ</t>
    </rPh>
    <rPh sb="3" eb="5">
      <t>イドウ</t>
    </rPh>
    <rPh sb="5" eb="7">
      <t>シエン</t>
    </rPh>
    <rPh sb="7" eb="9">
      <t>カツドウ</t>
    </rPh>
    <rPh sb="9" eb="12">
      <t>ホジョキン</t>
    </rPh>
    <phoneticPr fontId="5"/>
  </si>
  <si>
    <t>地縁組織、ボランティア団体等が高齢者等の移動支援を行う活動に対し、補助を行う。</t>
    <phoneticPr fontId="5"/>
  </si>
  <si>
    <t>東桜谷おしゃべり会
小井口YK倶楽部</t>
    <rPh sb="0" eb="2">
      <t>ヒガシサクラ</t>
    </rPh>
    <rPh sb="2" eb="3">
      <t>ダニ</t>
    </rPh>
    <rPh sb="8" eb="9">
      <t>カイ</t>
    </rPh>
    <rPh sb="10" eb="11">
      <t>オ</t>
    </rPh>
    <rPh sb="11" eb="12">
      <t>イ</t>
    </rPh>
    <rPh sb="12" eb="13">
      <t>クチ</t>
    </rPh>
    <rPh sb="15" eb="18">
      <t>クラブ</t>
    </rPh>
    <phoneticPr fontId="5"/>
  </si>
  <si>
    <t>草津市</t>
    <rPh sb="0" eb="3">
      <t>クサツシ</t>
    </rPh>
    <phoneticPr fontId="5"/>
  </si>
  <si>
    <t>地域支え合い運送支援事業</t>
    <rPh sb="4" eb="5">
      <t>ア</t>
    </rPh>
    <phoneticPr fontId="5"/>
  </si>
  <si>
    <t>市社会福祉協議会による各学区の通院や買い物、地域活動への参加が困難な高齢者や障害者等の外出時の移動の支援に対して、車両の維持経費等を補助。
　・運転手：地域のボランティア
　・利用対象者：地域の高齢者や障害者等
　・利用者負担：送迎に要した燃料費等の実費
　・５学区で実施</t>
    <rPh sb="11" eb="14">
      <t>カクガック</t>
    </rPh>
    <rPh sb="132" eb="134">
      <t>ガック</t>
    </rPh>
    <rPh sb="135" eb="137">
      <t>ジッシ</t>
    </rPh>
    <phoneticPr fontId="5"/>
  </si>
  <si>
    <t>・学区社会福祉協議会
・学区まちづくり協議会</t>
  </si>
  <si>
    <t>https://www.kusa-shakyo.or.jp/chiiki/support/carry.html</t>
    <phoneticPr fontId="5"/>
  </si>
  <si>
    <t>健康福祉部健康福祉政策課
077-561-2360</t>
  </si>
  <si>
    <t>・補助金
・印刷製本費</t>
    <rPh sb="1" eb="4">
      <t>ホジョキン</t>
    </rPh>
    <rPh sb="6" eb="10">
      <t>インサツセイホン</t>
    </rPh>
    <rPh sb="10" eb="11">
      <t>ヒ</t>
    </rPh>
    <phoneticPr fontId="5"/>
  </si>
  <si>
    <t>買物弱者支援として位置付けた事業ではないが、バス交通不便地において、コミュニティバスでは運行が困難な地域を中心に、デマンド型乗合タクシーにより移動手段を確保。</t>
    <phoneticPr fontId="5"/>
  </si>
  <si>
    <t>運行事業者</t>
    <rPh sb="0" eb="2">
      <t>ウンコウ</t>
    </rPh>
    <rPh sb="2" eb="5">
      <t>ジギョウシャ</t>
    </rPh>
    <phoneticPr fontId="5"/>
  </si>
  <si>
    <t>都市計画部交通政策課
077-561-2343</t>
    <phoneticPr fontId="5"/>
  </si>
  <si>
    <t>京都府</t>
    <rPh sb="0" eb="3">
      <t>キョウトフ</t>
    </rPh>
    <phoneticPr fontId="5"/>
  </si>
  <si>
    <t>宇治市</t>
    <rPh sb="0" eb="3">
      <t>ウジシ</t>
    </rPh>
    <phoneticPr fontId="5"/>
  </si>
  <si>
    <t>高齢者買物移動支援事業</t>
    <rPh sb="0" eb="3">
      <t>コウレイシャ</t>
    </rPh>
    <rPh sb="3" eb="5">
      <t>カイモノ</t>
    </rPh>
    <rPh sb="5" eb="7">
      <t>イドウ</t>
    </rPh>
    <rPh sb="7" eb="9">
      <t>シエン</t>
    </rPh>
    <rPh sb="9" eb="11">
      <t>ジギョウ</t>
    </rPh>
    <phoneticPr fontId="5"/>
  </si>
  <si>
    <t>保険料
事務費</t>
    <rPh sb="0" eb="1">
      <t>ホケンリョウリョウジムヒ</t>
    </rPh>
    <phoneticPr fontId="5"/>
  </si>
  <si>
    <t>駅やバス停から距離のある地域において、病院が運行する送迎車両を活用し、高齢者の買物支援のための必要最小限の移動手段を確保
【利用対象者】槇島町紫ヶ丘地域周辺にお住まいの一人で乗降可能な７０歳以上の方（事前登録）</t>
    <rPh sb="0" eb="1">
      <t>エキ</t>
    </rPh>
    <rPh sb="4" eb="5">
      <t>テイ</t>
    </rPh>
    <rPh sb="7" eb="9">
      <t>キョリ</t>
    </rPh>
    <rPh sb="12" eb="14">
      <t>チイキ</t>
    </rPh>
    <rPh sb="49" eb="52">
      <t>サイショウゲン</t>
    </rPh>
    <rPh sb="63" eb="65">
      <t>リヨウ</t>
    </rPh>
    <rPh sb="65" eb="68">
      <t>タイショウシャ</t>
    </rPh>
    <rPh sb="71" eb="72">
      <t>マチ</t>
    </rPh>
    <rPh sb="81" eb="82">
      <t>スマ</t>
    </rPh>
    <rPh sb="101" eb="103">
      <t>ジゼン</t>
    </rPh>
    <rPh sb="103" eb="105">
      <t>トウロク</t>
    </rPh>
    <phoneticPr fontId="5"/>
  </si>
  <si>
    <t>【運行主体】医療法人徳洲会宇治徳洲会病院</t>
    <rPh sb="1" eb="3">
      <t>ウンコウ</t>
    </rPh>
    <rPh sb="3" eb="5">
      <t>シュタイ</t>
    </rPh>
    <phoneticPr fontId="5"/>
  </si>
  <si>
    <t>京都府</t>
  </si>
  <si>
    <t>京丹後市</t>
  </si>
  <si>
    <t>市営デマンドバス運行</t>
  </si>
  <si>
    <t>路線バスの運行されていない地域において、路線バスとの結節点などエリア内の輸送を行う。</t>
    <rPh sb="26" eb="29">
      <t>ケッセツテン</t>
    </rPh>
    <rPh sb="34" eb="35">
      <t>ナイ</t>
    </rPh>
    <phoneticPr fontId="5"/>
  </si>
  <si>
    <t>https://www.city.kyotango.lg.jp/material/files/group/4/ukawatoyosaka.pdf</t>
    <phoneticPr fontId="5"/>
  </si>
  <si>
    <t>市長公室　政策企画課
0772-69-0120</t>
  </si>
  <si>
    <t>mobi（モビ）</t>
  </si>
  <si>
    <t>CommunityMobility㈱との連携事業として実証実験を行っている。</t>
    <phoneticPr fontId="5"/>
  </si>
  <si>
    <t>市内一部エリアにおいて定額乗り放題のサービスを行っている。車を持たれていない方々が、月額定額でエリア内を乗り放題で利用できるため、何度でも気兼ねなく外出できる。1回300円の都度利用も可能で、スマホアプリや電話で予約ができる。エリア内のスーパーやクリニック、飲食店へ移動できるため外出支援としても期待されている。～R5.12.31までの実証。</t>
    <rPh sb="81" eb="82">
      <t>カイ</t>
    </rPh>
    <rPh sb="85" eb="86">
      <t>エン</t>
    </rPh>
    <rPh sb="87" eb="89">
      <t>ツド</t>
    </rPh>
    <rPh sb="89" eb="91">
      <t>リヨウ</t>
    </rPh>
    <rPh sb="92" eb="94">
      <t>カノウ</t>
    </rPh>
    <rPh sb="103" eb="105">
      <t>デンワ</t>
    </rPh>
    <rPh sb="106" eb="108">
      <t>ヨヤク</t>
    </rPh>
    <phoneticPr fontId="5"/>
  </si>
  <si>
    <t>峰山自動車㈱
網野タクシー㈱
CommunityMobility㈱
京丹後市</t>
    <rPh sb="7" eb="9">
      <t>アミノ</t>
    </rPh>
    <phoneticPr fontId="5"/>
  </si>
  <si>
    <t>https://travel.willer.co.jp/maas/mobi/kyotango/</t>
    <phoneticPr fontId="5"/>
  </si>
  <si>
    <t>京丹後市</t>
    <rPh sb="0" eb="4">
      <t>キョウタンゴシ</t>
    </rPh>
    <phoneticPr fontId="5"/>
  </si>
  <si>
    <t>高齢者外出支援事業</t>
    <rPh sb="0" eb="3">
      <t>コウレイシャ</t>
    </rPh>
    <rPh sb="3" eb="9">
      <t>ガイシュツシエンジギョウ</t>
    </rPh>
    <phoneticPr fontId="5"/>
  </si>
  <si>
    <t>満75歳以上の高齢者を対象として、1冊4,000円分のタクシー助成チケットを2,000円で販売している外出支援用チケットと、1冊2,000円分のタクシー助成チケットを1,000円で販売している公共交通利用促進用チケットの2種類を販売している。（年度内2冊まで購入可）
※外出支援を目的としており、買い物に特化したものではない。</t>
    <rPh sb="0" eb="1">
      <t>マン</t>
    </rPh>
    <rPh sb="3" eb="6">
      <t>サイイジョウ</t>
    </rPh>
    <rPh sb="7" eb="10">
      <t>コウレイシャ</t>
    </rPh>
    <rPh sb="11" eb="13">
      <t>タイショウ</t>
    </rPh>
    <rPh sb="18" eb="19">
      <t>サツ</t>
    </rPh>
    <rPh sb="24" eb="25">
      <t>エン</t>
    </rPh>
    <rPh sb="25" eb="26">
      <t>ブン</t>
    </rPh>
    <rPh sb="31" eb="33">
      <t>ジョセイ</t>
    </rPh>
    <rPh sb="43" eb="44">
      <t>エン</t>
    </rPh>
    <rPh sb="45" eb="47">
      <t>ハンバイ</t>
    </rPh>
    <rPh sb="51" eb="53">
      <t>ガイシュツ</t>
    </rPh>
    <rPh sb="53" eb="56">
      <t>シエンヨウ</t>
    </rPh>
    <rPh sb="63" eb="64">
      <t>サツ</t>
    </rPh>
    <rPh sb="65" eb="70">
      <t>000エン</t>
    </rPh>
    <rPh sb="70" eb="71">
      <t>ブン</t>
    </rPh>
    <rPh sb="76" eb="78">
      <t>ジョセイ</t>
    </rPh>
    <rPh sb="88" eb="89">
      <t>エン</t>
    </rPh>
    <rPh sb="90" eb="92">
      <t>ハンバイ</t>
    </rPh>
    <rPh sb="96" eb="100">
      <t>コウキョウコウツウ</t>
    </rPh>
    <rPh sb="100" eb="105">
      <t>リヨウソクシンヨウ</t>
    </rPh>
    <rPh sb="111" eb="113">
      <t>シュルイ</t>
    </rPh>
    <rPh sb="114" eb="116">
      <t>ハンバイ</t>
    </rPh>
    <rPh sb="122" eb="125">
      <t>ネンドナイ</t>
    </rPh>
    <rPh sb="126" eb="127">
      <t>サツ</t>
    </rPh>
    <rPh sb="129" eb="131">
      <t>コウニュウ</t>
    </rPh>
    <rPh sb="131" eb="132">
      <t>カ</t>
    </rPh>
    <phoneticPr fontId="5"/>
  </si>
  <si>
    <t>https://www.city.kyotango.lg.jp/top/soshiki/kenkochoju/chojufukushi/3/2/15826.html</t>
    <phoneticPr fontId="5"/>
  </si>
  <si>
    <t>健康長寿福祉部　長寿福祉課
0772-69-0330</t>
    <rPh sb="0" eb="2">
      <t>ケンコウ</t>
    </rPh>
    <rPh sb="2" eb="4">
      <t>チョウジュ</t>
    </rPh>
    <rPh sb="4" eb="6">
      <t>フクシ</t>
    </rPh>
    <rPh sb="6" eb="7">
      <t>ブ</t>
    </rPh>
    <rPh sb="8" eb="10">
      <t>チョウジュ</t>
    </rPh>
    <rPh sb="10" eb="13">
      <t>フクシカ</t>
    </rPh>
    <phoneticPr fontId="5"/>
  </si>
  <si>
    <t>綾部市</t>
  </si>
  <si>
    <t>運転免許証返納者あやべ市民バス回数券等交付事業</t>
  </si>
  <si>
    <t>報償費</t>
  </si>
  <si>
    <t>運転免許証の自主返納者に対して、あやべ市民バスの回数乗車券3,000円分、又は健康長寿定期券(全線乗り放題の定期券：1か月3,000円)の何れかを交付している。
運転免許証の自主返納者は、年々増の傾向にあり、本市では、年間200件を超える状況であり、そのほとんどが65歳以上の高齢者となっている。
なお、健康長寿定期券については、平成30年度から対象年齢を70歳以上から65歳以上とし、対象者の範囲を広げて対応している。</t>
  </si>
  <si>
    <t>https://www.city.ayabe.lg.jp/0000001278.html</t>
    <phoneticPr fontId="5"/>
  </si>
  <si>
    <t>市民協働課
0773-42-4248</t>
  </si>
  <si>
    <t>在宅高齢者移送サービス事業</t>
  </si>
  <si>
    <t>買い物弱者に対する直接的な支援の事業ではないが、６５歳以上で、身体的理由等により一般の交通機関の利用が困難な一人暮らしや高齢者世帯に属する方に対し、市内の医療機関・福祉施設・公的機関への移送サービスを実施している。</t>
  </si>
  <si>
    <t>https://www.city.ayabe.lg.jp/0000001618.html</t>
    <phoneticPr fontId="5"/>
  </si>
  <si>
    <t>高齢者支援課
0773-42-4259</t>
  </si>
  <si>
    <t>食事の調理や買物が困難な一人暮らし又は高齢者世帯等に属する方に対し、見守りや安否確認を兼ねて配食する事業。対象者一人につき１日１食（夕食）を自宅まで配達する。</t>
  </si>
  <si>
    <t>介護施設事業者</t>
  </si>
  <si>
    <t>https://www.city.ayabe.lg.jp/0000001617.html</t>
    <phoneticPr fontId="5"/>
  </si>
  <si>
    <t>いきいき生活支援事業</t>
  </si>
  <si>
    <t>介護給付</t>
  </si>
  <si>
    <t>買い物弱者に対する直接的な支援の事業ではないが、日常生活に支障が生じている方の困りごとに対し、介護予防・日常生活支援総合事業の訪問型緩和サービスA事業として実施。
訪問介護職員あるいは市の指定する研修を受けた支援員が買い物を含む生活援助を実施する。
＜対象者＞基本チェックリストによる事業対象者、要支援１、要支援２の方、継続利用が適切と判断された要介護者</t>
  </si>
  <si>
    <t>市が指定する介護事業所</t>
  </si>
  <si>
    <t>https://www.city.ayabe.lg.jp/0000001456.html</t>
    <phoneticPr fontId="5"/>
  </si>
  <si>
    <t>地域包括支援課
0773-42-4262</t>
    <rPh sb="0" eb="4">
      <t>チイキホウカツ</t>
    </rPh>
    <phoneticPr fontId="5"/>
  </si>
  <si>
    <t>在宅重度心身障害者移動支援事業</t>
    <phoneticPr fontId="5"/>
  </si>
  <si>
    <t>一定の要件に該当する在宅の障害者に年度毎に１回、所定の事業所のタクシー代、移送サービスの利用料の支払いに使用できる５千円分の利用券を交付。</t>
  </si>
  <si>
    <t>タクシー事業者
福祉有償運送事業者</t>
  </si>
  <si>
    <t>https://www.city.ayabe.lg.jp/0000001592.html</t>
    <phoneticPr fontId="5"/>
  </si>
  <si>
    <t>障害者支援課
0773-42-4254</t>
  </si>
  <si>
    <t>長岡京市</t>
    <rPh sb="0" eb="4">
      <t>ナガオカキョウシ</t>
    </rPh>
    <phoneticPr fontId="5"/>
  </si>
  <si>
    <t>障がい者愛のタクシー扶助</t>
  </si>
  <si>
    <t>買物弱者の支援と位置付けた事業ではないが、外出困難な心身障がい者に対し、社会参加のため、タクシー料金の一部を助成します。</t>
    <rPh sb="21" eb="23">
      <t>ガイシュツ</t>
    </rPh>
    <rPh sb="23" eb="25">
      <t>コンナン</t>
    </rPh>
    <rPh sb="26" eb="28">
      <t>シンシン</t>
    </rPh>
    <rPh sb="28" eb="29">
      <t>ショウ</t>
    </rPh>
    <rPh sb="31" eb="32">
      <t>シャ</t>
    </rPh>
    <rPh sb="33" eb="34">
      <t>タイ</t>
    </rPh>
    <rPh sb="36" eb="38">
      <t>シャカイ</t>
    </rPh>
    <rPh sb="38" eb="40">
      <t>サンカ</t>
    </rPh>
    <rPh sb="48" eb="50">
      <t>リョウキン</t>
    </rPh>
    <rPh sb="51" eb="53">
      <t>イチブ</t>
    </rPh>
    <rPh sb="54" eb="56">
      <t>ジョセイ</t>
    </rPh>
    <phoneticPr fontId="5"/>
  </si>
  <si>
    <t>タクシー会社等</t>
    <rPh sb="4" eb="6">
      <t>ガイシャ</t>
    </rPh>
    <rPh sb="6" eb="7">
      <t>ナド</t>
    </rPh>
    <phoneticPr fontId="5"/>
  </si>
  <si>
    <t>障がい福祉課
075-955-9710</t>
    <rPh sb="0" eb="1">
      <t>ショウ</t>
    </rPh>
    <rPh sb="3" eb="5">
      <t>フクシ</t>
    </rPh>
    <rPh sb="5" eb="6">
      <t>カ</t>
    </rPh>
    <phoneticPr fontId="5"/>
  </si>
  <si>
    <t>長岡京市公共交通乗継事業</t>
    <rPh sb="0" eb="4">
      <t>ナガオカキョウシ</t>
    </rPh>
    <rPh sb="4" eb="6">
      <t>コウキョウ</t>
    </rPh>
    <rPh sb="6" eb="8">
      <t>コウツウ</t>
    </rPh>
    <rPh sb="8" eb="12">
      <t>ノリツギジギョウ</t>
    </rPh>
    <phoneticPr fontId="5"/>
  </si>
  <si>
    <t>買物弱者の支援と位置付けたものではないが、阪急バス(株)が販売する65歳以上の高齢者向けフリー定期券を持つ市民を対象に、同日中のバスからタクシーへの乗継いだ際に初乗り運賃500円が割引になる乗継券を交付する。</t>
    <rPh sb="0" eb="2">
      <t>カイモノ</t>
    </rPh>
    <rPh sb="2" eb="4">
      <t>ジャクシャ</t>
    </rPh>
    <rPh sb="5" eb="7">
      <t>シエン</t>
    </rPh>
    <rPh sb="8" eb="11">
      <t>イチヅ</t>
    </rPh>
    <rPh sb="21" eb="23">
      <t>ハンキュウ</t>
    </rPh>
    <rPh sb="25" eb="28">
      <t>カブ</t>
    </rPh>
    <rPh sb="29" eb="31">
      <t>ハンバイ</t>
    </rPh>
    <rPh sb="35" eb="36">
      <t>サイ</t>
    </rPh>
    <rPh sb="36" eb="38">
      <t>イジョウ</t>
    </rPh>
    <rPh sb="39" eb="42">
      <t>コウレイシャ</t>
    </rPh>
    <rPh sb="42" eb="43">
      <t>ム</t>
    </rPh>
    <rPh sb="47" eb="50">
      <t>テイキケン</t>
    </rPh>
    <rPh sb="51" eb="52">
      <t>モ</t>
    </rPh>
    <rPh sb="53" eb="55">
      <t>シミン</t>
    </rPh>
    <rPh sb="56" eb="58">
      <t>タイショウ</t>
    </rPh>
    <rPh sb="60" eb="63">
      <t>ドウジツチュウ</t>
    </rPh>
    <rPh sb="74" eb="76">
      <t>ノリツギ</t>
    </rPh>
    <rPh sb="78" eb="79">
      <t>サイ</t>
    </rPh>
    <rPh sb="80" eb="82">
      <t>ハツノ</t>
    </rPh>
    <rPh sb="83" eb="85">
      <t>ウンチン</t>
    </rPh>
    <rPh sb="88" eb="89">
      <t>エン</t>
    </rPh>
    <rPh sb="90" eb="92">
      <t>ワリビキ</t>
    </rPh>
    <rPh sb="95" eb="97">
      <t>ノリツギ</t>
    </rPh>
    <rPh sb="97" eb="98">
      <t>ケン</t>
    </rPh>
    <rPh sb="99" eb="101">
      <t>コウフ</t>
    </rPh>
    <phoneticPr fontId="5"/>
  </si>
  <si>
    <t>https://www.city.nagaokakyo.lg.jp/0000012481.html</t>
    <phoneticPr fontId="5"/>
  </si>
  <si>
    <t>交通政策課
075-955-3160</t>
    <rPh sb="0" eb="5">
      <t>コウツウセイサクカ</t>
    </rPh>
    <phoneticPr fontId="5"/>
  </si>
  <si>
    <t>京都府</t>
    <rPh sb="0" eb="2">
      <t>きょうと</t>
    </rPh>
    <rPh sb="2" eb="3">
      <t>ふ</t>
    </rPh>
    <phoneticPr fontId="5" type="Hiragana"/>
  </si>
  <si>
    <t>宮津市</t>
    <rPh sb="0" eb="2">
      <t>みやづ</t>
    </rPh>
    <rPh sb="2" eb="3">
      <t>し</t>
    </rPh>
    <phoneticPr fontId="5" type="Hiragana"/>
  </si>
  <si>
    <t>委託料</t>
    <rPh sb="0" eb="2">
      <t>いたく</t>
    </rPh>
    <rPh sb="2" eb="3">
      <t>りょう</t>
    </rPh>
    <phoneticPr fontId="5" type="Hiragana"/>
  </si>
  <si>
    <t>社会福祉法人料理飲食業組合</t>
    <rPh sb="0" eb="2">
      <t>シャカイ</t>
    </rPh>
    <rPh sb="2" eb="4">
      <t>フクシ</t>
    </rPh>
    <rPh sb="4" eb="6">
      <t>ホウジン</t>
    </rPh>
    <rPh sb="6" eb="8">
      <t>リョウリ</t>
    </rPh>
    <rPh sb="8" eb="11">
      <t>インショクギョウ</t>
    </rPh>
    <rPh sb="11" eb="13">
      <t>クミアイ</t>
    </rPh>
    <phoneticPr fontId="5"/>
  </si>
  <si>
    <t>補助金</t>
    <rPh sb="0" eb="3">
      <t>ほじょきん</t>
    </rPh>
    <phoneticPr fontId="5" type="Hiragana"/>
  </si>
  <si>
    <t>宮津市</t>
    <rPh sb="0" eb="3">
      <t>ミヤヅシ</t>
    </rPh>
    <phoneticPr fontId="5"/>
  </si>
  <si>
    <t>上宮津有償運送運営協議会
橋北移送サービス運営協議会
由良有償運送運営協議会</t>
    <phoneticPr fontId="5"/>
  </si>
  <si>
    <t>https://www.city.miyazu.kyoto.jp/site/publictransport/6958.html</t>
    <phoneticPr fontId="5"/>
  </si>
  <si>
    <t>企画課
0772-45-1664</t>
    <rPh sb="0" eb="2">
      <t>キカク</t>
    </rPh>
    <rPh sb="2" eb="3">
      <t>カ</t>
    </rPh>
    <phoneticPr fontId="5"/>
  </si>
  <si>
    <t>八幡市</t>
    <rPh sb="0" eb="3">
      <t>ヤワタシ</t>
    </rPh>
    <phoneticPr fontId="5"/>
  </si>
  <si>
    <t>コミュニティバス運行業務委託</t>
    <rPh sb="8" eb="10">
      <t>ウンコウ</t>
    </rPh>
    <rPh sb="10" eb="12">
      <t>ギョウム</t>
    </rPh>
    <rPh sb="12" eb="14">
      <t>イタク</t>
    </rPh>
    <phoneticPr fontId="5"/>
  </si>
  <si>
    <t>買物弱者の支援と位置づけた事業ではないが、公共交通の利用に不便を感じている地域に対する移動支援策として、バス事業者にコミュニティバスの運行業務を委託。</t>
    <rPh sb="0" eb="2">
      <t>カイモノ</t>
    </rPh>
    <rPh sb="2" eb="4">
      <t>ジャクシャ</t>
    </rPh>
    <rPh sb="5" eb="7">
      <t>シエン</t>
    </rPh>
    <rPh sb="8" eb="10">
      <t>イチ</t>
    </rPh>
    <rPh sb="13" eb="15">
      <t>ジギョウ</t>
    </rPh>
    <rPh sb="21" eb="23">
      <t>コウキョウ</t>
    </rPh>
    <rPh sb="23" eb="25">
      <t>コウツウ</t>
    </rPh>
    <rPh sb="26" eb="28">
      <t>リヨウ</t>
    </rPh>
    <rPh sb="29" eb="31">
      <t>フベン</t>
    </rPh>
    <rPh sb="32" eb="33">
      <t>カン</t>
    </rPh>
    <rPh sb="37" eb="39">
      <t>チイキ</t>
    </rPh>
    <rPh sb="40" eb="41">
      <t>タイ</t>
    </rPh>
    <rPh sb="43" eb="45">
      <t>イドウ</t>
    </rPh>
    <rPh sb="45" eb="47">
      <t>シエン</t>
    </rPh>
    <rPh sb="47" eb="48">
      <t>サク</t>
    </rPh>
    <rPh sb="54" eb="57">
      <t>ジギョウシャ</t>
    </rPh>
    <rPh sb="67" eb="69">
      <t>ウンコウ</t>
    </rPh>
    <rPh sb="69" eb="71">
      <t>ギョウム</t>
    </rPh>
    <rPh sb="72" eb="74">
      <t>イタク</t>
    </rPh>
    <phoneticPr fontId="5"/>
  </si>
  <si>
    <t>京都京阪バス株式会社</t>
    <rPh sb="0" eb="2">
      <t>キョウト</t>
    </rPh>
    <rPh sb="2" eb="4">
      <t>ケイハン</t>
    </rPh>
    <rPh sb="6" eb="8">
      <t>カブシキ</t>
    </rPh>
    <rPh sb="8" eb="10">
      <t>カイシャ</t>
    </rPh>
    <phoneticPr fontId="5"/>
  </si>
  <si>
    <t>https://www.city.yawata.kyoto.jp/0000000082.html</t>
    <phoneticPr fontId="5"/>
  </si>
  <si>
    <t>伊根町</t>
    <rPh sb="0" eb="3">
      <t>イネチョウ</t>
    </rPh>
    <phoneticPr fontId="5"/>
  </si>
  <si>
    <t>高齢化対策推進事業（買い物支援事業）</t>
    <rPh sb="0" eb="3">
      <t>コウレイカ</t>
    </rPh>
    <rPh sb="3" eb="5">
      <t>タイサク</t>
    </rPh>
    <rPh sb="5" eb="7">
      <t>スイシン</t>
    </rPh>
    <rPh sb="7" eb="9">
      <t>ジギョウ</t>
    </rPh>
    <rPh sb="10" eb="11">
      <t>カ</t>
    </rPh>
    <rPh sb="12" eb="13">
      <t>モノ</t>
    </rPh>
    <rPh sb="13" eb="15">
      <t>シエン</t>
    </rPh>
    <rPh sb="15" eb="17">
      <t>ジギョウ</t>
    </rPh>
    <phoneticPr fontId="5"/>
  </si>
  <si>
    <t>運転手及び支援員を配置し、町内各地区と一番近いスーパーを毎月2回、買い物支援バスで往復し、交通手段を持たない方の買い物を支援する。</t>
    <rPh sb="0" eb="3">
      <t>ウンテンシュ</t>
    </rPh>
    <rPh sb="3" eb="4">
      <t>オヨ</t>
    </rPh>
    <rPh sb="5" eb="7">
      <t>シエン</t>
    </rPh>
    <rPh sb="7" eb="8">
      <t>イン</t>
    </rPh>
    <rPh sb="9" eb="11">
      <t>ハイチ</t>
    </rPh>
    <rPh sb="13" eb="15">
      <t>チョウナイ</t>
    </rPh>
    <rPh sb="15" eb="18">
      <t>カクチク</t>
    </rPh>
    <rPh sb="19" eb="21">
      <t>イチバン</t>
    </rPh>
    <rPh sb="21" eb="22">
      <t>チカ</t>
    </rPh>
    <rPh sb="28" eb="30">
      <t>マイツキ</t>
    </rPh>
    <rPh sb="31" eb="32">
      <t>カイ</t>
    </rPh>
    <rPh sb="33" eb="34">
      <t>カ</t>
    </rPh>
    <rPh sb="35" eb="36">
      <t>モノ</t>
    </rPh>
    <rPh sb="36" eb="38">
      <t>シエン</t>
    </rPh>
    <rPh sb="41" eb="43">
      <t>オウフク</t>
    </rPh>
    <rPh sb="45" eb="47">
      <t>コウツウ</t>
    </rPh>
    <rPh sb="47" eb="49">
      <t>シュダン</t>
    </rPh>
    <rPh sb="50" eb="51">
      <t>モ</t>
    </rPh>
    <rPh sb="54" eb="55">
      <t>カタ</t>
    </rPh>
    <rPh sb="56" eb="57">
      <t>カ</t>
    </rPh>
    <rPh sb="58" eb="59">
      <t>モノ</t>
    </rPh>
    <rPh sb="60" eb="62">
      <t>シエン</t>
    </rPh>
    <phoneticPr fontId="5"/>
  </si>
  <si>
    <t>伊根町</t>
  </si>
  <si>
    <t>医療機関や買い物へ行く交通手段を持たない方の移動支援として行われている社協の福祉有償運送事業。</t>
  </si>
  <si>
    <t>井手町</t>
    <rPh sb="0" eb="3">
      <t>イデチョウ</t>
    </rPh>
    <phoneticPr fontId="5"/>
  </si>
  <si>
    <t>65歳以上で、食事の調理や買物が困難な一人暮らし又は高齢者世帯に属する方に対し、見守りや安否確認を兼ねて配食する事業。井手町社会福祉協議会及び弥勒会に委託しており、対象者一人につき一日一食を自宅まで配達する。</t>
    <rPh sb="2" eb="3">
      <t>サイ</t>
    </rPh>
    <rPh sb="3" eb="5">
      <t>イジョウ</t>
    </rPh>
    <rPh sb="7" eb="9">
      <t>ショクジ</t>
    </rPh>
    <rPh sb="10" eb="12">
      <t>チョウリ</t>
    </rPh>
    <rPh sb="13" eb="15">
      <t>カイモノ</t>
    </rPh>
    <rPh sb="16" eb="18">
      <t>コンナン</t>
    </rPh>
    <rPh sb="19" eb="21">
      <t>ヒトリ</t>
    </rPh>
    <rPh sb="21" eb="22">
      <t>グ</t>
    </rPh>
    <rPh sb="24" eb="25">
      <t>マタ</t>
    </rPh>
    <rPh sb="26" eb="29">
      <t>コウレイシャ</t>
    </rPh>
    <rPh sb="29" eb="31">
      <t>セタイ</t>
    </rPh>
    <rPh sb="32" eb="33">
      <t>ゾク</t>
    </rPh>
    <rPh sb="35" eb="36">
      <t>カタ</t>
    </rPh>
    <rPh sb="37" eb="38">
      <t>タイ</t>
    </rPh>
    <rPh sb="40" eb="42">
      <t>ミマモ</t>
    </rPh>
    <rPh sb="44" eb="46">
      <t>アンピ</t>
    </rPh>
    <rPh sb="46" eb="48">
      <t>カクニン</t>
    </rPh>
    <rPh sb="49" eb="50">
      <t>カ</t>
    </rPh>
    <rPh sb="52" eb="54">
      <t>ハイショク</t>
    </rPh>
    <rPh sb="56" eb="58">
      <t>ジギョウ</t>
    </rPh>
    <rPh sb="59" eb="62">
      <t>イデチョウ</t>
    </rPh>
    <rPh sb="62" eb="64">
      <t>シャカイ</t>
    </rPh>
    <rPh sb="64" eb="66">
      <t>フクシ</t>
    </rPh>
    <rPh sb="66" eb="69">
      <t>キョウギカイ</t>
    </rPh>
    <rPh sb="69" eb="70">
      <t>オヨ</t>
    </rPh>
    <rPh sb="71" eb="73">
      <t>ミロク</t>
    </rPh>
    <rPh sb="73" eb="74">
      <t>カイ</t>
    </rPh>
    <rPh sb="75" eb="77">
      <t>イタク</t>
    </rPh>
    <rPh sb="82" eb="85">
      <t>タイショウシャ</t>
    </rPh>
    <rPh sb="85" eb="87">
      <t>ヒトリ</t>
    </rPh>
    <rPh sb="90" eb="92">
      <t>イチニチ</t>
    </rPh>
    <rPh sb="92" eb="94">
      <t>イッショク</t>
    </rPh>
    <rPh sb="95" eb="97">
      <t>ジタク</t>
    </rPh>
    <rPh sb="99" eb="101">
      <t>ハイタツ</t>
    </rPh>
    <phoneticPr fontId="5"/>
  </si>
  <si>
    <t>井手町社会福祉協議会　等</t>
    <rPh sb="0" eb="3">
      <t>イデチョウ</t>
    </rPh>
    <rPh sb="3" eb="5">
      <t>シャカイ</t>
    </rPh>
    <rPh sb="5" eb="7">
      <t>フクシ</t>
    </rPh>
    <rPh sb="7" eb="10">
      <t>キョウギカイ</t>
    </rPh>
    <rPh sb="11" eb="12">
      <t>トウ</t>
    </rPh>
    <phoneticPr fontId="5"/>
  </si>
  <si>
    <t>高齢福祉課
0774-82-6165</t>
    <rPh sb="0" eb="2">
      <t>コウレイ</t>
    </rPh>
    <rPh sb="2" eb="5">
      <t>フクシカ</t>
    </rPh>
    <phoneticPr fontId="5"/>
  </si>
  <si>
    <t>外出困難な重度の障がい者に対し、タクシー料金の一部を助成することにより、障がい者の生活行動範囲の拡大及び社会参加の促進を図る。</t>
    <rPh sb="0" eb="2">
      <t>ガイシュツ</t>
    </rPh>
    <rPh sb="2" eb="4">
      <t>コンナン</t>
    </rPh>
    <rPh sb="5" eb="7">
      <t>ジュウド</t>
    </rPh>
    <rPh sb="8" eb="9">
      <t>ショウ</t>
    </rPh>
    <rPh sb="11" eb="12">
      <t>シャ</t>
    </rPh>
    <rPh sb="13" eb="14">
      <t>タイ</t>
    </rPh>
    <rPh sb="20" eb="22">
      <t>リョウキン</t>
    </rPh>
    <rPh sb="23" eb="25">
      <t>イチブ</t>
    </rPh>
    <rPh sb="26" eb="28">
      <t>ジョセイ</t>
    </rPh>
    <rPh sb="36" eb="37">
      <t>ショウ</t>
    </rPh>
    <rPh sb="39" eb="40">
      <t>シャ</t>
    </rPh>
    <rPh sb="41" eb="43">
      <t>セイカツ</t>
    </rPh>
    <rPh sb="43" eb="45">
      <t>コウドウ</t>
    </rPh>
    <rPh sb="45" eb="47">
      <t>ハンイ</t>
    </rPh>
    <rPh sb="48" eb="50">
      <t>カクダイ</t>
    </rPh>
    <rPh sb="50" eb="51">
      <t>オヨ</t>
    </rPh>
    <rPh sb="52" eb="54">
      <t>シャカイ</t>
    </rPh>
    <rPh sb="54" eb="56">
      <t>サンカ</t>
    </rPh>
    <rPh sb="57" eb="59">
      <t>ソクシン</t>
    </rPh>
    <rPh sb="60" eb="61">
      <t>ハカ</t>
    </rPh>
    <phoneticPr fontId="5"/>
  </si>
  <si>
    <t>フレンドリーサポート事業</t>
    <rPh sb="10" eb="12">
      <t>ジギョウ</t>
    </rPh>
    <phoneticPr fontId="5"/>
  </si>
  <si>
    <t>高齢者日常生活支援として、掃除、洗濯、買物等有償協力者活動に取り組む井手町社会福祉協議会を支援している。</t>
    <rPh sb="0" eb="3">
      <t>コウレイシャ</t>
    </rPh>
    <rPh sb="3" eb="5">
      <t>ニチジョウ</t>
    </rPh>
    <rPh sb="5" eb="7">
      <t>セイカツ</t>
    </rPh>
    <rPh sb="7" eb="9">
      <t>シエン</t>
    </rPh>
    <rPh sb="13" eb="15">
      <t>ソウジ</t>
    </rPh>
    <rPh sb="16" eb="18">
      <t>センタク</t>
    </rPh>
    <rPh sb="19" eb="21">
      <t>カイモノ</t>
    </rPh>
    <rPh sb="21" eb="22">
      <t>トウ</t>
    </rPh>
    <rPh sb="22" eb="24">
      <t>ユウショウ</t>
    </rPh>
    <rPh sb="24" eb="27">
      <t>キョウリョクシャ</t>
    </rPh>
    <rPh sb="27" eb="29">
      <t>カツドウ</t>
    </rPh>
    <rPh sb="30" eb="31">
      <t>ト</t>
    </rPh>
    <rPh sb="32" eb="33">
      <t>ク</t>
    </rPh>
    <rPh sb="34" eb="37">
      <t>イデチョウ</t>
    </rPh>
    <rPh sb="37" eb="39">
      <t>シャカイ</t>
    </rPh>
    <rPh sb="39" eb="41">
      <t>フクシ</t>
    </rPh>
    <rPh sb="41" eb="44">
      <t>キョウギカイ</t>
    </rPh>
    <rPh sb="45" eb="47">
      <t>シエン</t>
    </rPh>
    <phoneticPr fontId="5"/>
  </si>
  <si>
    <t>井手町社会福祉協議会</t>
    <rPh sb="0" eb="3">
      <t>イデチョウ</t>
    </rPh>
    <rPh sb="3" eb="5">
      <t>シャカイ</t>
    </rPh>
    <rPh sb="5" eb="7">
      <t>フクシ</t>
    </rPh>
    <rPh sb="7" eb="10">
      <t>キョウギカイ</t>
    </rPh>
    <phoneticPr fontId="5"/>
  </si>
  <si>
    <t>http://www.kyoshakyo.or.jp/ide/2016/01/post-60.html</t>
    <phoneticPr fontId="5"/>
  </si>
  <si>
    <t>移動支援事業（IDECA）</t>
    <phoneticPr fontId="5"/>
  </si>
  <si>
    <t>井手町内に在住の６５歳以上の高齢者を対象に移動支援を行う。
運行区域は井手町内を限定とし、4.5㎞未満　100円（片道）・4.5㎞以上　200円（片道）を利用運賃としている。</t>
    <phoneticPr fontId="5"/>
  </si>
  <si>
    <t>京都府</t>
    <rPh sb="0" eb="3">
      <t>キョウトフ</t>
    </rPh>
    <phoneticPr fontId="17"/>
  </si>
  <si>
    <t>京丹波町</t>
    <rPh sb="0" eb="4">
      <t>キョウタンバチョウ</t>
    </rPh>
    <phoneticPr fontId="17"/>
  </si>
  <si>
    <t>買い物支援車運行事業</t>
    <rPh sb="0" eb="1">
      <t>カ</t>
    </rPh>
    <rPh sb="2" eb="3">
      <t>モノ</t>
    </rPh>
    <rPh sb="3" eb="5">
      <t>シエン</t>
    </rPh>
    <rPh sb="5" eb="6">
      <t>シャ</t>
    </rPh>
    <rPh sb="6" eb="8">
      <t>ウンコウ</t>
    </rPh>
    <rPh sb="8" eb="10">
      <t>ジギョウ</t>
    </rPh>
    <phoneticPr fontId="17"/>
  </si>
  <si>
    <t>高齢者等の買い物支援を目的として、町内の道の駅と地域公民館とを結ぶ無料の買い物支援車両（10人乗りワゴン車）を運行。事業運営は、道の駅運営会社に委託。地域の高齢者団体等からの予約受付により運行。</t>
  </si>
  <si>
    <t>道の駅運営会社</t>
  </si>
  <si>
    <t>産業建設部商工観光課
0771-82-3809</t>
    <rPh sb="0" eb="2">
      <t>サンギョウ</t>
    </rPh>
    <rPh sb="2" eb="4">
      <t>ケンセツ</t>
    </rPh>
    <rPh sb="4" eb="5">
      <t>ブ</t>
    </rPh>
    <rPh sb="5" eb="7">
      <t>ショウコウ</t>
    </rPh>
    <rPh sb="7" eb="9">
      <t>カンコウ</t>
    </rPh>
    <rPh sb="9" eb="10">
      <t>カ</t>
    </rPh>
    <phoneticPr fontId="17"/>
  </si>
  <si>
    <t>地域商店街による買い物支援事業</t>
    <rPh sb="0" eb="2">
      <t>チイキ</t>
    </rPh>
    <rPh sb="2" eb="5">
      <t>ショウテンガイ</t>
    </rPh>
    <rPh sb="8" eb="9">
      <t>カ</t>
    </rPh>
    <rPh sb="10" eb="11">
      <t>モノ</t>
    </rPh>
    <rPh sb="11" eb="13">
      <t>シエン</t>
    </rPh>
    <rPh sb="13" eb="15">
      <t>ジギョウ</t>
    </rPh>
    <phoneticPr fontId="17"/>
  </si>
  <si>
    <t>本補助金は、地域の商店団体等が主体的に取り組む買物支援事業を支援し、日常の買い物が困難な高齢者等（以下「買物困難者等」という。）が安心して快適に暮らせる地域づくりと地域の商業振興の両面の推進を図る。</t>
  </si>
  <si>
    <t>商店街で営業する中小企業者等</t>
    <rPh sb="0" eb="3">
      <t>ショウテンガイ</t>
    </rPh>
    <rPh sb="4" eb="6">
      <t>エイギョウ</t>
    </rPh>
    <rPh sb="8" eb="10">
      <t>チュウショウ</t>
    </rPh>
    <rPh sb="10" eb="13">
      <t>キギョウシャ</t>
    </rPh>
    <rPh sb="13" eb="14">
      <t>トウ</t>
    </rPh>
    <phoneticPr fontId="17"/>
  </si>
  <si>
    <t>大山崎町</t>
    <rPh sb="0" eb="4">
      <t>オオヤマザキチョウ</t>
    </rPh>
    <phoneticPr fontId="0"/>
  </si>
  <si>
    <t>福祉タクシー事業</t>
    <rPh sb="0" eb="2">
      <t>フクシ</t>
    </rPh>
    <rPh sb="6" eb="8">
      <t>ジギョウ</t>
    </rPh>
    <phoneticPr fontId="0"/>
  </si>
  <si>
    <t xml:space="preserve">外出困難な障がい者に対しタクシー料金の一部を助成することにより、障がい者の生活行動範囲の拡大及び社会参加の促進を図る。
</t>
  </si>
  <si>
    <t>大山崎町</t>
    <rPh sb="0" eb="4">
      <t>オオヤマザキチョウ</t>
    </rPh>
    <phoneticPr fontId="5"/>
  </si>
  <si>
    <t>福祉課社会福祉係
075-956-2101</t>
  </si>
  <si>
    <t>和束町</t>
    <rPh sb="0" eb="3">
      <t>ワヅカチョウ</t>
    </rPh>
    <phoneticPr fontId="5"/>
  </si>
  <si>
    <t>移動スーパーよろずや茶太郎</t>
    <rPh sb="0" eb="2">
      <t>イドウ</t>
    </rPh>
    <rPh sb="10" eb="13">
      <t>チャタロウ</t>
    </rPh>
    <phoneticPr fontId="5"/>
  </si>
  <si>
    <t>和束町商工会が、移動販売車を用いて移動販売を行う事業。
※和束町は、令和２年度に初期コスト（車両購入代）を支援した(新型コロナウイルス感染症対応地方創生臨時交付金を活用)
運営資金は和束町商工会の財源。</t>
    <rPh sb="0" eb="3">
      <t>ワヅカチョウ</t>
    </rPh>
    <rPh sb="3" eb="6">
      <t>ショウコウカイ</t>
    </rPh>
    <rPh sb="8" eb="10">
      <t>イドウ</t>
    </rPh>
    <rPh sb="10" eb="12">
      <t>ハンバイ</t>
    </rPh>
    <rPh sb="12" eb="13">
      <t>シャ</t>
    </rPh>
    <rPh sb="14" eb="15">
      <t>モチ</t>
    </rPh>
    <rPh sb="17" eb="19">
      <t>イドウ</t>
    </rPh>
    <rPh sb="19" eb="21">
      <t>ハンバイ</t>
    </rPh>
    <rPh sb="22" eb="23">
      <t>オコナ</t>
    </rPh>
    <rPh sb="24" eb="26">
      <t>ジギョウ</t>
    </rPh>
    <rPh sb="30" eb="33">
      <t>ワヅカチョウ</t>
    </rPh>
    <rPh sb="35" eb="37">
      <t>レイワ</t>
    </rPh>
    <rPh sb="38" eb="40">
      <t>ネンド</t>
    </rPh>
    <rPh sb="41" eb="43">
      <t>ショキ</t>
    </rPh>
    <rPh sb="47" eb="49">
      <t>シャリョウ</t>
    </rPh>
    <rPh sb="49" eb="51">
      <t>コウニュウ</t>
    </rPh>
    <rPh sb="51" eb="52">
      <t>ダイ</t>
    </rPh>
    <rPh sb="54" eb="56">
      <t>シエン</t>
    </rPh>
    <rPh sb="59" eb="61">
      <t>シンガタ</t>
    </rPh>
    <rPh sb="68" eb="71">
      <t>カンセンショウ</t>
    </rPh>
    <rPh sb="71" eb="73">
      <t>タイオウ</t>
    </rPh>
    <rPh sb="73" eb="75">
      <t>チホウ</t>
    </rPh>
    <rPh sb="75" eb="77">
      <t>ソウセイ</t>
    </rPh>
    <rPh sb="77" eb="79">
      <t>リンジ</t>
    </rPh>
    <rPh sb="79" eb="82">
      <t>コウフキン</t>
    </rPh>
    <rPh sb="83" eb="85">
      <t>カツヨウ</t>
    </rPh>
    <rPh sb="87" eb="89">
      <t>ウンエイ</t>
    </rPh>
    <rPh sb="89" eb="91">
      <t>シキン</t>
    </rPh>
    <rPh sb="92" eb="95">
      <t>ワヅカチョウ</t>
    </rPh>
    <rPh sb="95" eb="98">
      <t>ショウコウカイ</t>
    </rPh>
    <rPh sb="99" eb="101">
      <t>ザイゲン</t>
    </rPh>
    <phoneticPr fontId="5"/>
  </si>
  <si>
    <t>和束町商工会
0774-78-3321</t>
    <rPh sb="0" eb="3">
      <t>ワヅカチョウ</t>
    </rPh>
    <rPh sb="3" eb="6">
      <t>ショウコウカイ</t>
    </rPh>
    <phoneticPr fontId="5"/>
  </si>
  <si>
    <t>大阪府</t>
    <rPh sb="0" eb="3">
      <t>オオサカフ</t>
    </rPh>
    <phoneticPr fontId="5"/>
  </si>
  <si>
    <t>茨木市</t>
    <rPh sb="0" eb="3">
      <t>イバラキシ</t>
    </rPh>
    <phoneticPr fontId="5"/>
  </si>
  <si>
    <t>商店街・小売市場振興事業「地域生活支援事業」</t>
    <rPh sb="0" eb="3">
      <t>ショウテンガイ</t>
    </rPh>
    <rPh sb="4" eb="6">
      <t>コウ</t>
    </rPh>
    <rPh sb="6" eb="8">
      <t>シジョウ</t>
    </rPh>
    <rPh sb="8" eb="10">
      <t>シンコウ</t>
    </rPh>
    <rPh sb="10" eb="12">
      <t>ジギョウ</t>
    </rPh>
    <rPh sb="13" eb="15">
      <t>チイキ</t>
    </rPh>
    <rPh sb="15" eb="17">
      <t>セイカツ</t>
    </rPh>
    <rPh sb="17" eb="19">
      <t>シエン</t>
    </rPh>
    <rPh sb="19" eb="21">
      <t>ジギョウ</t>
    </rPh>
    <phoneticPr fontId="5"/>
  </si>
  <si>
    <t>買物弱者支援に特化した補助制度ではないが、商店街や小売市場等が実施する、高齢者や子育て世代など地域住民の利便性や快適性を高めるためのサービスを提供する事業を支援する。
・補助率は対象経費の50％
・限度額は１団体100万円</t>
    <phoneticPr fontId="5"/>
  </si>
  <si>
    <t>・商店街
・小売市場</t>
    <rPh sb="1" eb="4">
      <t>ショウテンガイ</t>
    </rPh>
    <rPh sb="6" eb="8">
      <t>コウリ</t>
    </rPh>
    <rPh sb="8" eb="10">
      <t>シジョウ</t>
    </rPh>
    <phoneticPr fontId="5"/>
  </si>
  <si>
    <t>https://www.city.ibaraki.osaka.jp/kikou/sangyo/shoukou/menu/shokoshinko/shokogyo/shokogyo/kyodounei.html
（市ホームページ）</t>
    <rPh sb="106" eb="107">
      <t>シ</t>
    </rPh>
    <phoneticPr fontId="5"/>
  </si>
  <si>
    <t>産業環境部　商工労政課
072-620-1620</t>
    <rPh sb="0" eb="2">
      <t>サンギョウ</t>
    </rPh>
    <rPh sb="2" eb="4">
      <t>カンキョウ</t>
    </rPh>
    <rPh sb="4" eb="5">
      <t>ブ</t>
    </rPh>
    <rPh sb="6" eb="8">
      <t>ショウコウ</t>
    </rPh>
    <rPh sb="8" eb="10">
      <t>ロウセイ</t>
    </rPh>
    <rPh sb="10" eb="11">
      <t>カ</t>
    </rPh>
    <phoneticPr fontId="5"/>
  </si>
  <si>
    <t>大阪府</t>
  </si>
  <si>
    <t>大阪狭山市</t>
  </si>
  <si>
    <t>福祉タクシー助成事業</t>
  </si>
  <si>
    <t>重度障がい者（身体1,2級・知的A・精神1級）に対し、社会参加の促進を目的に、福祉タクシー利用料金の一部を助成する。
【助成額】年間24枚（1か月あたり2枚）の利用券を交付し、福祉タクシーの利用料金の一部を助成する。（1回の乗車につき中型タクシーの初乗運賃相当額）</t>
  </si>
  <si>
    <t>貝塚市</t>
    <rPh sb="0" eb="3">
      <t>カイヅカシ</t>
    </rPh>
    <phoneticPr fontId="5"/>
  </si>
  <si>
    <t>ハーモニーバス</t>
  </si>
  <si>
    <t>補助金</t>
    <rPh sb="0" eb="1">
      <t>ホジョ</t>
    </rPh>
    <rPh sb="2" eb="3">
      <t>カネ</t>
    </rPh>
    <phoneticPr fontId="5"/>
  </si>
  <si>
    <t>障害者手帳をお持ちの方に対し、無料乗車券を交付する。
※介護者が必要な方は、介護者１名まで無料</t>
    <rPh sb="0" eb="5">
      <t>ショウガイシャテチョウ</t>
    </rPh>
    <rPh sb="7" eb="8">
      <t>モ</t>
    </rPh>
    <rPh sb="10" eb="11">
      <t>カタ</t>
    </rPh>
    <rPh sb="12" eb="13">
      <t>タイ</t>
    </rPh>
    <rPh sb="15" eb="17">
      <t>ムリョウ</t>
    </rPh>
    <rPh sb="17" eb="20">
      <t>ジョウシャケン</t>
    </rPh>
    <rPh sb="21" eb="23">
      <t>コウフ</t>
    </rPh>
    <rPh sb="28" eb="31">
      <t>カイゴシャ</t>
    </rPh>
    <rPh sb="32" eb="34">
      <t>ヒツヨウ</t>
    </rPh>
    <rPh sb="35" eb="36">
      <t>カタ</t>
    </rPh>
    <rPh sb="38" eb="41">
      <t>カイゴシャ</t>
    </rPh>
    <rPh sb="42" eb="43">
      <t>メイ</t>
    </rPh>
    <rPh sb="45" eb="47">
      <t>ムリョウ</t>
    </rPh>
    <phoneticPr fontId="5"/>
  </si>
  <si>
    <t>路線バス会社等</t>
    <rPh sb="0" eb="2">
      <t>ロセン</t>
    </rPh>
    <rPh sb="4" eb="6">
      <t>ガイシャ</t>
    </rPh>
    <rPh sb="6" eb="7">
      <t>ナド</t>
    </rPh>
    <phoneticPr fontId="5"/>
  </si>
  <si>
    <t>https://www.city.kaizuka.lg.jp/kakuka/kenkohukushi/shogaifukushi/menu/genmenwaribikikasituke/hamonibasuriyouannai.html</t>
    <phoneticPr fontId="5"/>
  </si>
  <si>
    <t>障害福祉課
072-433-7012</t>
    <rPh sb="0" eb="5">
      <t>ショウガイフクシカ</t>
    </rPh>
    <phoneticPr fontId="5"/>
  </si>
  <si>
    <t>身体障害者手帳１・２級、療育手帳A、精神障害者保健福祉手帳１級の方に対し、タクシーの初乗運賃（９割分）を年間最高48回（４月時に申請した場合）まで助成する。
※貝塚市が契約するタクシー会社で利用可能
※上肢障害・聴覚障害・音声言語・そしゃく障害のみのかたは除く。</t>
    <rPh sb="0" eb="5">
      <t>シンタイショウガイシャ</t>
    </rPh>
    <rPh sb="5" eb="7">
      <t>テチョウ</t>
    </rPh>
    <rPh sb="10" eb="11">
      <t>キュウ</t>
    </rPh>
    <rPh sb="12" eb="16">
      <t>リョウイクテチョウ</t>
    </rPh>
    <rPh sb="18" eb="22">
      <t>セイシンショウガイ</t>
    </rPh>
    <rPh sb="22" eb="23">
      <t>シャ</t>
    </rPh>
    <rPh sb="23" eb="27">
      <t>ホケンフクシ</t>
    </rPh>
    <rPh sb="27" eb="29">
      <t>テチョウ</t>
    </rPh>
    <rPh sb="30" eb="31">
      <t>キュウ</t>
    </rPh>
    <rPh sb="32" eb="33">
      <t>カタ</t>
    </rPh>
    <rPh sb="34" eb="35">
      <t>タイ</t>
    </rPh>
    <rPh sb="42" eb="44">
      <t>ハツノ</t>
    </rPh>
    <rPh sb="44" eb="46">
      <t>ウンチン</t>
    </rPh>
    <rPh sb="48" eb="50">
      <t>ワリブン</t>
    </rPh>
    <rPh sb="52" eb="54">
      <t>ネンカン</t>
    </rPh>
    <rPh sb="54" eb="56">
      <t>サイコウ</t>
    </rPh>
    <rPh sb="58" eb="59">
      <t>カイ</t>
    </rPh>
    <rPh sb="61" eb="63">
      <t>ガツジ</t>
    </rPh>
    <rPh sb="64" eb="66">
      <t>シンセイ</t>
    </rPh>
    <rPh sb="68" eb="70">
      <t>バアイ</t>
    </rPh>
    <rPh sb="73" eb="75">
      <t>ジョセイ</t>
    </rPh>
    <rPh sb="80" eb="83">
      <t>カイヅカシ</t>
    </rPh>
    <rPh sb="84" eb="86">
      <t>ケイヤク</t>
    </rPh>
    <rPh sb="92" eb="94">
      <t>カイシャ</t>
    </rPh>
    <rPh sb="95" eb="99">
      <t>リヨウカノウ</t>
    </rPh>
    <rPh sb="101" eb="103">
      <t>ジョウシ</t>
    </rPh>
    <rPh sb="103" eb="105">
      <t>ショウガイ</t>
    </rPh>
    <rPh sb="106" eb="108">
      <t>チョウカク</t>
    </rPh>
    <rPh sb="108" eb="110">
      <t>ショウガイ</t>
    </rPh>
    <rPh sb="111" eb="115">
      <t>オンセイゲンゴ</t>
    </rPh>
    <rPh sb="120" eb="122">
      <t>ショウガイ</t>
    </rPh>
    <rPh sb="128" eb="129">
      <t>ノゾ</t>
    </rPh>
    <phoneticPr fontId="5"/>
  </si>
  <si>
    <t>市民</t>
    <rPh sb="0" eb="2">
      <t>シミン</t>
    </rPh>
    <phoneticPr fontId="5"/>
  </si>
  <si>
    <t xml:space="preserve">https://www.city.kaizuka.lg.jp/kakuka/kenkohukushi/shogaifukushi/menu/teatejosei/hukushitakusiihatunoriuntinjosei.html
</t>
    <phoneticPr fontId="5"/>
  </si>
  <si>
    <t>門真市</t>
    <rPh sb="0" eb="3">
      <t>カドマシ</t>
    </rPh>
    <phoneticPr fontId="5"/>
  </si>
  <si>
    <t>門真市商業振興対策事業補助金</t>
    <phoneticPr fontId="5"/>
  </si>
  <si>
    <t>市内の中小小売商業団体が経営の合理化、近代化、活性化、共同施設の整備等、商業振興のために実施する共同事業に対し、その事業費の一部を支援する。
【支援対象となりうる買物弱者に対応する取組み事例】
朝市、出張販売など</t>
    <phoneticPr fontId="5"/>
  </si>
  <si>
    <t>中小小売商業団体</t>
    <rPh sb="0" eb="2">
      <t>チュウショウ</t>
    </rPh>
    <rPh sb="2" eb="4">
      <t>コウリ</t>
    </rPh>
    <rPh sb="4" eb="6">
      <t>ショウギョウ</t>
    </rPh>
    <rPh sb="6" eb="8">
      <t>ダンタイ</t>
    </rPh>
    <phoneticPr fontId="5"/>
  </si>
  <si>
    <t>市民文化部産業振興課
06-6902-5966</t>
    <rPh sb="0" eb="2">
      <t>シミン</t>
    </rPh>
    <rPh sb="2" eb="4">
      <t>ブンカ</t>
    </rPh>
    <rPh sb="4" eb="5">
      <t>ブ</t>
    </rPh>
    <rPh sb="5" eb="7">
      <t>サンギョウ</t>
    </rPh>
    <rPh sb="7" eb="10">
      <t>シンコウカ</t>
    </rPh>
    <phoneticPr fontId="5"/>
  </si>
  <si>
    <t>河内長野市</t>
    <rPh sb="0" eb="5">
      <t>カワチナガノシ</t>
    </rPh>
    <phoneticPr fontId="5"/>
  </si>
  <si>
    <t>０千円</t>
    <rPh sb="1" eb="3">
      <t>センエン</t>
    </rPh>
    <phoneticPr fontId="5"/>
  </si>
  <si>
    <t>　自治会等から移動販売車に関する要望があった際は、自治会等が希望する移動販売実施事業者に対して買物困難者の情報を提供し、移動販売車の巡回先の拡大を支援している。
（大阪いずみ市民生活協同組合とセブンイレブンジャパンと協定等を締結している）</t>
    <rPh sb="1" eb="3">
      <t>ジチ</t>
    </rPh>
    <rPh sb="3" eb="4">
      <t>カイ</t>
    </rPh>
    <rPh sb="4" eb="5">
      <t>ナド</t>
    </rPh>
    <rPh sb="7" eb="9">
      <t>イドウ</t>
    </rPh>
    <rPh sb="9" eb="11">
      <t>ハンバイ</t>
    </rPh>
    <rPh sb="11" eb="12">
      <t>シャ</t>
    </rPh>
    <rPh sb="13" eb="14">
      <t>カン</t>
    </rPh>
    <rPh sb="16" eb="18">
      <t>ヨウボウ</t>
    </rPh>
    <rPh sb="22" eb="23">
      <t>サイ</t>
    </rPh>
    <rPh sb="25" eb="28">
      <t>ジチカイ</t>
    </rPh>
    <rPh sb="28" eb="29">
      <t>ナド</t>
    </rPh>
    <rPh sb="30" eb="32">
      <t>キボウ</t>
    </rPh>
    <rPh sb="34" eb="36">
      <t>イドウ</t>
    </rPh>
    <rPh sb="40" eb="42">
      <t>ジギョウ</t>
    </rPh>
    <rPh sb="42" eb="43">
      <t>シャ</t>
    </rPh>
    <rPh sb="44" eb="45">
      <t>タイ</t>
    </rPh>
    <rPh sb="47" eb="49">
      <t>カイモノ</t>
    </rPh>
    <rPh sb="49" eb="51">
      <t>コンナン</t>
    </rPh>
    <rPh sb="51" eb="52">
      <t>シャ</t>
    </rPh>
    <rPh sb="53" eb="55">
      <t>ジョウホウ</t>
    </rPh>
    <rPh sb="56" eb="58">
      <t>テイキョウ</t>
    </rPh>
    <rPh sb="60" eb="62">
      <t>イドウ</t>
    </rPh>
    <rPh sb="62" eb="64">
      <t>ハンバイ</t>
    </rPh>
    <rPh sb="64" eb="65">
      <t>シャ</t>
    </rPh>
    <rPh sb="66" eb="68">
      <t>ジュンカイ</t>
    </rPh>
    <rPh sb="68" eb="69">
      <t>サキ</t>
    </rPh>
    <rPh sb="70" eb="72">
      <t>カクダイ</t>
    </rPh>
    <rPh sb="73" eb="75">
      <t>シエン</t>
    </rPh>
    <rPh sb="82" eb="84">
      <t>オオサカ</t>
    </rPh>
    <rPh sb="87" eb="89">
      <t>シミン</t>
    </rPh>
    <rPh sb="89" eb="91">
      <t>セイカツ</t>
    </rPh>
    <rPh sb="91" eb="93">
      <t>キョウドウ</t>
    </rPh>
    <rPh sb="93" eb="95">
      <t>クミアイ</t>
    </rPh>
    <rPh sb="108" eb="110">
      <t>キョウテイ</t>
    </rPh>
    <rPh sb="110" eb="111">
      <t>ナド</t>
    </rPh>
    <rPh sb="112" eb="114">
      <t>テイケツ</t>
    </rPh>
    <phoneticPr fontId="39"/>
  </si>
  <si>
    <t>大阪いずみ市民生活協同組合</t>
  </si>
  <si>
    <t>産業観光課
0721-53-1111
（内線486）</t>
    <rPh sb="0" eb="2">
      <t>サンギョウ</t>
    </rPh>
    <rPh sb="2" eb="4">
      <t>カンコウ</t>
    </rPh>
    <rPh sb="4" eb="5">
      <t>カ</t>
    </rPh>
    <rPh sb="20" eb="22">
      <t>ナイセン</t>
    </rPh>
    <phoneticPr fontId="39"/>
  </si>
  <si>
    <t>四條畷市</t>
    <rPh sb="0" eb="4">
      <t>シジョウナワテシ</t>
    </rPh>
    <phoneticPr fontId="5"/>
  </si>
  <si>
    <t>重度障がい者リフト付 タクシー助成事業</t>
  </si>
  <si>
    <t>重度の歩行機能障がいのため、車いす等補助用具を使用しなけ
れば外出が困難な重度の障がい者の移動を支援し、地域におけ
る生活の自立を図るため、四條畷市重度障がい者リフト付福祉
タクシー利用券を交付する。
【助成額】年間　片道1500円助成×24枚(片道1回に1枚まで使用</t>
    <rPh sb="132" eb="134">
      <t>シヨウ</t>
    </rPh>
    <phoneticPr fontId="5"/>
  </si>
  <si>
    <t>障がい福祉課
072-877-2121</t>
    <rPh sb="0" eb="1">
      <t>ショウ</t>
    </rPh>
    <rPh sb="3" eb="6">
      <t>フクシカ</t>
    </rPh>
    <phoneticPr fontId="5"/>
  </si>
  <si>
    <t>摂津市</t>
    <rPh sb="0" eb="3">
      <t>セッツシ</t>
    </rPh>
    <phoneticPr fontId="5"/>
  </si>
  <si>
    <t>福祉タクシー利用助成</t>
    <rPh sb="0" eb="2">
      <t>フクシ</t>
    </rPh>
    <rPh sb="6" eb="8">
      <t>リヨウ</t>
    </rPh>
    <rPh sb="8" eb="10">
      <t>ジョセイ</t>
    </rPh>
    <phoneticPr fontId="5"/>
  </si>
  <si>
    <t>買物弱者の支援と位置付けた事業ではないが、身体障害者手帳1、2級、療育手帳A、精神障害者保健福祉手帳1級の所持者に対し、乗車したタクシーの初乗り運賃額（上限600円）を助成する利用券を年間24枚交付している。</t>
    <rPh sb="0" eb="2">
      <t>カイモノ</t>
    </rPh>
    <rPh sb="2" eb="4">
      <t>ジャクシャ</t>
    </rPh>
    <rPh sb="5" eb="7">
      <t>シエン</t>
    </rPh>
    <rPh sb="8" eb="11">
      <t>イチヅ</t>
    </rPh>
    <rPh sb="13" eb="15">
      <t>ジギョウ</t>
    </rPh>
    <rPh sb="21" eb="26">
      <t>シンタイショウガイシャ</t>
    </rPh>
    <rPh sb="26" eb="28">
      <t>テチョウ</t>
    </rPh>
    <rPh sb="31" eb="32">
      <t>キュウ</t>
    </rPh>
    <rPh sb="33" eb="35">
      <t>リョウイク</t>
    </rPh>
    <rPh sb="35" eb="37">
      <t>テチョウ</t>
    </rPh>
    <rPh sb="39" eb="41">
      <t>セイシン</t>
    </rPh>
    <rPh sb="41" eb="44">
      <t>ショウガイシャ</t>
    </rPh>
    <rPh sb="44" eb="46">
      <t>ホケン</t>
    </rPh>
    <rPh sb="46" eb="48">
      <t>フクシ</t>
    </rPh>
    <rPh sb="48" eb="50">
      <t>テチョウ</t>
    </rPh>
    <rPh sb="51" eb="52">
      <t>キュウ</t>
    </rPh>
    <rPh sb="53" eb="56">
      <t>ショジシャ</t>
    </rPh>
    <rPh sb="57" eb="58">
      <t>タイ</t>
    </rPh>
    <rPh sb="60" eb="62">
      <t>ジョウシャ</t>
    </rPh>
    <rPh sb="69" eb="71">
      <t>ハツノ</t>
    </rPh>
    <rPh sb="72" eb="74">
      <t>ウンチン</t>
    </rPh>
    <rPh sb="74" eb="75">
      <t>ガク</t>
    </rPh>
    <rPh sb="76" eb="78">
      <t>ジョウゲン</t>
    </rPh>
    <rPh sb="81" eb="82">
      <t>エン</t>
    </rPh>
    <rPh sb="84" eb="86">
      <t>ジョセイ</t>
    </rPh>
    <phoneticPr fontId="5"/>
  </si>
  <si>
    <t>摂津市と契約しているタクシー会社</t>
    <rPh sb="0" eb="3">
      <t>セッツシ</t>
    </rPh>
    <rPh sb="4" eb="6">
      <t>ケイヤク</t>
    </rPh>
    <rPh sb="14" eb="16">
      <t>カイシャ</t>
    </rPh>
    <phoneticPr fontId="5"/>
  </si>
  <si>
    <t>https://www.city.settsu.osaka.jp/soshiki/hokenfukushibu/shougaifukushika/fukushiseido/syougaifukushi_jyosei/14336.html</t>
    <phoneticPr fontId="5"/>
  </si>
  <si>
    <t>障害福祉課
06-6383-1374</t>
    <rPh sb="0" eb="2">
      <t>ショウガイ</t>
    </rPh>
    <rPh sb="2" eb="5">
      <t>フクシカ</t>
    </rPh>
    <phoneticPr fontId="5"/>
  </si>
  <si>
    <t>大阪府</t>
    <rPh sb="0" eb="3">
      <t>オオサカフ</t>
    </rPh>
    <phoneticPr fontId="14"/>
  </si>
  <si>
    <t>高槻市</t>
    <rPh sb="0" eb="3">
      <t>タカツキシ</t>
    </rPh>
    <phoneticPr fontId="14"/>
  </si>
  <si>
    <t>市営バス高齢者無料・割引乗車事業</t>
    <rPh sb="0" eb="2">
      <t>シエイ</t>
    </rPh>
    <rPh sb="4" eb="7">
      <t>コウレイシャ</t>
    </rPh>
    <rPh sb="7" eb="9">
      <t>ムリョウ</t>
    </rPh>
    <rPh sb="10" eb="12">
      <t>ワリビキ</t>
    </rPh>
    <rPh sb="12" eb="14">
      <t>ジョウシャ</t>
    </rPh>
    <rPh sb="14" eb="16">
      <t>ジギョウ</t>
    </rPh>
    <phoneticPr fontId="5"/>
  </si>
  <si>
    <t>負担金</t>
    <rPh sb="0" eb="3">
      <t>フタンキン</t>
    </rPh>
    <phoneticPr fontId="5"/>
  </si>
  <si>
    <t>買物弱者の支援と位置付けた事業ではないが、高齢者の介護予防や健康づくり、また、引きこもり防止等社会参加の促進を図るため、高齢者にバス無料券等を交付する。
【内容】７５歳以上に高槻市営バスの無料乗車券、７０歳以上に割引乗車券を交付する。</t>
    <phoneticPr fontId="5"/>
  </si>
  <si>
    <t>長寿介護課</t>
    <rPh sb="0" eb="2">
      <t>チョウジュ</t>
    </rPh>
    <rPh sb="2" eb="4">
      <t>カイゴ</t>
    </rPh>
    <rPh sb="4" eb="5">
      <t>カ</t>
    </rPh>
    <phoneticPr fontId="5"/>
  </si>
  <si>
    <t>https://www.city.takatsuki.osaka.jp/site/koreisha-ikiiki/5764.html</t>
    <phoneticPr fontId="5"/>
  </si>
  <si>
    <t>長寿介護課
072-674-7166</t>
    <rPh sb="0" eb="2">
      <t>チョウジュ</t>
    </rPh>
    <rPh sb="2" eb="4">
      <t>カイゴ</t>
    </rPh>
    <rPh sb="4" eb="5">
      <t>カ</t>
    </rPh>
    <phoneticPr fontId="5"/>
  </si>
  <si>
    <t>障がい者高槻市営バス乗車券交付事業</t>
    <rPh sb="0" eb="1">
      <t>ショウ</t>
    </rPh>
    <rPh sb="3" eb="4">
      <t>シャ</t>
    </rPh>
    <rPh sb="4" eb="6">
      <t>タカツキ</t>
    </rPh>
    <rPh sb="6" eb="8">
      <t>シエイ</t>
    </rPh>
    <rPh sb="10" eb="13">
      <t>ジョウシャケン</t>
    </rPh>
    <rPh sb="13" eb="15">
      <t>コウフ</t>
    </rPh>
    <rPh sb="15" eb="17">
      <t>ジギョウ</t>
    </rPh>
    <phoneticPr fontId="5"/>
  </si>
  <si>
    <t>買物弱者の支援と位置付けた事業ではないが、市内在住の障がい者に対し、社会参加の促進を目的に、市営バス乗車券を交付する。
【内容】高槻市営バスの無料乗車券を申請者に対し交付する。</t>
    <rPh sb="21" eb="23">
      <t>シナイ</t>
    </rPh>
    <rPh sb="23" eb="25">
      <t>ザイジュウ</t>
    </rPh>
    <rPh sb="46" eb="48">
      <t>シエイ</t>
    </rPh>
    <rPh sb="50" eb="53">
      <t>ジョウシャケン</t>
    </rPh>
    <rPh sb="54" eb="56">
      <t>コウフ</t>
    </rPh>
    <rPh sb="61" eb="63">
      <t>ナイヨウ</t>
    </rPh>
    <rPh sb="64" eb="68">
      <t>タカツキシエイ</t>
    </rPh>
    <rPh sb="71" eb="73">
      <t>ムリョウ</t>
    </rPh>
    <rPh sb="73" eb="76">
      <t>ジョウシャケン</t>
    </rPh>
    <rPh sb="77" eb="80">
      <t>シンセイシャ</t>
    </rPh>
    <rPh sb="81" eb="82">
      <t>タイ</t>
    </rPh>
    <rPh sb="83" eb="85">
      <t>コウフ</t>
    </rPh>
    <phoneticPr fontId="5"/>
  </si>
  <si>
    <t>障がい福祉課</t>
    <rPh sb="0" eb="1">
      <t>ショウ</t>
    </rPh>
    <rPh sb="3" eb="6">
      <t>フクシカ</t>
    </rPh>
    <phoneticPr fontId="5"/>
  </si>
  <si>
    <t>https://www.city.takatsuki.osaka.jp/soshiki/36/2489.html</t>
    <phoneticPr fontId="5"/>
  </si>
  <si>
    <t>障がい福祉課
072-674-7164</t>
    <rPh sb="0" eb="1">
      <t>ショウ</t>
    </rPh>
    <rPh sb="3" eb="6">
      <t>フクシカ</t>
    </rPh>
    <phoneticPr fontId="5"/>
  </si>
  <si>
    <t>重度障がい者福祉タクシー助成事業</t>
    <rPh sb="4" eb="6">
      <t>フクシ</t>
    </rPh>
    <rPh sb="10" eb="12">
      <t>ジョセイ</t>
    </rPh>
    <rPh sb="12" eb="14">
      <t>ジギョウ</t>
    </rPh>
    <phoneticPr fontId="21"/>
  </si>
  <si>
    <t>扶助費</t>
    <rPh sb="0" eb="2">
      <t>フジョヒ</t>
    </rPh>
    <phoneticPr fontId="21"/>
  </si>
  <si>
    <t>買物弱者の支援と位置付けた事業ではないが、重度障がい者に対し、社会参加の促進を目的に、福祉タクシー利用料金の一部を助成する。
【助成額】1か月あたり4枚（最大年間48枚）の利用券を交付し、タクシーの利用料金の一部（初乗運賃相当額）を助成する。</t>
    <rPh sb="70" eb="71">
      <t>ツキ</t>
    </rPh>
    <rPh sb="75" eb="76">
      <t>マイ</t>
    </rPh>
    <rPh sb="77" eb="79">
      <t>サイダイ</t>
    </rPh>
    <phoneticPr fontId="5"/>
  </si>
  <si>
    <t>https://www.city.takatsuki.osaka.jp/soshiki/36/2511.html</t>
    <phoneticPr fontId="5"/>
  </si>
  <si>
    <t>寝屋川市</t>
    <rPh sb="0" eb="4">
      <t>ネヤガワシ</t>
    </rPh>
    <phoneticPr fontId="5"/>
  </si>
  <si>
    <t>経営支援アドバイザー</t>
    <rPh sb="0" eb="2">
      <t>ケイエイ</t>
    </rPh>
    <rPh sb="2" eb="4">
      <t>シエン</t>
    </rPh>
    <phoneticPr fontId="5"/>
  </si>
  <si>
    <t>商業者に対する経営相談を実施する中で、買物弱者対策事業を実施しようとする商業団体等に対し、商業振興の専門家によるアドバイスを行う。</t>
    <rPh sb="0" eb="3">
      <t>ショウギョウシャ</t>
    </rPh>
    <rPh sb="4" eb="5">
      <t>タイ</t>
    </rPh>
    <rPh sb="7" eb="9">
      <t>ケイエイ</t>
    </rPh>
    <rPh sb="9" eb="11">
      <t>ソウダン</t>
    </rPh>
    <rPh sb="12" eb="14">
      <t>ジッシ</t>
    </rPh>
    <rPh sb="16" eb="17">
      <t>ナカ</t>
    </rPh>
    <rPh sb="19" eb="21">
      <t>カイモノ</t>
    </rPh>
    <rPh sb="21" eb="23">
      <t>ジャクシャ</t>
    </rPh>
    <rPh sb="23" eb="25">
      <t>タイサク</t>
    </rPh>
    <rPh sb="25" eb="27">
      <t>ジギョウ</t>
    </rPh>
    <rPh sb="28" eb="30">
      <t>ジッシ</t>
    </rPh>
    <rPh sb="36" eb="38">
      <t>ショウギョウ</t>
    </rPh>
    <rPh sb="38" eb="40">
      <t>ダンタイ</t>
    </rPh>
    <rPh sb="40" eb="41">
      <t>トウ</t>
    </rPh>
    <rPh sb="42" eb="43">
      <t>タイ</t>
    </rPh>
    <rPh sb="45" eb="47">
      <t>ショウギョウ</t>
    </rPh>
    <rPh sb="47" eb="49">
      <t>シンコウ</t>
    </rPh>
    <rPh sb="50" eb="53">
      <t>センモンカ</t>
    </rPh>
    <rPh sb="62" eb="63">
      <t>オコナ</t>
    </rPh>
    <phoneticPr fontId="5"/>
  </si>
  <si>
    <t>https://www.city.neyagawa.osaka.jp/Industry_business/sangyoshinkosenta_nigiwaisozokan/advisor/11265.html</t>
    <phoneticPr fontId="5"/>
  </si>
  <si>
    <t>まちづくり推進部
産業振興室　商工担当
072-828-0751</t>
    <rPh sb="5" eb="7">
      <t>スイシン</t>
    </rPh>
    <rPh sb="7" eb="8">
      <t>ブ</t>
    </rPh>
    <rPh sb="9" eb="11">
      <t>サンギョウ</t>
    </rPh>
    <rPh sb="11" eb="13">
      <t>シンコウ</t>
    </rPh>
    <rPh sb="13" eb="14">
      <t>シツ</t>
    </rPh>
    <rPh sb="15" eb="17">
      <t>ショウコウ</t>
    </rPh>
    <rPh sb="17" eb="19">
      <t>タントウ</t>
    </rPh>
    <phoneticPr fontId="5"/>
  </si>
  <si>
    <t>乗合い事業</t>
    <rPh sb="0" eb="2">
      <t>ノリア</t>
    </rPh>
    <rPh sb="3" eb="5">
      <t>ジギョウ</t>
    </rPh>
    <phoneticPr fontId="5"/>
  </si>
  <si>
    <t>交通利便性の向上を図るため、「ねやがわ乗合いワゴン事業」の実証実験を踏まえ、シルバー世代や妊婦等が利用できるデマンドタクシーを運行する。</t>
  </si>
  <si>
    <t>日本タクシー(株)寝屋川総合営業所
第一交通(株)</t>
    <rPh sb="0" eb="2">
      <t>ニホン</t>
    </rPh>
    <rPh sb="6" eb="9">
      <t>カブシキガイシャ</t>
    </rPh>
    <rPh sb="9" eb="14">
      <t>ネヤガワソウゴウ</t>
    </rPh>
    <rPh sb="14" eb="17">
      <t>エイギョウショ</t>
    </rPh>
    <rPh sb="18" eb="20">
      <t>ダイイチ</t>
    </rPh>
    <rPh sb="20" eb="22">
      <t>コウツウ</t>
    </rPh>
    <rPh sb="22" eb="25">
      <t>カブシキガイシャ</t>
    </rPh>
    <phoneticPr fontId="5"/>
  </si>
  <si>
    <t>https://www.city.neyagawa.osaka.jp/organization_list/machizukurisuishin/kotsu/noriai/1595986054480.html</t>
    <phoneticPr fontId="5"/>
  </si>
  <si>
    <t>まちづくり推進部
交通政策課
072-813-1207</t>
    <rPh sb="5" eb="8">
      <t>スイシンブ</t>
    </rPh>
    <rPh sb="9" eb="11">
      <t>コウツウ</t>
    </rPh>
    <rPh sb="11" eb="14">
      <t>セイサクカ</t>
    </rPh>
    <phoneticPr fontId="5"/>
  </si>
  <si>
    <t>バス利用促進事業</t>
    <rPh sb="2" eb="8">
      <t>リヨウソクシンジギョウ</t>
    </rPh>
    <phoneticPr fontId="5"/>
  </si>
  <si>
    <t>一般報酬
費用弁償
一般消耗品費
印刷製本費
手数料
負担金</t>
    <rPh sb="0" eb="3">
      <t>イッパンホウシュウ</t>
    </rPh>
    <rPh sb="4" eb="8">
      <t>ヒヨウベンショウ</t>
    </rPh>
    <rPh sb="9" eb="15">
      <t>イッパンショウモウヒンヒ</t>
    </rPh>
    <rPh sb="16" eb="18">
      <t>インサツ</t>
    </rPh>
    <rPh sb="18" eb="20">
      <t>セイホン</t>
    </rPh>
    <rPh sb="20" eb="21">
      <t>ヒ</t>
    </rPh>
    <rPh sb="22" eb="25">
      <t>テスウリョウ</t>
    </rPh>
    <rPh sb="26" eb="29">
      <t>フタンキン</t>
    </rPh>
    <phoneticPr fontId="5"/>
  </si>
  <si>
    <t>70歳以上のシルバー世代や、妊婦、障害者の方々の外出促進及び公共交通の利用促進を図るため、通常230円の路線バスが、現金100円（障害者50円）とともに利用できるバス利用券を配布する。</t>
    <rPh sb="24" eb="29">
      <t>ガイシュツソクシンオヨ</t>
    </rPh>
    <phoneticPr fontId="5"/>
  </si>
  <si>
    <t>京阪バス(株)</t>
    <rPh sb="0" eb="2">
      <t>ケイハン</t>
    </rPh>
    <rPh sb="4" eb="7">
      <t>カブシキガイシャ</t>
    </rPh>
    <phoneticPr fontId="5"/>
  </si>
  <si>
    <t>https://www.city.neyagawa.osaka.jp/organization_list/machizukurisuishin/kotsu/basuriyou/1613357765587.html</t>
    <phoneticPr fontId="5"/>
  </si>
  <si>
    <t>まちづくり推進部
交通政策課
072-813-1207</t>
    <rPh sb="5" eb="7">
      <t>スイシン</t>
    </rPh>
    <rPh sb="7" eb="8">
      <t>ブ</t>
    </rPh>
    <rPh sb="9" eb="11">
      <t>コウツウ</t>
    </rPh>
    <rPh sb="11" eb="14">
      <t>セイサクカ</t>
    </rPh>
    <phoneticPr fontId="5"/>
  </si>
  <si>
    <t>島本町</t>
    <rPh sb="0" eb="3">
      <t>シマモトチョウ</t>
    </rPh>
    <phoneticPr fontId="5"/>
  </si>
  <si>
    <t>島本町福祉ふれあいバス運行事業</t>
    <rPh sb="0" eb="3">
      <t>シマモトチョウ</t>
    </rPh>
    <rPh sb="3" eb="5">
      <t>フクシ</t>
    </rPh>
    <rPh sb="11" eb="15">
      <t>ウンコウジギョウ</t>
    </rPh>
    <phoneticPr fontId="5"/>
  </si>
  <si>
    <t>・需用費
・委託料
・使用料及び
　賃借料</t>
    <rPh sb="1" eb="3">
      <t>ジュヨウヒ</t>
    </rPh>
    <rPh sb="6" eb="9">
      <t>イタクリョウ</t>
    </rPh>
    <rPh sb="11" eb="14">
      <t>シヨウリョウ</t>
    </rPh>
    <rPh sb="14" eb="15">
      <t>オヨ</t>
    </rPh>
    <rPh sb="18" eb="21">
      <t>チンシャクリョウ</t>
    </rPh>
    <phoneticPr fontId="5"/>
  </si>
  <si>
    <t>買物弱者の支援と位置付けた事業ではないが、65歳以上の高齢者等要綱に利用対象者と規定されている住民が、町内に出掛けることを支援する目的で、福祉巡回バス事業を実施している。</t>
    <phoneticPr fontId="5"/>
  </si>
  <si>
    <t>https://www.town.shimamoto.lg.jp/soshiki/33/7961.html</t>
    <phoneticPr fontId="5"/>
  </si>
  <si>
    <t>高齢介護課
075-962-2864</t>
    <rPh sb="0" eb="5">
      <t>コウレイカイゴカ</t>
    </rPh>
    <phoneticPr fontId="5"/>
  </si>
  <si>
    <t>太子町</t>
    <rPh sb="0" eb="3">
      <t>タイシチョウ</t>
    </rPh>
    <phoneticPr fontId="5"/>
  </si>
  <si>
    <t>外出支援事業（地域支え合い型移動サービス支援）</t>
    <phoneticPr fontId="5"/>
  </si>
  <si>
    <t>公用車貸出事業</t>
    <rPh sb="5" eb="7">
      <t>ジギョウ</t>
    </rPh>
    <phoneticPr fontId="5"/>
  </si>
  <si>
    <t>外出困難な高齢者等の買い物や通院等の移動支援を行う住民主体型の生活支援サービス実施団体に対して、側面的な支援として町公用車の貸出を行う。</t>
    <rPh sb="29" eb="30">
      <t>ガタ</t>
    </rPh>
    <phoneticPr fontId="5"/>
  </si>
  <si>
    <t>健康福祉部　福祉介護課
0721-98-5519</t>
    <rPh sb="0" eb="5">
      <t>ケンコウフクシブ</t>
    </rPh>
    <rPh sb="6" eb="11">
      <t>フクシカイゴカ</t>
    </rPh>
    <phoneticPr fontId="5"/>
  </si>
  <si>
    <t>交流サロン送迎事業</t>
    <rPh sb="0" eb="2">
      <t>コウリュウ</t>
    </rPh>
    <rPh sb="5" eb="7">
      <t>ソウゲイ</t>
    </rPh>
    <rPh sb="7" eb="9">
      <t>ジギョウ</t>
    </rPh>
    <phoneticPr fontId="5"/>
  </si>
  <si>
    <t>買物弱者に特化した事業ではないが、本事業の業務内容として、ショッピングリハビリでの買い物ツアーの送迎を実施している。年間40回程度実施。
※太子町社会福祉協議会との連携事業</t>
    <rPh sb="0" eb="2">
      <t>カイモノ</t>
    </rPh>
    <rPh sb="2" eb="4">
      <t>ジャクシャ</t>
    </rPh>
    <rPh sb="5" eb="7">
      <t>トッカ</t>
    </rPh>
    <rPh sb="9" eb="11">
      <t>ジギョウ</t>
    </rPh>
    <rPh sb="17" eb="20">
      <t>ホンジギョウ</t>
    </rPh>
    <rPh sb="21" eb="23">
      <t>ギョウム</t>
    </rPh>
    <rPh sb="23" eb="25">
      <t>ナイヨウ</t>
    </rPh>
    <rPh sb="41" eb="42">
      <t>カ</t>
    </rPh>
    <rPh sb="43" eb="44">
      <t>モノ</t>
    </rPh>
    <rPh sb="48" eb="50">
      <t>ソウゲイ</t>
    </rPh>
    <rPh sb="51" eb="53">
      <t>ジッシ</t>
    </rPh>
    <rPh sb="58" eb="60">
      <t>ネンカン</t>
    </rPh>
    <rPh sb="62" eb="63">
      <t>カイ</t>
    </rPh>
    <rPh sb="63" eb="65">
      <t>テイド</t>
    </rPh>
    <rPh sb="65" eb="67">
      <t>ジッシ</t>
    </rPh>
    <rPh sb="70" eb="73">
      <t>タイシチョウ</t>
    </rPh>
    <rPh sb="73" eb="80">
      <t>シャカイフクシキョウギカイ</t>
    </rPh>
    <rPh sb="82" eb="84">
      <t>レンケイ</t>
    </rPh>
    <rPh sb="84" eb="86">
      <t>ジギョウ</t>
    </rPh>
    <phoneticPr fontId="5"/>
  </si>
  <si>
    <t>太子町社会福祉協議会</t>
    <rPh sb="0" eb="3">
      <t>タイシチョウ</t>
    </rPh>
    <rPh sb="3" eb="7">
      <t>シャカイフクシ</t>
    </rPh>
    <rPh sb="7" eb="10">
      <t>キョウギカイ</t>
    </rPh>
    <phoneticPr fontId="5"/>
  </si>
  <si>
    <t>大東市</t>
    <rPh sb="0" eb="3">
      <t>ダイトウシ</t>
    </rPh>
    <phoneticPr fontId="5"/>
  </si>
  <si>
    <t>大東市東部地域乗合タクシー</t>
    <rPh sb="0" eb="3">
      <t>ダイトウシ</t>
    </rPh>
    <rPh sb="3" eb="5">
      <t>トウブ</t>
    </rPh>
    <rPh sb="5" eb="7">
      <t>チイキ</t>
    </rPh>
    <rPh sb="7" eb="9">
      <t>ノリアイ</t>
    </rPh>
    <phoneticPr fontId="5"/>
  </si>
  <si>
    <t xml:space="preserve">買物弱者に特化した事業ではないが、市の東側の山沿いの地域は、道路が狭く急傾斜地が多く存在し、高齢化が進んでいるため、公共交通施策として、曜日と時刻を限定した予約制の乗合タクシー（デマンドタクシー）運行事業を実施している。
</t>
    <rPh sb="0" eb="1">
      <t>カ</t>
    </rPh>
    <rPh sb="1" eb="2">
      <t>モノ</t>
    </rPh>
    <rPh sb="2" eb="4">
      <t>ジャクシャ</t>
    </rPh>
    <rPh sb="5" eb="7">
      <t>トッカ</t>
    </rPh>
    <rPh sb="9" eb="11">
      <t>ジギョウ</t>
    </rPh>
    <rPh sb="30" eb="32">
      <t>ドウロ</t>
    </rPh>
    <rPh sb="33" eb="34">
      <t>セマ</t>
    </rPh>
    <rPh sb="35" eb="36">
      <t>キュウ</t>
    </rPh>
    <rPh sb="36" eb="39">
      <t>ケイシャチ</t>
    </rPh>
    <rPh sb="40" eb="41">
      <t>オオ</t>
    </rPh>
    <rPh sb="42" eb="44">
      <t>ソンザイ</t>
    </rPh>
    <rPh sb="46" eb="49">
      <t>コウレイカ</t>
    </rPh>
    <rPh sb="50" eb="51">
      <t>スス</t>
    </rPh>
    <rPh sb="58" eb="60">
      <t>コウキョウ</t>
    </rPh>
    <rPh sb="60" eb="62">
      <t>コウツウ</t>
    </rPh>
    <rPh sb="62" eb="63">
      <t>セ</t>
    </rPh>
    <rPh sb="63" eb="64">
      <t>サク</t>
    </rPh>
    <rPh sb="68" eb="70">
      <t>ヨウビ</t>
    </rPh>
    <rPh sb="71" eb="73">
      <t>ジコク</t>
    </rPh>
    <rPh sb="74" eb="76">
      <t>ゲンテイ</t>
    </rPh>
    <rPh sb="78" eb="80">
      <t>ヨヤク</t>
    </rPh>
    <rPh sb="80" eb="81">
      <t>セイ</t>
    </rPh>
    <rPh sb="82" eb="84">
      <t>ノリアイ</t>
    </rPh>
    <rPh sb="98" eb="100">
      <t>ウンコウ</t>
    </rPh>
    <rPh sb="100" eb="102">
      <t>ジギョウ</t>
    </rPh>
    <rPh sb="103" eb="105">
      <t>ジッシ</t>
    </rPh>
    <phoneticPr fontId="5"/>
  </si>
  <si>
    <t xml:space="preserve">・大東市の公共交通情報
https://www.city.daito.lg.jp/site/kokyokotsu/
・大東市東部地域乗合タクシーとは
https://www.city.daito.lg.jp/soshiki/67/1668.html
・大東市東部地域乗合タクシーの各コース
https://www.city.daito.lg.jp/soshiki/67/1677.html
</t>
    <rPh sb="1" eb="4">
      <t>ダイトウシ</t>
    </rPh>
    <rPh sb="5" eb="7">
      <t>コウキョウ</t>
    </rPh>
    <rPh sb="7" eb="9">
      <t>コウツウ</t>
    </rPh>
    <rPh sb="9" eb="11">
      <t>ジョウホウ</t>
    </rPh>
    <phoneticPr fontId="5"/>
  </si>
  <si>
    <t>都市整備部 交通政策課</t>
    <rPh sb="0" eb="2">
      <t>トシ</t>
    </rPh>
    <rPh sb="2" eb="4">
      <t>セイビ</t>
    </rPh>
    <rPh sb="4" eb="5">
      <t>ブ</t>
    </rPh>
    <rPh sb="6" eb="8">
      <t>コウツウ</t>
    </rPh>
    <rPh sb="8" eb="11">
      <t>セイサクカ</t>
    </rPh>
    <phoneticPr fontId="5"/>
  </si>
  <si>
    <t>大東市南部地域コミュニティバス</t>
    <rPh sb="0" eb="3">
      <t>ダイトウシ</t>
    </rPh>
    <rPh sb="3" eb="5">
      <t>ナンブ</t>
    </rPh>
    <rPh sb="5" eb="7">
      <t>チイキ</t>
    </rPh>
    <phoneticPr fontId="5"/>
  </si>
  <si>
    <t>買物弱者に特化した事業ではないが、主にJR住道駅の主に南側２コースを運行し、買い物などの暮らしを支える交通手段としてコミュニティバスを運行しています。「乗客定員９名」の小型車両を使用し、運行日は週３日で運行しています。</t>
    <rPh sb="0" eb="2">
      <t>カイモノ</t>
    </rPh>
    <rPh sb="2" eb="4">
      <t>ジャクシャ</t>
    </rPh>
    <rPh sb="5" eb="7">
      <t>トッカ</t>
    </rPh>
    <rPh sb="9" eb="11">
      <t>ジギョウ</t>
    </rPh>
    <rPh sb="17" eb="18">
      <t>オモ</t>
    </rPh>
    <rPh sb="89" eb="91">
      <t>シヨウ</t>
    </rPh>
    <phoneticPr fontId="5"/>
  </si>
  <si>
    <t xml:space="preserve">・大東市の公共交通情報
https://www.city.daito.lg.jp/site/kokyokotsu/
・大東市南部地域コミュニティバスとは
https://www.city.daito.lg.jp/soshiki/67/1669.html
・大東市南部地域コミュニティバスの各コース
https://www.city.daito.lg.jp/soshiki/67/17353.html
</t>
    <phoneticPr fontId="5"/>
  </si>
  <si>
    <t>泉南市</t>
    <rPh sb="0" eb="3">
      <t>センナンシ</t>
    </rPh>
    <phoneticPr fontId="5"/>
  </si>
  <si>
    <t>空き店舗対策家賃補助事業</t>
    <rPh sb="0" eb="1">
      <t>ア</t>
    </rPh>
    <rPh sb="2" eb="4">
      <t>テンポ</t>
    </rPh>
    <rPh sb="4" eb="6">
      <t>タイサク</t>
    </rPh>
    <rPh sb="6" eb="10">
      <t>ヤチンホジョ</t>
    </rPh>
    <rPh sb="10" eb="12">
      <t>ジギョウ</t>
    </rPh>
    <phoneticPr fontId="5"/>
  </si>
  <si>
    <t>市内の空き店舗を利用して開業しようとする事業者に対して、空き店舗家賃の一部を補助することにより、地域商店の確保を図る。</t>
    <rPh sb="0" eb="2">
      <t>シナイ</t>
    </rPh>
    <rPh sb="3" eb="4">
      <t>ア</t>
    </rPh>
    <rPh sb="5" eb="7">
      <t>テンポ</t>
    </rPh>
    <rPh sb="8" eb="10">
      <t>リヨウ</t>
    </rPh>
    <rPh sb="12" eb="14">
      <t>カイギョウ</t>
    </rPh>
    <rPh sb="20" eb="23">
      <t>ジギョウシャ</t>
    </rPh>
    <rPh sb="24" eb="25">
      <t>タイ</t>
    </rPh>
    <rPh sb="28" eb="29">
      <t>ア</t>
    </rPh>
    <rPh sb="30" eb="34">
      <t>テンポヤチン</t>
    </rPh>
    <rPh sb="35" eb="37">
      <t>イチブ</t>
    </rPh>
    <rPh sb="38" eb="40">
      <t>ホジョ</t>
    </rPh>
    <rPh sb="48" eb="50">
      <t>チイキ</t>
    </rPh>
    <rPh sb="50" eb="52">
      <t>ショウテン</t>
    </rPh>
    <rPh sb="53" eb="55">
      <t>カクホ</t>
    </rPh>
    <rPh sb="56" eb="57">
      <t>ハカ</t>
    </rPh>
    <phoneticPr fontId="5"/>
  </si>
  <si>
    <t>https://www.city.sennan.lg.jp/business/shien/1472643314597.html</t>
    <phoneticPr fontId="5"/>
  </si>
  <si>
    <t>市内循環型コミュニティバスの運行補助を行う。令和４年４月より、アンケート調査や要望等を基に、大型店舗を発着地とするなどの運行経路の見直しを行った。</t>
    <rPh sb="69" eb="70">
      <t>オコナ</t>
    </rPh>
    <phoneticPr fontId="5"/>
  </si>
  <si>
    <t>地元運行バス会社</t>
    <rPh sb="0" eb="2">
      <t>ジモト</t>
    </rPh>
    <rPh sb="2" eb="4">
      <t>ウンコウ</t>
    </rPh>
    <rPh sb="6" eb="8">
      <t>ガイシャ</t>
    </rPh>
    <phoneticPr fontId="5"/>
  </si>
  <si>
    <t>https://www.city.sennan.lg.jp/kakuka/shiminseikatu/kankyoseibika/kankyoseibikakari/sawayakabasu/1645508747693.html</t>
    <phoneticPr fontId="5"/>
  </si>
  <si>
    <t>富田林市</t>
    <rPh sb="0" eb="4">
      <t>トンダバヤシシ</t>
    </rPh>
    <phoneticPr fontId="5"/>
  </si>
  <si>
    <t>独居の高齢者、または高齢者のみの世帯を対象とし、食事の準備が困難な人に対し、安否確認を兼ねて栄養バランスのとれた昼食を配達する。</t>
    <rPh sb="0" eb="2">
      <t>ドッキョ</t>
    </rPh>
    <rPh sb="3" eb="6">
      <t>コウレイシャ</t>
    </rPh>
    <rPh sb="10" eb="13">
      <t>コウレイシャ</t>
    </rPh>
    <rPh sb="16" eb="18">
      <t>セタイ</t>
    </rPh>
    <rPh sb="19" eb="21">
      <t>タイショウ</t>
    </rPh>
    <rPh sb="24" eb="26">
      <t>ショクジ</t>
    </rPh>
    <rPh sb="27" eb="29">
      <t>ジュンビ</t>
    </rPh>
    <rPh sb="30" eb="32">
      <t>コンナン</t>
    </rPh>
    <rPh sb="33" eb="34">
      <t>ヒト</t>
    </rPh>
    <rPh sb="35" eb="36">
      <t>タイ</t>
    </rPh>
    <rPh sb="38" eb="40">
      <t>アンピ</t>
    </rPh>
    <rPh sb="40" eb="42">
      <t>カクニン</t>
    </rPh>
    <rPh sb="43" eb="44">
      <t>カ</t>
    </rPh>
    <rPh sb="46" eb="48">
      <t>エイヨウ</t>
    </rPh>
    <rPh sb="56" eb="58">
      <t>チュウショク</t>
    </rPh>
    <rPh sb="59" eb="61">
      <t>ハイタツ</t>
    </rPh>
    <phoneticPr fontId="5"/>
  </si>
  <si>
    <t>高齢介護課高齢者支援係</t>
    <rPh sb="0" eb="2">
      <t>コウレイ</t>
    </rPh>
    <rPh sb="2" eb="4">
      <t>カイゴ</t>
    </rPh>
    <rPh sb="4" eb="5">
      <t>カ</t>
    </rPh>
    <rPh sb="5" eb="8">
      <t>コウレイシャ</t>
    </rPh>
    <rPh sb="8" eb="10">
      <t>シエン</t>
    </rPh>
    <rPh sb="10" eb="11">
      <t>カカリ</t>
    </rPh>
    <phoneticPr fontId="5"/>
  </si>
  <si>
    <t>住民参加型軽度生活支援事業　いっぷくシステム</t>
    <rPh sb="0" eb="2">
      <t>ジュウミン</t>
    </rPh>
    <rPh sb="2" eb="5">
      <t>サンカガタ</t>
    </rPh>
    <rPh sb="5" eb="7">
      <t>ケイド</t>
    </rPh>
    <rPh sb="7" eb="9">
      <t>セイカツ</t>
    </rPh>
    <rPh sb="9" eb="11">
      <t>シエン</t>
    </rPh>
    <rPh sb="11" eb="13">
      <t>ジギョウ</t>
    </rPh>
    <phoneticPr fontId="5"/>
  </si>
  <si>
    <t>周知協力</t>
    <rPh sb="0" eb="1">
      <t>シュウチ</t>
    </rPh>
    <rPh sb="1" eb="3">
      <t>キョウリョク</t>
    </rPh>
    <phoneticPr fontId="5"/>
  </si>
  <si>
    <t>独居の高齢者、高齢者のみの世帯、心身に障がいのある人、12歳未満の子どもがいるひとり親家庭、産前産後の家庭などを対象に、30分500円（延長は最長で60分、1000円）で「ちょっとした生活援助」を住民ボランティアが担うサービス。継続的な利用はできない。例）電球を購入して交換する、養生シートを購入して設置する、などの利用は可能。</t>
    <rPh sb="0" eb="2">
      <t>ドッキョ</t>
    </rPh>
    <rPh sb="3" eb="6">
      <t>コウレイシャ</t>
    </rPh>
    <rPh sb="7" eb="10">
      <t>コウレイシャ</t>
    </rPh>
    <rPh sb="13" eb="15">
      <t>セタイ</t>
    </rPh>
    <rPh sb="16" eb="18">
      <t>シンシン</t>
    </rPh>
    <rPh sb="19" eb="20">
      <t>ショウ</t>
    </rPh>
    <rPh sb="25" eb="26">
      <t>ヒト</t>
    </rPh>
    <rPh sb="29" eb="30">
      <t>サイ</t>
    </rPh>
    <rPh sb="30" eb="32">
      <t>ミマン</t>
    </rPh>
    <rPh sb="33" eb="34">
      <t>コ</t>
    </rPh>
    <rPh sb="42" eb="43">
      <t>オヤ</t>
    </rPh>
    <rPh sb="43" eb="45">
      <t>カテイ</t>
    </rPh>
    <rPh sb="46" eb="48">
      <t>サンゼン</t>
    </rPh>
    <rPh sb="48" eb="50">
      <t>サンゴ</t>
    </rPh>
    <rPh sb="51" eb="53">
      <t>カテイ</t>
    </rPh>
    <rPh sb="56" eb="58">
      <t>タイショウ</t>
    </rPh>
    <rPh sb="62" eb="63">
      <t>フン</t>
    </rPh>
    <rPh sb="66" eb="67">
      <t>エン</t>
    </rPh>
    <rPh sb="68" eb="70">
      <t>エンチョウ</t>
    </rPh>
    <rPh sb="71" eb="73">
      <t>サイチョウ</t>
    </rPh>
    <rPh sb="76" eb="77">
      <t>フン</t>
    </rPh>
    <rPh sb="82" eb="83">
      <t>エン</t>
    </rPh>
    <rPh sb="92" eb="94">
      <t>セイカツ</t>
    </rPh>
    <rPh sb="94" eb="96">
      <t>エンジョ</t>
    </rPh>
    <rPh sb="98" eb="100">
      <t>ジュウミン</t>
    </rPh>
    <rPh sb="107" eb="108">
      <t>ニナ</t>
    </rPh>
    <rPh sb="114" eb="117">
      <t>ケイゾクテキ</t>
    </rPh>
    <rPh sb="118" eb="120">
      <t>リヨウ</t>
    </rPh>
    <rPh sb="126" eb="127">
      <t>レイ</t>
    </rPh>
    <rPh sb="128" eb="130">
      <t>デンキュウ</t>
    </rPh>
    <rPh sb="131" eb="133">
      <t>コウニュウ</t>
    </rPh>
    <rPh sb="135" eb="137">
      <t>コウカン</t>
    </rPh>
    <rPh sb="140" eb="142">
      <t>ヨウジョウ</t>
    </rPh>
    <rPh sb="146" eb="148">
      <t>コウニュウ</t>
    </rPh>
    <rPh sb="150" eb="152">
      <t>セッチ</t>
    </rPh>
    <rPh sb="158" eb="160">
      <t>リヨウ</t>
    </rPh>
    <rPh sb="161" eb="163">
      <t>カノウ</t>
    </rPh>
    <phoneticPr fontId="5"/>
  </si>
  <si>
    <t>ピックゴー</t>
    <phoneticPr fontId="5"/>
  </si>
  <si>
    <t>個別連携協定</t>
    <rPh sb="0" eb="1">
      <t>コベツ</t>
    </rPh>
    <rPh sb="1" eb="3">
      <t>レンケイ</t>
    </rPh>
    <rPh sb="3" eb="5">
      <t>キョウテイ</t>
    </rPh>
    <phoneticPr fontId="5"/>
  </si>
  <si>
    <t>スマホアプリ等での買い物代行サービス
CBcloud株式会社と個別連携協定を締結
同社は本市内でのデリバリー人員確保や利用可能店舗の拡大などサービス向上を図る。</t>
    <rPh sb="6" eb="7">
      <t>トウ</t>
    </rPh>
    <rPh sb="9" eb="10">
      <t>カ</t>
    </rPh>
    <rPh sb="11" eb="12">
      <t>モノ</t>
    </rPh>
    <rPh sb="12" eb="14">
      <t>ダイコウ</t>
    </rPh>
    <rPh sb="26" eb="30">
      <t>カブシキガイシャ</t>
    </rPh>
    <rPh sb="31" eb="33">
      <t>コベツ</t>
    </rPh>
    <rPh sb="33" eb="35">
      <t>レンケイ</t>
    </rPh>
    <rPh sb="35" eb="37">
      <t>キョウテイ</t>
    </rPh>
    <rPh sb="38" eb="40">
      <t>テイケツ</t>
    </rPh>
    <rPh sb="41" eb="43">
      <t>ドウシャ</t>
    </rPh>
    <rPh sb="44" eb="46">
      <t>ホンシ</t>
    </rPh>
    <rPh sb="46" eb="47">
      <t>ナイ</t>
    </rPh>
    <rPh sb="54" eb="56">
      <t>ジンイン</t>
    </rPh>
    <rPh sb="56" eb="58">
      <t>カクホ</t>
    </rPh>
    <rPh sb="59" eb="61">
      <t>リヨウ</t>
    </rPh>
    <rPh sb="61" eb="63">
      <t>カノウ</t>
    </rPh>
    <rPh sb="63" eb="65">
      <t>テンポ</t>
    </rPh>
    <rPh sb="66" eb="68">
      <t>カクダイ</t>
    </rPh>
    <rPh sb="74" eb="76">
      <t>コウジョウ</t>
    </rPh>
    <rPh sb="77" eb="78">
      <t>ハカ</t>
    </rPh>
    <phoneticPr fontId="5"/>
  </si>
  <si>
    <t>CBcloud株式会社</t>
    <rPh sb="7" eb="11">
      <t>カブシキガイシャ</t>
    </rPh>
    <phoneticPr fontId="5"/>
  </si>
  <si>
    <t>https://pickgo.town/</t>
    <phoneticPr fontId="5"/>
  </si>
  <si>
    <t>都市魅力課
0721-25-1000</t>
    <rPh sb="0" eb="2">
      <t>トシ</t>
    </rPh>
    <rPh sb="2" eb="4">
      <t>ミリョク</t>
    </rPh>
    <rPh sb="4" eb="5">
      <t>カ</t>
    </rPh>
    <phoneticPr fontId="5"/>
  </si>
  <si>
    <t>東大阪市</t>
    <rPh sb="0" eb="4">
      <t>ヒガシオオサカシ</t>
    </rPh>
    <phoneticPr fontId="5"/>
  </si>
  <si>
    <t>交通戦略推進事業</t>
    <rPh sb="0" eb="4">
      <t>コウツウセンリャク</t>
    </rPh>
    <rPh sb="4" eb="6">
      <t>スイシン</t>
    </rPh>
    <rPh sb="6" eb="8">
      <t>ジギョウ</t>
    </rPh>
    <phoneticPr fontId="5"/>
  </si>
  <si>
    <t>社会実験</t>
    <rPh sb="0" eb="3">
      <t>シャカイジッケン</t>
    </rPh>
    <phoneticPr fontId="5"/>
  </si>
  <si>
    <t>買物弱者の支援と位置付けた事業ではないが、公共交通の利用に不便を感じている地域に対する持続可能な交通システムの確保を目的とし、ＡＩオンデマンド交通の実証運行を行い、ＡＩオンデマンド交通が地域的ニーズに合った交通手段として有効なのか検証する。また、実証運行の利用者確保を目的に、市から利用料の一部を負担する。</t>
    <rPh sb="0" eb="1">
      <t>カ</t>
    </rPh>
    <rPh sb="1" eb="4">
      <t>モノジャクシャ</t>
    </rPh>
    <rPh sb="5" eb="7">
      <t>シエン</t>
    </rPh>
    <rPh sb="8" eb="11">
      <t>イチヅ</t>
    </rPh>
    <rPh sb="13" eb="15">
      <t>ジギョウ</t>
    </rPh>
    <rPh sb="43" eb="47">
      <t>ジゾクカノウ</t>
    </rPh>
    <rPh sb="48" eb="50">
      <t>コウツウ</t>
    </rPh>
    <rPh sb="55" eb="57">
      <t>カクホ</t>
    </rPh>
    <rPh sb="58" eb="60">
      <t>モクテキ</t>
    </rPh>
    <rPh sb="71" eb="73">
      <t>コウツウ</t>
    </rPh>
    <rPh sb="74" eb="76">
      <t>ジッショウ</t>
    </rPh>
    <rPh sb="76" eb="78">
      <t>ウンコウ</t>
    </rPh>
    <rPh sb="79" eb="80">
      <t>オコナ</t>
    </rPh>
    <rPh sb="90" eb="92">
      <t>コウツウ</t>
    </rPh>
    <rPh sb="93" eb="96">
      <t>チイキテキ</t>
    </rPh>
    <rPh sb="100" eb="101">
      <t>ア</t>
    </rPh>
    <rPh sb="103" eb="107">
      <t>コウツウシュダン</t>
    </rPh>
    <rPh sb="110" eb="112">
      <t>ユウコウ</t>
    </rPh>
    <rPh sb="115" eb="117">
      <t>ケンショウ</t>
    </rPh>
    <rPh sb="123" eb="125">
      <t>ジッショウ</t>
    </rPh>
    <rPh sb="125" eb="127">
      <t>ウンコウ</t>
    </rPh>
    <rPh sb="128" eb="131">
      <t>リヨウシャ</t>
    </rPh>
    <rPh sb="131" eb="133">
      <t>カクホ</t>
    </rPh>
    <rPh sb="134" eb="136">
      <t>モクテキ</t>
    </rPh>
    <rPh sb="138" eb="139">
      <t>シ</t>
    </rPh>
    <rPh sb="141" eb="144">
      <t>リヨウリョウ</t>
    </rPh>
    <rPh sb="145" eb="147">
      <t>イチブ</t>
    </rPh>
    <rPh sb="148" eb="150">
      <t>フタン</t>
    </rPh>
    <phoneticPr fontId="5"/>
  </si>
  <si>
    <t>・Community Mobility株式会社
・タクシー事業者</t>
    <rPh sb="19" eb="23">
      <t>カブシキカイシャ</t>
    </rPh>
    <rPh sb="29" eb="32">
      <t>ジギョウシャ</t>
    </rPh>
    <phoneticPr fontId="5"/>
  </si>
  <si>
    <t>交通戦略室
06-4309-3216</t>
    <rPh sb="0" eb="5">
      <t>コウツウセンリャクシツ</t>
    </rPh>
    <phoneticPr fontId="5"/>
  </si>
  <si>
    <t>兵庫県</t>
    <rPh sb="0" eb="3">
      <t>ヒョウゴケン</t>
    </rPh>
    <phoneticPr fontId="5"/>
  </si>
  <si>
    <t>神戸市</t>
    <rPh sb="0" eb="3">
      <t>コウベシ</t>
    </rPh>
    <phoneticPr fontId="5"/>
  </si>
  <si>
    <t>地域商業活性化支援事業
（販路拡大事業枠）</t>
    <rPh sb="0" eb="2">
      <t>チイキ</t>
    </rPh>
    <rPh sb="2" eb="4">
      <t>ショウギョウ</t>
    </rPh>
    <rPh sb="4" eb="7">
      <t>カッセイカ</t>
    </rPh>
    <rPh sb="7" eb="9">
      <t>シエン</t>
    </rPh>
    <rPh sb="9" eb="11">
      <t>ジギョウ</t>
    </rPh>
    <rPh sb="13" eb="15">
      <t>ハンロ</t>
    </rPh>
    <rPh sb="15" eb="17">
      <t>カクダイ</t>
    </rPh>
    <rPh sb="17" eb="19">
      <t>ジギョウ</t>
    </rPh>
    <rPh sb="19" eb="20">
      <t>ワク</t>
    </rPh>
    <phoneticPr fontId="5"/>
  </si>
  <si>
    <t>商店街・小売市場等が「集客力向上・売上向上・地域課題解決」を目指し自ら企画・提案する事業を支援し、まちの魅力とにぎわいの創出をはかる。
【支援対象となる取り組み事例】
宅配、送迎、インターネット販売、展示会への出店など団体として販路拡大を実施する場合</t>
    <rPh sb="0" eb="3">
      <t>ショウテンガイ</t>
    </rPh>
    <rPh sb="4" eb="6">
      <t>コウリ</t>
    </rPh>
    <rPh sb="6" eb="8">
      <t>イチバ</t>
    </rPh>
    <rPh sb="8" eb="9">
      <t>トウ</t>
    </rPh>
    <rPh sb="11" eb="13">
      <t>シュウキャク</t>
    </rPh>
    <rPh sb="13" eb="14">
      <t>リョク</t>
    </rPh>
    <rPh sb="14" eb="16">
      <t>コウジョウ</t>
    </rPh>
    <rPh sb="17" eb="19">
      <t>ウリアゲ</t>
    </rPh>
    <rPh sb="19" eb="21">
      <t>コウジョウ</t>
    </rPh>
    <rPh sb="22" eb="24">
      <t>チイキ</t>
    </rPh>
    <rPh sb="24" eb="26">
      <t>カダイ</t>
    </rPh>
    <rPh sb="26" eb="28">
      <t>カイケツ</t>
    </rPh>
    <rPh sb="30" eb="32">
      <t>メザ</t>
    </rPh>
    <rPh sb="33" eb="34">
      <t>ミズカ</t>
    </rPh>
    <rPh sb="35" eb="37">
      <t>キカク</t>
    </rPh>
    <rPh sb="38" eb="40">
      <t>テイアン</t>
    </rPh>
    <rPh sb="42" eb="44">
      <t>ジギョウ</t>
    </rPh>
    <rPh sb="45" eb="47">
      <t>シエン</t>
    </rPh>
    <rPh sb="52" eb="54">
      <t>ミリョク</t>
    </rPh>
    <rPh sb="60" eb="62">
      <t>ソウシュツ</t>
    </rPh>
    <rPh sb="69" eb="71">
      <t>シエン</t>
    </rPh>
    <rPh sb="71" eb="73">
      <t>タイショウ</t>
    </rPh>
    <rPh sb="76" eb="77">
      <t>ト</t>
    </rPh>
    <rPh sb="78" eb="79">
      <t>ク</t>
    </rPh>
    <rPh sb="80" eb="82">
      <t>ジレイ</t>
    </rPh>
    <rPh sb="84" eb="86">
      <t>タクハイ</t>
    </rPh>
    <rPh sb="87" eb="89">
      <t>ソウゲイ</t>
    </rPh>
    <rPh sb="97" eb="99">
      <t>ハンバイ</t>
    </rPh>
    <rPh sb="100" eb="103">
      <t>テンジカイ</t>
    </rPh>
    <rPh sb="105" eb="107">
      <t>シュッテン</t>
    </rPh>
    <rPh sb="109" eb="111">
      <t>ダンタイ</t>
    </rPh>
    <rPh sb="114" eb="116">
      <t>ハンロ</t>
    </rPh>
    <rPh sb="116" eb="118">
      <t>カクダイ</t>
    </rPh>
    <rPh sb="119" eb="121">
      <t>ジッシ</t>
    </rPh>
    <rPh sb="123" eb="125">
      <t>バアイ</t>
    </rPh>
    <phoneticPr fontId="5"/>
  </si>
  <si>
    <t>商店街・小売市場</t>
    <rPh sb="0" eb="3">
      <t>ショウテンガイ</t>
    </rPh>
    <rPh sb="4" eb="8">
      <t>コウリイチバ</t>
    </rPh>
    <phoneticPr fontId="5"/>
  </si>
  <si>
    <t>https://www.city.kobe.lg.jp/a92777/business/sangyoshinko/shokogyo/shop/r5tiikishogyo.html</t>
    <phoneticPr fontId="5"/>
  </si>
  <si>
    <t>経済観光局
商業流通課
078-984-0346</t>
    <rPh sb="0" eb="5">
      <t>ケイザイカンコウキョク</t>
    </rPh>
    <rPh sb="6" eb="11">
      <t>ショウギョウリュウツウカ</t>
    </rPh>
    <phoneticPr fontId="5"/>
  </si>
  <si>
    <t>兵庫県</t>
    <rPh sb="0" eb="3">
      <t>ヒョウゴケン</t>
    </rPh>
    <phoneticPr fontId="17"/>
  </si>
  <si>
    <t>相生市</t>
    <rPh sb="0" eb="3">
      <t>アイオイシ</t>
    </rPh>
    <phoneticPr fontId="17"/>
  </si>
  <si>
    <t>デマンドタクシー試験運行事業</t>
    <rPh sb="8" eb="10">
      <t>シケン</t>
    </rPh>
    <rPh sb="10" eb="12">
      <t>ウンコウ</t>
    </rPh>
    <rPh sb="12" eb="14">
      <t>ジギョウ</t>
    </rPh>
    <phoneticPr fontId="17"/>
  </si>
  <si>
    <t>交通空白地に居住の住民に対して、自宅から最寄りの指定バス停への運行を少額の自己負担で行うことにより、買い物や通院をはじめとした日常生活の支援を行う。</t>
    <rPh sb="0" eb="2">
      <t>コウツウ</t>
    </rPh>
    <rPh sb="2" eb="5">
      <t>クウハクチ</t>
    </rPh>
    <rPh sb="6" eb="8">
      <t>キョジュウ</t>
    </rPh>
    <rPh sb="9" eb="11">
      <t>ジュウミン</t>
    </rPh>
    <rPh sb="12" eb="13">
      <t>タイ</t>
    </rPh>
    <rPh sb="16" eb="18">
      <t>ジタク</t>
    </rPh>
    <rPh sb="20" eb="22">
      <t>モヨ</t>
    </rPh>
    <rPh sb="24" eb="26">
      <t>シテイ</t>
    </rPh>
    <rPh sb="28" eb="29">
      <t>テイ</t>
    </rPh>
    <rPh sb="31" eb="33">
      <t>ウンコウ</t>
    </rPh>
    <rPh sb="34" eb="36">
      <t>ショウガク</t>
    </rPh>
    <rPh sb="37" eb="39">
      <t>ジコ</t>
    </rPh>
    <rPh sb="39" eb="41">
      <t>フタン</t>
    </rPh>
    <rPh sb="42" eb="43">
      <t>オコナ</t>
    </rPh>
    <rPh sb="50" eb="51">
      <t>カ</t>
    </rPh>
    <rPh sb="52" eb="53">
      <t>モノ</t>
    </rPh>
    <rPh sb="54" eb="56">
      <t>ツウイン</t>
    </rPh>
    <rPh sb="63" eb="65">
      <t>ニチジョウ</t>
    </rPh>
    <rPh sb="65" eb="67">
      <t>セイカツ</t>
    </rPh>
    <rPh sb="68" eb="70">
      <t>シエン</t>
    </rPh>
    <rPh sb="71" eb="72">
      <t>オコナ</t>
    </rPh>
    <phoneticPr fontId="17"/>
  </si>
  <si>
    <t>民間タクシー会社</t>
    <rPh sb="0" eb="2">
      <t>ミンカン</t>
    </rPh>
    <rPh sb="6" eb="8">
      <t>カイシャ</t>
    </rPh>
    <phoneticPr fontId="17"/>
  </si>
  <si>
    <t>地域振興課まちづくり推進係　　　　　　　　　　　　　　　　　　　0791-23-7130</t>
    <rPh sb="0" eb="2">
      <t>チイキ</t>
    </rPh>
    <rPh sb="2" eb="5">
      <t>シンコウカ</t>
    </rPh>
    <rPh sb="10" eb="12">
      <t>スイシン</t>
    </rPh>
    <rPh sb="12" eb="13">
      <t>カカリ</t>
    </rPh>
    <phoneticPr fontId="17"/>
  </si>
  <si>
    <t>赤穂市</t>
    <rPh sb="0" eb="3">
      <t>アコウシ</t>
    </rPh>
    <phoneticPr fontId="5"/>
  </si>
  <si>
    <t>買物弱者の支援と位置付けた事業ではないが、タクシー空白地域における交通弱者に対する移動支援策として、デマンドタクシーを導入している。</t>
    <rPh sb="0" eb="1">
      <t>カ</t>
    </rPh>
    <rPh sb="1" eb="2">
      <t>モノ</t>
    </rPh>
    <rPh sb="2" eb="4">
      <t>ジャクシャ</t>
    </rPh>
    <rPh sb="5" eb="7">
      <t>シエン</t>
    </rPh>
    <rPh sb="8" eb="11">
      <t>イチヅ</t>
    </rPh>
    <rPh sb="13" eb="15">
      <t>ジギョウ</t>
    </rPh>
    <rPh sb="25" eb="27">
      <t>クウハク</t>
    </rPh>
    <rPh sb="27" eb="29">
      <t>チイキ</t>
    </rPh>
    <rPh sb="33" eb="35">
      <t>コウツウ</t>
    </rPh>
    <rPh sb="35" eb="37">
      <t>ジャクシャ</t>
    </rPh>
    <rPh sb="38" eb="39">
      <t>タイ</t>
    </rPh>
    <rPh sb="41" eb="43">
      <t>イドウ</t>
    </rPh>
    <rPh sb="43" eb="45">
      <t>シエン</t>
    </rPh>
    <rPh sb="45" eb="46">
      <t>サク</t>
    </rPh>
    <rPh sb="59" eb="61">
      <t>ドウニュウ</t>
    </rPh>
    <phoneticPr fontId="5"/>
  </si>
  <si>
    <t>赤穂市
市内タクシー会社</t>
    <rPh sb="0" eb="3">
      <t>アコウシ</t>
    </rPh>
    <rPh sb="4" eb="6">
      <t>シナイ</t>
    </rPh>
    <rPh sb="10" eb="12">
      <t>ガイシャ</t>
    </rPh>
    <phoneticPr fontId="5"/>
  </si>
  <si>
    <t>市長公室企画政策課
0791-43-6867</t>
    <rPh sb="0" eb="2">
      <t>シチョウ</t>
    </rPh>
    <rPh sb="2" eb="4">
      <t>コウシツ</t>
    </rPh>
    <rPh sb="4" eb="6">
      <t>キカク</t>
    </rPh>
    <rPh sb="6" eb="8">
      <t>セイサク</t>
    </rPh>
    <rPh sb="8" eb="9">
      <t>カ</t>
    </rPh>
    <phoneticPr fontId="5"/>
  </si>
  <si>
    <t>尼崎市</t>
    <rPh sb="0" eb="3">
      <t>ア</t>
    </rPh>
    <phoneticPr fontId="5"/>
  </si>
  <si>
    <t>乗合自動車特別乗車証の交付</t>
    <rPh sb="0" eb="2">
      <t>ノリアイ</t>
    </rPh>
    <rPh sb="2" eb="5">
      <t>ジドウシャ</t>
    </rPh>
    <rPh sb="5" eb="7">
      <t>トクベツ</t>
    </rPh>
    <phoneticPr fontId="5"/>
  </si>
  <si>
    <t>市内居住かつ身体障害者手帳（1～4級に限る）等の交付を受けている者に対し、市内の停留所で乗車し降車する場合に限り無料で利用できる特別乗車証（ICカード）を交付することにより、障害者等の社会参加を支援する。</t>
    <rPh sb="0" eb="2">
      <t>シナイ</t>
    </rPh>
    <rPh sb="2" eb="4">
      <t>キョジュウ</t>
    </rPh>
    <rPh sb="6" eb="8">
      <t>シンタイ</t>
    </rPh>
    <rPh sb="8" eb="11">
      <t>ショウガイシャ</t>
    </rPh>
    <rPh sb="11" eb="13">
      <t>テチョウ</t>
    </rPh>
    <rPh sb="17" eb="18">
      <t>キュウ</t>
    </rPh>
    <rPh sb="19" eb="20">
      <t>カギ</t>
    </rPh>
    <rPh sb="22" eb="23">
      <t>ラ</t>
    </rPh>
    <rPh sb="24" eb="26">
      <t>コウフ</t>
    </rPh>
    <rPh sb="27" eb="28">
      <t>ウ</t>
    </rPh>
    <rPh sb="32" eb="33">
      <t>モノ</t>
    </rPh>
    <rPh sb="34" eb="35">
      <t>タイ</t>
    </rPh>
    <rPh sb="37" eb="39">
      <t>シナイ</t>
    </rPh>
    <rPh sb="40" eb="43">
      <t>テイリュウジョ</t>
    </rPh>
    <rPh sb="44" eb="46">
      <t>ジョウシャ</t>
    </rPh>
    <rPh sb="47" eb="49">
      <t>コウシャ</t>
    </rPh>
    <rPh sb="51" eb="53">
      <t>バアイ</t>
    </rPh>
    <rPh sb="54" eb="55">
      <t>カギ</t>
    </rPh>
    <rPh sb="56" eb="58">
      <t>ムリョウ</t>
    </rPh>
    <rPh sb="59" eb="61">
      <t>リヨウ</t>
    </rPh>
    <rPh sb="64" eb="66">
      <t>トクベツ</t>
    </rPh>
    <rPh sb="66" eb="69">
      <t>ジョウシャショウ</t>
    </rPh>
    <rPh sb="77" eb="79">
      <t>コウフ</t>
    </rPh>
    <rPh sb="87" eb="90">
      <t>ショウガイシャ</t>
    </rPh>
    <rPh sb="90" eb="91">
      <t>ラ</t>
    </rPh>
    <rPh sb="92" eb="94">
      <t>シャカイ</t>
    </rPh>
    <rPh sb="94" eb="96">
      <t>サンカ</t>
    </rPh>
    <rPh sb="97" eb="99">
      <t>シエン</t>
    </rPh>
    <phoneticPr fontId="5"/>
  </si>
  <si>
    <t>阪神バス㈱</t>
    <rPh sb="0" eb="2">
      <t>ハンシン</t>
    </rPh>
    <phoneticPr fontId="5"/>
  </si>
  <si>
    <t>https://www.city.amagasaki.hyogo.jp/kurashi/syogaisya/kotu/040_basushougai.html</t>
    <phoneticPr fontId="5"/>
  </si>
  <si>
    <t>福祉局福祉部福祉課
06-6489-6348</t>
    <phoneticPr fontId="5"/>
  </si>
  <si>
    <t>高齢者バス運賃助成</t>
  </si>
  <si>
    <t>市内に引き続き１年以上居住している70歳以上の高齢者に対し、乗合バスの利用に係る運賃の一部を助成することにより、高齢者の社会参加を支援する。</t>
    <rPh sb="0" eb="2">
      <t>シナイ</t>
    </rPh>
    <rPh sb="3" eb="4">
      <t>ヒ</t>
    </rPh>
    <rPh sb="5" eb="6">
      <t>ツヅ</t>
    </rPh>
    <rPh sb="8" eb="9">
      <t>ネン</t>
    </rPh>
    <rPh sb="9" eb="11">
      <t>イジョウ</t>
    </rPh>
    <rPh sb="11" eb="13">
      <t>キョジュウ</t>
    </rPh>
    <rPh sb="19" eb="20">
      <t>サイ</t>
    </rPh>
    <rPh sb="20" eb="22">
      <t>イジョウ</t>
    </rPh>
    <rPh sb="23" eb="26">
      <t>コウレイシャ</t>
    </rPh>
    <rPh sb="27" eb="28">
      <t>タイ</t>
    </rPh>
    <rPh sb="30" eb="32">
      <t>ノリアイ</t>
    </rPh>
    <rPh sb="35" eb="37">
      <t>リヨウ</t>
    </rPh>
    <rPh sb="38" eb="39">
      <t>カカ</t>
    </rPh>
    <rPh sb="40" eb="42">
      <t>ウンチン</t>
    </rPh>
    <rPh sb="43" eb="45">
      <t>イチブ</t>
    </rPh>
    <rPh sb="46" eb="48">
      <t>ジョセイ</t>
    </rPh>
    <rPh sb="56" eb="59">
      <t>コウレイシャ</t>
    </rPh>
    <rPh sb="60" eb="62">
      <t>シャカイ</t>
    </rPh>
    <rPh sb="62" eb="64">
      <t>サンカ</t>
    </rPh>
    <rPh sb="65" eb="67">
      <t>シエン</t>
    </rPh>
    <phoneticPr fontId="5"/>
  </si>
  <si>
    <t>https://www.city.amagasaki.hyogo.jp/kurashi/koreisya/sien/040_basu70ijou.html</t>
    <phoneticPr fontId="5"/>
  </si>
  <si>
    <t>福祉タクシーチケット</t>
  </si>
  <si>
    <t>重度障害によりバスに乗車することが困難な人に対して、生活活動範囲の拡大と積極的な社会参加を実現するため、タクシー乗車料金のうち基本料金を助成するチケットを交付する。</t>
  </si>
  <si>
    <t>https://www.city.amagasaki.hyogo.jp/kurashi/syogaisya/kotu/042_taxi.html</t>
    <phoneticPr fontId="5"/>
  </si>
  <si>
    <t>健康福祉局法人指導・障害福祉担当部障害福祉課
06-6489-6750</t>
    <rPh sb="5" eb="7">
      <t>ホウジン</t>
    </rPh>
    <rPh sb="7" eb="9">
      <t>シドウ</t>
    </rPh>
    <phoneticPr fontId="5"/>
  </si>
  <si>
    <t>高齢者移送サービスチケットの交付</t>
    <phoneticPr fontId="5"/>
  </si>
  <si>
    <t>要介護4または要介護5の65歳以上の在宅高齢者に対して、通院時等の円滑な外出支援を行うため、車いすやストレッチャーのまま乗車できる介護タクシーの利用料金の一部を支援する。</t>
  </si>
  <si>
    <t>https://www.city.amagasaki.hyogo.jp/kurashi/koreisya/zaitaku/041isou.html</t>
    <phoneticPr fontId="5"/>
  </si>
  <si>
    <t>福祉局福祉部高齢介護課
06-6489-6356</t>
    <phoneticPr fontId="5"/>
  </si>
  <si>
    <t>淡路市</t>
    <rPh sb="0" eb="3">
      <t>アワジシ</t>
    </rPh>
    <phoneticPr fontId="5"/>
  </si>
  <si>
    <t>福祉タクシー等利用助成事業</t>
    <rPh sb="0" eb="2">
      <t>フクシ</t>
    </rPh>
    <rPh sb="6" eb="7">
      <t>トウ</t>
    </rPh>
    <rPh sb="7" eb="9">
      <t>リヨウ</t>
    </rPh>
    <rPh sb="9" eb="11">
      <t>ジョセイ</t>
    </rPh>
    <rPh sb="11" eb="13">
      <t>ジギョウ</t>
    </rPh>
    <phoneticPr fontId="5"/>
  </si>
  <si>
    <t>在宅の心身障害者及び高齢者が、通院、買物等のために、交通手段の確保を図り、社会活動の範囲の拡大と社会参加を拡大することを目的とする。
対象者及び助成額
①住民税非課税世帯及び自動車税・軽自動車税の減免を受けていない世帯に属する７０歳以上の高齢者、要介護認定者には年間9,600円
②身体障害者手帳1級又は2級、療育手帳A判定、精神障害者手帳１級の交付を受けた方には年間19,200円を限度としてタクシー等乗車ごとの料金の半額を助成。</t>
    <rPh sb="67" eb="70">
      <t>タイショウシャ</t>
    </rPh>
    <rPh sb="70" eb="71">
      <t>オヨ</t>
    </rPh>
    <rPh sb="72" eb="75">
      <t>ジョセイガク</t>
    </rPh>
    <phoneticPr fontId="5"/>
  </si>
  <si>
    <t>長寿介護課
0799-64-2511</t>
    <rPh sb="0" eb="5">
      <t>チョウジュカイゴカ</t>
    </rPh>
    <phoneticPr fontId="5"/>
  </si>
  <si>
    <t>市川町</t>
    <rPh sb="0" eb="3">
      <t>イチカワチョウ</t>
    </rPh>
    <phoneticPr fontId="5"/>
  </si>
  <si>
    <t>公共交通運営事業
（市川町買い物バス）</t>
    <rPh sb="0" eb="4">
      <t>コウキョウコウツウ</t>
    </rPh>
    <rPh sb="4" eb="6">
      <t>ウンエイ</t>
    </rPh>
    <rPh sb="6" eb="8">
      <t>ジギョウ</t>
    </rPh>
    <rPh sb="10" eb="13">
      <t>イチカワチョウ</t>
    </rPh>
    <rPh sb="13" eb="14">
      <t>カ</t>
    </rPh>
    <rPh sb="15" eb="16">
      <t>モノ</t>
    </rPh>
    <phoneticPr fontId="5"/>
  </si>
  <si>
    <t>平成29年４月より、町内の各停留所と商業施設を結ぶ買い物バスを運行開始。車を運転できない方やお年寄りの方たちが、買い物に行く移動手段として利用できる。</t>
    <phoneticPr fontId="5"/>
  </si>
  <si>
    <t>https://www.town.ichikawa.lg.jp/info/628</t>
    <phoneticPr fontId="5"/>
  </si>
  <si>
    <t>企画政策課
0790-26-1010</t>
    <phoneticPr fontId="5"/>
  </si>
  <si>
    <t>猪名川町</t>
    <rPh sb="0" eb="4">
      <t>イナガワチョウ</t>
    </rPh>
    <phoneticPr fontId="5"/>
  </si>
  <si>
    <t>高齢者等外出支援事業</t>
    <rPh sb="0" eb="3">
      <t>コウレイシャ</t>
    </rPh>
    <rPh sb="3" eb="4">
      <t>トウ</t>
    </rPh>
    <rPh sb="4" eb="6">
      <t>ガイシュツ</t>
    </rPh>
    <rPh sb="6" eb="8">
      <t>シエン</t>
    </rPh>
    <rPh sb="8" eb="10">
      <t>ジギョウ</t>
    </rPh>
    <phoneticPr fontId="5"/>
  </si>
  <si>
    <t xml:space="preserve">①所得区分に応じた金額を助成する
対象内容：阪急バス㈱が販売する「ハニカグランドパス70」
対象者：町内に１年以上居住している７０歳以上の高齢者
②４万円を上限に１度助成する
対象内容：「阪急バス定期券」「能勢電鉄定期券」「タクシー券」「スマートイコカへの現金チャージ」「記名式ハニカへの現金チャージ」
対象者：返納時70歳以上で町内に１年以上居住しており、返納から１年以内に申請した者
</t>
    <rPh sb="17" eb="19">
      <t>タイショウ</t>
    </rPh>
    <rPh sb="19" eb="21">
      <t>ナイヨウ</t>
    </rPh>
    <rPh sb="22" eb="24">
      <t>ハンキュウ</t>
    </rPh>
    <rPh sb="28" eb="30">
      <t>ハンバイ</t>
    </rPh>
    <rPh sb="46" eb="48">
      <t>タイショウ</t>
    </rPh>
    <rPh sb="48" eb="49">
      <t>モノ</t>
    </rPh>
    <rPh sb="65" eb="66">
      <t>サイ</t>
    </rPh>
    <rPh sb="66" eb="68">
      <t>イジョウ</t>
    </rPh>
    <rPh sb="69" eb="72">
      <t>コウレイシャ</t>
    </rPh>
    <rPh sb="75" eb="77">
      <t>マンエン</t>
    </rPh>
    <rPh sb="78" eb="80">
      <t>ジョウゲン</t>
    </rPh>
    <rPh sb="82" eb="83">
      <t>ド</t>
    </rPh>
    <rPh sb="83" eb="85">
      <t>ジョセイ</t>
    </rPh>
    <rPh sb="94" eb="96">
      <t>ハンキュウ</t>
    </rPh>
    <rPh sb="98" eb="101">
      <t>テイキケン</t>
    </rPh>
    <rPh sb="103" eb="105">
      <t>ノセ</t>
    </rPh>
    <rPh sb="105" eb="107">
      <t>デンテツ</t>
    </rPh>
    <rPh sb="116" eb="117">
      <t>ケン</t>
    </rPh>
    <rPh sb="136" eb="138">
      <t>キメイ</t>
    </rPh>
    <rPh sb="138" eb="139">
      <t>シキ</t>
    </rPh>
    <rPh sb="152" eb="154">
      <t>タイショウ</t>
    </rPh>
    <rPh sb="154" eb="155">
      <t>モノ</t>
    </rPh>
    <rPh sb="156" eb="158">
      <t>ヘンノウ</t>
    </rPh>
    <rPh sb="158" eb="159">
      <t>ジ</t>
    </rPh>
    <rPh sb="161" eb="162">
      <t>サイ</t>
    </rPh>
    <rPh sb="162" eb="164">
      <t>イジョウ</t>
    </rPh>
    <rPh sb="179" eb="181">
      <t>ヘンノウ</t>
    </rPh>
    <rPh sb="184" eb="185">
      <t>ネン</t>
    </rPh>
    <rPh sb="185" eb="187">
      <t>イナイ</t>
    </rPh>
    <rPh sb="188" eb="190">
      <t>シンセイ</t>
    </rPh>
    <rPh sb="192" eb="193">
      <t>モノ</t>
    </rPh>
    <phoneticPr fontId="5"/>
  </si>
  <si>
    <t>https://www.town.inagawa.lg.jp/iryou/kourei/kourei_hukushi/1617004954906.html</t>
    <phoneticPr fontId="5"/>
  </si>
  <si>
    <t>猪名川町生活部福祉課
072-766-8701</t>
    <rPh sb="0" eb="4">
      <t>イナガワチョウ</t>
    </rPh>
    <rPh sb="4" eb="6">
      <t>セイカツ</t>
    </rPh>
    <rPh sb="6" eb="7">
      <t>ブ</t>
    </rPh>
    <rPh sb="7" eb="10">
      <t>フクシカ</t>
    </rPh>
    <phoneticPr fontId="5"/>
  </si>
  <si>
    <t>重度心身障害児者等タクシー乗車券助成</t>
    <phoneticPr fontId="5"/>
  </si>
  <si>
    <t xml:space="preserve">社会生活を営むうえで外出に支援のいる在宅の重度心身障害児者の外出を支援するため日常生活に必要な交通費としてタクシー乗車券を交付
（年間１，０００円×12枚、人工透析の治療を受けている方は年間１，０００円×48枚）
対象：障がい者（身体1、2級、療育A、精神1級）
</t>
    <phoneticPr fontId="5"/>
  </si>
  <si>
    <t>小野市</t>
    <rPh sb="0" eb="3">
      <t>オノシ</t>
    </rPh>
    <phoneticPr fontId="5"/>
  </si>
  <si>
    <t>小野市地域密着型買い物支援事業
（地域密着型物販店舗運営）</t>
    <rPh sb="0" eb="3">
      <t>オノシ</t>
    </rPh>
    <rPh sb="3" eb="5">
      <t>チイキ</t>
    </rPh>
    <rPh sb="5" eb="7">
      <t>ミッチャク</t>
    </rPh>
    <rPh sb="7" eb="8">
      <t>ガタ</t>
    </rPh>
    <rPh sb="8" eb="9">
      <t>カ</t>
    </rPh>
    <rPh sb="10" eb="11">
      <t>モノ</t>
    </rPh>
    <rPh sb="11" eb="13">
      <t>シエン</t>
    </rPh>
    <rPh sb="13" eb="15">
      <t>ジギョウ</t>
    </rPh>
    <rPh sb="17" eb="19">
      <t>チイキ</t>
    </rPh>
    <rPh sb="19" eb="22">
      <t>ミッチャクガタ</t>
    </rPh>
    <rPh sb="22" eb="24">
      <t>ブッパン</t>
    </rPh>
    <rPh sb="24" eb="26">
      <t>テンポ</t>
    </rPh>
    <rPh sb="26" eb="28">
      <t>ウンエイ</t>
    </rPh>
    <phoneticPr fontId="5"/>
  </si>
  <si>
    <t>地元の団体の下東条ふれあいの里が運営する公設コンビニ「ふれあいマート」が、高齢化の進む下東条地区において、物販店舗経営や地域住民交流活動を通じて、地域コミュニティの活性化を図る事業を支援する。
【支援対象となりうる買物弱者に対応する取組事例】
送迎サービス、（商品の配達サービス）</t>
    <rPh sb="0" eb="2">
      <t>ジモト</t>
    </rPh>
    <rPh sb="3" eb="5">
      <t>ダンタイ</t>
    </rPh>
    <rPh sb="6" eb="9">
      <t>シモトウジョウ</t>
    </rPh>
    <rPh sb="14" eb="15">
      <t>サト</t>
    </rPh>
    <rPh sb="16" eb="18">
      <t>ウンエイ</t>
    </rPh>
    <rPh sb="20" eb="22">
      <t>コウセツ</t>
    </rPh>
    <rPh sb="53" eb="55">
      <t>ブッパン</t>
    </rPh>
    <rPh sb="55" eb="57">
      <t>テンポ</t>
    </rPh>
    <rPh sb="57" eb="59">
      <t>ケイエイ</t>
    </rPh>
    <rPh sb="60" eb="62">
      <t>チイキ</t>
    </rPh>
    <rPh sb="62" eb="64">
      <t>ジュウミン</t>
    </rPh>
    <rPh sb="64" eb="66">
      <t>コウリュウ</t>
    </rPh>
    <rPh sb="66" eb="68">
      <t>カツドウ</t>
    </rPh>
    <rPh sb="69" eb="70">
      <t>ツウ</t>
    </rPh>
    <rPh sb="73" eb="75">
      <t>チイキ</t>
    </rPh>
    <rPh sb="88" eb="90">
      <t>ジギョウ</t>
    </rPh>
    <rPh sb="91" eb="93">
      <t>シエン</t>
    </rPh>
    <rPh sb="98" eb="100">
      <t>シエン</t>
    </rPh>
    <rPh sb="100" eb="102">
      <t>タイショウ</t>
    </rPh>
    <rPh sb="107" eb="108">
      <t>カ</t>
    </rPh>
    <rPh sb="108" eb="109">
      <t>モノ</t>
    </rPh>
    <rPh sb="109" eb="111">
      <t>ジャクシャ</t>
    </rPh>
    <rPh sb="112" eb="114">
      <t>タイオウ</t>
    </rPh>
    <rPh sb="116" eb="118">
      <t>トリクミ</t>
    </rPh>
    <rPh sb="118" eb="120">
      <t>ジレイ</t>
    </rPh>
    <rPh sb="122" eb="124">
      <t>ソウゲイ</t>
    </rPh>
    <rPh sb="130" eb="132">
      <t>ショウヒン</t>
    </rPh>
    <rPh sb="133" eb="135">
      <t>ハイタツ</t>
    </rPh>
    <phoneticPr fontId="5"/>
  </si>
  <si>
    <t>下東条ふれあいの里</t>
    <rPh sb="0" eb="3">
      <t>シモトウジョウ</t>
    </rPh>
    <rPh sb="8" eb="9">
      <t>サト</t>
    </rPh>
    <phoneticPr fontId="5"/>
  </si>
  <si>
    <t>高砂市</t>
    <rPh sb="0" eb="3">
      <t>タカサゴシ</t>
    </rPh>
    <phoneticPr fontId="5"/>
  </si>
  <si>
    <t>高齢者福祉タクシー料金助成事業</t>
  </si>
  <si>
    <t>買い物弱者の支援として位置付けた事業ではないが、高齢者、要介護認定のある方が移動手段としてタクシーを利用する場合に、その費用の一部を助成するもの。対象者は次の要件をすべて満たす方。①65歳以上の方で申請日時点において要支援１から要介護５の認定を受けている、または運転経歴証明書の交付を受けている方②市民税非課税世帯に属する方③高砂市障害者（児）福祉タクシー料金助成事業の助成の対象でない方。市が指定をしているタクシー会社で使用できる。</t>
    <rPh sb="0" eb="1">
      <t>カ</t>
    </rPh>
    <rPh sb="2" eb="3">
      <t>モノ</t>
    </rPh>
    <rPh sb="3" eb="5">
      <t>ジャクシャ</t>
    </rPh>
    <rPh sb="6" eb="8">
      <t>シエン</t>
    </rPh>
    <rPh sb="11" eb="14">
      <t>イチヅ</t>
    </rPh>
    <rPh sb="16" eb="18">
      <t>ジギョウ</t>
    </rPh>
    <rPh sb="24" eb="27">
      <t>コウレイシャ</t>
    </rPh>
    <rPh sb="28" eb="29">
      <t>ヨウ</t>
    </rPh>
    <rPh sb="38" eb="40">
      <t>イドウ</t>
    </rPh>
    <rPh sb="40" eb="42">
      <t>シュダン</t>
    </rPh>
    <rPh sb="50" eb="52">
      <t>リヨウ</t>
    </rPh>
    <rPh sb="54" eb="56">
      <t>バアイ</t>
    </rPh>
    <rPh sb="60" eb="62">
      <t>ヒヨウ</t>
    </rPh>
    <rPh sb="63" eb="65">
      <t>イチブ</t>
    </rPh>
    <rPh sb="66" eb="68">
      <t>ジョセイ</t>
    </rPh>
    <rPh sb="73" eb="75">
      <t>タイショウ</t>
    </rPh>
    <rPh sb="75" eb="76">
      <t>シャ</t>
    </rPh>
    <rPh sb="77" eb="78">
      <t>ツギ</t>
    </rPh>
    <rPh sb="79" eb="81">
      <t>ヨウケン</t>
    </rPh>
    <rPh sb="85" eb="86">
      <t>ミ</t>
    </rPh>
    <rPh sb="88" eb="89">
      <t>カタ</t>
    </rPh>
    <rPh sb="93" eb="94">
      <t>サイ</t>
    </rPh>
    <rPh sb="94" eb="96">
      <t>イジョウ</t>
    </rPh>
    <rPh sb="97" eb="98">
      <t>カタ</t>
    </rPh>
    <rPh sb="99" eb="101">
      <t>シンセイ</t>
    </rPh>
    <rPh sb="101" eb="102">
      <t>ビ</t>
    </rPh>
    <rPh sb="102" eb="104">
      <t>ジテン</t>
    </rPh>
    <rPh sb="108" eb="111">
      <t>ヨウシエン</t>
    </rPh>
    <rPh sb="114" eb="115">
      <t>ヨウ</t>
    </rPh>
    <rPh sb="115" eb="117">
      <t>カイゴ</t>
    </rPh>
    <rPh sb="119" eb="121">
      <t>ニンテイ</t>
    </rPh>
    <rPh sb="122" eb="123">
      <t>ウ</t>
    </rPh>
    <rPh sb="131" eb="133">
      <t>ウンテン</t>
    </rPh>
    <rPh sb="133" eb="135">
      <t>ケイレキ</t>
    </rPh>
    <rPh sb="135" eb="138">
      <t>ショウメイショ</t>
    </rPh>
    <rPh sb="139" eb="141">
      <t>コウフ</t>
    </rPh>
    <rPh sb="142" eb="143">
      <t>ウ</t>
    </rPh>
    <rPh sb="147" eb="148">
      <t>カタ</t>
    </rPh>
    <rPh sb="149" eb="152">
      <t>シミンゼイ</t>
    </rPh>
    <rPh sb="152" eb="155">
      <t>ヒカゼイ</t>
    </rPh>
    <rPh sb="155" eb="157">
      <t>セタイ</t>
    </rPh>
    <rPh sb="158" eb="159">
      <t>ゾク</t>
    </rPh>
    <rPh sb="161" eb="162">
      <t>カタ</t>
    </rPh>
    <rPh sb="163" eb="166">
      <t>タカサゴシ</t>
    </rPh>
    <rPh sb="166" eb="169">
      <t>ショウガイシャ</t>
    </rPh>
    <rPh sb="170" eb="171">
      <t>ジ</t>
    </rPh>
    <rPh sb="172" eb="174">
      <t>フクシ</t>
    </rPh>
    <rPh sb="178" eb="180">
      <t>リョウキン</t>
    </rPh>
    <rPh sb="180" eb="182">
      <t>ジョセイ</t>
    </rPh>
    <rPh sb="182" eb="184">
      <t>ジギョウ</t>
    </rPh>
    <rPh sb="185" eb="187">
      <t>ジョセイ</t>
    </rPh>
    <rPh sb="188" eb="190">
      <t>タイショウ</t>
    </rPh>
    <rPh sb="193" eb="194">
      <t>カタ</t>
    </rPh>
    <rPh sb="195" eb="196">
      <t>シ</t>
    </rPh>
    <rPh sb="197" eb="199">
      <t>シテイ</t>
    </rPh>
    <rPh sb="208" eb="210">
      <t>ガイシャ</t>
    </rPh>
    <rPh sb="211" eb="213">
      <t>シヨウ</t>
    </rPh>
    <phoneticPr fontId="5"/>
  </si>
  <si>
    <t>高砂市福祉部人権福祉室地域福祉課</t>
    <rPh sb="0" eb="3">
      <t>タカサゴシ</t>
    </rPh>
    <rPh sb="3" eb="5">
      <t>フクシ</t>
    </rPh>
    <rPh sb="5" eb="6">
      <t>ブ</t>
    </rPh>
    <rPh sb="6" eb="8">
      <t>ジンケン</t>
    </rPh>
    <rPh sb="8" eb="10">
      <t>フクシ</t>
    </rPh>
    <rPh sb="10" eb="11">
      <t>シツ</t>
    </rPh>
    <rPh sb="11" eb="13">
      <t>チイキ</t>
    </rPh>
    <rPh sb="13" eb="16">
      <t>フクシカ</t>
    </rPh>
    <phoneticPr fontId="5"/>
  </si>
  <si>
    <t>https://www.city.takasago.lg.jp/soshikikarasagasu/chiikifukushika/koreishafukushi_kaigo/2/1/5866.html</t>
    <phoneticPr fontId="5"/>
  </si>
  <si>
    <t>高砂市福祉部人権福祉室地域福祉課
079-443-9026</t>
    <rPh sb="0" eb="3">
      <t>タカサゴシ</t>
    </rPh>
    <rPh sb="3" eb="5">
      <t>フクシ</t>
    </rPh>
    <rPh sb="5" eb="6">
      <t>ブ</t>
    </rPh>
    <rPh sb="6" eb="8">
      <t>ジンケン</t>
    </rPh>
    <rPh sb="8" eb="10">
      <t>フクシ</t>
    </rPh>
    <rPh sb="10" eb="11">
      <t>シツ</t>
    </rPh>
    <rPh sb="11" eb="13">
      <t>チイキ</t>
    </rPh>
    <rPh sb="13" eb="16">
      <t>フクシカ</t>
    </rPh>
    <phoneticPr fontId="5"/>
  </si>
  <si>
    <t>障害者（児）福祉タクシー料金助成事業</t>
    <rPh sb="0" eb="1">
      <t>ショウ</t>
    </rPh>
    <rPh sb="1" eb="2">
      <t>ガイ</t>
    </rPh>
    <rPh sb="2" eb="3">
      <t>シャ</t>
    </rPh>
    <rPh sb="4" eb="5">
      <t>ジ</t>
    </rPh>
    <rPh sb="6" eb="8">
      <t>フクシ</t>
    </rPh>
    <rPh sb="12" eb="14">
      <t>リョウキン</t>
    </rPh>
    <rPh sb="14" eb="16">
      <t>ジョセイ</t>
    </rPh>
    <rPh sb="16" eb="18">
      <t>ジギョウ</t>
    </rPh>
    <phoneticPr fontId="5"/>
  </si>
  <si>
    <t>1乗車につき500円を助成する福祉タクシー利用券を年に1回交付（1冊52枚、有効期間3年）
対象者：障がい者（身体１、2級・下肢・体幹・移動機能障害3級・療育A・精神1級のいずれか）</t>
    <rPh sb="1" eb="3">
      <t>ジョウシャ</t>
    </rPh>
    <rPh sb="9" eb="10">
      <t>エン</t>
    </rPh>
    <rPh sb="11" eb="13">
      <t>ジョセイ</t>
    </rPh>
    <rPh sb="15" eb="17">
      <t>フクシ</t>
    </rPh>
    <rPh sb="21" eb="23">
      <t>リヨウ</t>
    </rPh>
    <rPh sb="23" eb="24">
      <t>ケン</t>
    </rPh>
    <rPh sb="25" eb="26">
      <t>ネン</t>
    </rPh>
    <rPh sb="28" eb="29">
      <t>カイ</t>
    </rPh>
    <rPh sb="29" eb="31">
      <t>コウフ</t>
    </rPh>
    <rPh sb="33" eb="34">
      <t>サツ</t>
    </rPh>
    <rPh sb="36" eb="37">
      <t>マイ</t>
    </rPh>
    <rPh sb="38" eb="40">
      <t>ユウコウ</t>
    </rPh>
    <rPh sb="40" eb="42">
      <t>キカン</t>
    </rPh>
    <rPh sb="43" eb="44">
      <t>ネン</t>
    </rPh>
    <rPh sb="46" eb="49">
      <t>タイショウシャ</t>
    </rPh>
    <rPh sb="50" eb="51">
      <t>ショウ</t>
    </rPh>
    <rPh sb="53" eb="54">
      <t>シャ</t>
    </rPh>
    <rPh sb="55" eb="57">
      <t>シンタイ</t>
    </rPh>
    <rPh sb="60" eb="61">
      <t>キュウ</t>
    </rPh>
    <rPh sb="62" eb="64">
      <t>カシ</t>
    </rPh>
    <rPh sb="65" eb="67">
      <t>タイカン</t>
    </rPh>
    <rPh sb="68" eb="70">
      <t>イドウ</t>
    </rPh>
    <rPh sb="70" eb="72">
      <t>キノウ</t>
    </rPh>
    <rPh sb="72" eb="74">
      <t>ショウガイ</t>
    </rPh>
    <rPh sb="75" eb="76">
      <t>キュウ</t>
    </rPh>
    <rPh sb="77" eb="79">
      <t>リョウイク</t>
    </rPh>
    <rPh sb="81" eb="83">
      <t>セイシン</t>
    </rPh>
    <rPh sb="84" eb="85">
      <t>キュウ</t>
    </rPh>
    <phoneticPr fontId="5"/>
  </si>
  <si>
    <t>市内外タクシー会社</t>
    <rPh sb="0" eb="2">
      <t>シナイ</t>
    </rPh>
    <rPh sb="2" eb="3">
      <t>ガイ</t>
    </rPh>
    <rPh sb="7" eb="9">
      <t>カイシャ</t>
    </rPh>
    <phoneticPr fontId="5"/>
  </si>
  <si>
    <t>https://www.city.takasago.lg.jp/soshikikarasagasu/shogaifukushika/shogaishafukushi/1/1371.html</t>
    <phoneticPr fontId="5"/>
  </si>
  <si>
    <t>加西市</t>
    <rPh sb="0" eb="3">
      <t>カサイシ</t>
    </rPh>
    <phoneticPr fontId="5"/>
  </si>
  <si>
    <t>市内バス無料乗車券配布事業</t>
    <rPh sb="0" eb="2">
      <t>シナイ</t>
    </rPh>
    <rPh sb="4" eb="6">
      <t>ムリョウ</t>
    </rPh>
    <rPh sb="6" eb="9">
      <t>ジョウシャケン</t>
    </rPh>
    <rPh sb="9" eb="11">
      <t>ハイフ</t>
    </rPh>
    <rPh sb="11" eb="13">
      <t>ジギョウ</t>
    </rPh>
    <phoneticPr fontId="5"/>
  </si>
  <si>
    <t>無料乗車券利用分を市が負担</t>
    <rPh sb="0" eb="4">
      <t>ムリョウジョウシャケン</t>
    </rPh>
    <rPh sb="4" eb="7">
      <t>リヨウブン</t>
    </rPh>
    <rPh sb="8" eb="9">
      <t>シ</t>
    </rPh>
    <rPh sb="10" eb="12">
      <t>フタン</t>
    </rPh>
    <phoneticPr fontId="5"/>
  </si>
  <si>
    <t>加西市内を走る路線バス、コミュニティバスについて、市内在住で、７５歳以上の方、小学生以下の子ども、中学生、障がい者手帳所持者、妊娠中の方、乳幼児同伴の保護者、運転免許返戻者に、市内バス無料乗車券を配布し、市内の移動を容易にする。</t>
    <rPh sb="0" eb="4">
      <t>カサイシナイ</t>
    </rPh>
    <rPh sb="5" eb="6">
      <t>ハシ</t>
    </rPh>
    <rPh sb="7" eb="9">
      <t>ロセン</t>
    </rPh>
    <rPh sb="25" eb="27">
      <t>シナイ</t>
    </rPh>
    <rPh sb="27" eb="29">
      <t>ザイジュウ</t>
    </rPh>
    <rPh sb="33" eb="34">
      <t>サイ</t>
    </rPh>
    <rPh sb="34" eb="36">
      <t>イジョウ</t>
    </rPh>
    <rPh sb="37" eb="38">
      <t>カタ</t>
    </rPh>
    <rPh sb="39" eb="42">
      <t>ショウガクセイ</t>
    </rPh>
    <rPh sb="42" eb="44">
      <t>イカ</t>
    </rPh>
    <rPh sb="45" eb="46">
      <t>コ</t>
    </rPh>
    <rPh sb="49" eb="52">
      <t>チュウガクセイ</t>
    </rPh>
    <phoneticPr fontId="5"/>
  </si>
  <si>
    <t>https://www.city.kasai.hyogo.jp/site/koukyoukoutuu-kyougikai/2200.html</t>
    <phoneticPr fontId="5"/>
  </si>
  <si>
    <t>ふるさと創造部人口増政策課
0790-42-8700</t>
    <rPh sb="4" eb="6">
      <t>ソウゾウ</t>
    </rPh>
    <rPh sb="6" eb="7">
      <t>ブ</t>
    </rPh>
    <rPh sb="7" eb="10">
      <t>ジンコウゾウ</t>
    </rPh>
    <rPh sb="10" eb="12">
      <t>セイサク</t>
    </rPh>
    <rPh sb="12" eb="13">
      <t>カ</t>
    </rPh>
    <phoneticPr fontId="5"/>
  </si>
  <si>
    <t>地域主体型交通運行事業</t>
    <rPh sb="2" eb="5">
      <t>シュタイガタ</t>
    </rPh>
    <rPh sb="7" eb="9">
      <t>ウンコウ</t>
    </rPh>
    <phoneticPr fontId="5"/>
  </si>
  <si>
    <t>買物弱者の支援に限定した事業ではないが、鉄道・バス等の運行が十分でない公共交通不便地域に対する移動支援策として、地域団体が実施主体となり地域住民の移動を支える地域主体型交通の運行を実施</t>
    <rPh sb="0" eb="1">
      <t>カ</t>
    </rPh>
    <rPh sb="1" eb="2">
      <t>モノ</t>
    </rPh>
    <rPh sb="2" eb="4">
      <t>ジャクシャ</t>
    </rPh>
    <rPh sb="5" eb="7">
      <t>シエン</t>
    </rPh>
    <rPh sb="8" eb="10">
      <t>ゲンテイ</t>
    </rPh>
    <rPh sb="12" eb="14">
      <t>ジギョウ</t>
    </rPh>
    <rPh sb="20" eb="22">
      <t>テツドウ</t>
    </rPh>
    <rPh sb="25" eb="26">
      <t>トウ</t>
    </rPh>
    <rPh sb="44" eb="45">
      <t>タイ</t>
    </rPh>
    <rPh sb="47" eb="49">
      <t>イドウ</t>
    </rPh>
    <rPh sb="49" eb="51">
      <t>シエン</t>
    </rPh>
    <rPh sb="51" eb="52">
      <t>サク</t>
    </rPh>
    <rPh sb="56" eb="60">
      <t>チイキダンタイ</t>
    </rPh>
    <rPh sb="61" eb="65">
      <t>ジッシシュタイ</t>
    </rPh>
    <rPh sb="68" eb="70">
      <t>チイキ</t>
    </rPh>
    <rPh sb="70" eb="72">
      <t>ジュウミン</t>
    </rPh>
    <rPh sb="73" eb="75">
      <t>イドウ</t>
    </rPh>
    <rPh sb="76" eb="77">
      <t>ササ</t>
    </rPh>
    <rPh sb="79" eb="84">
      <t>チイキシュタイガタ</t>
    </rPh>
    <rPh sb="84" eb="86">
      <t>コウツウ</t>
    </rPh>
    <rPh sb="87" eb="89">
      <t>ウンコウ</t>
    </rPh>
    <rPh sb="90" eb="92">
      <t>ジッシ</t>
    </rPh>
    <phoneticPr fontId="5"/>
  </si>
  <si>
    <t>加西市福祉タクシー</t>
    <rPh sb="0" eb="3">
      <t>カサイシ</t>
    </rPh>
    <rPh sb="3" eb="5">
      <t>フクシ</t>
    </rPh>
    <phoneticPr fontId="5"/>
  </si>
  <si>
    <t>加西市に住所のある一定の障害のある方にタクシーの割引券を交付。事業で登録されているタクシー会社で割引を受けることができる。利用用途に制限なし。</t>
    <rPh sb="0" eb="3">
      <t>カサイシ</t>
    </rPh>
    <rPh sb="4" eb="6">
      <t>ジュウショ</t>
    </rPh>
    <rPh sb="9" eb="11">
      <t>イッテイ</t>
    </rPh>
    <rPh sb="12" eb="14">
      <t>ショウガイ</t>
    </rPh>
    <rPh sb="17" eb="18">
      <t>カタ</t>
    </rPh>
    <rPh sb="24" eb="27">
      <t>ワリビキケン</t>
    </rPh>
    <rPh sb="28" eb="30">
      <t>コウフ</t>
    </rPh>
    <rPh sb="31" eb="33">
      <t>ジギョウ</t>
    </rPh>
    <rPh sb="34" eb="36">
      <t>トウロク</t>
    </rPh>
    <rPh sb="45" eb="47">
      <t>カイシャ</t>
    </rPh>
    <rPh sb="48" eb="50">
      <t>ワリビキ</t>
    </rPh>
    <rPh sb="51" eb="52">
      <t>ウ</t>
    </rPh>
    <rPh sb="61" eb="63">
      <t>リヨウ</t>
    </rPh>
    <rPh sb="62" eb="63">
      <t>ヨウ</t>
    </rPh>
    <rPh sb="63" eb="65">
      <t>ヨウト</t>
    </rPh>
    <rPh sb="66" eb="68">
      <t>セイゲン</t>
    </rPh>
    <phoneticPr fontId="5"/>
  </si>
  <si>
    <t>加西市地域福祉課障がい者支援係
0790-42-8725</t>
    <rPh sb="0" eb="3">
      <t>カサイシ</t>
    </rPh>
    <rPh sb="3" eb="5">
      <t>チイキ</t>
    </rPh>
    <rPh sb="5" eb="8">
      <t>フクシカ</t>
    </rPh>
    <rPh sb="8" eb="9">
      <t>ショウ</t>
    </rPh>
    <rPh sb="11" eb="12">
      <t>シャ</t>
    </rPh>
    <rPh sb="12" eb="14">
      <t>シエン</t>
    </rPh>
    <rPh sb="14" eb="15">
      <t>カカリ</t>
    </rPh>
    <phoneticPr fontId="5"/>
  </si>
  <si>
    <t>加古川市</t>
    <rPh sb="0" eb="4">
      <t>カコガワシ</t>
    </rPh>
    <phoneticPr fontId="5"/>
  </si>
  <si>
    <t>デマンドタクシー運行補助事業</t>
    <rPh sb="8" eb="10">
      <t>ウンコウ</t>
    </rPh>
    <rPh sb="10" eb="12">
      <t>ホジョ</t>
    </rPh>
    <rPh sb="12" eb="14">
      <t>ジギョウ</t>
    </rPh>
    <phoneticPr fontId="5"/>
  </si>
  <si>
    <t>住居が点在し、路線型の公共交通導入が困難な地域における高齢者等の移動手段確保策として、デマンドタクシーの運行を開始した。
買物弱者の支援と位置付けた事業ではないが、買物弱者に対する支援にも繋がる。</t>
    <rPh sb="0" eb="2">
      <t>ジュウキョ</t>
    </rPh>
    <rPh sb="3" eb="5">
      <t>テンザイ</t>
    </rPh>
    <rPh sb="7" eb="9">
      <t>ロセン</t>
    </rPh>
    <rPh sb="9" eb="10">
      <t>ガタ</t>
    </rPh>
    <rPh sb="11" eb="13">
      <t>コウキョウ</t>
    </rPh>
    <rPh sb="13" eb="15">
      <t>コウツウ</t>
    </rPh>
    <rPh sb="15" eb="17">
      <t>ドウニュウ</t>
    </rPh>
    <rPh sb="18" eb="20">
      <t>コンナン</t>
    </rPh>
    <rPh sb="21" eb="23">
      <t>チイキ</t>
    </rPh>
    <rPh sb="27" eb="30">
      <t>コウレイシャ</t>
    </rPh>
    <rPh sb="30" eb="31">
      <t>トウ</t>
    </rPh>
    <rPh sb="32" eb="34">
      <t>イドウ</t>
    </rPh>
    <rPh sb="34" eb="36">
      <t>シュダン</t>
    </rPh>
    <rPh sb="36" eb="38">
      <t>カクホ</t>
    </rPh>
    <rPh sb="38" eb="39">
      <t>サク</t>
    </rPh>
    <rPh sb="52" eb="54">
      <t>ウンコウ</t>
    </rPh>
    <rPh sb="55" eb="57">
      <t>カイシ</t>
    </rPh>
    <rPh sb="61" eb="63">
      <t>カイモノ</t>
    </rPh>
    <rPh sb="63" eb="65">
      <t>ジャクシャ</t>
    </rPh>
    <rPh sb="66" eb="68">
      <t>シエン</t>
    </rPh>
    <rPh sb="69" eb="71">
      <t>イチ</t>
    </rPh>
    <rPh sb="71" eb="72">
      <t>ツ</t>
    </rPh>
    <rPh sb="74" eb="76">
      <t>ジギョウ</t>
    </rPh>
    <rPh sb="82" eb="84">
      <t>カイモノ</t>
    </rPh>
    <rPh sb="84" eb="86">
      <t>ジャクシャ</t>
    </rPh>
    <rPh sb="87" eb="88">
      <t>タイ</t>
    </rPh>
    <rPh sb="90" eb="92">
      <t>シエン</t>
    </rPh>
    <rPh sb="94" eb="95">
      <t>ツナ</t>
    </rPh>
    <phoneticPr fontId="5"/>
  </si>
  <si>
    <t>ネッツトヨタ神戸株式会社、ファイブスタータクシー株式会社</t>
    <rPh sb="6" eb="8">
      <t>コウベ</t>
    </rPh>
    <rPh sb="8" eb="10">
      <t>カブシキ</t>
    </rPh>
    <rPh sb="10" eb="12">
      <t>カイシャ</t>
    </rPh>
    <rPh sb="24" eb="26">
      <t>カブシキ</t>
    </rPh>
    <rPh sb="26" eb="28">
      <t>カイシャ</t>
    </rPh>
    <phoneticPr fontId="11"/>
  </si>
  <si>
    <t>https://www.city.kakogawa.lg.jp/soshikikarasagasu/tosi_kekaku/tosikekakuka/kotsuseisaku/communitykoutuu/32630.html</t>
    <phoneticPr fontId="5"/>
  </si>
  <si>
    <t>都市計画課交通政策係
079-427-9732</t>
    <rPh sb="0" eb="2">
      <t>トシ</t>
    </rPh>
    <rPh sb="2" eb="4">
      <t>ケイカク</t>
    </rPh>
    <rPh sb="4" eb="5">
      <t>カ</t>
    </rPh>
    <rPh sb="5" eb="7">
      <t>コウツウ</t>
    </rPh>
    <rPh sb="7" eb="9">
      <t>セイサク</t>
    </rPh>
    <rPh sb="9" eb="10">
      <t>カカリ</t>
    </rPh>
    <phoneticPr fontId="5"/>
  </si>
  <si>
    <t>自家用有償旅客運送事業</t>
    <rPh sb="0" eb="3">
      <t>ジカヨウ</t>
    </rPh>
    <rPh sb="3" eb="5">
      <t>ユウショウ</t>
    </rPh>
    <rPh sb="5" eb="7">
      <t>リョキャク</t>
    </rPh>
    <rPh sb="7" eb="9">
      <t>ウンソウ</t>
    </rPh>
    <rPh sb="9" eb="11">
      <t>ジギョウ</t>
    </rPh>
    <phoneticPr fontId="5"/>
  </si>
  <si>
    <t xml:space="preserve">地域内の生活関連施設及びバス停留所までの地域完結型の移動手段として、市町村運営有償運送の運行を行うことにより、市郊外部における公共交通空白地域の解消を図る。買物弱者の支援と位置付けた事業ではないが、買物弱者に対する支援にも繋がる。
</t>
    <rPh sb="0" eb="2">
      <t>チイキ</t>
    </rPh>
    <rPh sb="2" eb="3">
      <t>ナイ</t>
    </rPh>
    <rPh sb="4" eb="6">
      <t>セイカツ</t>
    </rPh>
    <rPh sb="6" eb="8">
      <t>カンレン</t>
    </rPh>
    <rPh sb="8" eb="10">
      <t>シセツ</t>
    </rPh>
    <rPh sb="10" eb="11">
      <t>オヨ</t>
    </rPh>
    <rPh sb="14" eb="17">
      <t>テイリュウジョ</t>
    </rPh>
    <rPh sb="20" eb="22">
      <t>チイキ</t>
    </rPh>
    <rPh sb="22" eb="24">
      <t>カンケツ</t>
    </rPh>
    <rPh sb="24" eb="25">
      <t>ガタ</t>
    </rPh>
    <rPh sb="26" eb="28">
      <t>イドウ</t>
    </rPh>
    <rPh sb="28" eb="30">
      <t>シュダン</t>
    </rPh>
    <rPh sb="36" eb="37">
      <t>ムラ</t>
    </rPh>
    <rPh sb="37" eb="39">
      <t>ウンエイ</t>
    </rPh>
    <rPh sb="39" eb="41">
      <t>ユウショウ</t>
    </rPh>
    <rPh sb="41" eb="43">
      <t>ウンソウ</t>
    </rPh>
    <rPh sb="44" eb="46">
      <t>ウンコウ</t>
    </rPh>
    <rPh sb="47" eb="48">
      <t>オコナ</t>
    </rPh>
    <rPh sb="55" eb="58">
      <t>シコウガイ</t>
    </rPh>
    <rPh sb="58" eb="59">
      <t>ブ</t>
    </rPh>
    <rPh sb="63" eb="65">
      <t>コウキョウ</t>
    </rPh>
    <rPh sb="65" eb="67">
      <t>コウツウ</t>
    </rPh>
    <rPh sb="67" eb="69">
      <t>クウハク</t>
    </rPh>
    <rPh sb="69" eb="71">
      <t>チイキ</t>
    </rPh>
    <rPh sb="72" eb="74">
      <t>カイショウ</t>
    </rPh>
    <rPh sb="75" eb="76">
      <t>ハカ</t>
    </rPh>
    <rPh sb="88" eb="89">
      <t>ツ</t>
    </rPh>
    <rPh sb="102" eb="103">
      <t>モノ</t>
    </rPh>
    <rPh sb="104" eb="105">
      <t>タイ</t>
    </rPh>
    <rPh sb="111" eb="112">
      <t>ツナ</t>
    </rPh>
    <phoneticPr fontId="5"/>
  </si>
  <si>
    <t>上荘公共交通協議会</t>
    <rPh sb="0" eb="2">
      <t>カミソウ</t>
    </rPh>
    <rPh sb="2" eb="4">
      <t>コウキョウ</t>
    </rPh>
    <rPh sb="4" eb="6">
      <t>コウツウ</t>
    </rPh>
    <rPh sb="6" eb="9">
      <t>キョウギカイ</t>
    </rPh>
    <phoneticPr fontId="11"/>
  </si>
  <si>
    <t>https://www.city.kakogawa.lg.jp/soshikikarasagasu/tosi_kekaku/tosikekakuka/kotsuseisaku/communitykoutuu/1457315354780.html</t>
    <phoneticPr fontId="5"/>
  </si>
  <si>
    <t>福祉タクシー利用券</t>
    <rPh sb="0" eb="2">
      <t>フクシ</t>
    </rPh>
    <rPh sb="6" eb="9">
      <t>リヨウケン</t>
    </rPh>
    <phoneticPr fontId="5"/>
  </si>
  <si>
    <t>重度障害者（児）の生活行動範囲の拡大及び社会参加を促進するため、タクシー利用券を交付する。
【内容】1乗車につき最大3枚利用可能なタクシー利用券（500円分）を年間48枚交付
【対象】身体1,2級・療育A・精神1級のいずれかの手帳を所持し、かつ市民税非課税</t>
    <rPh sb="18" eb="19">
      <t>オヨ</t>
    </rPh>
    <rPh sb="25" eb="27">
      <t>ソクシン</t>
    </rPh>
    <rPh sb="36" eb="39">
      <t>リヨウケン</t>
    </rPh>
    <rPh sb="40" eb="42">
      <t>コウフ</t>
    </rPh>
    <rPh sb="47" eb="49">
      <t>ナイヨウ</t>
    </rPh>
    <rPh sb="51" eb="53">
      <t>ジョウシャ</t>
    </rPh>
    <rPh sb="56" eb="58">
      <t>サイダイ</t>
    </rPh>
    <rPh sb="59" eb="60">
      <t>マイ</t>
    </rPh>
    <rPh sb="60" eb="64">
      <t>リヨウカノウ</t>
    </rPh>
    <rPh sb="69" eb="71">
      <t>リヨウ</t>
    </rPh>
    <rPh sb="71" eb="72">
      <t>ケン</t>
    </rPh>
    <rPh sb="76" eb="77">
      <t>エン</t>
    </rPh>
    <rPh sb="77" eb="78">
      <t>ブン</t>
    </rPh>
    <rPh sb="84" eb="85">
      <t>マイ</t>
    </rPh>
    <rPh sb="85" eb="87">
      <t>コウフ</t>
    </rPh>
    <rPh sb="89" eb="91">
      <t>タイショウ</t>
    </rPh>
    <rPh sb="113" eb="115">
      <t>テチョウ</t>
    </rPh>
    <rPh sb="116" eb="118">
      <t>ショジ</t>
    </rPh>
    <rPh sb="122" eb="128">
      <t>シミンゼイヒカゼイ</t>
    </rPh>
    <phoneticPr fontId="5"/>
  </si>
  <si>
    <t>市に登録したタクシー事業者</t>
    <rPh sb="0" eb="1">
      <t>シ</t>
    </rPh>
    <rPh sb="2" eb="4">
      <t>トウロク</t>
    </rPh>
    <rPh sb="10" eb="13">
      <t>ジギョウシャ</t>
    </rPh>
    <phoneticPr fontId="5"/>
  </si>
  <si>
    <t>https://www.city.kakogawa.lg.jp/soshikikarasagasu/fukushibu/shogaishashienka/kotsuzeikinkokyoryokinnado/1413457817264.html</t>
    <phoneticPr fontId="5"/>
  </si>
  <si>
    <t>福祉部
障がい者支援課
079-427-9210</t>
    <rPh sb="0" eb="3">
      <t>フクシブ</t>
    </rPh>
    <rPh sb="4" eb="5">
      <t>ショウ</t>
    </rPh>
    <rPh sb="7" eb="11">
      <t>シャシエンカ</t>
    </rPh>
    <phoneticPr fontId="5"/>
  </si>
  <si>
    <t>加東市</t>
    <rPh sb="0" eb="3">
      <t>カトウシ</t>
    </rPh>
    <phoneticPr fontId="5"/>
  </si>
  <si>
    <t>かとうふまねっと教室</t>
    <rPh sb="8" eb="10">
      <t>キョウシツ</t>
    </rPh>
    <phoneticPr fontId="5"/>
  </si>
  <si>
    <t>事業対象者、要支援１・２の方を対象にふまねっと運動で継続的な運動支援、自由時間では買い物支援を併せて実施。必要な方には移動支援を実施。買い物ができるショッピングパーク等で開催。</t>
    <rPh sb="0" eb="2">
      <t>ジギョウ</t>
    </rPh>
    <rPh sb="2" eb="4">
      <t>タイショウ</t>
    </rPh>
    <rPh sb="4" eb="5">
      <t>シャ</t>
    </rPh>
    <rPh sb="6" eb="9">
      <t>ヨウシエン</t>
    </rPh>
    <rPh sb="13" eb="14">
      <t>カタ</t>
    </rPh>
    <rPh sb="15" eb="17">
      <t>タイショウ</t>
    </rPh>
    <rPh sb="23" eb="25">
      <t>ウンドウ</t>
    </rPh>
    <rPh sb="26" eb="29">
      <t>ケイゾクテキ</t>
    </rPh>
    <rPh sb="30" eb="32">
      <t>ウンドウ</t>
    </rPh>
    <rPh sb="32" eb="34">
      <t>シエン</t>
    </rPh>
    <rPh sb="35" eb="37">
      <t>ジユウ</t>
    </rPh>
    <rPh sb="37" eb="39">
      <t>ジカン</t>
    </rPh>
    <rPh sb="41" eb="42">
      <t>カ</t>
    </rPh>
    <rPh sb="43" eb="44">
      <t>モノ</t>
    </rPh>
    <rPh sb="44" eb="46">
      <t>シエン</t>
    </rPh>
    <rPh sb="47" eb="48">
      <t>アワ</t>
    </rPh>
    <rPh sb="50" eb="52">
      <t>ジッシ</t>
    </rPh>
    <rPh sb="53" eb="55">
      <t>ヒツヨウ</t>
    </rPh>
    <rPh sb="56" eb="57">
      <t>カタ</t>
    </rPh>
    <rPh sb="59" eb="61">
      <t>イドウ</t>
    </rPh>
    <rPh sb="61" eb="63">
      <t>シエン</t>
    </rPh>
    <rPh sb="64" eb="66">
      <t>ジッシ</t>
    </rPh>
    <rPh sb="83" eb="84">
      <t>ナド</t>
    </rPh>
    <rPh sb="85" eb="87">
      <t>カイサイ</t>
    </rPh>
    <phoneticPr fontId="5"/>
  </si>
  <si>
    <t>https://www.city.kato.lg.jp/kakukanogoannai/kenkoufukushibu/kourei/1455789334805.html</t>
    <phoneticPr fontId="5"/>
  </si>
  <si>
    <t>健康福祉部高齢介護課
0795-43-0440</t>
    <rPh sb="0" eb="2">
      <t>ケンコウ</t>
    </rPh>
    <rPh sb="2" eb="4">
      <t>フクシ</t>
    </rPh>
    <rPh sb="4" eb="5">
      <t>ブ</t>
    </rPh>
    <rPh sb="5" eb="7">
      <t>コウレイ</t>
    </rPh>
    <rPh sb="7" eb="9">
      <t>カイゴ</t>
    </rPh>
    <rPh sb="9" eb="10">
      <t>カ</t>
    </rPh>
    <phoneticPr fontId="5"/>
  </si>
  <si>
    <t>社会資源冊子「加東市ちょっとした困りごとお助け帳」の更新</t>
    <rPh sb="0" eb="2">
      <t>シャカイ</t>
    </rPh>
    <rPh sb="2" eb="4">
      <t>シゲン</t>
    </rPh>
    <rPh sb="4" eb="6">
      <t>サッシ</t>
    </rPh>
    <rPh sb="7" eb="10">
      <t>カトウシ</t>
    </rPh>
    <rPh sb="16" eb="17">
      <t>コマ</t>
    </rPh>
    <rPh sb="21" eb="22">
      <t>タス</t>
    </rPh>
    <rPh sb="23" eb="24">
      <t>チョウ</t>
    </rPh>
    <rPh sb="26" eb="28">
      <t>コウシン</t>
    </rPh>
    <phoneticPr fontId="5"/>
  </si>
  <si>
    <t>高齢や運転免許証返納等を理由に移動に困る市内高齢者の方等を対象に、商品の宅配やサービスの提供、相談対応ができる事業者を一覧にしたパンフレットを作成し、必要な方へ配布。</t>
    <rPh sb="7" eb="8">
      <t>ショウ</t>
    </rPh>
    <phoneticPr fontId="5"/>
  </si>
  <si>
    <t>https://www.city.kato.lg.jp/kakukanogoannai/kenkoufukushibu/kourei/10970.html</t>
    <phoneticPr fontId="5"/>
  </si>
  <si>
    <t>健康福祉部高齢介護課
地域包括支援センター
0795-43-0431</t>
    <rPh sb="0" eb="2">
      <t>ケンコウ</t>
    </rPh>
    <rPh sb="2" eb="4">
      <t>フクシ</t>
    </rPh>
    <rPh sb="4" eb="5">
      <t>ブ</t>
    </rPh>
    <rPh sb="5" eb="7">
      <t>コウレイ</t>
    </rPh>
    <rPh sb="7" eb="9">
      <t>カイゴ</t>
    </rPh>
    <rPh sb="9" eb="10">
      <t>カ</t>
    </rPh>
    <rPh sb="11" eb="13">
      <t>チイキ</t>
    </rPh>
    <rPh sb="13" eb="15">
      <t>ホウカツ</t>
    </rPh>
    <rPh sb="15" eb="17">
      <t>シエン</t>
    </rPh>
    <phoneticPr fontId="5"/>
  </si>
  <si>
    <t>移動店舗の運行</t>
    <rPh sb="0" eb="2">
      <t>イドウ</t>
    </rPh>
    <rPh sb="2" eb="4">
      <t>テンポ</t>
    </rPh>
    <rPh sb="5" eb="7">
      <t>ウンコウ</t>
    </rPh>
    <phoneticPr fontId="5"/>
  </si>
  <si>
    <t>加東市滝野地域の活性化及び買い物弱者支援として、加東市と滝野地域連絡会とコープこうべが連携協定を締結し、移動店舗を運行。</t>
    <rPh sb="0" eb="3">
      <t>カトウシ</t>
    </rPh>
    <rPh sb="3" eb="5">
      <t>タキノ</t>
    </rPh>
    <rPh sb="5" eb="7">
      <t>チイキ</t>
    </rPh>
    <rPh sb="8" eb="11">
      <t>カッセイカ</t>
    </rPh>
    <rPh sb="11" eb="12">
      <t>オヨ</t>
    </rPh>
    <rPh sb="13" eb="14">
      <t>カ</t>
    </rPh>
    <rPh sb="15" eb="16">
      <t>モノ</t>
    </rPh>
    <rPh sb="16" eb="18">
      <t>ジャクシャ</t>
    </rPh>
    <rPh sb="18" eb="20">
      <t>シエン</t>
    </rPh>
    <rPh sb="24" eb="27">
      <t>カトウシ</t>
    </rPh>
    <rPh sb="28" eb="30">
      <t>タキノ</t>
    </rPh>
    <rPh sb="30" eb="32">
      <t>チイキ</t>
    </rPh>
    <rPh sb="32" eb="34">
      <t>レンラク</t>
    </rPh>
    <rPh sb="34" eb="35">
      <t>カイ</t>
    </rPh>
    <rPh sb="43" eb="45">
      <t>レンケイ</t>
    </rPh>
    <rPh sb="45" eb="47">
      <t>キョウテイ</t>
    </rPh>
    <rPh sb="48" eb="50">
      <t>テイケツ</t>
    </rPh>
    <rPh sb="52" eb="54">
      <t>イドウ</t>
    </rPh>
    <rPh sb="54" eb="56">
      <t>テンポ</t>
    </rPh>
    <rPh sb="57" eb="59">
      <t>ウンコウ</t>
    </rPh>
    <phoneticPr fontId="5"/>
  </si>
  <si>
    <t>コープこうべ</t>
    <phoneticPr fontId="5"/>
  </si>
  <si>
    <t>加東市高齢介護課
地域包括支援センター
0795-43-0431</t>
    <rPh sb="0" eb="3">
      <t>カトウシ</t>
    </rPh>
    <rPh sb="3" eb="5">
      <t>コウレイ</t>
    </rPh>
    <rPh sb="5" eb="7">
      <t>カイゴ</t>
    </rPh>
    <rPh sb="7" eb="8">
      <t>カ</t>
    </rPh>
    <rPh sb="9" eb="11">
      <t>チイキ</t>
    </rPh>
    <rPh sb="11" eb="13">
      <t>ホウカツ</t>
    </rPh>
    <rPh sb="13" eb="15">
      <t>シエン</t>
    </rPh>
    <phoneticPr fontId="5"/>
  </si>
  <si>
    <t>たつの市</t>
    <rPh sb="3" eb="4">
      <t>シ</t>
    </rPh>
    <phoneticPr fontId="5"/>
  </si>
  <si>
    <t>高齢者タクシー事業</t>
    <rPh sb="0" eb="3">
      <t>コウレイシャ</t>
    </rPh>
    <rPh sb="7" eb="9">
      <t>ジギョウ</t>
    </rPh>
    <phoneticPr fontId="5"/>
  </si>
  <si>
    <t>交通手段を持たない高齢者等の世帯に対し、交通手段の確保に要する経費の一部を助成することにより、高齢者等の買物弱者の支援となる。</t>
    <rPh sb="0" eb="2">
      <t>コウツウ</t>
    </rPh>
    <rPh sb="2" eb="4">
      <t>シュダン</t>
    </rPh>
    <rPh sb="5" eb="6">
      <t>モ</t>
    </rPh>
    <rPh sb="9" eb="12">
      <t>コウレイシャ</t>
    </rPh>
    <rPh sb="12" eb="13">
      <t>トウ</t>
    </rPh>
    <rPh sb="14" eb="16">
      <t>セタイ</t>
    </rPh>
    <rPh sb="17" eb="18">
      <t>タイ</t>
    </rPh>
    <rPh sb="20" eb="22">
      <t>コウツウ</t>
    </rPh>
    <rPh sb="22" eb="24">
      <t>シュダン</t>
    </rPh>
    <rPh sb="25" eb="27">
      <t>カクホ</t>
    </rPh>
    <rPh sb="28" eb="29">
      <t>ヨウ</t>
    </rPh>
    <rPh sb="31" eb="33">
      <t>ケイヒ</t>
    </rPh>
    <rPh sb="34" eb="36">
      <t>イチブ</t>
    </rPh>
    <rPh sb="37" eb="39">
      <t>ジョセイ</t>
    </rPh>
    <rPh sb="47" eb="50">
      <t>コウレイシャ</t>
    </rPh>
    <rPh sb="50" eb="51">
      <t>トウ</t>
    </rPh>
    <rPh sb="52" eb="54">
      <t>カイモノ</t>
    </rPh>
    <rPh sb="54" eb="56">
      <t>ジャクシャ</t>
    </rPh>
    <rPh sb="57" eb="59">
      <t>シエン</t>
    </rPh>
    <phoneticPr fontId="5"/>
  </si>
  <si>
    <t>福祉部高年福祉課
0791-64-3152</t>
    <rPh sb="0" eb="2">
      <t>フクシ</t>
    </rPh>
    <rPh sb="2" eb="3">
      <t>ブ</t>
    </rPh>
    <rPh sb="3" eb="5">
      <t>コウネン</t>
    </rPh>
    <rPh sb="5" eb="8">
      <t>フクシカ</t>
    </rPh>
    <phoneticPr fontId="5"/>
  </si>
  <si>
    <t>高齢者タクシー利用券及び障害者福祉タクシー利用券の交付を受けていない７５歳以上の高齢者がいる世帯で、高齢者おでかけ支援券（タクシー利用券）の交付を希望する世帯に対し、交通手段の確保に要する経費の一部を助成することにより、高齢者等の買物弱者の支援となる。</t>
    <rPh sb="0" eb="3">
      <t>コウレイシャ</t>
    </rPh>
    <rPh sb="7" eb="10">
      <t>リヨウケン</t>
    </rPh>
    <rPh sb="10" eb="11">
      <t>オヨ</t>
    </rPh>
    <rPh sb="12" eb="15">
      <t>ショウガイシャ</t>
    </rPh>
    <rPh sb="15" eb="17">
      <t>フクシ</t>
    </rPh>
    <rPh sb="21" eb="24">
      <t>リヨウケン</t>
    </rPh>
    <rPh sb="25" eb="27">
      <t>コウフ</t>
    </rPh>
    <rPh sb="28" eb="29">
      <t>ウ</t>
    </rPh>
    <rPh sb="36" eb="39">
      <t>サイイジョウ</t>
    </rPh>
    <rPh sb="40" eb="43">
      <t>コウレイシャ</t>
    </rPh>
    <rPh sb="46" eb="48">
      <t>セタイ</t>
    </rPh>
    <rPh sb="50" eb="53">
      <t>コウレイシャ</t>
    </rPh>
    <rPh sb="57" eb="59">
      <t>シエン</t>
    </rPh>
    <rPh sb="59" eb="60">
      <t>ケン</t>
    </rPh>
    <rPh sb="65" eb="67">
      <t>リヨウ</t>
    </rPh>
    <rPh sb="67" eb="68">
      <t>ケン</t>
    </rPh>
    <rPh sb="70" eb="72">
      <t>コウフ</t>
    </rPh>
    <rPh sb="73" eb="75">
      <t>キボウ</t>
    </rPh>
    <rPh sb="77" eb="79">
      <t>セタイ</t>
    </rPh>
    <rPh sb="80" eb="81">
      <t>タイ</t>
    </rPh>
    <rPh sb="83" eb="85">
      <t>コウツウ</t>
    </rPh>
    <rPh sb="85" eb="87">
      <t>シュダン</t>
    </rPh>
    <rPh sb="88" eb="90">
      <t>カクホ</t>
    </rPh>
    <rPh sb="91" eb="92">
      <t>ヨウ</t>
    </rPh>
    <rPh sb="94" eb="96">
      <t>ケイヒ</t>
    </rPh>
    <rPh sb="97" eb="99">
      <t>イチブ</t>
    </rPh>
    <rPh sb="100" eb="102">
      <t>ジョセイ</t>
    </rPh>
    <rPh sb="110" eb="113">
      <t>コウレイシャ</t>
    </rPh>
    <rPh sb="113" eb="114">
      <t>トウ</t>
    </rPh>
    <rPh sb="115" eb="116">
      <t>カ</t>
    </rPh>
    <rPh sb="116" eb="117">
      <t>モノ</t>
    </rPh>
    <rPh sb="117" eb="119">
      <t>ジャクシャ</t>
    </rPh>
    <rPh sb="120" eb="122">
      <t>シエン</t>
    </rPh>
    <phoneticPr fontId="5"/>
  </si>
  <si>
    <t>https://www.city.tatsuno.lg.jp/kounenfukushi/koureitaxi.html</t>
    <phoneticPr fontId="5"/>
  </si>
  <si>
    <t>市民乗り合いタクシー運行事業</t>
    <rPh sb="0" eb="3">
      <t>シミンノ</t>
    </rPh>
    <rPh sb="4" eb="5">
      <t>ア</t>
    </rPh>
    <rPh sb="10" eb="12">
      <t>ウンコウ</t>
    </rPh>
    <rPh sb="12" eb="14">
      <t>ジギョウ</t>
    </rPh>
    <phoneticPr fontId="5"/>
  </si>
  <si>
    <t>買物弱者の支援と位置付けた事業ではないが、交通弱者が移動しやすい地域公共交通網を構築するため、自宅と商業施設や病院等をドアtoドアで移動可能なデマンド交通を市内全域で運行している。（区域運行）</t>
    <rPh sb="0" eb="2">
      <t>カイモノ</t>
    </rPh>
    <rPh sb="2" eb="4">
      <t>ジャクシャ</t>
    </rPh>
    <rPh sb="5" eb="7">
      <t>シエン</t>
    </rPh>
    <rPh sb="8" eb="11">
      <t>イチヅ</t>
    </rPh>
    <rPh sb="13" eb="15">
      <t>ジギョウ</t>
    </rPh>
    <rPh sb="21" eb="23">
      <t>コウツウ</t>
    </rPh>
    <rPh sb="23" eb="25">
      <t>ジャクシャ</t>
    </rPh>
    <rPh sb="26" eb="28">
      <t>イドウ</t>
    </rPh>
    <rPh sb="32" eb="34">
      <t>チイキ</t>
    </rPh>
    <rPh sb="34" eb="36">
      <t>コウキョウ</t>
    </rPh>
    <rPh sb="36" eb="38">
      <t>コウツウ</t>
    </rPh>
    <rPh sb="38" eb="39">
      <t>モウ</t>
    </rPh>
    <rPh sb="40" eb="42">
      <t>コウチク</t>
    </rPh>
    <rPh sb="47" eb="49">
      <t>ジタク</t>
    </rPh>
    <rPh sb="50" eb="52">
      <t>ショウギョウ</t>
    </rPh>
    <rPh sb="52" eb="54">
      <t>シセツ</t>
    </rPh>
    <rPh sb="55" eb="57">
      <t>ビョウイン</t>
    </rPh>
    <rPh sb="57" eb="58">
      <t>ナド</t>
    </rPh>
    <rPh sb="66" eb="68">
      <t>イドウ</t>
    </rPh>
    <rPh sb="68" eb="70">
      <t>カノウ</t>
    </rPh>
    <rPh sb="75" eb="77">
      <t>コウツウ</t>
    </rPh>
    <rPh sb="78" eb="80">
      <t>シナイ</t>
    </rPh>
    <rPh sb="80" eb="82">
      <t>ゼンイキ</t>
    </rPh>
    <rPh sb="83" eb="85">
      <t>ウンコウ</t>
    </rPh>
    <rPh sb="91" eb="93">
      <t>クイキ</t>
    </rPh>
    <rPh sb="93" eb="95">
      <t>ウンコウ</t>
    </rPh>
    <phoneticPr fontId="5"/>
  </si>
  <si>
    <t>たつの市地域公共交通会議</t>
    <rPh sb="3" eb="4">
      <t>シ</t>
    </rPh>
    <rPh sb="4" eb="6">
      <t>チイキ</t>
    </rPh>
    <rPh sb="6" eb="8">
      <t>コウキョウ</t>
    </rPh>
    <rPh sb="8" eb="10">
      <t>コウツウ</t>
    </rPh>
    <rPh sb="10" eb="12">
      <t>カイギ</t>
    </rPh>
    <phoneticPr fontId="5"/>
  </si>
  <si>
    <t>https://www.city.tatsuno.lg.jp/kikaku/demand.html</t>
    <phoneticPr fontId="5"/>
  </si>
  <si>
    <t>障害者福祉タクシー利用料助成事業</t>
    <rPh sb="12" eb="14">
      <t>ジョセイ</t>
    </rPh>
    <phoneticPr fontId="5"/>
  </si>
  <si>
    <t>外出困難な在宅の重度障害者(児)に対し、社会活動に参加できるよう日常生活に必要な交通手段を確保することに要する経費の一部を助成することにより、買い物弱者の支援となる。
【対象者】
次のいずれにも該当するもの
①重度障害者(児)（※）で在宅生活をしているもの
※重度障害者(児)…身体障害者手帳１級又は2級、療育手帳Ａ（重度）判定、精神障害者保健福祉手帳１級所持者
②本人又は生計を一にするものが自動車税又は軽自動車税の減免を受けていないもの
③高齢者タクシーの助成を受けていないもの</t>
  </si>
  <si>
    <t>https://www.city.tatsuno.lg.jp/chiikifukushi/syougaifukushitaxi.html</t>
    <phoneticPr fontId="5"/>
  </si>
  <si>
    <t>福祉部地域福祉課
0791-64-3204</t>
    <phoneticPr fontId="5"/>
  </si>
  <si>
    <t>高齢者買物サポート事業</t>
    <rPh sb="0" eb="3">
      <t>コウレイシャ</t>
    </rPh>
    <rPh sb="3" eb="5">
      <t>カイモノ</t>
    </rPh>
    <rPh sb="9" eb="11">
      <t>ジギョウ</t>
    </rPh>
    <phoneticPr fontId="5"/>
  </si>
  <si>
    <t>右記に同じ</t>
    <phoneticPr fontId="5"/>
  </si>
  <si>
    <t>買物等の外出が難しく、日常生活に支障を感じている高齢者等に対し、宅配、訪問サービスを提供できる店（事業所）の情報を集めた冊子「生活いろいろお助け帳」を作成し配布する。
※地域支援事業交付金を活用</t>
    <rPh sb="0" eb="2">
      <t>カイモノ</t>
    </rPh>
    <rPh sb="2" eb="3">
      <t>ナド</t>
    </rPh>
    <rPh sb="4" eb="6">
      <t>ガイシュツ</t>
    </rPh>
    <rPh sb="7" eb="8">
      <t>ムツカ</t>
    </rPh>
    <rPh sb="11" eb="13">
      <t>ニチジョウ</t>
    </rPh>
    <rPh sb="13" eb="15">
      <t>セイカツ</t>
    </rPh>
    <rPh sb="16" eb="18">
      <t>シショウ</t>
    </rPh>
    <rPh sb="19" eb="20">
      <t>カン</t>
    </rPh>
    <rPh sb="24" eb="28">
      <t>コウレイシャナド</t>
    </rPh>
    <rPh sb="29" eb="30">
      <t>タイ</t>
    </rPh>
    <rPh sb="32" eb="34">
      <t>タクハイ</t>
    </rPh>
    <rPh sb="35" eb="37">
      <t>ホウモン</t>
    </rPh>
    <rPh sb="42" eb="44">
      <t>テイキョウ</t>
    </rPh>
    <rPh sb="47" eb="48">
      <t>ミセ</t>
    </rPh>
    <rPh sb="49" eb="52">
      <t>ジギョウショ</t>
    </rPh>
    <rPh sb="54" eb="56">
      <t>ジョウホウ</t>
    </rPh>
    <rPh sb="57" eb="58">
      <t>アツ</t>
    </rPh>
    <rPh sb="60" eb="62">
      <t>サッシ</t>
    </rPh>
    <rPh sb="63" eb="65">
      <t>セイカツ</t>
    </rPh>
    <rPh sb="70" eb="71">
      <t>タス</t>
    </rPh>
    <rPh sb="72" eb="73">
      <t>チョウ</t>
    </rPh>
    <rPh sb="75" eb="77">
      <t>サクセイ</t>
    </rPh>
    <rPh sb="78" eb="80">
      <t>ハイフ</t>
    </rPh>
    <phoneticPr fontId="5"/>
  </si>
  <si>
    <t>https://www.city.tatsuno.lg.jp/kounenfukushi/tiikihoukatusienka.html</t>
    <phoneticPr fontId="5"/>
  </si>
  <si>
    <t>健康部地域包括支援課
0791‐64‐3270</t>
    <rPh sb="0" eb="2">
      <t>ケンコウ</t>
    </rPh>
    <rPh sb="2" eb="3">
      <t>ブ</t>
    </rPh>
    <rPh sb="3" eb="5">
      <t>チイキ</t>
    </rPh>
    <rPh sb="5" eb="7">
      <t>ホウカツ</t>
    </rPh>
    <rPh sb="7" eb="9">
      <t>シエン</t>
    </rPh>
    <rPh sb="9" eb="10">
      <t>カ</t>
    </rPh>
    <phoneticPr fontId="5"/>
  </si>
  <si>
    <t>西脇市</t>
    <rPh sb="0" eb="3">
      <t>ニシワキシ</t>
    </rPh>
    <phoneticPr fontId="5"/>
  </si>
  <si>
    <t>地域自治一括交付金事業（比延地区）</t>
    <rPh sb="0" eb="4">
      <t>チイキジチ</t>
    </rPh>
    <rPh sb="4" eb="9">
      <t>イッカツコウフキン</t>
    </rPh>
    <rPh sb="9" eb="11">
      <t>ジギョウ</t>
    </rPh>
    <rPh sb="12" eb="16">
      <t>ヒエチク</t>
    </rPh>
    <phoneticPr fontId="5"/>
  </si>
  <si>
    <t>3,024千円のうち70千円</t>
    <rPh sb="5" eb="7">
      <t>センエン</t>
    </rPh>
    <rPh sb="12" eb="14">
      <t>センエン</t>
    </rPh>
    <phoneticPr fontId="5"/>
  </si>
  <si>
    <t>市内各地区の地域自治組織を対象に、地区まちづくり計画に基づく地域課題の解決に向けた事業に補助金（一括交付金）を交付しており、交付金の一部を活用して、移動販売及び喫茶・日用品の販売所運営を実施している。</t>
    <rPh sb="0" eb="2">
      <t>シナイ</t>
    </rPh>
    <rPh sb="2" eb="5">
      <t>カクチク</t>
    </rPh>
    <rPh sb="6" eb="12">
      <t>チイキジチソシキ</t>
    </rPh>
    <rPh sb="13" eb="15">
      <t>タイショウ</t>
    </rPh>
    <rPh sb="17" eb="19">
      <t>チク</t>
    </rPh>
    <rPh sb="24" eb="26">
      <t>ケイカク</t>
    </rPh>
    <rPh sb="27" eb="28">
      <t>モト</t>
    </rPh>
    <rPh sb="30" eb="34">
      <t>チイキカダイ</t>
    </rPh>
    <rPh sb="35" eb="37">
      <t>カイケツ</t>
    </rPh>
    <rPh sb="38" eb="39">
      <t>ム</t>
    </rPh>
    <rPh sb="41" eb="43">
      <t>ジギョウ</t>
    </rPh>
    <rPh sb="44" eb="47">
      <t>ホジョキン</t>
    </rPh>
    <rPh sb="48" eb="53">
      <t>イッカツコウフキン</t>
    </rPh>
    <rPh sb="55" eb="57">
      <t>コウフ</t>
    </rPh>
    <rPh sb="62" eb="65">
      <t>コウフキン</t>
    </rPh>
    <rPh sb="66" eb="68">
      <t>イチブ</t>
    </rPh>
    <rPh sb="69" eb="71">
      <t>カツヨウ</t>
    </rPh>
    <rPh sb="74" eb="76">
      <t>イドウ</t>
    </rPh>
    <rPh sb="76" eb="78">
      <t>ハンバイ</t>
    </rPh>
    <rPh sb="78" eb="79">
      <t>オヨ</t>
    </rPh>
    <rPh sb="80" eb="82">
      <t>キッサ</t>
    </rPh>
    <rPh sb="83" eb="86">
      <t>ニチヨウヒン</t>
    </rPh>
    <rPh sb="87" eb="90">
      <t>ハンバイジョ</t>
    </rPh>
    <rPh sb="90" eb="92">
      <t>ウンエイ</t>
    </rPh>
    <rPh sb="93" eb="95">
      <t>ジッシ</t>
    </rPh>
    <phoneticPr fontId="5"/>
  </si>
  <si>
    <t>地域自治組織</t>
    <rPh sb="0" eb="6">
      <t>チイキジチソシキ</t>
    </rPh>
    <phoneticPr fontId="5"/>
  </si>
  <si>
    <t>https://www.city.nishiwaki.lg.jp/kakukanogoannai/toshikeieibu/machizukurika/hikukaranomachidukuri/hie/index.html</t>
    <phoneticPr fontId="5"/>
  </si>
  <si>
    <t>都市経営部まちづくり課
0795-22-3111</t>
    <rPh sb="0" eb="5">
      <t>トシケイエイブ</t>
    </rPh>
    <rPh sb="10" eb="11">
      <t>カ</t>
    </rPh>
    <phoneticPr fontId="5"/>
  </si>
  <si>
    <t>公共交通対策事業</t>
    <rPh sb="0" eb="4">
      <t>コウキョウコウツウ</t>
    </rPh>
    <rPh sb="4" eb="6">
      <t>タイサク</t>
    </rPh>
    <rPh sb="6" eb="8">
      <t>ジギョウ</t>
    </rPh>
    <phoneticPr fontId="5"/>
  </si>
  <si>
    <t>50,552千円</t>
    <rPh sb="6" eb="8">
      <t>センエン</t>
    </rPh>
    <phoneticPr fontId="5"/>
  </si>
  <si>
    <t>買物弱者の支援と位置付けた事業ではないが、公共交通ネットワークを形成し、市民の移動手段を確保するため、デマンド型交通の運行を実施している。</t>
    <rPh sb="32" eb="34">
      <t>ケイセイ</t>
    </rPh>
    <rPh sb="36" eb="38">
      <t>シミン</t>
    </rPh>
    <rPh sb="39" eb="41">
      <t>イドウ</t>
    </rPh>
    <rPh sb="41" eb="43">
      <t>シュダン</t>
    </rPh>
    <rPh sb="44" eb="46">
      <t>カクホ</t>
    </rPh>
    <rPh sb="55" eb="56">
      <t>ガタ</t>
    </rPh>
    <rPh sb="56" eb="58">
      <t>コウツウ</t>
    </rPh>
    <rPh sb="59" eb="61">
      <t>ウンコウ</t>
    </rPh>
    <rPh sb="62" eb="64">
      <t>ジッシ</t>
    </rPh>
    <phoneticPr fontId="5"/>
  </si>
  <si>
    <t>（運行主体）
西脇市
（委託先）
市内タクシー事業者</t>
    <rPh sb="1" eb="5">
      <t>ウンコウシュタイ</t>
    </rPh>
    <rPh sb="7" eb="10">
      <t>ニシワキシ</t>
    </rPh>
    <rPh sb="12" eb="15">
      <t>イタクサキ</t>
    </rPh>
    <rPh sb="17" eb="19">
      <t>シナイ</t>
    </rPh>
    <rPh sb="23" eb="26">
      <t>ジギョウシャ</t>
    </rPh>
    <phoneticPr fontId="5"/>
  </si>
  <si>
    <t>https://www.city.nishiwaki.lg.jp/kakukanogoannai/toshikeieibu/machizukurika/public_transport/22493.html</t>
    <phoneticPr fontId="5"/>
  </si>
  <si>
    <t>都市経営部まちづくり課
0795-22-3111</t>
    <phoneticPr fontId="5"/>
  </si>
  <si>
    <t>姫路市</t>
    <rPh sb="0" eb="3">
      <t>ヒメジシ</t>
    </rPh>
    <phoneticPr fontId="5"/>
  </si>
  <si>
    <t>買物支援サービス事業</t>
    <rPh sb="0" eb="2">
      <t>カイモノ</t>
    </rPh>
    <rPh sb="2" eb="4">
      <t>シエン</t>
    </rPh>
    <rPh sb="8" eb="10">
      <t>ジギョウ</t>
    </rPh>
    <phoneticPr fontId="5"/>
  </si>
  <si>
    <t>営利を目的としない公益的な法人で、高齢者の見守り事業を行える者が、公共交通機関の利用が困難な地域において、日常の食料品等の買物が困難な高齢者を対象に行っている送迎方式による買物支援事業に対し支援を行う。</t>
    <rPh sb="33" eb="35">
      <t>コウキョウ</t>
    </rPh>
    <rPh sb="35" eb="37">
      <t>コウツウ</t>
    </rPh>
    <rPh sb="37" eb="39">
      <t>キカン</t>
    </rPh>
    <rPh sb="40" eb="42">
      <t>リヨウ</t>
    </rPh>
    <rPh sb="43" eb="45">
      <t>コンナン</t>
    </rPh>
    <rPh sb="46" eb="48">
      <t>チイキ</t>
    </rPh>
    <rPh sb="53" eb="55">
      <t>ニチジョウ</t>
    </rPh>
    <rPh sb="56" eb="59">
      <t>ショクリョウヒン</t>
    </rPh>
    <rPh sb="59" eb="60">
      <t>トウ</t>
    </rPh>
    <rPh sb="61" eb="63">
      <t>カイモノ</t>
    </rPh>
    <rPh sb="64" eb="66">
      <t>コンナン</t>
    </rPh>
    <rPh sb="67" eb="70">
      <t>コウレイシャ</t>
    </rPh>
    <rPh sb="71" eb="73">
      <t>タイショウ</t>
    </rPh>
    <rPh sb="74" eb="75">
      <t>オコナ</t>
    </rPh>
    <rPh sb="79" eb="81">
      <t>ソウゲイ</t>
    </rPh>
    <rPh sb="81" eb="83">
      <t>ホウシキ</t>
    </rPh>
    <rPh sb="86" eb="88">
      <t>カイモノ</t>
    </rPh>
    <rPh sb="88" eb="90">
      <t>シエン</t>
    </rPh>
    <rPh sb="90" eb="92">
      <t>ジギョウ</t>
    </rPh>
    <rPh sb="93" eb="94">
      <t>タイ</t>
    </rPh>
    <rPh sb="95" eb="97">
      <t>シエン</t>
    </rPh>
    <rPh sb="98" eb="99">
      <t>オコナ</t>
    </rPh>
    <phoneticPr fontId="5"/>
  </si>
  <si>
    <t>（社福）姫路市社会福祉協議会</t>
    <rPh sb="1" eb="3">
      <t>シャフク</t>
    </rPh>
    <rPh sb="4" eb="7">
      <t>ヒメジシ</t>
    </rPh>
    <rPh sb="7" eb="9">
      <t>シャカイ</t>
    </rPh>
    <rPh sb="9" eb="11">
      <t>フクシ</t>
    </rPh>
    <rPh sb="11" eb="14">
      <t>キョウギカイ</t>
    </rPh>
    <phoneticPr fontId="5"/>
  </si>
  <si>
    <t>高齢者支援課
079-221-2317</t>
    <rPh sb="0" eb="3">
      <t>コウレイシャ</t>
    </rPh>
    <rPh sb="3" eb="5">
      <t>シエン</t>
    </rPh>
    <rPh sb="5" eb="6">
      <t>カ</t>
    </rPh>
    <phoneticPr fontId="5"/>
  </si>
  <si>
    <t>高木地域におけるデマンド型乗合タクシー運行事業</t>
    <rPh sb="0" eb="4">
      <t>タカギチイキ</t>
    </rPh>
    <rPh sb="12" eb="13">
      <t>ガタ</t>
    </rPh>
    <rPh sb="13" eb="15">
      <t>ノリアイ</t>
    </rPh>
    <rPh sb="19" eb="23">
      <t>ウンコウジギョウ</t>
    </rPh>
    <phoneticPr fontId="5"/>
  </si>
  <si>
    <t>公共交通空白・不便地域の解消を目的として、デマンド型（予約型）乗合タクシー運行を実施しており、各エリアまでの買物、通院、最寄のバス停までの移動等にご利用いただいている。</t>
  </si>
  <si>
    <t xml:space="preserve">姫路タクシー株式会社
</t>
  </si>
  <si>
    <t>https://www.city.himeji.lg.jp/shisei/0000022232.html</t>
    <phoneticPr fontId="5"/>
  </si>
  <si>
    <t>地域公共交通課
079-221-2860</t>
    <rPh sb="0" eb="7">
      <t>チイキコウキョウコウツウカ</t>
    </rPh>
    <phoneticPr fontId="5"/>
  </si>
  <si>
    <t>三田市</t>
    <rPh sb="0" eb="2">
      <t>サンダ</t>
    </rPh>
    <rPh sb="2" eb="3">
      <t>シ</t>
    </rPh>
    <phoneticPr fontId="5"/>
  </si>
  <si>
    <t>高齢者運賃助成事業</t>
    <rPh sb="0" eb="9">
      <t>コウレイシャウンチンジョセイジギョウ</t>
    </rPh>
    <phoneticPr fontId="5"/>
  </si>
  <si>
    <t>70歳以上の高齢者に、バス・電車・タクシーで利用できる割引証を年間7,500円分発行。買い物を含む高齢者の外出支援策として実施。
※予算額は、助成金（扶助費）のほか郵送費等含む。</t>
    <rPh sb="66" eb="69">
      <t>ヨサンガク</t>
    </rPh>
    <rPh sb="71" eb="74">
      <t>ジョセイキン</t>
    </rPh>
    <rPh sb="75" eb="78">
      <t>フジョヒ</t>
    </rPh>
    <rPh sb="82" eb="85">
      <t>ユウソウヒ</t>
    </rPh>
    <rPh sb="85" eb="86">
      <t>ナド</t>
    </rPh>
    <rPh sb="86" eb="87">
      <t>フク</t>
    </rPh>
    <phoneticPr fontId="5"/>
  </si>
  <si>
    <t>三田市
交通事業者</t>
    <rPh sb="0" eb="3">
      <t>サンダシ</t>
    </rPh>
    <rPh sb="4" eb="9">
      <t>コウツウジギョウシャ</t>
    </rPh>
    <phoneticPr fontId="5"/>
  </si>
  <si>
    <t>https://www.city.sanda.lg.jp/iryo_kenko_fukushi/kourei_fukushi_kaigo/support_koreisha/8702.html</t>
    <phoneticPr fontId="5"/>
  </si>
  <si>
    <t>交通まちづくり課交通調整係
079-559-5058</t>
    <rPh sb="8" eb="10">
      <t>コウツウ</t>
    </rPh>
    <rPh sb="10" eb="12">
      <t>チョウセイ</t>
    </rPh>
    <rPh sb="12" eb="13">
      <t>カカリ</t>
    </rPh>
    <phoneticPr fontId="5"/>
  </si>
  <si>
    <t>自家用有償旅客運送事業</t>
    <rPh sb="0" eb="9">
      <t>ジカヨウユウショウリョキャクウンソウ</t>
    </rPh>
    <rPh sb="9" eb="11">
      <t>ジギョウ</t>
    </rPh>
    <phoneticPr fontId="5"/>
  </si>
  <si>
    <t>自家用車を使って、自宅近くのミーティングポイントから最寄りの便数の多いバス停留所まで乗合送迎。買い物を含む地域の外出支援策として実施。
※予算額は、委託料のほかリース費（車両）等含む。</t>
    <rPh sb="0" eb="4">
      <t>ジカヨウシャ</t>
    </rPh>
    <rPh sb="5" eb="6">
      <t>ツカ</t>
    </rPh>
    <rPh sb="9" eb="11">
      <t>ジタク</t>
    </rPh>
    <rPh sb="11" eb="12">
      <t>チカ</t>
    </rPh>
    <rPh sb="26" eb="28">
      <t>モヨ</t>
    </rPh>
    <rPh sb="30" eb="32">
      <t>ビンスウ</t>
    </rPh>
    <rPh sb="33" eb="34">
      <t>オオ</t>
    </rPh>
    <rPh sb="37" eb="40">
      <t>テイリュウショ</t>
    </rPh>
    <rPh sb="42" eb="44">
      <t>ノリアイ</t>
    </rPh>
    <rPh sb="44" eb="46">
      <t>ソウゲイ</t>
    </rPh>
    <rPh sb="53" eb="55">
      <t>チイキ</t>
    </rPh>
    <rPh sb="69" eb="72">
      <t>ヨサンガク</t>
    </rPh>
    <rPh sb="89" eb="90">
      <t>フク</t>
    </rPh>
    <phoneticPr fontId="5"/>
  </si>
  <si>
    <t>三田市
まちづくり協議会</t>
    <rPh sb="0" eb="3">
      <t>サンダシ</t>
    </rPh>
    <rPh sb="9" eb="12">
      <t>キョウギカイ</t>
    </rPh>
    <phoneticPr fontId="5"/>
  </si>
  <si>
    <t>https://www.city.sanda.lg.jp/kurashi/doro_kotsu/kokyo_kotsu/8677.html
(広野地区)
https://www.city.sanda.lg.jp/kurashi/doro_kotsu/kokyo_kotsu/8678.html
(小野地区)</t>
    <rPh sb="71" eb="75">
      <t>ヒロノチク</t>
    </rPh>
    <rPh sb="148" eb="152">
      <t>オノチク</t>
    </rPh>
    <phoneticPr fontId="5"/>
  </si>
  <si>
    <t>三木市</t>
    <rPh sb="0" eb="2">
      <t>ミキ</t>
    </rPh>
    <rPh sb="2" eb="3">
      <t>シ</t>
    </rPh>
    <phoneticPr fontId="5"/>
  </si>
  <si>
    <t>地域まちづくり交付金交付事業</t>
    <rPh sb="0" eb="2">
      <t>チイキ</t>
    </rPh>
    <rPh sb="7" eb="10">
      <t>コウフキン</t>
    </rPh>
    <rPh sb="10" eb="12">
      <t>コウフ</t>
    </rPh>
    <rPh sb="12" eb="14">
      <t>ジギョウ</t>
    </rPh>
    <phoneticPr fontId="5"/>
  </si>
  <si>
    <t>市民の創意によって地域の課題解決を図り、活き活きとした地域づくりを目的とした事業を行う市民協議会（まちづくり協議会）を支援する。
【支援対象となりうる買物弱者に対応する取組み事例】
移動販売車やコープ買いもんいこカーの誘致や周知など</t>
    <rPh sb="0" eb="2">
      <t>シミン</t>
    </rPh>
    <rPh sb="3" eb="5">
      <t>ソウイ</t>
    </rPh>
    <rPh sb="9" eb="11">
      <t>チイキ</t>
    </rPh>
    <rPh sb="17" eb="18">
      <t>ハカ</t>
    </rPh>
    <rPh sb="20" eb="21">
      <t>イ</t>
    </rPh>
    <rPh sb="22" eb="23">
      <t>イ</t>
    </rPh>
    <rPh sb="27" eb="29">
      <t>チイキ</t>
    </rPh>
    <rPh sb="33" eb="35">
      <t>モクテキ</t>
    </rPh>
    <rPh sb="38" eb="40">
      <t>ジギョウ</t>
    </rPh>
    <rPh sb="41" eb="42">
      <t>オコナ</t>
    </rPh>
    <rPh sb="43" eb="45">
      <t>シミン</t>
    </rPh>
    <rPh sb="45" eb="48">
      <t>キョウギカイ</t>
    </rPh>
    <rPh sb="54" eb="57">
      <t>キョウギカイ</t>
    </rPh>
    <rPh sb="92" eb="94">
      <t>イドウ</t>
    </rPh>
    <rPh sb="94" eb="96">
      <t>ハンバイ</t>
    </rPh>
    <rPh sb="96" eb="97">
      <t>シャ</t>
    </rPh>
    <rPh sb="110" eb="112">
      <t>ユウチ</t>
    </rPh>
    <rPh sb="113" eb="115">
      <t>シュウチ</t>
    </rPh>
    <phoneticPr fontId="5"/>
  </si>
  <si>
    <t>市民協議会（まちづくり協議会）</t>
    <rPh sb="0" eb="2">
      <t>シミン</t>
    </rPh>
    <rPh sb="2" eb="5">
      <t>キョウギカイ</t>
    </rPh>
    <rPh sb="11" eb="14">
      <t>キョウギカイ</t>
    </rPh>
    <phoneticPr fontId="5"/>
  </si>
  <si>
    <t>https://www.city.miki.lg.jp/soshiki/14/1894.html</t>
    <phoneticPr fontId="5"/>
  </si>
  <si>
    <t>市民生活部市民協働課
0794-82-2000（内2471）</t>
    <rPh sb="0" eb="2">
      <t>シミン</t>
    </rPh>
    <rPh sb="2" eb="4">
      <t>セイカツ</t>
    </rPh>
    <rPh sb="4" eb="5">
      <t>ブ</t>
    </rPh>
    <rPh sb="5" eb="10">
      <t>シミンキョウドウカ</t>
    </rPh>
    <rPh sb="24" eb="25">
      <t>ナイ</t>
    </rPh>
    <phoneticPr fontId="5"/>
  </si>
  <si>
    <t>三木市地域ふれあいバス運行事業</t>
    <rPh sb="0" eb="2">
      <t>ミキ</t>
    </rPh>
    <rPh sb="2" eb="3">
      <t>シ</t>
    </rPh>
    <rPh sb="3" eb="5">
      <t>チイキ</t>
    </rPh>
    <rPh sb="11" eb="13">
      <t>ウンコウ</t>
    </rPh>
    <rPh sb="13" eb="15">
      <t>ジギョウ</t>
    </rPh>
    <phoneticPr fontId="5"/>
  </si>
  <si>
    <t>公共交通空白地又は不便地域の移動手段を確保し、公共交通機関の維持・活性化を図るとともに、公民館等を中心としたまちづくりに資するために、地域ふれあいバスを無償で運行している。
地域の身近な移動手段として、地域内の買い物施設等にもアクセスしており、買い物弱者対策の効果もある。</t>
    <rPh sb="0" eb="2">
      <t>コウキョウ</t>
    </rPh>
    <rPh sb="2" eb="4">
      <t>コウツウ</t>
    </rPh>
    <rPh sb="4" eb="6">
      <t>クウハク</t>
    </rPh>
    <rPh sb="6" eb="7">
      <t>チ</t>
    </rPh>
    <rPh sb="7" eb="8">
      <t>マタ</t>
    </rPh>
    <rPh sb="9" eb="11">
      <t>フベン</t>
    </rPh>
    <rPh sb="11" eb="13">
      <t>チイキ</t>
    </rPh>
    <rPh sb="14" eb="16">
      <t>イドウ</t>
    </rPh>
    <rPh sb="16" eb="18">
      <t>シュダン</t>
    </rPh>
    <rPh sb="19" eb="21">
      <t>カクホ</t>
    </rPh>
    <rPh sb="23" eb="25">
      <t>コウキョウ</t>
    </rPh>
    <rPh sb="25" eb="27">
      <t>コウツウ</t>
    </rPh>
    <rPh sb="27" eb="29">
      <t>キカン</t>
    </rPh>
    <rPh sb="30" eb="32">
      <t>イジ</t>
    </rPh>
    <rPh sb="33" eb="36">
      <t>カッセイカ</t>
    </rPh>
    <rPh sb="37" eb="38">
      <t>ハカ</t>
    </rPh>
    <rPh sb="44" eb="47">
      <t>コウミンカン</t>
    </rPh>
    <rPh sb="47" eb="48">
      <t>トウ</t>
    </rPh>
    <rPh sb="49" eb="51">
      <t>チュウシン</t>
    </rPh>
    <rPh sb="60" eb="61">
      <t>シ</t>
    </rPh>
    <rPh sb="67" eb="69">
      <t>チイキ</t>
    </rPh>
    <rPh sb="76" eb="78">
      <t>ムショウ</t>
    </rPh>
    <rPh sb="79" eb="81">
      <t>ウンコウ</t>
    </rPh>
    <rPh sb="87" eb="89">
      <t>チイキ</t>
    </rPh>
    <rPh sb="90" eb="92">
      <t>ミジカ</t>
    </rPh>
    <rPh sb="93" eb="95">
      <t>イドウ</t>
    </rPh>
    <rPh sb="95" eb="97">
      <t>シュダン</t>
    </rPh>
    <rPh sb="101" eb="103">
      <t>チイキ</t>
    </rPh>
    <rPh sb="103" eb="104">
      <t>ナイ</t>
    </rPh>
    <rPh sb="105" eb="106">
      <t>カ</t>
    </rPh>
    <rPh sb="107" eb="108">
      <t>モノ</t>
    </rPh>
    <rPh sb="108" eb="110">
      <t>シセツ</t>
    </rPh>
    <rPh sb="110" eb="111">
      <t>トウ</t>
    </rPh>
    <rPh sb="122" eb="123">
      <t>カ</t>
    </rPh>
    <rPh sb="124" eb="125">
      <t>モノ</t>
    </rPh>
    <rPh sb="125" eb="127">
      <t>ジャクシャ</t>
    </rPh>
    <rPh sb="127" eb="129">
      <t>タイサク</t>
    </rPh>
    <rPh sb="130" eb="132">
      <t>コウカ</t>
    </rPh>
    <phoneticPr fontId="5"/>
  </si>
  <si>
    <t>（運行主体）
三木市
（委託先）
民間ボランティア団体等</t>
    <rPh sb="1" eb="3">
      <t>ウンコウ</t>
    </rPh>
    <rPh sb="3" eb="5">
      <t>シュタイ</t>
    </rPh>
    <rPh sb="7" eb="9">
      <t>ミキ</t>
    </rPh>
    <rPh sb="9" eb="10">
      <t>シ</t>
    </rPh>
    <rPh sb="12" eb="15">
      <t>イタクサキ</t>
    </rPh>
    <rPh sb="17" eb="19">
      <t>ミンカン</t>
    </rPh>
    <rPh sb="25" eb="27">
      <t>ダンタイ</t>
    </rPh>
    <rPh sb="27" eb="28">
      <t>トウ</t>
    </rPh>
    <phoneticPr fontId="5"/>
  </si>
  <si>
    <t>交通政策課
0794-89-2371</t>
    <rPh sb="0" eb="2">
      <t>コウツウ</t>
    </rPh>
    <rPh sb="2" eb="5">
      <t>セイサクカ</t>
    </rPh>
    <phoneticPr fontId="5"/>
  </si>
  <si>
    <t>デマンド型交通運行事業</t>
    <rPh sb="4" eb="5">
      <t>ガタ</t>
    </rPh>
    <rPh sb="5" eb="7">
      <t>コウツウ</t>
    </rPh>
    <rPh sb="7" eb="9">
      <t>ウンコウ</t>
    </rPh>
    <rPh sb="9" eb="11">
      <t>ジギョウ</t>
    </rPh>
    <phoneticPr fontId="5"/>
  </si>
  <si>
    <t>公共交通空白地又は不便地域の移動手段を確保するために、三木市デマンド型交通を運行する事業者に対し運行赤字を補助している。
地域の身近な移動手段として、地域内の買い物施設等にもアクセスしており、買い物弱者対策の効果もある。</t>
    <rPh sb="19" eb="21">
      <t>カクホ</t>
    </rPh>
    <rPh sb="27" eb="29">
      <t>ミキ</t>
    </rPh>
    <rPh sb="29" eb="30">
      <t>シ</t>
    </rPh>
    <rPh sb="34" eb="35">
      <t>ガタ</t>
    </rPh>
    <rPh sb="35" eb="37">
      <t>コウツウ</t>
    </rPh>
    <rPh sb="38" eb="40">
      <t>ウンコウ</t>
    </rPh>
    <rPh sb="42" eb="45">
      <t>ジギョウシャ</t>
    </rPh>
    <rPh sb="46" eb="47">
      <t>タイ</t>
    </rPh>
    <rPh sb="48" eb="50">
      <t>ウンコウ</t>
    </rPh>
    <rPh sb="50" eb="52">
      <t>アカジ</t>
    </rPh>
    <rPh sb="53" eb="55">
      <t>ホジョ</t>
    </rPh>
    <phoneticPr fontId="5"/>
  </si>
  <si>
    <t>https://www.city.miki.lg.jp/soshiki/39/31598.html</t>
    <phoneticPr fontId="5"/>
  </si>
  <si>
    <t>上郡町</t>
    <rPh sb="0" eb="3">
      <t>カミゴオリチョウ</t>
    </rPh>
    <phoneticPr fontId="17"/>
  </si>
  <si>
    <t>地域公共交通活性化事業
（ほほえみタクシー）</t>
    <rPh sb="0" eb="2">
      <t>チイキ</t>
    </rPh>
    <rPh sb="2" eb="4">
      <t>コウキョウ</t>
    </rPh>
    <rPh sb="4" eb="6">
      <t>コウツウ</t>
    </rPh>
    <rPh sb="6" eb="9">
      <t>カッセイカ</t>
    </rPh>
    <rPh sb="9" eb="11">
      <t>ジギョウ</t>
    </rPh>
    <phoneticPr fontId="17"/>
  </si>
  <si>
    <t>生活交通の確保等を目的に高齢者等交通弱者の移動手段として、町と運送事業協定を締結している事業者の車両を活用したデマンドタクシーの運行を実施。</t>
    <rPh sb="0" eb="2">
      <t>セイカツ</t>
    </rPh>
    <rPh sb="2" eb="4">
      <t>コウツウ</t>
    </rPh>
    <rPh sb="5" eb="7">
      <t>カクホ</t>
    </rPh>
    <rPh sb="7" eb="8">
      <t>トウ</t>
    </rPh>
    <rPh sb="9" eb="11">
      <t>モクテキ</t>
    </rPh>
    <rPh sb="12" eb="13">
      <t>コウ</t>
    </rPh>
    <rPh sb="15" eb="16">
      <t>トウ</t>
    </rPh>
    <rPh sb="16" eb="18">
      <t>コウツウ</t>
    </rPh>
    <rPh sb="18" eb="20">
      <t>ジャクシャ</t>
    </rPh>
    <rPh sb="21" eb="23">
      <t>イドウ</t>
    </rPh>
    <rPh sb="23" eb="25">
      <t>シュダン</t>
    </rPh>
    <rPh sb="29" eb="30">
      <t>チョウ</t>
    </rPh>
    <rPh sb="31" eb="33">
      <t>ウンソウ</t>
    </rPh>
    <rPh sb="33" eb="35">
      <t>ジギョウ</t>
    </rPh>
    <rPh sb="35" eb="37">
      <t>キョウテイ</t>
    </rPh>
    <rPh sb="38" eb="40">
      <t>テイケツ</t>
    </rPh>
    <rPh sb="44" eb="47">
      <t>ジギョウシャ</t>
    </rPh>
    <rPh sb="48" eb="50">
      <t>シャリョウ</t>
    </rPh>
    <rPh sb="51" eb="53">
      <t>カツヨウ</t>
    </rPh>
    <rPh sb="64" eb="66">
      <t>ウンコウ</t>
    </rPh>
    <rPh sb="67" eb="69">
      <t>ジッシ</t>
    </rPh>
    <phoneticPr fontId="17"/>
  </si>
  <si>
    <t>交通機関等が利用困難な在宅高齢者等に対し、タクシー等の運賃の一部を助成して外出を支援することで閉じこもりを予防し、住み慣れた地域社会で自立した生活が送れるように支援することを目的としている。</t>
    <rPh sb="0" eb="2">
      <t>コウツウ</t>
    </rPh>
    <rPh sb="2" eb="4">
      <t>キカン</t>
    </rPh>
    <rPh sb="4" eb="5">
      <t>トウ</t>
    </rPh>
    <rPh sb="6" eb="8">
      <t>リヨウ</t>
    </rPh>
    <rPh sb="8" eb="10">
      <t>コンナン</t>
    </rPh>
    <rPh sb="11" eb="13">
      <t>ザイタク</t>
    </rPh>
    <rPh sb="13" eb="16">
      <t>コウレイシャ</t>
    </rPh>
    <rPh sb="16" eb="17">
      <t>トウ</t>
    </rPh>
    <rPh sb="18" eb="19">
      <t>タイ</t>
    </rPh>
    <rPh sb="25" eb="26">
      <t>トウ</t>
    </rPh>
    <rPh sb="27" eb="29">
      <t>ウンチン</t>
    </rPh>
    <rPh sb="30" eb="32">
      <t>イチブ</t>
    </rPh>
    <rPh sb="33" eb="35">
      <t>ジョセイ</t>
    </rPh>
    <rPh sb="37" eb="39">
      <t>ガイシュツ</t>
    </rPh>
    <rPh sb="40" eb="42">
      <t>シエン</t>
    </rPh>
    <rPh sb="47" eb="48">
      <t>ト</t>
    </rPh>
    <rPh sb="53" eb="55">
      <t>ヨボウ</t>
    </rPh>
    <rPh sb="57" eb="58">
      <t>ス</t>
    </rPh>
    <rPh sb="59" eb="60">
      <t>ナ</t>
    </rPh>
    <rPh sb="62" eb="64">
      <t>チイキ</t>
    </rPh>
    <rPh sb="64" eb="66">
      <t>シャカイ</t>
    </rPh>
    <rPh sb="67" eb="69">
      <t>ジリツ</t>
    </rPh>
    <rPh sb="71" eb="73">
      <t>セイカツ</t>
    </rPh>
    <rPh sb="74" eb="75">
      <t>オク</t>
    </rPh>
    <rPh sb="80" eb="82">
      <t>シエン</t>
    </rPh>
    <rPh sb="87" eb="89">
      <t>モクテキ</t>
    </rPh>
    <phoneticPr fontId="17"/>
  </si>
  <si>
    <t>健康福祉課　地域福祉係
0791-52-1114</t>
    <rPh sb="0" eb="2">
      <t>ケンコウ</t>
    </rPh>
    <rPh sb="2" eb="5">
      <t>フクシカ</t>
    </rPh>
    <rPh sb="6" eb="8">
      <t>チイキ</t>
    </rPh>
    <rPh sb="8" eb="10">
      <t>フクシ</t>
    </rPh>
    <rPh sb="10" eb="11">
      <t>カカリ</t>
    </rPh>
    <phoneticPr fontId="17"/>
  </si>
  <si>
    <t>佐用町</t>
    <rPh sb="0" eb="3">
      <t>サヨウチョウ</t>
    </rPh>
    <phoneticPr fontId="5"/>
  </si>
  <si>
    <t>買物不便地域移動販売促進事業</t>
  </si>
  <si>
    <t>町内事業者が移動販売事業を実施する際に必要な経費に対して補助する。対象となる経費は、車両購入費、燃料費、修繕費、消耗品費、車検費用、タイヤ購入費。</t>
    <rPh sb="56" eb="59">
      <t>ショウモウヒン</t>
    </rPh>
    <rPh sb="59" eb="60">
      <t>ヒ</t>
    </rPh>
    <rPh sb="61" eb="63">
      <t>シャケン</t>
    </rPh>
    <rPh sb="63" eb="65">
      <t>ヒヨウ</t>
    </rPh>
    <rPh sb="69" eb="71">
      <t>コウニュウ</t>
    </rPh>
    <rPh sb="71" eb="72">
      <t>ヒ</t>
    </rPh>
    <phoneticPr fontId="5"/>
  </si>
  <si>
    <t>移動販売を実施する者</t>
  </si>
  <si>
    <t>商工観光課
商工振興室
0790-82-0670</t>
    <rPh sb="0" eb="2">
      <t>ショウコウ</t>
    </rPh>
    <rPh sb="2" eb="5">
      <t>カンコウカ</t>
    </rPh>
    <rPh sb="6" eb="8">
      <t>ショウコウ</t>
    </rPh>
    <rPh sb="8" eb="10">
      <t>シンコウ</t>
    </rPh>
    <rPh sb="10" eb="11">
      <t>シツ</t>
    </rPh>
    <phoneticPr fontId="5"/>
  </si>
  <si>
    <t>タクシー運賃助成事業</t>
  </si>
  <si>
    <t>交通弱者を対象に、買い物・通院等に利用したタクシーの運賃に対して助成する。</t>
  </si>
  <si>
    <t>健康福祉課
子育て・福祉室
0790-82-0661</t>
    <rPh sb="0" eb="2">
      <t>ケンコウ</t>
    </rPh>
    <rPh sb="2" eb="4">
      <t>フクシ</t>
    </rPh>
    <rPh sb="4" eb="5">
      <t>カ</t>
    </rPh>
    <rPh sb="6" eb="8">
      <t>コソダ</t>
    </rPh>
    <rPh sb="10" eb="12">
      <t>フクシ</t>
    </rPh>
    <rPh sb="12" eb="13">
      <t>シツ</t>
    </rPh>
    <phoneticPr fontId="5"/>
  </si>
  <si>
    <t>外出支援助成事業</t>
  </si>
  <si>
    <t>過疎地有償運送において、社会福祉協議会が主体となり、デマンド型の「さよさよサービス・江川ふれあい号」を運行する経費に対して助成する。</t>
  </si>
  <si>
    <t>佐用町社会福祉協議会</t>
  </si>
  <si>
    <t>http://www.sayo-wel.or.jp/activity/07/</t>
    <phoneticPr fontId="5"/>
  </si>
  <si>
    <t>高齢者タクシー運賃助成事業</t>
    <rPh sb="0" eb="3">
      <t>コウレイシャ</t>
    </rPh>
    <rPh sb="7" eb="9">
      <t>ウンチン</t>
    </rPh>
    <rPh sb="9" eb="11">
      <t>ジョセイ</t>
    </rPh>
    <rPh sb="11" eb="13">
      <t>ジギョウ</t>
    </rPh>
    <phoneticPr fontId="5"/>
  </si>
  <si>
    <t>70歳以上の高齢者単身世帯・高齢者夫婦または高齢者と障害者で構成される世帯に対し、町が契約したタクシー会社で利用できる助成券（500円券）を、1対象世帯あたり最大年30枚交付する。</t>
    <rPh sb="2" eb="5">
      <t>サイイジョウ</t>
    </rPh>
    <rPh sb="6" eb="9">
      <t>コウレイシャ</t>
    </rPh>
    <rPh sb="9" eb="11">
      <t>タンシン</t>
    </rPh>
    <rPh sb="11" eb="13">
      <t>セタイ</t>
    </rPh>
    <rPh sb="14" eb="17">
      <t>コウレイシャ</t>
    </rPh>
    <rPh sb="17" eb="19">
      <t>フウフ</t>
    </rPh>
    <rPh sb="22" eb="25">
      <t>コウレイシャ</t>
    </rPh>
    <rPh sb="26" eb="29">
      <t>ショウガイシャ</t>
    </rPh>
    <rPh sb="30" eb="32">
      <t>コウセイ</t>
    </rPh>
    <rPh sb="35" eb="37">
      <t>セタイ</t>
    </rPh>
    <rPh sb="38" eb="39">
      <t>タイ</t>
    </rPh>
    <rPh sb="41" eb="42">
      <t>チョウ</t>
    </rPh>
    <rPh sb="43" eb="45">
      <t>ケイヤク</t>
    </rPh>
    <rPh sb="51" eb="53">
      <t>ガイシャ</t>
    </rPh>
    <rPh sb="54" eb="56">
      <t>リヨウ</t>
    </rPh>
    <rPh sb="59" eb="61">
      <t>ジョセイ</t>
    </rPh>
    <rPh sb="61" eb="62">
      <t>ケン</t>
    </rPh>
    <rPh sb="66" eb="67">
      <t>エン</t>
    </rPh>
    <rPh sb="67" eb="68">
      <t>ケン</t>
    </rPh>
    <rPh sb="72" eb="74">
      <t>タイショウ</t>
    </rPh>
    <rPh sb="74" eb="76">
      <t>セタイ</t>
    </rPh>
    <rPh sb="79" eb="81">
      <t>サイダイ</t>
    </rPh>
    <rPh sb="81" eb="82">
      <t>ネン</t>
    </rPh>
    <rPh sb="84" eb="85">
      <t>マイ</t>
    </rPh>
    <rPh sb="85" eb="87">
      <t>コウフ</t>
    </rPh>
    <phoneticPr fontId="5"/>
  </si>
  <si>
    <t>https://www.town.hyogo-taishi.lg.jp/soshikikarasagasu/kounenkaigo/koureisyahukusi/nitijyouseikatusumai/1421286540389.html</t>
    <phoneticPr fontId="5"/>
  </si>
  <si>
    <t>高年介護課
079-276-6639
高年福祉係</t>
    <rPh sb="0" eb="2">
      <t>コウネン</t>
    </rPh>
    <rPh sb="2" eb="4">
      <t>カイゴ</t>
    </rPh>
    <rPh sb="4" eb="5">
      <t>カ</t>
    </rPh>
    <rPh sb="19" eb="21">
      <t>コウネン</t>
    </rPh>
    <rPh sb="21" eb="23">
      <t>フクシ</t>
    </rPh>
    <rPh sb="23" eb="24">
      <t>カカリ</t>
    </rPh>
    <phoneticPr fontId="5"/>
  </si>
  <si>
    <t>高齢者等買い物支援事業</t>
    <rPh sb="0" eb="3">
      <t>コウレイシャ</t>
    </rPh>
    <rPh sb="3" eb="4">
      <t>トウ</t>
    </rPh>
    <rPh sb="4" eb="5">
      <t>カ</t>
    </rPh>
    <rPh sb="6" eb="7">
      <t>モノ</t>
    </rPh>
    <rPh sb="7" eb="9">
      <t>シエン</t>
    </rPh>
    <rPh sb="9" eb="11">
      <t>ジギョウ</t>
    </rPh>
    <phoneticPr fontId="5"/>
  </si>
  <si>
    <t>町が貸し出す車両で、自治会内のボランティアが自治会内の高齢者等を無料で町内の商業施設へ送迎する。車両リース代、ボランティア保険料等を町が負担する。</t>
    <rPh sb="0" eb="1">
      <t>チョウ</t>
    </rPh>
    <rPh sb="2" eb="3">
      <t>カ</t>
    </rPh>
    <rPh sb="4" eb="5">
      <t>ダ</t>
    </rPh>
    <rPh sb="6" eb="8">
      <t>シャリョウ</t>
    </rPh>
    <rPh sb="10" eb="13">
      <t>ジチカイ</t>
    </rPh>
    <rPh sb="13" eb="14">
      <t>ナイ</t>
    </rPh>
    <rPh sb="22" eb="25">
      <t>ジチカイ</t>
    </rPh>
    <rPh sb="25" eb="26">
      <t>ナイ</t>
    </rPh>
    <rPh sb="27" eb="30">
      <t>コウレイシャ</t>
    </rPh>
    <rPh sb="30" eb="31">
      <t>トウ</t>
    </rPh>
    <rPh sb="32" eb="34">
      <t>ムリョウ</t>
    </rPh>
    <rPh sb="35" eb="37">
      <t>チョウナイ</t>
    </rPh>
    <rPh sb="38" eb="40">
      <t>ショウギョウ</t>
    </rPh>
    <rPh sb="40" eb="42">
      <t>シセツ</t>
    </rPh>
    <rPh sb="43" eb="45">
      <t>ソウゲイ</t>
    </rPh>
    <rPh sb="48" eb="50">
      <t>シャリョウ</t>
    </rPh>
    <rPh sb="53" eb="54">
      <t>ダイ</t>
    </rPh>
    <rPh sb="61" eb="63">
      <t>ホケン</t>
    </rPh>
    <rPh sb="63" eb="64">
      <t>リョウ</t>
    </rPh>
    <rPh sb="64" eb="65">
      <t>トウ</t>
    </rPh>
    <rPh sb="66" eb="67">
      <t>チョウ</t>
    </rPh>
    <rPh sb="68" eb="70">
      <t>フタン</t>
    </rPh>
    <phoneticPr fontId="5"/>
  </si>
  <si>
    <t>自治会ボランティア</t>
    <rPh sb="0" eb="3">
      <t>ジチカイ</t>
    </rPh>
    <phoneticPr fontId="5"/>
  </si>
  <si>
    <t>https://www.town.hyogo-taishi.lg.jp/soshikikarasagasu/kounenkaigo/koureisyahukusi/1454046984341.html</t>
    <phoneticPr fontId="5"/>
  </si>
  <si>
    <t>福崎町</t>
    <rPh sb="0" eb="3">
      <t>フクサキチョウ</t>
    </rPh>
    <phoneticPr fontId="5"/>
  </si>
  <si>
    <t>移動販売サポート事業</t>
    <rPh sb="0" eb="2">
      <t>イドウ</t>
    </rPh>
    <rPh sb="2" eb="4">
      <t>ハンバイ</t>
    </rPh>
    <rPh sb="8" eb="10">
      <t>ジギョウ</t>
    </rPh>
    <phoneticPr fontId="5"/>
  </si>
  <si>
    <t>商店が無い等、利便性の低い地域、要望の多い地域を対象に、地域住民の買い物の利便性を向上することを目的としており、平成30年10月から「移動販売実証実験事業」としてスタートした。
実施形態は、福崎町からは商工会補助金として約22,000千円を支出しており、その内訳の中に移動販売サポート事業費として250千円を計上。商工会が事業主体となり、福崎町の支援を受けながら、民間商店に移動販売車の運営委託をしている。</t>
    <phoneticPr fontId="5"/>
  </si>
  <si>
    <t>巡回バス「サルビア号」</t>
    <rPh sb="0" eb="2">
      <t>ジュンカイ</t>
    </rPh>
    <rPh sb="9" eb="10">
      <t>ゴウ</t>
    </rPh>
    <phoneticPr fontId="5"/>
  </si>
  <si>
    <t>奈良県</t>
    <rPh sb="0" eb="3">
      <t>ナラケン</t>
    </rPh>
    <phoneticPr fontId="5"/>
  </si>
  <si>
    <t>奈良市</t>
    <rPh sb="0" eb="3">
      <t>ナラシ</t>
    </rPh>
    <phoneticPr fontId="5"/>
  </si>
  <si>
    <t>奈良市買い物支援ネットワーク</t>
    <rPh sb="0" eb="3">
      <t>ナラシ</t>
    </rPh>
    <rPh sb="3" eb="4">
      <t>カ</t>
    </rPh>
    <rPh sb="5" eb="6">
      <t>モノ</t>
    </rPh>
    <rPh sb="6" eb="8">
      <t>シエン</t>
    </rPh>
    <phoneticPr fontId="5"/>
  </si>
  <si>
    <t>移動販売を行う民間事業者、市社会福祉協議会や地域包括支援センターなどと買い物支援ネットワークを立ち上げ、市内で買い物に困っている方の情報を共有し、移動販売車による買い物支援の実施に向けて、協議や調整を行っている。各移動販売車（5事業者）と買い物に関する協定を締結し、使用許可申請を提出することで市内の公共施設を停留所として利用できるようにしている。市内１６０ヶ所以上の拠点で移動販売を行っている。</t>
    <rPh sb="0" eb="2">
      <t>イドウ</t>
    </rPh>
    <rPh sb="2" eb="4">
      <t>ハンバイ</t>
    </rPh>
    <rPh sb="5" eb="6">
      <t>オコナ</t>
    </rPh>
    <rPh sb="7" eb="9">
      <t>ミンカン</t>
    </rPh>
    <rPh sb="9" eb="12">
      <t>ジギョウシャ</t>
    </rPh>
    <rPh sb="13" eb="14">
      <t>シ</t>
    </rPh>
    <rPh sb="14" eb="16">
      <t>シャカイ</t>
    </rPh>
    <rPh sb="16" eb="18">
      <t>フクシ</t>
    </rPh>
    <rPh sb="18" eb="21">
      <t>キョウギカイ</t>
    </rPh>
    <rPh sb="22" eb="24">
      <t>チイキ</t>
    </rPh>
    <rPh sb="24" eb="26">
      <t>ホウカツ</t>
    </rPh>
    <rPh sb="26" eb="28">
      <t>シエン</t>
    </rPh>
    <rPh sb="35" eb="36">
      <t>カ</t>
    </rPh>
    <rPh sb="37" eb="38">
      <t>モノ</t>
    </rPh>
    <rPh sb="38" eb="40">
      <t>シエン</t>
    </rPh>
    <rPh sb="47" eb="48">
      <t>タ</t>
    </rPh>
    <rPh sb="49" eb="50">
      <t>ア</t>
    </rPh>
    <rPh sb="52" eb="54">
      <t>シナイ</t>
    </rPh>
    <rPh sb="55" eb="56">
      <t>カ</t>
    </rPh>
    <rPh sb="57" eb="58">
      <t>モノ</t>
    </rPh>
    <rPh sb="59" eb="60">
      <t>コマ</t>
    </rPh>
    <rPh sb="64" eb="65">
      <t>カタ</t>
    </rPh>
    <rPh sb="66" eb="68">
      <t>ジョウホウ</t>
    </rPh>
    <rPh sb="69" eb="71">
      <t>キョウユウ</t>
    </rPh>
    <rPh sb="73" eb="75">
      <t>イドウ</t>
    </rPh>
    <rPh sb="75" eb="77">
      <t>ハンバイ</t>
    </rPh>
    <rPh sb="77" eb="78">
      <t>シャ</t>
    </rPh>
    <rPh sb="81" eb="82">
      <t>カ</t>
    </rPh>
    <rPh sb="83" eb="84">
      <t>モノ</t>
    </rPh>
    <rPh sb="84" eb="86">
      <t>シエン</t>
    </rPh>
    <rPh sb="87" eb="89">
      <t>ジッシ</t>
    </rPh>
    <rPh sb="90" eb="91">
      <t>ム</t>
    </rPh>
    <rPh sb="94" eb="96">
      <t>キョウギ</t>
    </rPh>
    <rPh sb="97" eb="99">
      <t>チョウセイ</t>
    </rPh>
    <rPh sb="100" eb="101">
      <t>オコナ</t>
    </rPh>
    <rPh sb="106" eb="107">
      <t>カク</t>
    </rPh>
    <rPh sb="107" eb="109">
      <t>イドウ</t>
    </rPh>
    <rPh sb="109" eb="111">
      <t>ハンバイ</t>
    </rPh>
    <rPh sb="111" eb="112">
      <t>シャ</t>
    </rPh>
    <rPh sb="114" eb="117">
      <t>ジギョウシャ</t>
    </rPh>
    <rPh sb="119" eb="120">
      <t>カ</t>
    </rPh>
    <rPh sb="121" eb="122">
      <t>モノ</t>
    </rPh>
    <rPh sb="123" eb="124">
      <t>カン</t>
    </rPh>
    <rPh sb="126" eb="128">
      <t>キョウテイ</t>
    </rPh>
    <rPh sb="129" eb="131">
      <t>テイケツ</t>
    </rPh>
    <rPh sb="133" eb="135">
      <t>シヨウ</t>
    </rPh>
    <rPh sb="135" eb="137">
      <t>キョカ</t>
    </rPh>
    <rPh sb="137" eb="139">
      <t>シンセイ</t>
    </rPh>
    <rPh sb="140" eb="142">
      <t>テイシュツ</t>
    </rPh>
    <rPh sb="147" eb="149">
      <t>シナイ</t>
    </rPh>
    <rPh sb="150" eb="152">
      <t>コウキョウ</t>
    </rPh>
    <rPh sb="152" eb="154">
      <t>シセツ</t>
    </rPh>
    <rPh sb="155" eb="158">
      <t>テイリュウジョ</t>
    </rPh>
    <rPh sb="161" eb="163">
      <t>リヨウ</t>
    </rPh>
    <rPh sb="174" eb="176">
      <t>シナイ</t>
    </rPh>
    <rPh sb="180" eb="181">
      <t>ショ</t>
    </rPh>
    <rPh sb="181" eb="183">
      <t>イジョウ</t>
    </rPh>
    <rPh sb="184" eb="186">
      <t>キョテン</t>
    </rPh>
    <rPh sb="187" eb="189">
      <t>イドウ</t>
    </rPh>
    <rPh sb="189" eb="191">
      <t>ハンバイ</t>
    </rPh>
    <rPh sb="192" eb="193">
      <t>オコナ</t>
    </rPh>
    <phoneticPr fontId="5"/>
  </si>
  <si>
    <t>ならコープ
セブンイレブン
近商ストア
ダイエー
関西スーパー
URコミュニティ
奈良市社会福祉協議会
奈良市地域包括支援センター</t>
    <rPh sb="14" eb="16">
      <t>キンショウ</t>
    </rPh>
    <rPh sb="25" eb="27">
      <t>カンサイ</t>
    </rPh>
    <rPh sb="41" eb="44">
      <t>ナラシ</t>
    </rPh>
    <rPh sb="44" eb="46">
      <t>シャカイ</t>
    </rPh>
    <rPh sb="46" eb="48">
      <t>フクシ</t>
    </rPh>
    <rPh sb="48" eb="51">
      <t>キョウギカイ</t>
    </rPh>
    <rPh sb="52" eb="55">
      <t>ナラシ</t>
    </rPh>
    <rPh sb="55" eb="57">
      <t>チイキ</t>
    </rPh>
    <rPh sb="57" eb="59">
      <t>ホウカツ</t>
    </rPh>
    <rPh sb="59" eb="61">
      <t>シエン</t>
    </rPh>
    <phoneticPr fontId="5"/>
  </si>
  <si>
    <t>https://www.city.nara.lg.jp/site/kaimono/</t>
    <phoneticPr fontId="5"/>
  </si>
  <si>
    <t>産業政策課
0742-34-4741</t>
    <rPh sb="0" eb="2">
      <t>サンギョウ</t>
    </rPh>
    <rPh sb="2" eb="4">
      <t>セイサク</t>
    </rPh>
    <rPh sb="4" eb="5">
      <t>カ</t>
    </rPh>
    <phoneticPr fontId="5"/>
  </si>
  <si>
    <t>生駒市</t>
    <rPh sb="0" eb="2">
      <t>イコマ</t>
    </rPh>
    <rPh sb="2" eb="3">
      <t>シ</t>
    </rPh>
    <phoneticPr fontId="5"/>
  </si>
  <si>
    <t>青空市場</t>
    <rPh sb="0" eb="2">
      <t>アオゾラ</t>
    </rPh>
    <rPh sb="2" eb="4">
      <t>イチバ</t>
    </rPh>
    <phoneticPr fontId="5"/>
  </si>
  <si>
    <t>農作物の生産の推進を図り、また市内で生産された新鮮な野菜等を安価で市民に提供する場</t>
  </si>
  <si>
    <t>市内農業者</t>
    <rPh sb="0" eb="2">
      <t>シナイ</t>
    </rPh>
    <rPh sb="2" eb="5">
      <t>ノウギョウシャ</t>
    </rPh>
    <phoneticPr fontId="5"/>
  </si>
  <si>
    <t>https://www.city.ikoma.lg.jp/0000032237.html</t>
  </si>
  <si>
    <t>香芝市</t>
    <rPh sb="0" eb="3">
      <t>カシバシ</t>
    </rPh>
    <phoneticPr fontId="5"/>
  </si>
  <si>
    <t>香芝市デマンド交通</t>
    <rPh sb="0" eb="3">
      <t>カシバシ</t>
    </rPh>
    <rPh sb="7" eb="9">
      <t>コウツウ</t>
    </rPh>
    <phoneticPr fontId="5"/>
  </si>
  <si>
    <t>市内の日常生活（通院・買い物）を支える交通手段
市内全域を区域とし、自宅と共通乗降場所（市内約２８０箇所）で乗降が可能、事前予約制の乗合交通
運行日時：平日（月〜金）午前9：00〜午後16：30
料金：中学生以上200円、小学生100円、小学生未満無料</t>
    <rPh sb="0" eb="2">
      <t>シナイ</t>
    </rPh>
    <rPh sb="3" eb="7">
      <t>ニチジョウセイカツ</t>
    </rPh>
    <rPh sb="8" eb="10">
      <t>ツウイン</t>
    </rPh>
    <rPh sb="11" eb="12">
      <t>カ</t>
    </rPh>
    <rPh sb="13" eb="14">
      <t>モノ</t>
    </rPh>
    <rPh sb="16" eb="17">
      <t>ササ</t>
    </rPh>
    <rPh sb="19" eb="23">
      <t>コウツウシュダン</t>
    </rPh>
    <rPh sb="24" eb="28">
      <t>シナイゼンイキ</t>
    </rPh>
    <rPh sb="29" eb="31">
      <t>クイキ</t>
    </rPh>
    <rPh sb="34" eb="36">
      <t>ジタク</t>
    </rPh>
    <rPh sb="37" eb="43">
      <t>キョウツウジョウコウバショ</t>
    </rPh>
    <rPh sb="44" eb="46">
      <t>シナイ</t>
    </rPh>
    <rPh sb="46" eb="47">
      <t>ヤク</t>
    </rPh>
    <rPh sb="50" eb="52">
      <t>カショ</t>
    </rPh>
    <rPh sb="54" eb="56">
      <t>ジョウコウ</t>
    </rPh>
    <rPh sb="57" eb="59">
      <t>カノウ</t>
    </rPh>
    <phoneticPr fontId="5"/>
  </si>
  <si>
    <t>一般乗用旅客運送事業者</t>
    <rPh sb="0" eb="2">
      <t>イッパン</t>
    </rPh>
    <rPh sb="2" eb="4">
      <t>ジョウヨウ</t>
    </rPh>
    <rPh sb="4" eb="6">
      <t>リョカク</t>
    </rPh>
    <rPh sb="6" eb="11">
      <t>ウンソウジギョウシャ</t>
    </rPh>
    <phoneticPr fontId="5"/>
  </si>
  <si>
    <t>https://www.city.kashiba.lg.jp/site/anzen-seikatsu/</t>
    <phoneticPr fontId="5"/>
  </si>
  <si>
    <t>生活安全課
0745-44-3304</t>
    <rPh sb="0" eb="5">
      <t>セイカツアンゼンカ</t>
    </rPh>
    <phoneticPr fontId="5"/>
  </si>
  <si>
    <t>安堵町</t>
    <rPh sb="0" eb="3">
      <t>アンドチョウ</t>
    </rPh>
    <phoneticPr fontId="5"/>
  </si>
  <si>
    <t>町内に食料品の販売店舗が少ないため、移動販売が可能な食料品販売業者と住民の買物支援事業に関する協定書を締結し実施。</t>
    <rPh sb="0" eb="2">
      <t>チョウナイ</t>
    </rPh>
    <rPh sb="3" eb="6">
      <t>ショクリョウヒン</t>
    </rPh>
    <rPh sb="7" eb="9">
      <t>ハンバイ</t>
    </rPh>
    <rPh sb="9" eb="11">
      <t>テンポ</t>
    </rPh>
    <rPh sb="12" eb="13">
      <t>スク</t>
    </rPh>
    <rPh sb="18" eb="20">
      <t>イドウ</t>
    </rPh>
    <rPh sb="20" eb="22">
      <t>ハンバイ</t>
    </rPh>
    <rPh sb="23" eb="25">
      <t>カノウ</t>
    </rPh>
    <rPh sb="26" eb="29">
      <t>ショクリョウヒン</t>
    </rPh>
    <rPh sb="29" eb="31">
      <t>ハンバイ</t>
    </rPh>
    <rPh sb="31" eb="33">
      <t>ギョウシャ</t>
    </rPh>
    <rPh sb="34" eb="36">
      <t>ジュウミン</t>
    </rPh>
    <rPh sb="37" eb="39">
      <t>カイモノ</t>
    </rPh>
    <rPh sb="39" eb="41">
      <t>シエン</t>
    </rPh>
    <rPh sb="41" eb="43">
      <t>ジギョウ</t>
    </rPh>
    <rPh sb="44" eb="45">
      <t>カン</t>
    </rPh>
    <rPh sb="47" eb="50">
      <t>キョウテイショ</t>
    </rPh>
    <rPh sb="51" eb="53">
      <t>テイケツ</t>
    </rPh>
    <rPh sb="54" eb="56">
      <t>ジッシ</t>
    </rPh>
    <phoneticPr fontId="5"/>
  </si>
  <si>
    <t>ならコープ</t>
    <phoneticPr fontId="5"/>
  </si>
  <si>
    <t>総合政策課
0743-57-1511</t>
    <rPh sb="0" eb="2">
      <t>ソウゴウ</t>
    </rPh>
    <rPh sb="2" eb="4">
      <t>セイサク</t>
    </rPh>
    <rPh sb="4" eb="5">
      <t>カ</t>
    </rPh>
    <phoneticPr fontId="5"/>
  </si>
  <si>
    <t>奈良県</t>
    <rPh sb="0" eb="3">
      <t>ナラケン</t>
    </rPh>
    <phoneticPr fontId="17"/>
  </si>
  <si>
    <t>葛城市</t>
    <rPh sb="0" eb="2">
      <t>カツラギ</t>
    </rPh>
    <rPh sb="2" eb="3">
      <t>シ</t>
    </rPh>
    <phoneticPr fontId="17"/>
  </si>
  <si>
    <t>葛城市買い物支援事業</t>
    <rPh sb="0" eb="2">
      <t>カツラギ</t>
    </rPh>
    <rPh sb="2" eb="3">
      <t>シ</t>
    </rPh>
    <rPh sb="3" eb="4">
      <t>カ</t>
    </rPh>
    <rPh sb="5" eb="6">
      <t>モノ</t>
    </rPh>
    <rPh sb="6" eb="8">
      <t>シエン</t>
    </rPh>
    <rPh sb="8" eb="10">
      <t>ジギョウ</t>
    </rPh>
    <phoneticPr fontId="17"/>
  </si>
  <si>
    <t>庁舎及び行政財産使用の無償許可</t>
    <rPh sb="0" eb="4">
      <t>チョウシ</t>
    </rPh>
    <rPh sb="4" eb="10">
      <t>ギョウセイザイサンシヨウ</t>
    </rPh>
    <rPh sb="11" eb="13">
      <t>ムショウ</t>
    </rPh>
    <rPh sb="13" eb="15">
      <t>キョカ</t>
    </rPh>
    <phoneticPr fontId="17"/>
  </si>
  <si>
    <t>移動販売のできる事業所と買い物支援事業に関する覚書を交わすことで、高齢者ニーズ調査により買い物に困っている地域の区長に働きかけ、販売場所を確保するなどの支援を行っている。</t>
    <rPh sb="0" eb="2">
      <t>イドウ</t>
    </rPh>
    <rPh sb="2" eb="4">
      <t>ハンバイ</t>
    </rPh>
    <rPh sb="8" eb="11">
      <t>ジギョウショ</t>
    </rPh>
    <rPh sb="12" eb="13">
      <t>カ</t>
    </rPh>
    <rPh sb="14" eb="15">
      <t>モノ</t>
    </rPh>
    <rPh sb="15" eb="17">
      <t>シエン</t>
    </rPh>
    <rPh sb="17" eb="19">
      <t>ジギョウ</t>
    </rPh>
    <rPh sb="20" eb="21">
      <t>カン</t>
    </rPh>
    <rPh sb="23" eb="25">
      <t>オボエガキ</t>
    </rPh>
    <rPh sb="26" eb="27">
      <t>カ</t>
    </rPh>
    <rPh sb="33" eb="36">
      <t>コウレイシャ</t>
    </rPh>
    <rPh sb="39" eb="41">
      <t>チョウサ</t>
    </rPh>
    <rPh sb="44" eb="45">
      <t>カ</t>
    </rPh>
    <rPh sb="46" eb="47">
      <t>モノ</t>
    </rPh>
    <rPh sb="48" eb="49">
      <t>コマ</t>
    </rPh>
    <rPh sb="53" eb="55">
      <t>チイキ</t>
    </rPh>
    <rPh sb="56" eb="58">
      <t>クチョウ</t>
    </rPh>
    <rPh sb="59" eb="60">
      <t>ハタラ</t>
    </rPh>
    <rPh sb="64" eb="66">
      <t>ハンバイ</t>
    </rPh>
    <rPh sb="66" eb="68">
      <t>バショ</t>
    </rPh>
    <rPh sb="69" eb="71">
      <t>カクホ</t>
    </rPh>
    <rPh sb="76" eb="78">
      <t>シエン</t>
    </rPh>
    <rPh sb="79" eb="80">
      <t>オコナ</t>
    </rPh>
    <phoneticPr fontId="17"/>
  </si>
  <si>
    <t>ならコープ</t>
  </si>
  <si>
    <t>葛城市地域包括支援課
0745-44-3455</t>
    <rPh sb="0" eb="2">
      <t>カツラギ</t>
    </rPh>
    <rPh sb="2" eb="3">
      <t>シ</t>
    </rPh>
    <rPh sb="3" eb="5">
      <t>チイキ</t>
    </rPh>
    <rPh sb="5" eb="7">
      <t>ホウカツ</t>
    </rPh>
    <rPh sb="7" eb="9">
      <t>シエン</t>
    </rPh>
    <rPh sb="9" eb="10">
      <t>カ</t>
    </rPh>
    <phoneticPr fontId="17"/>
  </si>
  <si>
    <t>御所市</t>
    <rPh sb="0" eb="3">
      <t>ゴセシ</t>
    </rPh>
    <phoneticPr fontId="5"/>
  </si>
  <si>
    <t>住民主体型ボランティア団体による付添支援サービス事業</t>
    <rPh sb="0" eb="2">
      <t>ジュウミン</t>
    </rPh>
    <rPh sb="2" eb="4">
      <t>シュタイ</t>
    </rPh>
    <rPh sb="4" eb="5">
      <t>ガタ</t>
    </rPh>
    <rPh sb="11" eb="13">
      <t>ダンタイ</t>
    </rPh>
    <rPh sb="16" eb="18">
      <t>ツキソイ</t>
    </rPh>
    <rPh sb="18" eb="20">
      <t>シエン</t>
    </rPh>
    <rPh sb="24" eb="26">
      <t>ジギョウ</t>
    </rPh>
    <phoneticPr fontId="5"/>
  </si>
  <si>
    <t>一部補助金交付</t>
    <rPh sb="0" eb="1">
      <t>イチブ</t>
    </rPh>
    <rPh sb="1" eb="4">
      <t>ホジョキン</t>
    </rPh>
    <rPh sb="4" eb="6">
      <t>コウフ</t>
    </rPh>
    <phoneticPr fontId="5"/>
  </si>
  <si>
    <t>住民主体型ボランティア団体</t>
    <rPh sb="0" eb="2">
      <t>ジュウミン</t>
    </rPh>
    <rPh sb="2" eb="5">
      <t>シュタイガタ</t>
    </rPh>
    <rPh sb="11" eb="13">
      <t>ダンタイ</t>
    </rPh>
    <phoneticPr fontId="5"/>
  </si>
  <si>
    <t>住民の買い物支援事業
（地域課題解決型）</t>
    <rPh sb="0" eb="2">
      <t>ジュウミン</t>
    </rPh>
    <rPh sb="3" eb="4">
      <t>カ</t>
    </rPh>
    <rPh sb="5" eb="6">
      <t>モノ</t>
    </rPh>
    <rPh sb="6" eb="8">
      <t>シエン</t>
    </rPh>
    <rPh sb="8" eb="10">
      <t>ジギョウ</t>
    </rPh>
    <rPh sb="12" eb="14">
      <t>チイキ</t>
    </rPh>
    <rPh sb="14" eb="16">
      <t>カダイ</t>
    </rPh>
    <rPh sb="16" eb="19">
      <t>カイケツガタ</t>
    </rPh>
    <phoneticPr fontId="5"/>
  </si>
  <si>
    <t>ニーズ調査支援</t>
    <rPh sb="2" eb="4">
      <t>チョウサ</t>
    </rPh>
    <rPh sb="4" eb="6">
      <t>シエン</t>
    </rPh>
    <phoneticPr fontId="5"/>
  </si>
  <si>
    <t>平成30年度にならコープと「御所市とならコープによる住民の買い物支援事業に関する覚書」を締結し、移動販売店舗車を活用した取組みを通じて買い物弱者の支援を図る。
【開始】平成31年２月～
【頻度】毎週金曜日
【場所】市内7か所に販売
【平均利用者数】1か所平均利用者５～７名</t>
    <phoneticPr fontId="5"/>
  </si>
  <si>
    <t>天川村</t>
    <rPh sb="0" eb="3">
      <t>テンカワムラ</t>
    </rPh>
    <phoneticPr fontId="5"/>
  </si>
  <si>
    <t>買物弱者の支援と位置付けた事業ではないが、公共交通の利用に不便を感じている地域に対する移動支援策として、村委託事業で運行しているスクールバスに、地域の一般住民混乗を実施。</t>
    <rPh sb="0" eb="1">
      <t>カ</t>
    </rPh>
    <rPh sb="1" eb="2">
      <t>モノ</t>
    </rPh>
    <rPh sb="2" eb="4">
      <t>ジャクシャ</t>
    </rPh>
    <rPh sb="5" eb="7">
      <t>シエン</t>
    </rPh>
    <rPh sb="8" eb="11">
      <t>イチヅ</t>
    </rPh>
    <rPh sb="13" eb="15">
      <t>ジギョウ</t>
    </rPh>
    <rPh sb="21" eb="23">
      <t>コウキョウ</t>
    </rPh>
    <rPh sb="23" eb="25">
      <t>コウツウ</t>
    </rPh>
    <rPh sb="26" eb="28">
      <t>リヨウ</t>
    </rPh>
    <rPh sb="29" eb="31">
      <t>フベン</t>
    </rPh>
    <rPh sb="32" eb="33">
      <t>カン</t>
    </rPh>
    <rPh sb="37" eb="39">
      <t>チイキ</t>
    </rPh>
    <rPh sb="40" eb="41">
      <t>タイ</t>
    </rPh>
    <rPh sb="43" eb="45">
      <t>イドウ</t>
    </rPh>
    <rPh sb="45" eb="47">
      <t>シエン</t>
    </rPh>
    <rPh sb="47" eb="48">
      <t>サク</t>
    </rPh>
    <rPh sb="52" eb="53">
      <t>ムラ</t>
    </rPh>
    <rPh sb="53" eb="55">
      <t>イタク</t>
    </rPh>
    <rPh sb="55" eb="57">
      <t>ジギョウ</t>
    </rPh>
    <rPh sb="58" eb="60">
      <t>ウンコウ</t>
    </rPh>
    <rPh sb="72" eb="74">
      <t>チイキ</t>
    </rPh>
    <rPh sb="75" eb="77">
      <t>イッパン</t>
    </rPh>
    <rPh sb="77" eb="79">
      <t>ジュウミン</t>
    </rPh>
    <rPh sb="79" eb="80">
      <t>コン</t>
    </rPh>
    <rPh sb="80" eb="81">
      <t>ノ</t>
    </rPh>
    <rPh sb="82" eb="84">
      <t>ジッシ</t>
    </rPh>
    <phoneticPr fontId="5"/>
  </si>
  <si>
    <t>明日香村</t>
    <rPh sb="0" eb="4">
      <t>アスカムラ</t>
    </rPh>
    <phoneticPr fontId="5"/>
  </si>
  <si>
    <t>明日香赤かめ周遊バス高齢者・障がい者優待乗車利用券事業</t>
  </si>
  <si>
    <t>村民の高齢者及び障がい者の外出支援のために、明日香赤かめ周遊バス高齢者・障がい者優待乗車利用券の事業を実施</t>
    <rPh sb="0" eb="2">
      <t>ソンミン</t>
    </rPh>
    <phoneticPr fontId="5"/>
  </si>
  <si>
    <t>奈良交通</t>
    <rPh sb="0" eb="2">
      <t>ナラ</t>
    </rPh>
    <rPh sb="2" eb="4">
      <t>コウツウ</t>
    </rPh>
    <phoneticPr fontId="5"/>
  </si>
  <si>
    <t>総合政策課
0744-54-9018</t>
    <rPh sb="0" eb="2">
      <t>ソウゴウ</t>
    </rPh>
    <rPh sb="2" eb="5">
      <t>セイサクカ</t>
    </rPh>
    <phoneticPr fontId="5"/>
  </si>
  <si>
    <t>明日香村高齢者移送サービス事業</t>
    <rPh sb="0" eb="4">
      <t>アスカムラ</t>
    </rPh>
    <rPh sb="4" eb="7">
      <t>コウレイシャ</t>
    </rPh>
    <rPh sb="7" eb="9">
      <t>イソウ</t>
    </rPh>
    <rPh sb="13" eb="15">
      <t>ジギョウ</t>
    </rPh>
    <phoneticPr fontId="5"/>
  </si>
  <si>
    <t>買物弱者支援に限った事業ではないが、社会福祉協議会に委託し、通院や買い物等の生活における必要な外出について要援護高齢者及びひとり暮らし高齢者等に対し移送サービス等の事業を提供し、住み慣れた地域で生活を継続できるように支援する事業。</t>
    <rPh sb="0" eb="1">
      <t>カ</t>
    </rPh>
    <rPh sb="1" eb="2">
      <t>モノ</t>
    </rPh>
    <rPh sb="2" eb="4">
      <t>ジャクシャ</t>
    </rPh>
    <rPh sb="4" eb="6">
      <t>シエン</t>
    </rPh>
    <rPh sb="7" eb="8">
      <t>カギ</t>
    </rPh>
    <rPh sb="10" eb="12">
      <t>ジギョウ</t>
    </rPh>
    <rPh sb="18" eb="20">
      <t>シャカイ</t>
    </rPh>
    <rPh sb="20" eb="22">
      <t>フクシ</t>
    </rPh>
    <rPh sb="22" eb="25">
      <t>キョウギカイ</t>
    </rPh>
    <rPh sb="26" eb="28">
      <t>イタク</t>
    </rPh>
    <rPh sb="30" eb="32">
      <t>ツウイン</t>
    </rPh>
    <rPh sb="33" eb="34">
      <t>カ</t>
    </rPh>
    <rPh sb="35" eb="36">
      <t>モノ</t>
    </rPh>
    <rPh sb="36" eb="37">
      <t>トウ</t>
    </rPh>
    <rPh sb="38" eb="40">
      <t>セイカツ</t>
    </rPh>
    <rPh sb="44" eb="46">
      <t>ヒツヨウ</t>
    </rPh>
    <rPh sb="47" eb="49">
      <t>ガイシュツ</t>
    </rPh>
    <rPh sb="89" eb="90">
      <t>ス</t>
    </rPh>
    <rPh sb="91" eb="92">
      <t>ナ</t>
    </rPh>
    <rPh sb="94" eb="96">
      <t>チイキ</t>
    </rPh>
    <rPh sb="97" eb="99">
      <t>セイカツ</t>
    </rPh>
    <rPh sb="100" eb="102">
      <t>ケイゾク</t>
    </rPh>
    <rPh sb="108" eb="110">
      <t>シエン</t>
    </rPh>
    <rPh sb="112" eb="114">
      <t>ジギョウ</t>
    </rPh>
    <phoneticPr fontId="5"/>
  </si>
  <si>
    <t>https://asukamura.jp/kurashi_kenkotofukushi_sonmin_kourei.html</t>
    <phoneticPr fontId="5"/>
  </si>
  <si>
    <t>金かめ乗合交通買い物支援事業</t>
    <rPh sb="0" eb="1">
      <t>キン</t>
    </rPh>
    <rPh sb="3" eb="5">
      <t>ノリアイ</t>
    </rPh>
    <rPh sb="5" eb="7">
      <t>コウツウ</t>
    </rPh>
    <rPh sb="7" eb="8">
      <t>カ</t>
    </rPh>
    <rPh sb="9" eb="10">
      <t>モノ</t>
    </rPh>
    <rPh sb="10" eb="12">
      <t>シエン</t>
    </rPh>
    <rPh sb="12" eb="14">
      <t>ジギョウ</t>
    </rPh>
    <phoneticPr fontId="5"/>
  </si>
  <si>
    <t>村民の高齢者及び障がい者の外出支援のために、明日香金かめ乗合交通の利用者添乗支援を実施</t>
    <rPh sb="22" eb="25">
      <t>アスカ</t>
    </rPh>
    <rPh sb="25" eb="26">
      <t>キン</t>
    </rPh>
    <rPh sb="28" eb="30">
      <t>ノリアイ</t>
    </rPh>
    <rPh sb="30" eb="32">
      <t>コウツウ</t>
    </rPh>
    <rPh sb="33" eb="36">
      <t>リヨウシャ</t>
    </rPh>
    <rPh sb="36" eb="38">
      <t>テンジョウ</t>
    </rPh>
    <rPh sb="38" eb="40">
      <t>シエン</t>
    </rPh>
    <phoneticPr fontId="5"/>
  </si>
  <si>
    <t>社会福祉協議会
橿原タクシー</t>
    <rPh sb="0" eb="2">
      <t>シャカイ</t>
    </rPh>
    <rPh sb="2" eb="4">
      <t>フクシ</t>
    </rPh>
    <rPh sb="4" eb="7">
      <t>キョウギカイ</t>
    </rPh>
    <rPh sb="8" eb="10">
      <t>カシハラ</t>
    </rPh>
    <phoneticPr fontId="5"/>
  </si>
  <si>
    <t>東吉野村</t>
    <rPh sb="0" eb="1">
      <t>ヒガシ</t>
    </rPh>
    <rPh sb="1" eb="4">
      <t>ヨシノムラ</t>
    </rPh>
    <phoneticPr fontId="5"/>
  </si>
  <si>
    <t>東吉野村高齢者見守りサービス事業買い物支援</t>
    <rPh sb="0" eb="1">
      <t>ヒガシ</t>
    </rPh>
    <rPh sb="1" eb="4">
      <t>ヨシノソン</t>
    </rPh>
    <rPh sb="4" eb="7">
      <t>コウレイシャ</t>
    </rPh>
    <rPh sb="7" eb="9">
      <t>ミマモ</t>
    </rPh>
    <rPh sb="14" eb="16">
      <t>ジギョウ</t>
    </rPh>
    <rPh sb="16" eb="17">
      <t>カ</t>
    </rPh>
    <rPh sb="18" eb="19">
      <t>モノ</t>
    </rPh>
    <rPh sb="19" eb="21">
      <t>シエン</t>
    </rPh>
    <phoneticPr fontId="5"/>
  </si>
  <si>
    <t>見守りサービスのの中の一サービスとして実施</t>
    <rPh sb="0" eb="1">
      <t>ミマモ</t>
    </rPh>
    <rPh sb="8" eb="9">
      <t>ナカ</t>
    </rPh>
    <rPh sb="10" eb="11">
      <t>イチ</t>
    </rPh>
    <rPh sb="18" eb="20">
      <t>ジッシ</t>
    </rPh>
    <phoneticPr fontId="5"/>
  </si>
  <si>
    <t>本村では、高齢者見守りサービス事業として、村内在住の７０歳以上独居高齢者を対象に、見守りサービス機器の設置を行っている。見守りサービス機器の機能には、あいさつや緊急通報が行えるボタンが３種類あり、そのうちの一つを「おかいもの」ボタンとして設定し、役場が連絡を受け村内道の駅の商品を週に２回配達している。</t>
    <rPh sb="0" eb="2">
      <t>ホンソン</t>
    </rPh>
    <rPh sb="5" eb="8">
      <t>コウレイシャ</t>
    </rPh>
    <rPh sb="8" eb="10">
      <t>ミマモ</t>
    </rPh>
    <rPh sb="15" eb="17">
      <t>ジギョウ</t>
    </rPh>
    <rPh sb="21" eb="23">
      <t>ソンナイ</t>
    </rPh>
    <rPh sb="23" eb="25">
      <t>ザイジュウ</t>
    </rPh>
    <rPh sb="28" eb="29">
      <t>サイ</t>
    </rPh>
    <rPh sb="29" eb="31">
      <t>イジョウ</t>
    </rPh>
    <rPh sb="31" eb="33">
      <t>ドッキョ</t>
    </rPh>
    <rPh sb="33" eb="36">
      <t>コウレイシャ</t>
    </rPh>
    <rPh sb="37" eb="39">
      <t>タイショウ</t>
    </rPh>
    <rPh sb="41" eb="43">
      <t>ミマモ</t>
    </rPh>
    <rPh sb="48" eb="50">
      <t>キキ</t>
    </rPh>
    <rPh sb="51" eb="53">
      <t>セッチ</t>
    </rPh>
    <rPh sb="54" eb="55">
      <t>オコナ</t>
    </rPh>
    <rPh sb="60" eb="62">
      <t>ミマモ</t>
    </rPh>
    <rPh sb="67" eb="69">
      <t>キキ</t>
    </rPh>
    <rPh sb="70" eb="72">
      <t>キノウ</t>
    </rPh>
    <rPh sb="80" eb="84">
      <t>キンキュウツウホウ</t>
    </rPh>
    <rPh sb="85" eb="86">
      <t>オコナ</t>
    </rPh>
    <rPh sb="93" eb="95">
      <t>シュルイ</t>
    </rPh>
    <rPh sb="103" eb="104">
      <t>ヒト</t>
    </rPh>
    <rPh sb="119" eb="121">
      <t>セッテイ</t>
    </rPh>
    <rPh sb="123" eb="125">
      <t>ヤクバ</t>
    </rPh>
    <rPh sb="126" eb="128">
      <t>レンラク</t>
    </rPh>
    <rPh sb="129" eb="130">
      <t>ウ</t>
    </rPh>
    <rPh sb="131" eb="132">
      <t>ソン</t>
    </rPh>
    <rPh sb="132" eb="133">
      <t>ナイ</t>
    </rPh>
    <rPh sb="133" eb="134">
      <t>ミチ</t>
    </rPh>
    <rPh sb="135" eb="136">
      <t>エキ</t>
    </rPh>
    <rPh sb="137" eb="139">
      <t>ショウヒン</t>
    </rPh>
    <rPh sb="144" eb="146">
      <t>ハイタツ</t>
    </rPh>
    <phoneticPr fontId="5"/>
  </si>
  <si>
    <t>三宅町</t>
    <rPh sb="0" eb="3">
      <t>ミヤケチョウ</t>
    </rPh>
    <phoneticPr fontId="17"/>
  </si>
  <si>
    <t>地域公共交通事業</t>
    <rPh sb="0" eb="2">
      <t>チイキ</t>
    </rPh>
    <rPh sb="2" eb="4">
      <t>コウキョウ</t>
    </rPh>
    <rPh sb="4" eb="6">
      <t>コウツウ</t>
    </rPh>
    <rPh sb="6" eb="8">
      <t>ジギョウ</t>
    </rPh>
    <phoneticPr fontId="17"/>
  </si>
  <si>
    <t>需用費・役務費・物品購入費含む</t>
    <rPh sb="0" eb="3">
      <t>ジュヨウヒ</t>
    </rPh>
    <rPh sb="4" eb="6">
      <t>エキム</t>
    </rPh>
    <rPh sb="6" eb="7">
      <t>ヒ</t>
    </rPh>
    <rPh sb="8" eb="10">
      <t>ブッピン</t>
    </rPh>
    <rPh sb="10" eb="13">
      <t>コウニュウヒ</t>
    </rPh>
    <rPh sb="13" eb="14">
      <t>フク</t>
    </rPh>
    <phoneticPr fontId="17"/>
  </si>
  <si>
    <t>買物弱者の支援と位置づけた事業ではないが、町が契約したタクシー運行事業者に限り補助券が利用できる。1回の乗車につき、１枚の補助券利用を限度とし、運賃から補助額を差し引いて乗車が可能。
【利用条件】
・65歳以上で普通運転免許なし
・妊婦　など
【補助券交付枚数】
48枚（1名につき）
【利用形態】
・自宅又は町内からの出発
・町内又は自宅への到着</t>
    <rPh sb="0" eb="1">
      <t>カ</t>
    </rPh>
    <rPh sb="1" eb="2">
      <t>モノ</t>
    </rPh>
    <rPh sb="2" eb="4">
      <t>ジャクシャ</t>
    </rPh>
    <rPh sb="5" eb="7">
      <t>シエン</t>
    </rPh>
    <rPh sb="8" eb="10">
      <t>イチ</t>
    </rPh>
    <rPh sb="13" eb="15">
      <t>ジギョウ</t>
    </rPh>
    <rPh sb="39" eb="42">
      <t>ホジョケン</t>
    </rPh>
    <rPh sb="52" eb="54">
      <t>ジョウシャ</t>
    </rPh>
    <rPh sb="88" eb="90">
      <t>カノウ</t>
    </rPh>
    <rPh sb="93" eb="95">
      <t>リヨウ</t>
    </rPh>
    <rPh sb="95" eb="97">
      <t>ジョウケン</t>
    </rPh>
    <rPh sb="102" eb="103">
      <t>サイ</t>
    </rPh>
    <rPh sb="103" eb="105">
      <t>イジョウ</t>
    </rPh>
    <rPh sb="106" eb="108">
      <t>フツウ</t>
    </rPh>
    <rPh sb="108" eb="110">
      <t>ウンテン</t>
    </rPh>
    <rPh sb="110" eb="112">
      <t>メンキョ</t>
    </rPh>
    <rPh sb="116" eb="118">
      <t>ニンプ</t>
    </rPh>
    <rPh sb="123" eb="126">
      <t>ホジョケン</t>
    </rPh>
    <rPh sb="126" eb="128">
      <t>コウフ</t>
    </rPh>
    <rPh sb="128" eb="130">
      <t>マイスウ</t>
    </rPh>
    <rPh sb="134" eb="135">
      <t>マイ</t>
    </rPh>
    <rPh sb="137" eb="138">
      <t>メイ</t>
    </rPh>
    <rPh sb="144" eb="146">
      <t>リヨウ</t>
    </rPh>
    <rPh sb="146" eb="148">
      <t>ケイタイ</t>
    </rPh>
    <rPh sb="172" eb="174">
      <t>トウチャク</t>
    </rPh>
    <phoneticPr fontId="17"/>
  </si>
  <si>
    <t>交通圏域内タクシー業者</t>
    <rPh sb="0" eb="2">
      <t>コウツウ</t>
    </rPh>
    <rPh sb="2" eb="4">
      <t>ケンイキ</t>
    </rPh>
    <rPh sb="4" eb="5">
      <t>ナイ</t>
    </rPh>
    <rPh sb="9" eb="11">
      <t>ギョウシャ</t>
    </rPh>
    <phoneticPr fontId="17"/>
  </si>
  <si>
    <t>吉野町</t>
    <rPh sb="0" eb="2">
      <t>ヨシノ</t>
    </rPh>
    <rPh sb="2" eb="3">
      <t>チョウ</t>
    </rPh>
    <phoneticPr fontId="5"/>
  </si>
  <si>
    <t>高齢者移動支援事業</t>
  </si>
  <si>
    <t>負担金及び交付金
補助及び交付金</t>
    <rPh sb="0" eb="3">
      <t>フタンキン</t>
    </rPh>
    <rPh sb="3" eb="4">
      <t>オヨ</t>
    </rPh>
    <rPh sb="5" eb="8">
      <t>コウフキン</t>
    </rPh>
    <rPh sb="9" eb="11">
      <t>ホジョ</t>
    </rPh>
    <rPh sb="11" eb="12">
      <t>オヨ</t>
    </rPh>
    <rPh sb="13" eb="16">
      <t>コウフキン</t>
    </rPh>
    <phoneticPr fontId="5"/>
  </si>
  <si>
    <t>買物弱者の支援と位置付けた事業ではないが、町内に住民基本台帳を有する75歳以上の高齢者を対象として、高齢者の社会参加並びに健康で楽しく生きがいをもって生活できるよう支援することを目的にタクシーの初乗り運賃を助成する事業を実施。</t>
    <phoneticPr fontId="5"/>
  </si>
  <si>
    <t>契約タクシー事業所</t>
    <rPh sb="0" eb="2">
      <t>ケイヤク</t>
    </rPh>
    <rPh sb="6" eb="8">
      <t>ジギョウ</t>
    </rPh>
    <rPh sb="8" eb="9">
      <t>ショ</t>
    </rPh>
    <phoneticPr fontId="5"/>
  </si>
  <si>
    <t>長寿福祉課
0746-32-8856</t>
    <rPh sb="0" eb="2">
      <t>チョウジュ</t>
    </rPh>
    <rPh sb="2" eb="5">
      <t>フクシカ</t>
    </rPh>
    <phoneticPr fontId="5"/>
  </si>
  <si>
    <t>障がい者移動支援事業</t>
    <rPh sb="0" eb="1">
      <t>ショウ</t>
    </rPh>
    <rPh sb="3" eb="4">
      <t>シャ</t>
    </rPh>
    <phoneticPr fontId="5"/>
  </si>
  <si>
    <t>地域公共交通活性化事業</t>
    <rPh sb="0" eb="2">
      <t>チイキ</t>
    </rPh>
    <rPh sb="2" eb="4">
      <t>コウキョウ</t>
    </rPh>
    <rPh sb="4" eb="6">
      <t>コウツウ</t>
    </rPh>
    <rPh sb="6" eb="9">
      <t>カッセイカ</t>
    </rPh>
    <rPh sb="9" eb="11">
      <t>ジギョウ</t>
    </rPh>
    <phoneticPr fontId="5"/>
  </si>
  <si>
    <t>需用費
役務費
委託料</t>
    <rPh sb="0" eb="2">
      <t>ジュヨウヒ</t>
    </rPh>
    <rPh sb="3" eb="6">
      <t>エキムヒ</t>
    </rPh>
    <rPh sb="7" eb="10">
      <t>イタクリョウ</t>
    </rPh>
    <phoneticPr fontId="5"/>
  </si>
  <si>
    <t>買物弱者の支援と位置付けた事業ではないが、交通弱者の移動手段確保を目的に従来の路線定期運行型のコミュニティバスに変わる運行形態の予約乗合型（デマンド）バスを運行する。これにより、町内であれば、ある程度好きな時間に好きな場所まで移動することが可能となる。
令和3年7月より予約乗合型（デマンド）バスの実証試験運行を行い、令和4年度より本格稼働を実施。小型バス（ハイエース、セレナ）5台で運行。（土・日・祝は車両台数を減便）
８時～17時を基本運行時間とする。（早朝便や夜便は別形態で運行）
町内在住で利用登録をされた方は1乗車200円（小人100円）。
町外の方は1乗車500円（小人250円）
乗降場所は既存路線定期運行バスバス停に加え、公共施設や福祉施設、公民館や集会所、近くにバス停のない指定乗降場所など。</t>
    <rPh sb="39" eb="41">
      <t>ロセン</t>
    </rPh>
    <rPh sb="41" eb="43">
      <t>テイキ</t>
    </rPh>
    <rPh sb="43" eb="45">
      <t>ウンコウ</t>
    </rPh>
    <rPh sb="64" eb="66">
      <t>ヨヤク</t>
    </rPh>
    <rPh sb="66" eb="69">
      <t>ノリアイガタ</t>
    </rPh>
    <rPh sb="89" eb="91">
      <t>チョウナイ</t>
    </rPh>
    <rPh sb="98" eb="100">
      <t>テイド</t>
    </rPh>
    <rPh sb="100" eb="101">
      <t>ス</t>
    </rPh>
    <rPh sb="103" eb="105">
      <t>ジカン</t>
    </rPh>
    <rPh sb="106" eb="107">
      <t>ス</t>
    </rPh>
    <rPh sb="109" eb="111">
      <t>バショ</t>
    </rPh>
    <rPh sb="113" eb="115">
      <t>イドウ</t>
    </rPh>
    <rPh sb="120" eb="122">
      <t>カノウ</t>
    </rPh>
    <rPh sb="171" eb="173">
      <t>ジッシ</t>
    </rPh>
    <rPh sb="218" eb="220">
      <t>キホン</t>
    </rPh>
    <rPh sb="229" eb="231">
      <t>ソウチョウ</t>
    </rPh>
    <rPh sb="231" eb="232">
      <t>ビン</t>
    </rPh>
    <rPh sb="233" eb="234">
      <t>ヨル</t>
    </rPh>
    <rPh sb="234" eb="235">
      <t>ビン</t>
    </rPh>
    <rPh sb="236" eb="237">
      <t>ベツ</t>
    </rPh>
    <rPh sb="237" eb="239">
      <t>ケイタイ</t>
    </rPh>
    <rPh sb="240" eb="242">
      <t>ウンコウ</t>
    </rPh>
    <rPh sb="244" eb="246">
      <t>チョウナイ</t>
    </rPh>
    <rPh sb="246" eb="248">
      <t>ザイジュウ</t>
    </rPh>
    <rPh sb="249" eb="251">
      <t>リヨウ</t>
    </rPh>
    <rPh sb="251" eb="253">
      <t>トウロク</t>
    </rPh>
    <rPh sb="257" eb="258">
      <t>カタ</t>
    </rPh>
    <rPh sb="260" eb="262">
      <t>ジョウシャ</t>
    </rPh>
    <rPh sb="265" eb="266">
      <t>エン</t>
    </rPh>
    <rPh sb="267" eb="269">
      <t>ショウニン</t>
    </rPh>
    <rPh sb="272" eb="273">
      <t>エン</t>
    </rPh>
    <rPh sb="276" eb="278">
      <t>チョウガイ</t>
    </rPh>
    <rPh sb="279" eb="280">
      <t>カタ</t>
    </rPh>
    <rPh sb="282" eb="284">
      <t>ジョウシャ</t>
    </rPh>
    <rPh sb="287" eb="288">
      <t>エン</t>
    </rPh>
    <rPh sb="289" eb="291">
      <t>ショウニン</t>
    </rPh>
    <rPh sb="294" eb="295">
      <t>エン</t>
    </rPh>
    <rPh sb="297" eb="299">
      <t>ジョウコウ</t>
    </rPh>
    <rPh sb="299" eb="301">
      <t>バショ</t>
    </rPh>
    <rPh sb="302" eb="304">
      <t>キゾン</t>
    </rPh>
    <rPh sb="304" eb="306">
      <t>ロセン</t>
    </rPh>
    <rPh sb="306" eb="308">
      <t>テイキ</t>
    </rPh>
    <rPh sb="308" eb="310">
      <t>ウンコウ</t>
    </rPh>
    <rPh sb="314" eb="315">
      <t>テイ</t>
    </rPh>
    <rPh sb="316" eb="317">
      <t>クワ</t>
    </rPh>
    <phoneticPr fontId="5"/>
  </si>
  <si>
    <t>http://www.town.yoshino.nara.jp/chomin/douro-kasen/</t>
    <phoneticPr fontId="5"/>
  </si>
  <si>
    <t>協働のまち推進課
0746-39-9070</t>
    <rPh sb="0" eb="2">
      <t>キョウドウ</t>
    </rPh>
    <rPh sb="5" eb="8">
      <t>スイシンカ</t>
    </rPh>
    <phoneticPr fontId="5"/>
  </si>
  <si>
    <t>吉野町社会福祉協議会</t>
    <rPh sb="0" eb="10">
      <t>ヨシノチョウシャカイフクシキョウギカイ</t>
    </rPh>
    <phoneticPr fontId="5"/>
  </si>
  <si>
    <t>65歳以上の一人暮らし高齢者で、買い物に不便を感じている方を地区民生委員等の協力により送迎することで、外出支援や交流の機会を創出し、閉じこもり防止や介護予防につなげ、悩みごとや困りごと等の相談の場、早期発見の場となることを目的に実施。</t>
    <rPh sb="2" eb="5">
      <t>サイイジョウ</t>
    </rPh>
    <rPh sb="6" eb="8">
      <t>ヒトリ</t>
    </rPh>
    <rPh sb="8" eb="9">
      <t>グ</t>
    </rPh>
    <rPh sb="11" eb="13">
      <t>コウレイ</t>
    </rPh>
    <rPh sb="13" eb="14">
      <t>シャ</t>
    </rPh>
    <rPh sb="16" eb="17">
      <t>カ</t>
    </rPh>
    <rPh sb="18" eb="19">
      <t>モノ</t>
    </rPh>
    <rPh sb="20" eb="22">
      <t>フベン</t>
    </rPh>
    <rPh sb="23" eb="24">
      <t>カン</t>
    </rPh>
    <rPh sb="28" eb="29">
      <t>カタ</t>
    </rPh>
    <rPh sb="30" eb="32">
      <t>チク</t>
    </rPh>
    <rPh sb="32" eb="34">
      <t>ミンセイ</t>
    </rPh>
    <rPh sb="34" eb="36">
      <t>イイン</t>
    </rPh>
    <rPh sb="36" eb="37">
      <t>トウ</t>
    </rPh>
    <rPh sb="38" eb="40">
      <t>キョウリョク</t>
    </rPh>
    <rPh sb="43" eb="45">
      <t>ソウゲイ</t>
    </rPh>
    <rPh sb="51" eb="53">
      <t>ガイシュツ</t>
    </rPh>
    <rPh sb="53" eb="55">
      <t>シエン</t>
    </rPh>
    <rPh sb="56" eb="58">
      <t>コウリュウ</t>
    </rPh>
    <rPh sb="59" eb="61">
      <t>キカイ</t>
    </rPh>
    <rPh sb="62" eb="64">
      <t>ソウシュツ</t>
    </rPh>
    <rPh sb="66" eb="67">
      <t>ト</t>
    </rPh>
    <rPh sb="71" eb="73">
      <t>ボウシ</t>
    </rPh>
    <rPh sb="74" eb="76">
      <t>カイゴ</t>
    </rPh>
    <rPh sb="76" eb="78">
      <t>ヨボウ</t>
    </rPh>
    <rPh sb="83" eb="84">
      <t>ナヤ</t>
    </rPh>
    <rPh sb="88" eb="89">
      <t>コマ</t>
    </rPh>
    <rPh sb="92" eb="93">
      <t>トウ</t>
    </rPh>
    <rPh sb="94" eb="96">
      <t>ソウダン</t>
    </rPh>
    <phoneticPr fontId="5"/>
  </si>
  <si>
    <t>吉野町社会福祉協議会
0746-32-8978</t>
    <rPh sb="0" eb="2">
      <t>ヨシノ</t>
    </rPh>
    <rPh sb="2" eb="3">
      <t>チョウ</t>
    </rPh>
    <rPh sb="3" eb="5">
      <t>シャカイ</t>
    </rPh>
    <rPh sb="5" eb="7">
      <t>フクシ</t>
    </rPh>
    <rPh sb="7" eb="10">
      <t>キョウギカイ</t>
    </rPh>
    <phoneticPr fontId="5"/>
  </si>
  <si>
    <t>奈良県</t>
    <rPh sb="0" eb="2">
      <t>ナラ</t>
    </rPh>
    <rPh sb="2" eb="3">
      <t>ケン</t>
    </rPh>
    <phoneticPr fontId="5"/>
  </si>
  <si>
    <t>大和郡山市</t>
    <rPh sb="0" eb="4">
      <t>ダイワコオリヤマ</t>
    </rPh>
    <rPh sb="4" eb="5">
      <t>シ</t>
    </rPh>
    <phoneticPr fontId="5"/>
  </si>
  <si>
    <t>公民連携買い物支援ネットワーク事業</t>
    <rPh sb="0" eb="4">
      <t>コウミンレンケイ</t>
    </rPh>
    <rPh sb="4" eb="5">
      <t>カ</t>
    </rPh>
    <rPh sb="6" eb="9">
      <t>モノシエン</t>
    </rPh>
    <rPh sb="15" eb="17">
      <t>ジギョウ</t>
    </rPh>
    <phoneticPr fontId="5"/>
  </si>
  <si>
    <t>移動販売を行う民間事業者と協定を締結し、公共交通空白地において、徒歩で買い物が困難な高齢者等を対象として、公民館等の公共的空間で移動販売を実施している。</t>
    <rPh sb="0" eb="4">
      <t>イドウハンバイ</t>
    </rPh>
    <rPh sb="13" eb="15">
      <t>キョウテイ</t>
    </rPh>
    <rPh sb="16" eb="18">
      <t>テイケツ</t>
    </rPh>
    <rPh sb="20" eb="27">
      <t>コウキョウコウツウクウハクチ</t>
    </rPh>
    <rPh sb="32" eb="34">
      <t>トホ</t>
    </rPh>
    <rPh sb="35" eb="36">
      <t>カ</t>
    </rPh>
    <rPh sb="37" eb="38">
      <t>モノ</t>
    </rPh>
    <rPh sb="39" eb="41">
      <t>コンナン</t>
    </rPh>
    <rPh sb="42" eb="46">
      <t>コウレイシャトウ</t>
    </rPh>
    <rPh sb="47" eb="49">
      <t>タイショウ</t>
    </rPh>
    <rPh sb="53" eb="57">
      <t>コウミンカントウ</t>
    </rPh>
    <rPh sb="58" eb="63">
      <t>コウキョウテキクウカン</t>
    </rPh>
    <rPh sb="64" eb="68">
      <t>イドウハンバイ</t>
    </rPh>
    <rPh sb="69" eb="71">
      <t>ジッシ</t>
    </rPh>
    <phoneticPr fontId="5"/>
  </si>
  <si>
    <t>㈱ダイエー
市民生活協同組合　ならコープ
㈱近商ストア
㈱とくし丸</t>
    <rPh sb="6" eb="8">
      <t>シミン</t>
    </rPh>
    <rPh sb="8" eb="10">
      <t>セイカツ</t>
    </rPh>
    <rPh sb="10" eb="14">
      <t>キョウドウクミアイ</t>
    </rPh>
    <rPh sb="22" eb="23">
      <t>キン</t>
    </rPh>
    <rPh sb="23" eb="24">
      <t>ショウ</t>
    </rPh>
    <rPh sb="32" eb="33">
      <t>マル</t>
    </rPh>
    <phoneticPr fontId="5"/>
  </si>
  <si>
    <t>https://www.city.yamatokoriyama.lg.jp/soshiki/machidukuri_senryaku/torikumi/4/10865.html</t>
    <phoneticPr fontId="5"/>
  </si>
  <si>
    <t>都市建設部まちづくり戦略課公民連携空き家利活用推進室
0743-53-1759</t>
    <rPh sb="0" eb="2">
      <t>トシ</t>
    </rPh>
    <rPh sb="2" eb="4">
      <t>ケンセツ</t>
    </rPh>
    <rPh sb="4" eb="5">
      <t>ブ</t>
    </rPh>
    <rPh sb="10" eb="12">
      <t>センリャク</t>
    </rPh>
    <rPh sb="12" eb="13">
      <t>カ</t>
    </rPh>
    <rPh sb="13" eb="15">
      <t>コウミン</t>
    </rPh>
    <rPh sb="15" eb="17">
      <t>レンケイ</t>
    </rPh>
    <rPh sb="17" eb="18">
      <t>ア</t>
    </rPh>
    <rPh sb="19" eb="20">
      <t>ヤ</t>
    </rPh>
    <rPh sb="20" eb="23">
      <t>リカツヨウ</t>
    </rPh>
    <rPh sb="23" eb="25">
      <t>スイシン</t>
    </rPh>
    <rPh sb="25" eb="26">
      <t>シツ</t>
    </rPh>
    <phoneticPr fontId="5"/>
  </si>
  <si>
    <t>大和高田市</t>
    <rPh sb="0" eb="5">
      <t>ヤマトタカダシ</t>
    </rPh>
    <phoneticPr fontId="5"/>
  </si>
  <si>
    <t>買い物支援事業「移動販売」</t>
    <rPh sb="0" eb="1">
      <t>カ</t>
    </rPh>
    <rPh sb="2" eb="7">
      <t>モノシエンジギョウ</t>
    </rPh>
    <rPh sb="8" eb="12">
      <t>イドウハンバイ</t>
    </rPh>
    <phoneticPr fontId="5"/>
  </si>
  <si>
    <t>移動販売を行う民間事業者（市民生活協同組合ならコープ、株式会社近商ストア）と協定を締結し、地域の公民館や集会所で移動販売を実施。日常の買い物に困っている高齢者等を支援するとともに、地域の見守り強化にもつなげる。</t>
    <rPh sb="0" eb="4">
      <t>イドウハンバイ</t>
    </rPh>
    <rPh sb="5" eb="6">
      <t>オコナ</t>
    </rPh>
    <rPh sb="7" eb="12">
      <t>ミンカンジギョウシャ</t>
    </rPh>
    <rPh sb="13" eb="15">
      <t>シミン</t>
    </rPh>
    <rPh sb="15" eb="17">
      <t>セイカツ</t>
    </rPh>
    <rPh sb="17" eb="19">
      <t>キョウドウ</t>
    </rPh>
    <rPh sb="19" eb="21">
      <t>クミアイ</t>
    </rPh>
    <rPh sb="27" eb="31">
      <t>カブシキガイシャ</t>
    </rPh>
    <rPh sb="31" eb="33">
      <t>キンショウ</t>
    </rPh>
    <rPh sb="38" eb="40">
      <t>キョウテイ</t>
    </rPh>
    <rPh sb="41" eb="43">
      <t>テイケツ</t>
    </rPh>
    <rPh sb="45" eb="47">
      <t>チイキ</t>
    </rPh>
    <rPh sb="48" eb="51">
      <t>コウミンカン</t>
    </rPh>
    <rPh sb="52" eb="55">
      <t>シュウカイジョ</t>
    </rPh>
    <rPh sb="56" eb="60">
      <t>イドウハンバイ</t>
    </rPh>
    <rPh sb="61" eb="63">
      <t>ジッシ</t>
    </rPh>
    <rPh sb="64" eb="66">
      <t>ニチジョウ</t>
    </rPh>
    <rPh sb="67" eb="68">
      <t>カ</t>
    </rPh>
    <rPh sb="69" eb="70">
      <t>モノ</t>
    </rPh>
    <rPh sb="71" eb="72">
      <t>コマ</t>
    </rPh>
    <rPh sb="76" eb="79">
      <t>コウレイシャ</t>
    </rPh>
    <rPh sb="79" eb="80">
      <t>ナド</t>
    </rPh>
    <rPh sb="81" eb="83">
      <t>シエン</t>
    </rPh>
    <rPh sb="90" eb="92">
      <t>チイキ</t>
    </rPh>
    <rPh sb="93" eb="95">
      <t>ミマモ</t>
    </rPh>
    <rPh sb="96" eb="98">
      <t>キョウカ</t>
    </rPh>
    <phoneticPr fontId="5"/>
  </si>
  <si>
    <t>市民生活協同組合ならコープ
㈱近商ストア</t>
    <rPh sb="0" eb="4">
      <t>シミンセイカツ</t>
    </rPh>
    <rPh sb="4" eb="6">
      <t>キョウドウ</t>
    </rPh>
    <rPh sb="6" eb="8">
      <t>クミアイ</t>
    </rPh>
    <rPh sb="15" eb="17">
      <t>キンショウ</t>
    </rPh>
    <phoneticPr fontId="5"/>
  </si>
  <si>
    <t>https://www.city.yamatotakada.nara.jp/soshikikarasagasu/chiikihokatsukaresuishinka/6525.html</t>
    <phoneticPr fontId="5"/>
  </si>
  <si>
    <t>買物配達サービス情報提供</t>
    <rPh sb="0" eb="4">
      <t>カイモノハイタツ</t>
    </rPh>
    <rPh sb="8" eb="12">
      <t>ジョウホウテイキョウ</t>
    </rPh>
    <phoneticPr fontId="5"/>
  </si>
  <si>
    <t>日常の買い物に困っている方向けに、市内（一部近隣市含む）の小売商店や大規模小売店等で買物配達サービスを実施している店舗の情報を市のホームページで公開している。</t>
    <rPh sb="12" eb="13">
      <t>カタ</t>
    </rPh>
    <rPh sb="13" eb="14">
      <t>ム</t>
    </rPh>
    <rPh sb="17" eb="19">
      <t>シナイ</t>
    </rPh>
    <rPh sb="20" eb="22">
      <t>イチブ</t>
    </rPh>
    <rPh sb="22" eb="25">
      <t>キンリンシ</t>
    </rPh>
    <rPh sb="25" eb="26">
      <t>フク</t>
    </rPh>
    <rPh sb="29" eb="33">
      <t>コウリショウテン</t>
    </rPh>
    <rPh sb="34" eb="40">
      <t>ダイキボコウリテン</t>
    </rPh>
    <rPh sb="40" eb="41">
      <t>ナド</t>
    </rPh>
    <rPh sb="42" eb="46">
      <t>カイモノハイタツ</t>
    </rPh>
    <rPh sb="51" eb="53">
      <t>ジッシ</t>
    </rPh>
    <rPh sb="57" eb="59">
      <t>テンポ</t>
    </rPh>
    <rPh sb="60" eb="62">
      <t>ジョウホウ</t>
    </rPh>
    <rPh sb="63" eb="64">
      <t>シ</t>
    </rPh>
    <rPh sb="72" eb="74">
      <t>コウカイ</t>
    </rPh>
    <phoneticPr fontId="5"/>
  </si>
  <si>
    <t>市内・近隣市小売商店
市内・近隣市大規模小売店等</t>
    <rPh sb="0" eb="2">
      <t>シナイ</t>
    </rPh>
    <rPh sb="3" eb="5">
      <t>キンリン</t>
    </rPh>
    <rPh sb="5" eb="6">
      <t>シ</t>
    </rPh>
    <rPh sb="6" eb="10">
      <t>コウリショウテン</t>
    </rPh>
    <rPh sb="11" eb="13">
      <t>シナイ</t>
    </rPh>
    <rPh sb="14" eb="17">
      <t>キンリンシ</t>
    </rPh>
    <rPh sb="17" eb="20">
      <t>ダイキボ</t>
    </rPh>
    <rPh sb="20" eb="22">
      <t>コウリ</t>
    </rPh>
    <rPh sb="22" eb="23">
      <t>テン</t>
    </rPh>
    <rPh sb="23" eb="24">
      <t>ナド</t>
    </rPh>
    <phoneticPr fontId="5"/>
  </si>
  <si>
    <t>https://www.city.yamatotakada.nara.jp/kurashi/seikatsushien/3976.html</t>
    <phoneticPr fontId="5"/>
  </si>
  <si>
    <t>和歌山県</t>
    <rPh sb="0" eb="4">
      <t>ワカヤマケン</t>
    </rPh>
    <phoneticPr fontId="5"/>
  </si>
  <si>
    <t>過疎集落再生・活性化支援事業</t>
    <phoneticPr fontId="5"/>
  </si>
  <si>
    <t>住民生活の一体性が確保できる「ふるさと生活圏」を形成し、地域住民が主体となって、くらしや産業、担い手等の地域が直面している様々な課題について話し合い、解決するために行う取組を総合的に支援し、過疎集落の維持・活性化を図る。
【取組事例】
・買い物支援バスの運行</t>
    <rPh sb="113" eb="115">
      <t>トリクミ</t>
    </rPh>
    <rPh sb="115" eb="117">
      <t>ジレイ</t>
    </rPh>
    <rPh sb="120" eb="121">
      <t>カ</t>
    </rPh>
    <rPh sb="122" eb="123">
      <t>モノ</t>
    </rPh>
    <rPh sb="123" eb="125">
      <t>シエン</t>
    </rPh>
    <rPh sb="128" eb="130">
      <t>ウンコウ</t>
    </rPh>
    <phoneticPr fontId="5"/>
  </si>
  <si>
    <t>住民団体、NPO、市町村等</t>
    <rPh sb="0" eb="2">
      <t>ジュウミン</t>
    </rPh>
    <rPh sb="2" eb="4">
      <t>ダンタイ</t>
    </rPh>
    <rPh sb="9" eb="12">
      <t>シチョウソン</t>
    </rPh>
    <rPh sb="12" eb="13">
      <t>トウ</t>
    </rPh>
    <phoneticPr fontId="5"/>
  </si>
  <si>
    <t>https://www.pref.wakayama.lg.jp/prefg/022200/kasosaisei/index.html</t>
    <phoneticPr fontId="5"/>
  </si>
  <si>
    <t>企画部地域振興局移住定住推進課
073-441-2426</t>
    <rPh sb="0" eb="2">
      <t>キカク</t>
    </rPh>
    <rPh sb="2" eb="3">
      <t>ブ</t>
    </rPh>
    <rPh sb="3" eb="5">
      <t>チイキ</t>
    </rPh>
    <rPh sb="5" eb="7">
      <t>シンコウ</t>
    </rPh>
    <rPh sb="7" eb="8">
      <t>キョク</t>
    </rPh>
    <rPh sb="8" eb="15">
      <t>イジュウテイジュウスイシンカ</t>
    </rPh>
    <phoneticPr fontId="5"/>
  </si>
  <si>
    <t>和歌山市</t>
    <rPh sb="0" eb="4">
      <t>ワカヤマシ</t>
    </rPh>
    <phoneticPr fontId="5"/>
  </si>
  <si>
    <t>和歌山市商業活性化支援事業補助金</t>
    <phoneticPr fontId="5"/>
  </si>
  <si>
    <t>本市商業の活性化のために商業活性化支援事業を行う者に対し、予算の範囲内で補助金を交付。
【買物弱者に対応する活用イメージ】
商店街の組合や個店が、移動販売や宅配サービス等、商店街の魅力向上のために新たに実施する事業に対し補助</t>
    <rPh sb="67" eb="69">
      <t>クミアイ</t>
    </rPh>
    <rPh sb="70" eb="72">
      <t>コテン</t>
    </rPh>
    <phoneticPr fontId="5"/>
  </si>
  <si>
    <t>・商店街振興組合又は
商店街振興組合連合会
・事業協同組合又
は協同組合連合会
　　　　　　　　　　　等</t>
    <rPh sb="51" eb="52">
      <t>トウ</t>
    </rPh>
    <phoneticPr fontId="5"/>
  </si>
  <si>
    <t>http://www.city.wakayama.wakayama.jp/1016047/sangyoukigyousien/1002106.html</t>
    <phoneticPr fontId="5"/>
  </si>
  <si>
    <t>産業交流局産業部商工振興課商業振興班
073-435-1233</t>
    <rPh sb="0" eb="2">
      <t>サンギョウ</t>
    </rPh>
    <rPh sb="2" eb="5">
      <t>コウリュウキョク</t>
    </rPh>
    <rPh sb="5" eb="8">
      <t>サンギョウブ</t>
    </rPh>
    <rPh sb="8" eb="13">
      <t>ショウコウシンコウカ</t>
    </rPh>
    <rPh sb="13" eb="18">
      <t>ショウギョウシンコウハン</t>
    </rPh>
    <phoneticPr fontId="5"/>
  </si>
  <si>
    <t>和歌山県</t>
    <rPh sb="0" eb="3">
      <t>ワカヤマ</t>
    </rPh>
    <rPh sb="3" eb="4">
      <t>ケン</t>
    </rPh>
    <phoneticPr fontId="5"/>
  </si>
  <si>
    <t>有田市</t>
    <rPh sb="0" eb="3">
      <t>アリダシ</t>
    </rPh>
    <phoneticPr fontId="5"/>
  </si>
  <si>
    <t>有田市デマンドバス</t>
    <rPh sb="0" eb="3">
      <t>アリダシ</t>
    </rPh>
    <phoneticPr fontId="5"/>
  </si>
  <si>
    <t>買物弱者の支援と位置付けた事業ではないが、高齢者をはじめとする交通弱者の方が、生活に必要な外出に支障をきたさないよう、交通事業者と連携し運行。</t>
    <phoneticPr fontId="5"/>
  </si>
  <si>
    <t>https://www.city.arida.lg.jp/kurashi/kotsudoro/kotsu/1001014.html</t>
    <phoneticPr fontId="5"/>
  </si>
  <si>
    <t>経営企画課まちづくり係
0737-22-3731</t>
    <phoneticPr fontId="5"/>
  </si>
  <si>
    <t>橋本市</t>
    <rPh sb="0" eb="3">
      <t>ハシモトシ</t>
    </rPh>
    <phoneticPr fontId="5"/>
  </si>
  <si>
    <t>生活支援体制整備事業</t>
    <rPh sb="0" eb="6">
      <t>セイカツシエンタイセイ</t>
    </rPh>
    <rPh sb="6" eb="10">
      <t>セイビジギョウ</t>
    </rPh>
    <phoneticPr fontId="5"/>
  </si>
  <si>
    <t>地域貢献</t>
    <rPh sb="0" eb="3">
      <t>チイキコウケン</t>
    </rPh>
    <phoneticPr fontId="5"/>
  </si>
  <si>
    <t>高齢者の買い物支援に関し、第1層協議体及び第2層協議体（学文路地区・恋野地区、山田地区）が中心となり日の丸観光バス株式会社（かつらぎ町佐野）と連携し、橋本市の一部地域で週1回の頻度で移動販売を実施。生鮮食品・菓子類・日用品等を取扱い。</t>
    <rPh sb="39" eb="43">
      <t>ヤマダチク</t>
    </rPh>
    <phoneticPr fontId="5"/>
  </si>
  <si>
    <t>大家商店
(移動スーパーまごの手)</t>
    <phoneticPr fontId="5"/>
  </si>
  <si>
    <t>那智勝浦町</t>
    <rPh sb="0" eb="5">
      <t>ナチカツウラチョウ</t>
    </rPh>
    <phoneticPr fontId="5"/>
  </si>
  <si>
    <t>高齢者等路線バス交通費助成事業</t>
    <rPh sb="0" eb="3">
      <t>コウレイシャ</t>
    </rPh>
    <rPh sb="3" eb="4">
      <t>トウ</t>
    </rPh>
    <rPh sb="4" eb="6">
      <t>ロセン</t>
    </rPh>
    <rPh sb="8" eb="11">
      <t>コウツウヒ</t>
    </rPh>
    <rPh sb="11" eb="13">
      <t>ジョセイ</t>
    </rPh>
    <rPh sb="13" eb="15">
      <t>ジギョウ</t>
    </rPh>
    <phoneticPr fontId="5"/>
  </si>
  <si>
    <t>買い物弱者の支援と位置付けた事業ではないが、後期高齢者医療被保険者証を提示した方を対象に、町営バス全5線および路線バス（熊野御坊南海バス）那智山線の運賃の無料化を実施。※新勝線は対象外</t>
    <rPh sb="0" eb="1">
      <t>カ</t>
    </rPh>
    <rPh sb="2" eb="3">
      <t>モノ</t>
    </rPh>
    <rPh sb="3" eb="5">
      <t>ジャクシャ</t>
    </rPh>
    <rPh sb="6" eb="8">
      <t>シエン</t>
    </rPh>
    <rPh sb="9" eb="12">
      <t>イチヅ</t>
    </rPh>
    <rPh sb="14" eb="16">
      <t>ジギョウ</t>
    </rPh>
    <rPh sb="39" eb="40">
      <t>カタ</t>
    </rPh>
    <rPh sb="41" eb="43">
      <t>タイショウ</t>
    </rPh>
    <rPh sb="79" eb="80">
      <t>カ</t>
    </rPh>
    <rPh sb="81" eb="83">
      <t>ジッシ</t>
    </rPh>
    <phoneticPr fontId="5"/>
  </si>
  <si>
    <t>https://www.town.nachikatsuura.wakayama.jp/Info/619</t>
    <phoneticPr fontId="5"/>
  </si>
  <si>
    <t>総務課管財係
0735-29-7121</t>
  </si>
  <si>
    <t>福祉乗車券助成事業</t>
    <phoneticPr fontId="5"/>
  </si>
  <si>
    <t>買い物弱者の支援と位置付けた事業ではないが、4月1日現在で満70歳以上の方に対してバス、タクシーの利用券（3,000円/年）を交付。条件は町内に1年以上住居を有し、前年度の住民税が非課税世帯の方であること。 ※要申請</t>
    <rPh sb="0" eb="1">
      <t>カ</t>
    </rPh>
    <rPh sb="2" eb="3">
      <t>モノ</t>
    </rPh>
    <rPh sb="3" eb="5">
      <t>ジャクシャ</t>
    </rPh>
    <rPh sb="6" eb="8">
      <t>シエン</t>
    </rPh>
    <rPh sb="9" eb="12">
      <t>イチヅ</t>
    </rPh>
    <rPh sb="14" eb="16">
      <t>ジギョウ</t>
    </rPh>
    <rPh sb="66" eb="68">
      <t>ジョウケン</t>
    </rPh>
    <phoneticPr fontId="5"/>
  </si>
  <si>
    <t>https://www.town.nachikatsuura.wakayama.jp/info/910</t>
    <phoneticPr fontId="5"/>
  </si>
  <si>
    <t>福祉課高齢者支援係
0735-29-7039</t>
    <rPh sb="3" eb="6">
      <t>コウレイシャ</t>
    </rPh>
    <rPh sb="6" eb="8">
      <t>シエン</t>
    </rPh>
    <rPh sb="8" eb="9">
      <t>カカリ</t>
    </rPh>
    <phoneticPr fontId="5"/>
  </si>
  <si>
    <t>太地町</t>
    <rPh sb="0" eb="3">
      <t>タイジチョウ</t>
    </rPh>
    <phoneticPr fontId="5"/>
  </si>
  <si>
    <t>太地町買物等支援事業</t>
    <rPh sb="0" eb="3">
      <t>タイジチョウ</t>
    </rPh>
    <rPh sb="3" eb="5">
      <t>カイモノ</t>
    </rPh>
    <rPh sb="5" eb="6">
      <t>トウ</t>
    </rPh>
    <rPh sb="6" eb="8">
      <t>シエン</t>
    </rPh>
    <rPh sb="8" eb="10">
      <t>ジギョウ</t>
    </rPh>
    <phoneticPr fontId="5"/>
  </si>
  <si>
    <t>月１回、マイクロバスで町外への買い物のための送迎を行うサービス。
対象者は町内に住所を有する６５歳以上で、店舗内外での移動や支払いを自分で行える方。</t>
    <rPh sb="0" eb="1">
      <t>ツキ</t>
    </rPh>
    <rPh sb="2" eb="3">
      <t>カイ</t>
    </rPh>
    <rPh sb="11" eb="13">
      <t>チョウガイ</t>
    </rPh>
    <rPh sb="15" eb="16">
      <t>カ</t>
    </rPh>
    <rPh sb="17" eb="18">
      <t>モノ</t>
    </rPh>
    <rPh sb="22" eb="24">
      <t>ソウゲイ</t>
    </rPh>
    <rPh sb="25" eb="26">
      <t>オコナ</t>
    </rPh>
    <rPh sb="33" eb="36">
      <t>タイショウシャ</t>
    </rPh>
    <rPh sb="37" eb="39">
      <t>チョウナイ</t>
    </rPh>
    <rPh sb="40" eb="42">
      <t>ジュウショ</t>
    </rPh>
    <rPh sb="43" eb="44">
      <t>ユウ</t>
    </rPh>
    <rPh sb="48" eb="51">
      <t>サイイジョウ</t>
    </rPh>
    <rPh sb="53" eb="55">
      <t>テンポ</t>
    </rPh>
    <rPh sb="55" eb="57">
      <t>ナイガイ</t>
    </rPh>
    <rPh sb="59" eb="61">
      <t>イドウ</t>
    </rPh>
    <rPh sb="62" eb="64">
      <t>シハラ</t>
    </rPh>
    <rPh sb="66" eb="68">
      <t>ジブン</t>
    </rPh>
    <rPh sb="69" eb="70">
      <t>オコナ</t>
    </rPh>
    <rPh sb="72" eb="73">
      <t>カタ</t>
    </rPh>
    <phoneticPr fontId="5"/>
  </si>
  <si>
    <t>北山村</t>
    <rPh sb="0" eb="3">
      <t>キタヤマムラ</t>
    </rPh>
    <phoneticPr fontId="5"/>
  </si>
  <si>
    <t>買い物支援サービス</t>
    <rPh sb="0" eb="1">
      <t>カ</t>
    </rPh>
    <rPh sb="2" eb="3">
      <t>モノ</t>
    </rPh>
    <rPh sb="3" eb="5">
      <t>シエン</t>
    </rPh>
    <phoneticPr fontId="5"/>
  </si>
  <si>
    <t>村所有のバスを利用した買物弱者への送迎等の支援
＜事業内容＞
村内に大型のスーパー等がなく、また自動車を運転できない、村営バス（コミュニティバス）では運行時間が買物時間と合わず買い物ができない方のために、月に一度、村所有のバスを利用した買物支援を行う。
行きは村営バス（村民は無料）を利用し、帰りは臨時の送迎バスを運行する。臨時の送迎バスは村が所有するバスを利用し、運転手は外部に委託している。</t>
    <phoneticPr fontId="5"/>
  </si>
  <si>
    <t>和歌山県</t>
    <rPh sb="0" eb="4">
      <t>ワカヤマケン</t>
    </rPh>
    <phoneticPr fontId="17"/>
  </si>
  <si>
    <t>広川町</t>
    <rPh sb="0" eb="3">
      <t>ヒロガワチョウ</t>
    </rPh>
    <phoneticPr fontId="17"/>
  </si>
  <si>
    <t>事業開始時は車両貸与をしていた。</t>
    <rPh sb="0" eb="4">
      <t>ジギ</t>
    </rPh>
    <rPh sb="4" eb="5">
      <t>ジ</t>
    </rPh>
    <rPh sb="6" eb="8">
      <t>シャリョウ</t>
    </rPh>
    <rPh sb="8" eb="10">
      <t>タイヨ</t>
    </rPh>
    <phoneticPr fontId="17"/>
  </si>
  <si>
    <t xml:space="preserve">（株）松源に移動巡回販売業務を委託。
（株）松源は、町内の高齢者等買い物弱者が存在する集落を巡回し、食料品、生活必需品等の販売を行う。
H28.4月より毎週火曜日に、またH30.7月からは毎週2回巡回してもらっている。
町からの支援は、移動販売車の無償貸与（令和４年度中に貸与終了）のみで、業務委託料は無償で実施してもらっている。ただし、初年度に限り業務準備委託料として600,000円を支払っている。
</t>
    <rPh sb="129" eb="131">
      <t>レイワ</t>
    </rPh>
    <rPh sb="132" eb="135">
      <t>ネンド</t>
    </rPh>
    <rPh sb="136" eb="138">
      <t>タイヨ</t>
    </rPh>
    <rPh sb="138" eb="140">
      <t>シュウリョウ</t>
    </rPh>
    <phoneticPr fontId="17"/>
  </si>
  <si>
    <t>スーパーマーケット事業者</t>
    <rPh sb="9" eb="12">
      <t>ジギョウシャ</t>
    </rPh>
    <phoneticPr fontId="17"/>
  </si>
  <si>
    <t>https://www.town.hirogawa.wakayama.jp/sangyou/idouhanbai.html</t>
  </si>
  <si>
    <t>広川町役場
地域振興課
0737-23-7764</t>
    <rPh sb="6" eb="8">
      <t>チイキ</t>
    </rPh>
    <rPh sb="8" eb="11">
      <t>シンコ</t>
    </rPh>
    <phoneticPr fontId="17"/>
  </si>
  <si>
    <t>物産販売・飲食施設指定管理事業</t>
  </si>
  <si>
    <t>町の観光拠点である「稲むらの火の館」前に、観光客向けの物産販売・飲食施設「道あかり」（令和３年７月オープン）を整備。当該地区は、H19.3月まで中堅スーパーが営業を行っていたが、撤退により高齢者等の買い物対策が課題となっていたため、同施設で日用品・食料品なども販売し、ある程度の日常の買い物ができるよう支援する。
予算は、当該施設を運営する民間会社への指定管理料。</t>
  </si>
  <si>
    <t>指定管理事業者</t>
    <rPh sb="0" eb="4">
      <t>シテイカ</t>
    </rPh>
    <rPh sb="4" eb="6">
      <t>ジギョウ</t>
    </rPh>
    <rPh sb="6" eb="7">
      <t>シャ</t>
    </rPh>
    <phoneticPr fontId="17"/>
  </si>
  <si>
    <t>https://www.town.hirogawa.wakayama.jp/kankou/michiakari.html</t>
  </si>
  <si>
    <t>広川町役場
地域振興課
0737-23-7764</t>
  </si>
  <si>
    <t>かつらぎ町</t>
    <rPh sb="4" eb="5">
      <t>チョウ</t>
    </rPh>
    <phoneticPr fontId="5"/>
  </si>
  <si>
    <t>コミュニティバス運行事業
【デマンド型乗合タクシー】</t>
    <rPh sb="8" eb="10">
      <t>ウンコウ</t>
    </rPh>
    <rPh sb="10" eb="12">
      <t>ジギョウ</t>
    </rPh>
    <rPh sb="18" eb="19">
      <t>ガタ</t>
    </rPh>
    <rPh sb="19" eb="21">
      <t>ノリアイ</t>
    </rPh>
    <phoneticPr fontId="5"/>
  </si>
  <si>
    <t>公共交通空白地の解消及び高齢者などの交通弱者の買物や通院といった日常生活のための交通手段として、従来のコミュニティバスの運行に加えデマンド型乗合タクシーの運行を行う。</t>
    <rPh sb="48" eb="50">
      <t>ジュウライ</t>
    </rPh>
    <rPh sb="60" eb="62">
      <t>ウンコウ</t>
    </rPh>
    <rPh sb="63" eb="64">
      <t>クワ</t>
    </rPh>
    <rPh sb="69" eb="70">
      <t>ガタ</t>
    </rPh>
    <rPh sb="70" eb="72">
      <t>ノリアイ</t>
    </rPh>
    <rPh sb="77" eb="79">
      <t>ウンコウ</t>
    </rPh>
    <rPh sb="80" eb="81">
      <t>オコナ</t>
    </rPh>
    <phoneticPr fontId="5"/>
  </si>
  <si>
    <t>https://www.town.katsuragi.wakayama.jp/010/070/2023-0816-0925-18.html</t>
    <phoneticPr fontId="5"/>
  </si>
  <si>
    <t>軽度生活援助事業</t>
    <phoneticPr fontId="5"/>
  </si>
  <si>
    <t>おおむね65歳以上の単身世帯、高齢者のみの世帯及びこれに準ずる世帯を対象に生活必需品の買い物や清掃などの軽微な日常生活上の支援を行う。(介護認定を受けている人、国や県の制度を受けている人は除く)</t>
    <phoneticPr fontId="5"/>
  </si>
  <si>
    <t>かつらぎ町社会福祉協議会</t>
    <phoneticPr fontId="5"/>
  </si>
  <si>
    <t>すさみ町</t>
    <rPh sb="3" eb="4">
      <t>チョウ</t>
    </rPh>
    <phoneticPr fontId="5"/>
  </si>
  <si>
    <t xml:space="preserve">買物弱者の支援と位置付けた事業ではないが、町の委託事業で運行しているスクールバスに、地域の一般住民混乗を実施。
</t>
    <rPh sb="0" eb="1">
      <t>カ</t>
    </rPh>
    <rPh sb="1" eb="2">
      <t>モノ</t>
    </rPh>
    <rPh sb="2" eb="4">
      <t>ジャクシャ</t>
    </rPh>
    <rPh sb="5" eb="7">
      <t>シエン</t>
    </rPh>
    <rPh sb="8" eb="11">
      <t>イチヅ</t>
    </rPh>
    <rPh sb="13" eb="15">
      <t>ジギョウ</t>
    </rPh>
    <rPh sb="21" eb="22">
      <t>マチ</t>
    </rPh>
    <rPh sb="23" eb="25">
      <t>イタク</t>
    </rPh>
    <rPh sb="25" eb="27">
      <t>ジギョウ</t>
    </rPh>
    <rPh sb="28" eb="30">
      <t>ウンコウ</t>
    </rPh>
    <rPh sb="42" eb="44">
      <t>チイキ</t>
    </rPh>
    <rPh sb="45" eb="47">
      <t>イッパン</t>
    </rPh>
    <rPh sb="47" eb="49">
      <t>ジュウミン</t>
    </rPh>
    <rPh sb="49" eb="50">
      <t>コン</t>
    </rPh>
    <rPh sb="50" eb="51">
      <t>ノ</t>
    </rPh>
    <rPh sb="52" eb="54">
      <t>ジッシ</t>
    </rPh>
    <phoneticPr fontId="5"/>
  </si>
  <si>
    <t>地域未来課
0739-55-4801</t>
    <rPh sb="0" eb="2">
      <t>チイキ</t>
    </rPh>
    <rPh sb="2" eb="4">
      <t>ミライ</t>
    </rPh>
    <rPh sb="4" eb="5">
      <t>カ</t>
    </rPh>
    <phoneticPr fontId="5"/>
  </si>
  <si>
    <t>新宮市</t>
    <rPh sb="0" eb="2">
      <t>シングウ</t>
    </rPh>
    <rPh sb="2" eb="3">
      <t>シ</t>
    </rPh>
    <phoneticPr fontId="5"/>
  </si>
  <si>
    <t>買い物お助け協力店推進事業</t>
    <phoneticPr fontId="5"/>
  </si>
  <si>
    <t>配送サービス協力店掲載カタログの作成</t>
    <rPh sb="0" eb="2">
      <t>ハイソウ</t>
    </rPh>
    <rPh sb="6" eb="8">
      <t>キョウリョクテン</t>
    </rPh>
    <rPh sb="8" eb="10">
      <t>ケイサイ</t>
    </rPh>
    <rPh sb="15" eb="17">
      <t>サクセイ</t>
    </rPh>
    <phoneticPr fontId="5"/>
  </si>
  <si>
    <t>　市内で配送サービスを行っているお店を「買い物お助け協力店」として認定し、市で店舗掲載カタログを作成・配布し、広報を行う。掲載店舗には、訪問時に高齢者などの見守りの協力も依頼している。（掲載カタログは、隔年で更新しており、５年度は更新を行う。）</t>
    <rPh sb="112" eb="114">
      <t>ネンド</t>
    </rPh>
    <rPh sb="115" eb="117">
      <t>コウシン</t>
    </rPh>
    <rPh sb="118" eb="119">
      <t>オコナ</t>
    </rPh>
    <phoneticPr fontId="5"/>
  </si>
  <si>
    <t>商工観光課
0735-23-3357</t>
    <rPh sb="0" eb="5">
      <t>ショウコウカンコウカ</t>
    </rPh>
    <phoneticPr fontId="5"/>
  </si>
  <si>
    <t>新宮市</t>
    <rPh sb="0" eb="3">
      <t>シングウシ</t>
    </rPh>
    <phoneticPr fontId="5"/>
  </si>
  <si>
    <t>重度心身障害者（児）福祉タクシー助成事業</t>
    <rPh sb="0" eb="2">
      <t>ジュウド</t>
    </rPh>
    <rPh sb="2" eb="4">
      <t>シンシン</t>
    </rPh>
    <rPh sb="4" eb="6">
      <t>ショウガイ</t>
    </rPh>
    <rPh sb="6" eb="7">
      <t>シャ</t>
    </rPh>
    <rPh sb="8" eb="9">
      <t>ジ</t>
    </rPh>
    <rPh sb="10" eb="12">
      <t>フクシ</t>
    </rPh>
    <rPh sb="16" eb="18">
      <t>ジョセイ</t>
    </rPh>
    <rPh sb="18" eb="20">
      <t>ジギョウ</t>
    </rPh>
    <phoneticPr fontId="5"/>
  </si>
  <si>
    <t>市内の身体障害者手帳１級～２級、療育手帳A、精神保健福祉手帳１級の方にタクシーの利用券を交付。
タクシーを利用した場合、基本料金から１割を割り引いた額を助成する。年間の利用回数は３０回が限度。（市内に営業所のあるタクシー業者に限る。）</t>
    <rPh sb="0" eb="2">
      <t>シナイ</t>
    </rPh>
    <rPh sb="3" eb="5">
      <t>シンタイ</t>
    </rPh>
    <rPh sb="5" eb="8">
      <t>ショウガイシャ</t>
    </rPh>
    <rPh sb="8" eb="10">
      <t>テチョウ</t>
    </rPh>
    <rPh sb="11" eb="12">
      <t>キュウ</t>
    </rPh>
    <rPh sb="13" eb="15">
      <t>ニキュウ</t>
    </rPh>
    <rPh sb="16" eb="18">
      <t>リョウイク</t>
    </rPh>
    <rPh sb="18" eb="20">
      <t>テチョウ</t>
    </rPh>
    <rPh sb="22" eb="24">
      <t>セイシン</t>
    </rPh>
    <rPh sb="24" eb="26">
      <t>ホケン</t>
    </rPh>
    <rPh sb="26" eb="28">
      <t>フクシ</t>
    </rPh>
    <rPh sb="28" eb="30">
      <t>テチョウ</t>
    </rPh>
    <rPh sb="31" eb="32">
      <t>キュウ</t>
    </rPh>
    <rPh sb="33" eb="34">
      <t>カタ</t>
    </rPh>
    <rPh sb="40" eb="42">
      <t>リヨウ</t>
    </rPh>
    <rPh sb="42" eb="43">
      <t>ケン</t>
    </rPh>
    <rPh sb="44" eb="46">
      <t>コウフ</t>
    </rPh>
    <rPh sb="53" eb="55">
      <t>リヨウ</t>
    </rPh>
    <rPh sb="57" eb="59">
      <t>バアイ</t>
    </rPh>
    <rPh sb="60" eb="62">
      <t>キホン</t>
    </rPh>
    <rPh sb="62" eb="64">
      <t>リョウキン</t>
    </rPh>
    <rPh sb="67" eb="68">
      <t>ワリ</t>
    </rPh>
    <rPh sb="69" eb="70">
      <t>ワ</t>
    </rPh>
    <rPh sb="71" eb="72">
      <t>ビ</t>
    </rPh>
    <rPh sb="74" eb="75">
      <t>ガク</t>
    </rPh>
    <rPh sb="76" eb="78">
      <t>ジョセイ</t>
    </rPh>
    <rPh sb="81" eb="83">
      <t>ネンカン</t>
    </rPh>
    <rPh sb="84" eb="86">
      <t>リヨウ</t>
    </rPh>
    <rPh sb="86" eb="88">
      <t>カイスウ</t>
    </rPh>
    <rPh sb="91" eb="92">
      <t>カイ</t>
    </rPh>
    <rPh sb="93" eb="95">
      <t>ゲンド</t>
    </rPh>
    <rPh sb="97" eb="99">
      <t>シナイ</t>
    </rPh>
    <rPh sb="100" eb="103">
      <t>エイギョウショ</t>
    </rPh>
    <rPh sb="110" eb="112">
      <t>ギョウシャ</t>
    </rPh>
    <rPh sb="113" eb="114">
      <t>カギ</t>
    </rPh>
    <phoneticPr fontId="5"/>
  </si>
  <si>
    <t>福祉課
0735-29-7280</t>
    <rPh sb="0" eb="3">
      <t>フクシカ</t>
    </rPh>
    <phoneticPr fontId="5"/>
  </si>
  <si>
    <t>熊野川町公共交通運行事業</t>
    <rPh sb="0" eb="4">
      <t>クマノガワチョウ</t>
    </rPh>
    <rPh sb="4" eb="6">
      <t>コウキョウ</t>
    </rPh>
    <rPh sb="6" eb="8">
      <t>コウツウ</t>
    </rPh>
    <rPh sb="8" eb="10">
      <t>ウンコウ</t>
    </rPh>
    <rPh sb="10" eb="12">
      <t>ジギョウ</t>
    </rPh>
    <phoneticPr fontId="5"/>
  </si>
  <si>
    <t>熊野川地域の交通不便地域や交通空白地の解消及び日常生活（買物、通院等）の交通手段の利便向上のため、熊野川町内の移動手段、幹線路線バスへの接続を目的とした、事前予約制の乗合タクシー運行事業。</t>
    <rPh sb="28" eb="30">
      <t>カイモノ</t>
    </rPh>
    <rPh sb="31" eb="33">
      <t>ツウイン</t>
    </rPh>
    <rPh sb="33" eb="34">
      <t>トウ</t>
    </rPh>
    <rPh sb="49" eb="52">
      <t>クマノガワ</t>
    </rPh>
    <rPh sb="52" eb="53">
      <t>チョウ</t>
    </rPh>
    <rPh sb="53" eb="54">
      <t>ナイ</t>
    </rPh>
    <rPh sb="55" eb="57">
      <t>イドウ</t>
    </rPh>
    <rPh sb="57" eb="59">
      <t>シュダン</t>
    </rPh>
    <rPh sb="60" eb="62">
      <t>カンセン</t>
    </rPh>
    <rPh sb="62" eb="64">
      <t>ロセン</t>
    </rPh>
    <rPh sb="68" eb="70">
      <t>セツゾク</t>
    </rPh>
    <rPh sb="71" eb="73">
      <t>モクテキ</t>
    </rPh>
    <rPh sb="77" eb="79">
      <t>ジゼン</t>
    </rPh>
    <rPh sb="79" eb="81">
      <t>ヨヤク</t>
    </rPh>
    <rPh sb="81" eb="82">
      <t>セイ</t>
    </rPh>
    <rPh sb="83" eb="85">
      <t>ノリアイ</t>
    </rPh>
    <rPh sb="89" eb="91">
      <t>ウンコウ</t>
    </rPh>
    <rPh sb="91" eb="93">
      <t>ジギョウ</t>
    </rPh>
    <phoneticPr fontId="5"/>
  </si>
  <si>
    <t xml:space="preserve">買物だけに限定された制度ではないが、日常生活の交通手段の利便向上のため、熊野川地域に住民登録している65歳以上の住民税非課税の市民に年間24枚タクシー券を交付し、1回につき２分の１に相当する額で3,500円を限度に補助する制度。
</t>
    <rPh sb="18" eb="20">
      <t>ニチジョウ</t>
    </rPh>
    <rPh sb="20" eb="22">
      <t>セイカツ</t>
    </rPh>
    <rPh sb="23" eb="25">
      <t>コウツウ</t>
    </rPh>
    <rPh sb="25" eb="27">
      <t>シュダン</t>
    </rPh>
    <rPh sb="28" eb="30">
      <t>リベン</t>
    </rPh>
    <rPh sb="30" eb="32">
      <t>コウジョウ</t>
    </rPh>
    <rPh sb="36" eb="39">
      <t>クマノガワ</t>
    </rPh>
    <rPh sb="39" eb="41">
      <t>チイキ</t>
    </rPh>
    <rPh sb="42" eb="44">
      <t>ジュウミン</t>
    </rPh>
    <rPh sb="44" eb="46">
      <t>トウロク</t>
    </rPh>
    <rPh sb="52" eb="55">
      <t>サイイジョウ</t>
    </rPh>
    <rPh sb="56" eb="59">
      <t>ジュウミンゼイ</t>
    </rPh>
    <rPh sb="59" eb="62">
      <t>ヒカゼイ</t>
    </rPh>
    <rPh sb="63" eb="65">
      <t>シミン</t>
    </rPh>
    <rPh sb="66" eb="68">
      <t>ネンカン</t>
    </rPh>
    <rPh sb="70" eb="71">
      <t>マイ</t>
    </rPh>
    <rPh sb="75" eb="76">
      <t>ケン</t>
    </rPh>
    <rPh sb="77" eb="79">
      <t>コウフ</t>
    </rPh>
    <rPh sb="82" eb="83">
      <t>カイ</t>
    </rPh>
    <rPh sb="87" eb="88">
      <t>ブン</t>
    </rPh>
    <rPh sb="91" eb="93">
      <t>ソウトウ</t>
    </rPh>
    <rPh sb="95" eb="96">
      <t>ガク</t>
    </rPh>
    <rPh sb="102" eb="103">
      <t>エン</t>
    </rPh>
    <rPh sb="104" eb="106">
      <t>ゲンド</t>
    </rPh>
    <rPh sb="107" eb="109">
      <t>ホジョ</t>
    </rPh>
    <rPh sb="111" eb="113">
      <t>セイド</t>
    </rPh>
    <phoneticPr fontId="5"/>
  </si>
  <si>
    <t>御坊市</t>
    <rPh sb="0" eb="3">
      <t>ゴボウシ</t>
    </rPh>
    <phoneticPr fontId="5"/>
  </si>
  <si>
    <t>外出支援事業（高齢者及び障害者）</t>
    <rPh sb="0" eb="2">
      <t>ガイシュツ</t>
    </rPh>
    <rPh sb="2" eb="4">
      <t>シエン</t>
    </rPh>
    <rPh sb="4" eb="6">
      <t>ジギョウ</t>
    </rPh>
    <rPh sb="7" eb="10">
      <t>コウレイシャ</t>
    </rPh>
    <rPh sb="10" eb="11">
      <t>オヨ</t>
    </rPh>
    <rPh sb="12" eb="15">
      <t>ショウガイシャ</t>
    </rPh>
    <phoneticPr fontId="5"/>
  </si>
  <si>
    <t>高齢者：在宅で生活している75歳以上で、住民税非課税世帯の方
障害者：身体障害者手帳1・2級、療育手帳A1・A2、精神障害者保健福祉手帳1級の方
市内の公共交通（バス・タクシー・紀州鉄道等）で利用できるチケット（100円／枚×100枚）を交付し、外出を支援する。</t>
    <rPh sb="0" eb="3">
      <t>コウレイシャ</t>
    </rPh>
    <rPh sb="4" eb="6">
      <t>ザイタク</t>
    </rPh>
    <rPh sb="7" eb="9">
      <t>セイカツ</t>
    </rPh>
    <rPh sb="15" eb="16">
      <t>トシ</t>
    </rPh>
    <rPh sb="16" eb="18">
      <t>イジョウ</t>
    </rPh>
    <rPh sb="20" eb="23">
      <t>ジュウミンゼイ</t>
    </rPh>
    <rPh sb="23" eb="26">
      <t>ヒカゼイ</t>
    </rPh>
    <rPh sb="26" eb="28">
      <t>セタイ</t>
    </rPh>
    <rPh sb="29" eb="30">
      <t>カタ</t>
    </rPh>
    <rPh sb="31" eb="34">
      <t>ショウガイシャ</t>
    </rPh>
    <rPh sb="73" eb="75">
      <t>シナイ</t>
    </rPh>
    <rPh sb="76" eb="80">
      <t>コウキョウコウツウ</t>
    </rPh>
    <rPh sb="109" eb="110">
      <t>エン</t>
    </rPh>
    <rPh sb="111" eb="112">
      <t>マイ</t>
    </rPh>
    <rPh sb="116" eb="117">
      <t>マイ</t>
    </rPh>
    <rPh sb="123" eb="125">
      <t>ガイシュツ</t>
    </rPh>
    <rPh sb="126" eb="128">
      <t>シエン</t>
    </rPh>
    <phoneticPr fontId="5"/>
  </si>
  <si>
    <t>https://www.city.gobo.lg.jp/sosiki/siminfukusi/kaigo/tanto/kourei/koureihukushi/1383098631604.html
https://www.city.gobo.lg.jp/sosiki/siminfukusi/kenkofukusi/tanto/syougai/zyosei/1383108159321.html</t>
    <phoneticPr fontId="5"/>
  </si>
  <si>
    <t>外出支援事業</t>
    <rPh sb="0" eb="2">
      <t>ガイシュツ</t>
    </rPh>
    <rPh sb="2" eb="4">
      <t>シエン</t>
    </rPh>
    <rPh sb="4" eb="6">
      <t>ジギョウ</t>
    </rPh>
    <phoneticPr fontId="5"/>
  </si>
  <si>
    <t>在宅にて生活をしている身体障害者手帳（1・2級）、療育手帳（A1・Ａ2） 、精神障害者保健福祉手帳の所持者、７５歳以上の方、７０歳以上の運転免許証を返納した方を対象に、タクシー・バスを利用した場合にかかる料金の支払いに使用できる外出支援券（100円券120枚）を交付する。</t>
    <rPh sb="60" eb="61">
      <t>カタ</t>
    </rPh>
    <phoneticPr fontId="5"/>
  </si>
  <si>
    <t>http://www.town.mihama.wakayama.jp/docs/2022041400012/</t>
    <phoneticPr fontId="5"/>
  </si>
  <si>
    <t>かがやく長寿課
0738-23-4950</t>
    <rPh sb="4" eb="6">
      <t>チョウジュ</t>
    </rPh>
    <rPh sb="6" eb="7">
      <t>カ</t>
    </rPh>
    <phoneticPr fontId="5"/>
  </si>
  <si>
    <t>九度山町</t>
    <rPh sb="0" eb="4">
      <t>クドヤマチョウ</t>
    </rPh>
    <phoneticPr fontId="17"/>
  </si>
  <si>
    <t>シルバータクシー助成事業</t>
    <rPh sb="8" eb="10">
      <t>ジョセイ</t>
    </rPh>
    <rPh sb="10" eb="12">
      <t>ジギョウ</t>
    </rPh>
    <phoneticPr fontId="17"/>
  </si>
  <si>
    <t>満75歳以上の一人暮らしの高齢者および満75歳以上で構成される高齢者世帯に対し年間36枚のチケットを交付、また同居親族のある満75歳以上の高齢者世帯には年間12枚のチケットを交付し、タクシー料金の一部を助成する。</t>
  </si>
  <si>
    <t>和歌山県</t>
  </si>
  <si>
    <t>田辺市</t>
    <rPh sb="0" eb="3">
      <t>タナベシ</t>
    </rPh>
    <phoneticPr fontId="5"/>
  </si>
  <si>
    <t>集落支援員による見守り活動と連動した買い物支援事業</t>
  </si>
  <si>
    <t>人的支援
（市の集落支援員）</t>
  </si>
  <si>
    <t xml:space="preserve">  中辺路町商工会と市が連携して実施する買い物支援事業に対し、人的支援を行うもの。
　市の集落支援員が実施する、限界集落の高齢者宅への見守り活動に併せて、買い物支援を行う。商品の調達は中辺路町商工会が行い、配達は集落支援員が行う。</t>
  </si>
  <si>
    <t>中辺路町商工会</t>
    <rPh sb="0" eb="4">
      <t>ナカヘチチョウ</t>
    </rPh>
    <rPh sb="4" eb="7">
      <t>ショウコウカイ</t>
    </rPh>
    <phoneticPr fontId="5"/>
  </si>
  <si>
    <t>中辺路行政局
0739-64-0501</t>
  </si>
  <si>
    <t>町内の高齢者(75歳以上又は65歳以上７４歳以下で運転免許を保有しない方)に日高郡内のバス及びタクシーで使用できる助成券(年間12，000円分)を無償配布。
また、希望者には2冊目以降の同様の助成券を8,000円で販売。</t>
    <rPh sb="0" eb="2">
      <t>チョウナイ</t>
    </rPh>
    <rPh sb="3" eb="6">
      <t>コウレイシャ</t>
    </rPh>
    <rPh sb="9" eb="12">
      <t>サイイジョウ</t>
    </rPh>
    <rPh sb="12" eb="13">
      <t>マタ</t>
    </rPh>
    <rPh sb="16" eb="19">
      <t>サイイジョウ</t>
    </rPh>
    <rPh sb="21" eb="22">
      <t>サイ</t>
    </rPh>
    <rPh sb="22" eb="24">
      <t>イカ</t>
    </rPh>
    <rPh sb="25" eb="29">
      <t>ウンテンメンキョ</t>
    </rPh>
    <rPh sb="30" eb="32">
      <t>ホユウ</t>
    </rPh>
    <rPh sb="35" eb="36">
      <t>カタ</t>
    </rPh>
    <rPh sb="38" eb="42">
      <t>ヒダカグンナイ</t>
    </rPh>
    <rPh sb="45" eb="46">
      <t>オヨ</t>
    </rPh>
    <rPh sb="52" eb="54">
      <t>シヨウ</t>
    </rPh>
    <rPh sb="57" eb="59">
      <t>ジョセイ</t>
    </rPh>
    <rPh sb="59" eb="60">
      <t>ケン</t>
    </rPh>
    <rPh sb="61" eb="63">
      <t>ネンカン</t>
    </rPh>
    <rPh sb="69" eb="71">
      <t>エンブン</t>
    </rPh>
    <rPh sb="73" eb="77">
      <t>ムショウハイフ</t>
    </rPh>
    <rPh sb="82" eb="85">
      <t>キボウシャ</t>
    </rPh>
    <rPh sb="88" eb="92">
      <t>サツメイコウ</t>
    </rPh>
    <rPh sb="93" eb="95">
      <t>ドウヨウ</t>
    </rPh>
    <rPh sb="96" eb="98">
      <t>ジョセイ</t>
    </rPh>
    <rPh sb="98" eb="99">
      <t>ケン</t>
    </rPh>
    <rPh sb="105" eb="106">
      <t>エン</t>
    </rPh>
    <rPh sb="107" eb="109">
      <t>ハンバイ</t>
    </rPh>
    <phoneticPr fontId="5"/>
  </si>
  <si>
    <t>いきいき長寿課
0738-63-3807</t>
    <rPh sb="4" eb="6">
      <t>チョウジュ</t>
    </rPh>
    <rPh sb="6" eb="7">
      <t>カ</t>
    </rPh>
    <phoneticPr fontId="5"/>
  </si>
  <si>
    <t>福祉タクシー券助成事業</t>
    <rPh sb="0" eb="2">
      <t>フクシ</t>
    </rPh>
    <rPh sb="6" eb="7">
      <t>ケン</t>
    </rPh>
    <rPh sb="7" eb="11">
      <t>ジョセイジギョウ</t>
    </rPh>
    <phoneticPr fontId="5"/>
  </si>
  <si>
    <t>町内の重度心身障害児者(身体障害者手帳1級～2級、療育手帳A1～A2、精神障害者保険福祉手帳1級～2級)にタクシー利用の際の基本料金（初乗り運賃、年間36回分)を助成。社会福祉協議会に業務を委託。</t>
    <rPh sb="0" eb="2">
      <t>チョウナイ</t>
    </rPh>
    <rPh sb="3" eb="7">
      <t>ジュウドシンシン</t>
    </rPh>
    <rPh sb="7" eb="10">
      <t>ショウガイジ</t>
    </rPh>
    <rPh sb="10" eb="11">
      <t>シャ</t>
    </rPh>
    <rPh sb="12" eb="14">
      <t>シンタイ</t>
    </rPh>
    <rPh sb="14" eb="17">
      <t>ショウガイシャ</t>
    </rPh>
    <rPh sb="17" eb="19">
      <t>テチョウ</t>
    </rPh>
    <rPh sb="20" eb="21">
      <t>キュウ</t>
    </rPh>
    <rPh sb="23" eb="24">
      <t>キュウ</t>
    </rPh>
    <rPh sb="25" eb="27">
      <t>リョウイク</t>
    </rPh>
    <rPh sb="27" eb="29">
      <t>テチョウ</t>
    </rPh>
    <rPh sb="35" eb="37">
      <t>セイシン</t>
    </rPh>
    <rPh sb="37" eb="40">
      <t>ショウガイシャ</t>
    </rPh>
    <rPh sb="40" eb="42">
      <t>ホケン</t>
    </rPh>
    <rPh sb="42" eb="44">
      <t>フクシ</t>
    </rPh>
    <rPh sb="44" eb="46">
      <t>テチョウ</t>
    </rPh>
    <rPh sb="47" eb="48">
      <t>キュウ</t>
    </rPh>
    <rPh sb="50" eb="51">
      <t>キュウ</t>
    </rPh>
    <rPh sb="57" eb="59">
      <t>リヨウ</t>
    </rPh>
    <rPh sb="60" eb="61">
      <t>サイ</t>
    </rPh>
    <rPh sb="62" eb="66">
      <t>キホンリョウキン</t>
    </rPh>
    <rPh sb="67" eb="69">
      <t>ハツノ</t>
    </rPh>
    <rPh sb="70" eb="72">
      <t>ウンチン</t>
    </rPh>
    <rPh sb="73" eb="75">
      <t>ネンカン</t>
    </rPh>
    <rPh sb="77" eb="79">
      <t>カイブン</t>
    </rPh>
    <rPh sb="81" eb="83">
      <t>ジョセイ</t>
    </rPh>
    <rPh sb="84" eb="86">
      <t>シャカイ</t>
    </rPh>
    <rPh sb="86" eb="88">
      <t>フクシ</t>
    </rPh>
    <rPh sb="88" eb="91">
      <t>キョウギカイ</t>
    </rPh>
    <rPh sb="92" eb="94">
      <t>ギョウム</t>
    </rPh>
    <rPh sb="95" eb="97">
      <t>イタク</t>
    </rPh>
    <phoneticPr fontId="5"/>
  </si>
  <si>
    <t>日高町社会福祉協議会
0738-63-2751</t>
    <rPh sb="0" eb="10">
      <t>ヒダカチョウシャカイフクシキョウギカイ</t>
    </rPh>
    <phoneticPr fontId="5"/>
  </si>
  <si>
    <t>子育て福祉健康課
0738-63-3801</t>
    <rPh sb="0" eb="2">
      <t>コソダ</t>
    </rPh>
    <rPh sb="3" eb="5">
      <t>フクシ</t>
    </rPh>
    <rPh sb="5" eb="7">
      <t>ケンコウ</t>
    </rPh>
    <rPh sb="7" eb="8">
      <t>カ</t>
    </rPh>
    <phoneticPr fontId="5"/>
  </si>
  <si>
    <t xml:space="preserve">https://www.pref.tottori.lg.jp/196383.htm
</t>
    <phoneticPr fontId="5"/>
  </si>
  <si>
    <t xml:space="preserve">https://www.city.tottori.lg.jp/www/contents/1372306926679/index.html
</t>
    <phoneticPr fontId="5"/>
  </si>
  <si>
    <t>https://www.city.tottori.lg.jp/www/contents/1518740177055/index.html</t>
    <phoneticPr fontId="5"/>
  </si>
  <si>
    <t>https://www.city.tottori.lg.jp/www/contents/1585126606519/index.html</t>
    <phoneticPr fontId="5"/>
  </si>
  <si>
    <t>https://www.city.tottori.lg.jp/www/contents/1464844125506/index.html</t>
    <phoneticPr fontId="5"/>
  </si>
  <si>
    <t>https://www.city.kurayoshi.lg.jp/gyousei/div/soumu/kikaku/4/6/</t>
    <phoneticPr fontId="5"/>
  </si>
  <si>
    <t>https://www.city.kurayoshi.lg.jp/gyousei/div/soumu/kikaku/4/e169-copy-2/</t>
    <phoneticPr fontId="5"/>
  </si>
  <si>
    <t>https://www.e-hokuei.net/11071.htm</t>
    <phoneticPr fontId="5"/>
  </si>
  <si>
    <t>https://www.daisen.jp/1/10/2/c113/20/</t>
    <phoneticPr fontId="5"/>
  </si>
  <si>
    <t>https://www.daisen.jp/1/10/2/c113/josei-taxi/</t>
    <phoneticPr fontId="5"/>
  </si>
  <si>
    <t>https://www.houki-town.jp/new1/10/4/11/5/</t>
    <phoneticPr fontId="5"/>
  </si>
  <si>
    <t>https://www.town.hino.tottori.jp/secure/40866/%EF%BC%92%E6%88%90%E4%BA%BA%E5%BC%8F%E4%BA%8C%E5%8D%81%E6%AD%B3%E3%81%AE%E9%9B%86%E3%81%84%E3%80%81%E3%81%95%E3%81%95%E3%81%88%E6%84%9B%E3%82%B3%E3%83%B3%E3%83%93%E3%83%8B%E3%83%97%E3%83%AD%E3%82%B8%E3%82%A7%E3%82%AF%E3%83%88.pdf</t>
    <phoneticPr fontId="5"/>
  </si>
  <si>
    <t>浜田市見守り移動販売支援事業</t>
    <phoneticPr fontId="5"/>
  </si>
  <si>
    <t>https://www.city.izumo.shimane.jp/www/contents/1285330617597/index.html</t>
    <phoneticPr fontId="5"/>
  </si>
  <si>
    <t>https://www.city.izumo.shimane.jp/www/contents/1330316105504/index.html</t>
    <phoneticPr fontId="5"/>
  </si>
  <si>
    <t>https://www.city.yasugi.shimane.jp/shigoto/shokokanko/kigyoshien/shogyohojokin.html</t>
    <phoneticPr fontId="5"/>
  </si>
  <si>
    <t>2,000千円</t>
    <phoneticPr fontId="5"/>
  </si>
  <si>
    <t>0（案件が発生すれば補正予算対応、地域商業等支援事業補助金全体では16,395千円）</t>
    <rPh sb="17" eb="19">
      <t>チイキ</t>
    </rPh>
    <rPh sb="19" eb="21">
      <t>ショウギョウ</t>
    </rPh>
    <rPh sb="21" eb="22">
      <t>トウ</t>
    </rPh>
    <rPh sb="22" eb="24">
      <t>シエン</t>
    </rPh>
    <rPh sb="24" eb="26">
      <t>ジギョウ</t>
    </rPh>
    <rPh sb="26" eb="29">
      <t>ホジョキン</t>
    </rPh>
    <rPh sb="29" eb="31">
      <t>ゼンタイ</t>
    </rPh>
    <rPh sb="39" eb="41">
      <t>センエン</t>
    </rPh>
    <phoneticPr fontId="5"/>
  </si>
  <si>
    <t>地域商業等支援事業補助金全体で2,640千円</t>
    <rPh sb="0" eb="2">
      <t>チイキ</t>
    </rPh>
    <rPh sb="2" eb="4">
      <t>ショウギョウ</t>
    </rPh>
    <rPh sb="4" eb="5">
      <t>トウ</t>
    </rPh>
    <rPh sb="5" eb="7">
      <t>シエン</t>
    </rPh>
    <rPh sb="7" eb="9">
      <t>ジギョウ</t>
    </rPh>
    <rPh sb="9" eb="12">
      <t>ホジョキン</t>
    </rPh>
    <rPh sb="12" eb="14">
      <t>ゼンタイ</t>
    </rPh>
    <rPh sb="20" eb="22">
      <t>センエン</t>
    </rPh>
    <phoneticPr fontId="5"/>
  </si>
  <si>
    <t>食料品等の移動販売・宅配支援事業を行う小売事業者、商店街組織、商工団体等に対し、車両や設備の取得費、燃料費、車検代等を支援する。</t>
    <rPh sb="59" eb="61">
      <t>シエン</t>
    </rPh>
    <phoneticPr fontId="5"/>
  </si>
  <si>
    <t>https://www.town.yoshika.lg.jp/sangyou/syoukou/shoukoukannkeihojokinn/chiikishougyoutoushienjigyouhihojokin.html</t>
    <phoneticPr fontId="5"/>
  </si>
  <si>
    <t>https://www.city.kasaoka.okayama.jp/soshiki/19/43996.html</t>
    <phoneticPr fontId="5"/>
  </si>
  <si>
    <t>https://www.city.ibara.okayama.jp/docs/2022021400049/</t>
    <phoneticPr fontId="5"/>
  </si>
  <si>
    <t>https://www.city.soja.okayama.jp/kotsu/kurasi/shin_seikatu_koutuu/shin_seikatu_koutuu.html</t>
    <phoneticPr fontId="5"/>
  </si>
  <si>
    <t>https://www.city.soja.okayama.jp/tyouzyukaigo/kaigohoken_houkatusien/koreisya_haisyoku.html</t>
    <phoneticPr fontId="5"/>
  </si>
  <si>
    <t>https://www.city.soja.okayama.jp/tyouzyukaigo/kaigohoken_houkatusien/ikiiki_t.html</t>
    <phoneticPr fontId="5"/>
  </si>
  <si>
    <t>http://www.sojasyakyo.or.jp/since2018/02regional/regional.html#regional4</t>
    <phoneticPr fontId="5"/>
  </si>
  <si>
    <t>https://www.city.niimi.okayama.jp/kurashi/kurashi_detail/index/8.html</t>
    <phoneticPr fontId="5"/>
  </si>
  <si>
    <t>　笹目地区では既存の公共交通だけでは、移動が困難であり、生活に欠かせない通院や買い物の手段を継続的に確保するには地区住民らで助け合い、利用者の負担の少ない仕組みをつくる必要に迫られていました。交通弱者を援助するという目的を達成するため、地区住民らの共助による公共交通空白地運送に対し補助する。</t>
    <rPh sb="1" eb="3">
      <t>ササメ</t>
    </rPh>
    <rPh sb="139" eb="140">
      <t>タイ</t>
    </rPh>
    <rPh sb="141" eb="143">
      <t>ホジョ</t>
    </rPh>
    <phoneticPr fontId="5"/>
  </si>
  <si>
    <t>https://www.city.akaiwa.lg.jp/annai/hokenfukushi/shakaifukushi/iryou/kaigo/koreishafukushi/koreishafukushi/1185.html</t>
    <phoneticPr fontId="5"/>
  </si>
  <si>
    <t>https://www.city.akaiwa.lg.jp/annai/hokenfukushi/shakaifukushi/iryou/kaigo/koreishafukushi/koreishafukushi/1187.html</t>
    <phoneticPr fontId="5"/>
  </si>
  <si>
    <t>http://www.city.asakuchi.lg.jp/kurashi/bus/index.html</t>
    <phoneticPr fontId="5"/>
  </si>
  <si>
    <t>　離島（佐木島）で生活する障害者の外出支援策として，乗船券を交付し，無料で乗船できる事業を実施。船事業者には，利用分の支払い。</t>
  </si>
  <si>
    <t>　重度障害者に対して,日常生活の利便と社会参加の促進を図る目的で,タクシー利用料金の一部を助成する事業。
１会計年度最大15,000円（申請月により相違あり）のタクシー利用券を交付し,市が契約したタクシー事業者のタクシーに乗車するときに利用する。タクシー事業者には,利用のあったタクシー利用券分の支払い。</t>
    <rPh sb="1" eb="3">
      <t>ジュウド</t>
    </rPh>
    <rPh sb="3" eb="6">
      <t>ショウガイシャ</t>
    </rPh>
    <rPh sb="7" eb="8">
      <t>タイ</t>
    </rPh>
    <rPh sb="11" eb="13">
      <t>ニチジョウ</t>
    </rPh>
    <rPh sb="13" eb="15">
      <t>セイカツ</t>
    </rPh>
    <rPh sb="16" eb="18">
      <t>リベン</t>
    </rPh>
    <rPh sb="19" eb="21">
      <t>シャカイ</t>
    </rPh>
    <rPh sb="21" eb="23">
      <t>サンカ</t>
    </rPh>
    <rPh sb="24" eb="26">
      <t>ソクシン</t>
    </rPh>
    <rPh sb="27" eb="28">
      <t>ハカ</t>
    </rPh>
    <rPh sb="29" eb="31">
      <t>モクテキ</t>
    </rPh>
    <rPh sb="37" eb="39">
      <t>リヨウ</t>
    </rPh>
    <rPh sb="39" eb="41">
      <t>リョウキン</t>
    </rPh>
    <rPh sb="42" eb="44">
      <t>イチブ</t>
    </rPh>
    <rPh sb="45" eb="47">
      <t>ジョセイ</t>
    </rPh>
    <rPh sb="49" eb="51">
      <t>ジギョウ</t>
    </rPh>
    <rPh sb="54" eb="56">
      <t>カイケイ</t>
    </rPh>
    <rPh sb="56" eb="58">
      <t>ネンド</t>
    </rPh>
    <rPh sb="58" eb="60">
      <t>サイダイ</t>
    </rPh>
    <rPh sb="66" eb="67">
      <t>エン</t>
    </rPh>
    <rPh sb="68" eb="70">
      <t>シンセイ</t>
    </rPh>
    <rPh sb="70" eb="71">
      <t>ツキ</t>
    </rPh>
    <rPh sb="74" eb="76">
      <t>ソウイ</t>
    </rPh>
    <rPh sb="84" eb="86">
      <t>リヨウ</t>
    </rPh>
    <rPh sb="86" eb="87">
      <t>ケン</t>
    </rPh>
    <rPh sb="88" eb="90">
      <t>コウフ</t>
    </rPh>
    <rPh sb="92" eb="93">
      <t>シ</t>
    </rPh>
    <rPh sb="94" eb="96">
      <t>ケイヤク</t>
    </rPh>
    <rPh sb="102" eb="105">
      <t>ジギョウシャ</t>
    </rPh>
    <rPh sb="111" eb="113">
      <t>ジョウシャ</t>
    </rPh>
    <rPh sb="118" eb="120">
      <t>リヨウ</t>
    </rPh>
    <phoneticPr fontId="17"/>
  </si>
  <si>
    <t>https://www.city.shimonoseki.lg.jp/soshiki/74/5978.html</t>
    <phoneticPr fontId="5"/>
  </si>
  <si>
    <t>https://www.city.shimonoseki.lg.jp/soshiki/57/68799.html</t>
    <phoneticPr fontId="5"/>
  </si>
  <si>
    <t>　買物弱者の支援と位置付けた事業ではないが、福祉の増進を図る観点から、外出が困難な要介護等高齢者に対し、買い物や通院等の日常生活に不可欠な外出の支援としてタクシーを利用する場合に、料金の一部を助成している。また、当該利用実績に応じて、タクシー事業者へ負担金を支払っている。</t>
    <rPh sb="41" eb="42">
      <t>ヨウ</t>
    </rPh>
    <rPh sb="42" eb="44">
      <t>カイゴ</t>
    </rPh>
    <rPh sb="44" eb="45">
      <t>トウ</t>
    </rPh>
    <rPh sb="106" eb="108">
      <t>トウガイ</t>
    </rPh>
    <rPh sb="108" eb="110">
      <t>リヨウ</t>
    </rPh>
    <rPh sb="110" eb="112">
      <t>ジッセキ</t>
    </rPh>
    <rPh sb="113" eb="114">
      <t>オウ</t>
    </rPh>
    <rPh sb="121" eb="124">
      <t>ジギョウシャ</t>
    </rPh>
    <rPh sb="125" eb="128">
      <t>フタンキン</t>
    </rPh>
    <rPh sb="129" eb="131">
      <t>シハラ</t>
    </rPh>
    <phoneticPr fontId="5"/>
  </si>
  <si>
    <t>　買い物弱者の支援と位置付けた事業ではないが、障がいのある方の日常生活と社会活動を支援するため、タクシー料金を補助する利用券を交付している。</t>
    <phoneticPr fontId="5"/>
  </si>
  <si>
    <t>デマンド型運行事業</t>
    <phoneticPr fontId="5"/>
  </si>
  <si>
    <t>徳島県</t>
  </si>
  <si>
    <t>徳島県地域支え合い活動推進事業</t>
  </si>
  <si>
    <t>障がい者就労支援事業所が事業所の製品や地元商店の商品を，中山間地の高齢者をはじめとする買物に不便を感じる地域の方へ届ける。買物支援を実施する際の初期投資（移動販売車両の購入）を支援する。
※デジタル田園都市国家構想交付金事業</t>
  </si>
  <si>
    <t>障がい者就労支援事業所</t>
  </si>
  <si>
    <t>保健福祉部障がい福祉課
 088-621-2236</t>
  </si>
  <si>
    <t>徳島県</t>
    <rPh sb="0" eb="3">
      <t>トクシマケン</t>
    </rPh>
    <phoneticPr fontId="5"/>
  </si>
  <si>
    <t>徳島市</t>
    <rPh sb="0" eb="3">
      <t>トクシマシ</t>
    </rPh>
    <phoneticPr fontId="5"/>
  </si>
  <si>
    <t>商店街活性化支援事業</t>
  </si>
  <si>
    <t xml:space="preserve">地域商業団体が本市の商店街の活性化並びに街づくりの推進を目的として実施する事業に要する経費に対して、予算の範囲内で補助金を交付する。
　（※買物弱者に限定したものではないが、地域商業団体が主体となって実施する上記目的に該当する事業に対して支援するもの。）
</t>
    <phoneticPr fontId="5"/>
  </si>
  <si>
    <t>商店街振興組合等</t>
    <rPh sb="0" eb="3">
      <t>ショウテンガイ</t>
    </rPh>
    <rPh sb="3" eb="5">
      <t>シンコウ</t>
    </rPh>
    <rPh sb="5" eb="7">
      <t>クミアイ</t>
    </rPh>
    <rPh sb="7" eb="8">
      <t>ナド</t>
    </rPh>
    <phoneticPr fontId="5"/>
  </si>
  <si>
    <t>経済部経済政策課
 088-621-5225</t>
    <phoneticPr fontId="5"/>
  </si>
  <si>
    <t>福祉タクシー助成費</t>
    <rPh sb="0" eb="2">
      <t>フクシ</t>
    </rPh>
    <rPh sb="6" eb="9">
      <t>ジョセイヒ</t>
    </rPh>
    <phoneticPr fontId="5"/>
  </si>
  <si>
    <t>市内に居住する障害者手帳を持っている人のうち、対象となる重度障害者に対して、１枚５００円のタクシー利用券を１年度につき最大２４枚交付（１回の乗車には６枚まで利用可能）することで、重度障害者の外出（通院・買物等）を支援する。</t>
    <rPh sb="0" eb="2">
      <t>シナイ</t>
    </rPh>
    <rPh sb="3" eb="5">
      <t>キョジュウ</t>
    </rPh>
    <rPh sb="7" eb="12">
      <t>ショウガイシャテチョウ</t>
    </rPh>
    <rPh sb="13" eb="14">
      <t>モ</t>
    </rPh>
    <rPh sb="18" eb="19">
      <t>ヒト</t>
    </rPh>
    <rPh sb="23" eb="25">
      <t>タイショウ</t>
    </rPh>
    <rPh sb="28" eb="30">
      <t>ジュウド</t>
    </rPh>
    <rPh sb="30" eb="33">
      <t>ショウガイシャ</t>
    </rPh>
    <rPh sb="34" eb="35">
      <t>タイ</t>
    </rPh>
    <rPh sb="39" eb="40">
      <t>マイ</t>
    </rPh>
    <rPh sb="43" eb="44">
      <t>エン</t>
    </rPh>
    <rPh sb="49" eb="52">
      <t>リヨウケン</t>
    </rPh>
    <rPh sb="54" eb="56">
      <t>ネンド</t>
    </rPh>
    <rPh sb="59" eb="61">
      <t>サイダイ</t>
    </rPh>
    <rPh sb="63" eb="64">
      <t>マイ</t>
    </rPh>
    <rPh sb="64" eb="66">
      <t>コウフ</t>
    </rPh>
    <rPh sb="68" eb="69">
      <t>カイ</t>
    </rPh>
    <rPh sb="70" eb="72">
      <t>ジョウシャ</t>
    </rPh>
    <rPh sb="75" eb="76">
      <t>マイ</t>
    </rPh>
    <rPh sb="78" eb="82">
      <t>リヨウカノウ</t>
    </rPh>
    <rPh sb="89" eb="91">
      <t>ジュウド</t>
    </rPh>
    <rPh sb="91" eb="94">
      <t>ショウガイシャ</t>
    </rPh>
    <rPh sb="95" eb="97">
      <t>ガイシュツ</t>
    </rPh>
    <rPh sb="98" eb="100">
      <t>ツウイン</t>
    </rPh>
    <rPh sb="101" eb="103">
      <t>カイモノ</t>
    </rPh>
    <rPh sb="103" eb="104">
      <t>トウ</t>
    </rPh>
    <rPh sb="106" eb="108">
      <t>シエン</t>
    </rPh>
    <phoneticPr fontId="5"/>
  </si>
  <si>
    <t>https://www.city.tokushima.tokushima.jp/kenko_fukushi/shogai_fukushi/kyuufu/unchin.html</t>
    <phoneticPr fontId="5"/>
  </si>
  <si>
    <t>健康福祉部障害福祉課
088-621-5177</t>
    <rPh sb="0" eb="5">
      <t>ケンコウフクシブ</t>
    </rPh>
    <rPh sb="5" eb="10">
      <t>ショウガイフクシカ</t>
    </rPh>
    <phoneticPr fontId="5"/>
  </si>
  <si>
    <t>高齢者バス無料乗車助成事業（市バス負担金）</t>
    <rPh sb="0" eb="3">
      <t>コウレイシャ</t>
    </rPh>
    <rPh sb="5" eb="7">
      <t>ムリョウ</t>
    </rPh>
    <rPh sb="7" eb="9">
      <t>ジョウシャ</t>
    </rPh>
    <rPh sb="9" eb="11">
      <t>ジョセイ</t>
    </rPh>
    <rPh sb="11" eb="13">
      <t>ジギョウ</t>
    </rPh>
    <rPh sb="14" eb="15">
      <t>シ</t>
    </rPh>
    <rPh sb="17" eb="20">
      <t>フタンキン</t>
    </rPh>
    <phoneticPr fontId="5"/>
  </si>
  <si>
    <t>高齢者の積極的な社会参加を促進するため、市内に居住する７０歳以上で前年度の市民税所得割課税額が60,000円以下の方を対象に市営バス無料乗車証を交付している。</t>
    <rPh sb="0" eb="3">
      <t>コウレイシャ</t>
    </rPh>
    <rPh sb="4" eb="7">
      <t>セッキョクテキ</t>
    </rPh>
    <rPh sb="8" eb="12">
      <t>シャカイサンカ</t>
    </rPh>
    <rPh sb="13" eb="15">
      <t>ソクシン</t>
    </rPh>
    <rPh sb="20" eb="22">
      <t>シナイ</t>
    </rPh>
    <rPh sb="23" eb="25">
      <t>キョジュウ</t>
    </rPh>
    <rPh sb="29" eb="30">
      <t>サイ</t>
    </rPh>
    <rPh sb="30" eb="32">
      <t>イジョウ</t>
    </rPh>
    <rPh sb="33" eb="36">
      <t>ゼンネンド</t>
    </rPh>
    <rPh sb="37" eb="40">
      <t>シミンゼイ</t>
    </rPh>
    <rPh sb="40" eb="43">
      <t>ショトクワリ</t>
    </rPh>
    <rPh sb="43" eb="46">
      <t>カゼイガク</t>
    </rPh>
    <rPh sb="53" eb="54">
      <t>エン</t>
    </rPh>
    <rPh sb="54" eb="56">
      <t>イカ</t>
    </rPh>
    <rPh sb="57" eb="58">
      <t>カタ</t>
    </rPh>
    <rPh sb="59" eb="61">
      <t>タイショウ</t>
    </rPh>
    <rPh sb="62" eb="64">
      <t>シエイ</t>
    </rPh>
    <rPh sb="66" eb="68">
      <t>ムリョウ</t>
    </rPh>
    <rPh sb="68" eb="70">
      <t>ジョウシャ</t>
    </rPh>
    <rPh sb="70" eb="71">
      <t>アカシ</t>
    </rPh>
    <rPh sb="72" eb="74">
      <t>コウフ</t>
    </rPh>
    <phoneticPr fontId="5"/>
  </si>
  <si>
    <t>健康福祉部高齢介護課
088-621-5176</t>
    <rPh sb="0" eb="5">
      <t>ケンコウフ</t>
    </rPh>
    <rPh sb="5" eb="7">
      <t>コウレイ</t>
    </rPh>
    <rPh sb="7" eb="9">
      <t>カイゴ</t>
    </rPh>
    <rPh sb="9" eb="10">
      <t>カ</t>
    </rPh>
    <phoneticPr fontId="5"/>
  </si>
  <si>
    <t>高齢者バス無料乗車助成事業（その他）</t>
    <rPh sb="0" eb="3">
      <t>コウレイシャ</t>
    </rPh>
    <rPh sb="5" eb="7">
      <t>ムリョウ</t>
    </rPh>
    <rPh sb="7" eb="9">
      <t>ジョウシャ</t>
    </rPh>
    <rPh sb="9" eb="11">
      <t>ジョセイ</t>
    </rPh>
    <rPh sb="11" eb="13">
      <t>ジギョウ</t>
    </rPh>
    <rPh sb="16" eb="17">
      <t>タ</t>
    </rPh>
    <phoneticPr fontId="5"/>
  </si>
  <si>
    <t>市内周辺部の市営バス未導入地域の高齢者にも社会参加を促すため、交付要件を満たす高齢者に対して徳島バスの特定回数乗車券を発行している。</t>
    <rPh sb="0" eb="2">
      <t>シナイ</t>
    </rPh>
    <rPh sb="2" eb="5">
      <t>シュウヘンブ</t>
    </rPh>
    <rPh sb="6" eb="8">
      <t>シエイ</t>
    </rPh>
    <rPh sb="10" eb="13">
      <t>ミドウニュウ</t>
    </rPh>
    <rPh sb="13" eb="15">
      <t>チイキ</t>
    </rPh>
    <rPh sb="16" eb="19">
      <t>コウレイシャ</t>
    </rPh>
    <rPh sb="21" eb="25">
      <t>シャカイサンカ</t>
    </rPh>
    <rPh sb="26" eb="27">
      <t>ウナガ</t>
    </rPh>
    <rPh sb="31" eb="35">
      <t>コウフヨウケン</t>
    </rPh>
    <rPh sb="36" eb="37">
      <t>ミ</t>
    </rPh>
    <rPh sb="39" eb="42">
      <t>コウレイシャ</t>
    </rPh>
    <rPh sb="43" eb="44">
      <t>タイ</t>
    </rPh>
    <rPh sb="46" eb="48">
      <t>トクシマ</t>
    </rPh>
    <rPh sb="51" eb="53">
      <t>トクテイ</t>
    </rPh>
    <rPh sb="53" eb="55">
      <t>カイスウ</t>
    </rPh>
    <rPh sb="55" eb="58">
      <t>ジョウシャケン</t>
    </rPh>
    <rPh sb="59" eb="61">
      <t>ハッコウ</t>
    </rPh>
    <phoneticPr fontId="5"/>
  </si>
  <si>
    <t>徳島バス株式会社等</t>
    <rPh sb="0" eb="2">
      <t>トクシマ</t>
    </rPh>
    <rPh sb="4" eb="8">
      <t>カブシキガイシャ</t>
    </rPh>
    <rPh sb="8" eb="9">
      <t>トウ</t>
    </rPh>
    <phoneticPr fontId="5"/>
  </si>
  <si>
    <t>高齢者バス無料乗車助成事業（移行路線）</t>
    <rPh sb="0" eb="3">
      <t>コウレイシャ</t>
    </rPh>
    <rPh sb="5" eb="7">
      <t>ムリョウ</t>
    </rPh>
    <rPh sb="7" eb="9">
      <t>ジョウシャ</t>
    </rPh>
    <rPh sb="9" eb="11">
      <t>ジョセイ</t>
    </rPh>
    <rPh sb="11" eb="13">
      <t>ジギョウ</t>
    </rPh>
    <rPh sb="14" eb="16">
      <t>イコウ</t>
    </rPh>
    <rPh sb="16" eb="18">
      <t>ロセン</t>
    </rPh>
    <phoneticPr fontId="5"/>
  </si>
  <si>
    <t>市営バス路線の再編により徳島バスに運行委託された「移行路線」となる地域の高齢者（交付要件を満たす者に限る）も無料でバスに乗車できるよう市営バス無料乗車証を交付している。</t>
    <rPh sb="0" eb="2">
      <t>シエイ</t>
    </rPh>
    <rPh sb="4" eb="6">
      <t>ロセン</t>
    </rPh>
    <rPh sb="7" eb="9">
      <t>サイヘン</t>
    </rPh>
    <rPh sb="12" eb="14">
      <t>トクシマ</t>
    </rPh>
    <rPh sb="17" eb="21">
      <t>ウンコウイタク</t>
    </rPh>
    <rPh sb="25" eb="27">
      <t>イコウ</t>
    </rPh>
    <rPh sb="27" eb="29">
      <t>ロセン</t>
    </rPh>
    <rPh sb="33" eb="35">
      <t>チイキ</t>
    </rPh>
    <rPh sb="36" eb="39">
      <t>コウレイシャ</t>
    </rPh>
    <rPh sb="40" eb="44">
      <t>コウフヨウケン</t>
    </rPh>
    <rPh sb="45" eb="46">
      <t>ミ</t>
    </rPh>
    <rPh sb="48" eb="49">
      <t>モノ</t>
    </rPh>
    <rPh sb="50" eb="51">
      <t>カギ</t>
    </rPh>
    <rPh sb="54" eb="56">
      <t>ムリョウ</t>
    </rPh>
    <rPh sb="60" eb="62">
      <t>ジョウシャ</t>
    </rPh>
    <rPh sb="67" eb="69">
      <t>シエイ</t>
    </rPh>
    <rPh sb="71" eb="75">
      <t>ムリョウジョウシャ</t>
    </rPh>
    <rPh sb="75" eb="76">
      <t>アカシ</t>
    </rPh>
    <rPh sb="77" eb="79">
      <t>コウフ</t>
    </rPh>
    <phoneticPr fontId="5"/>
  </si>
  <si>
    <t>徳島市等</t>
    <rPh sb="0" eb="3">
      <t>トクシマシ</t>
    </rPh>
    <rPh sb="3" eb="4">
      <t>トウ</t>
    </rPh>
    <phoneticPr fontId="5"/>
  </si>
  <si>
    <t>徳島県</t>
    <rPh sb="0" eb="3">
      <t>トクシマケン</t>
    </rPh>
    <phoneticPr fontId="17"/>
  </si>
  <si>
    <t>吉野川市</t>
    <rPh sb="0" eb="4">
      <t>ヨシノガワシ</t>
    </rPh>
    <phoneticPr fontId="17"/>
  </si>
  <si>
    <t>買物支援等対策事業</t>
    <rPh sb="0" eb="1">
      <t>カ</t>
    </rPh>
    <rPh sb="1" eb="2">
      <t>モノ</t>
    </rPh>
    <rPh sb="2" eb="4">
      <t>シエン</t>
    </rPh>
    <rPh sb="4" eb="5">
      <t>トウ</t>
    </rPh>
    <rPh sb="5" eb="7">
      <t>タイサク</t>
    </rPh>
    <rPh sb="7" eb="9">
      <t>ジギョウ</t>
    </rPh>
    <phoneticPr fontId="17"/>
  </si>
  <si>
    <t>移動販売を行う事業者に対し、移動販売車に係る車検代等の経費又は移動販売車の購入及び改造に係る車両本体の経費に対して、補助金の交付を行うものである。</t>
    <rPh sb="0" eb="2">
      <t>イドウ</t>
    </rPh>
    <rPh sb="2" eb="4">
      <t>ハンバイ</t>
    </rPh>
    <rPh sb="5" eb="6">
      <t>オコナ</t>
    </rPh>
    <rPh sb="7" eb="10">
      <t>ジギョウシャ</t>
    </rPh>
    <rPh sb="11" eb="12">
      <t>タイ</t>
    </rPh>
    <rPh sb="14" eb="16">
      <t>イドウ</t>
    </rPh>
    <rPh sb="16" eb="19">
      <t>ハンバイシャ</t>
    </rPh>
    <rPh sb="20" eb="21">
      <t>カカ</t>
    </rPh>
    <rPh sb="22" eb="25">
      <t>シャケンダイ</t>
    </rPh>
    <rPh sb="25" eb="26">
      <t>トウ</t>
    </rPh>
    <rPh sb="27" eb="29">
      <t>ケイヒ</t>
    </rPh>
    <rPh sb="29" eb="30">
      <t>マタ</t>
    </rPh>
    <rPh sb="31" eb="33">
      <t>イドウ</t>
    </rPh>
    <rPh sb="33" eb="36">
      <t>ハンバイシャ</t>
    </rPh>
    <rPh sb="37" eb="39">
      <t>コウニュウ</t>
    </rPh>
    <rPh sb="39" eb="40">
      <t>オヨ</t>
    </rPh>
    <rPh sb="41" eb="43">
      <t>カイゾウ</t>
    </rPh>
    <rPh sb="44" eb="45">
      <t>カカ</t>
    </rPh>
    <rPh sb="46" eb="48">
      <t>シャリョウ</t>
    </rPh>
    <rPh sb="48" eb="50">
      <t>ホンタイ</t>
    </rPh>
    <rPh sb="51" eb="53">
      <t>ケイヒ</t>
    </rPh>
    <rPh sb="54" eb="55">
      <t>タイ</t>
    </rPh>
    <rPh sb="58" eb="61">
      <t>ホジョキン</t>
    </rPh>
    <rPh sb="62" eb="64">
      <t>コウフ</t>
    </rPh>
    <rPh sb="65" eb="66">
      <t>オコナ</t>
    </rPh>
    <phoneticPr fontId="17"/>
  </si>
  <si>
    <t>市内に住所及び主たる事業所を有する者で市内において食料品等の移動販売を行う者</t>
    <rPh sb="0" eb="2">
      <t>シナイ</t>
    </rPh>
    <rPh sb="3" eb="5">
      <t>ジュウショ</t>
    </rPh>
    <rPh sb="5" eb="6">
      <t>オヨ</t>
    </rPh>
    <rPh sb="7" eb="8">
      <t>シュ</t>
    </rPh>
    <rPh sb="10" eb="13">
      <t>ジギョウショ</t>
    </rPh>
    <rPh sb="14" eb="15">
      <t>ユウ</t>
    </rPh>
    <rPh sb="17" eb="18">
      <t>モノ</t>
    </rPh>
    <rPh sb="19" eb="21">
      <t>シナイ</t>
    </rPh>
    <rPh sb="25" eb="28">
      <t>ショクリョウヒン</t>
    </rPh>
    <rPh sb="28" eb="29">
      <t>トウ</t>
    </rPh>
    <rPh sb="30" eb="32">
      <t>イドウ</t>
    </rPh>
    <rPh sb="32" eb="34">
      <t>ハンバイ</t>
    </rPh>
    <rPh sb="35" eb="36">
      <t>オコナ</t>
    </rPh>
    <rPh sb="37" eb="38">
      <t>モノ</t>
    </rPh>
    <phoneticPr fontId="17"/>
  </si>
  <si>
    <t>産業経済部　商工観光課
商工振興係
0883-22-2226</t>
    <rPh sb="0" eb="2">
      <t>サンギョウ</t>
    </rPh>
    <rPh sb="2" eb="5">
      <t>ケイザイブ</t>
    </rPh>
    <rPh sb="6" eb="11">
      <t>ショウコウカンコウカ</t>
    </rPh>
    <rPh sb="12" eb="14">
      <t>ショウコウ</t>
    </rPh>
    <rPh sb="14" eb="16">
      <t>シンコウ</t>
    </rPh>
    <rPh sb="16" eb="17">
      <t>カカリ</t>
    </rPh>
    <phoneticPr fontId="17"/>
  </si>
  <si>
    <t>高齢者等外出支援タクシー料金助成事業</t>
    <rPh sb="0" eb="3">
      <t>コウレイシャ</t>
    </rPh>
    <rPh sb="3" eb="4">
      <t>トウ</t>
    </rPh>
    <rPh sb="4" eb="6">
      <t>ガイシュツ</t>
    </rPh>
    <rPh sb="6" eb="8">
      <t>シエン</t>
    </rPh>
    <rPh sb="12" eb="14">
      <t>リョウキン</t>
    </rPh>
    <rPh sb="14" eb="16">
      <t>ジョセイ</t>
    </rPh>
    <rPh sb="16" eb="18">
      <t>ジギョウ</t>
    </rPh>
    <phoneticPr fontId="17"/>
  </si>
  <si>
    <t>市内に事業所等があるタクシー会社</t>
    <rPh sb="0" eb="2">
      <t>シナイ</t>
    </rPh>
    <rPh sb="3" eb="6">
      <t>ジギョウショ</t>
    </rPh>
    <rPh sb="6" eb="7">
      <t>トウ</t>
    </rPh>
    <rPh sb="14" eb="16">
      <t>カイシャ</t>
    </rPh>
    <phoneticPr fontId="17"/>
  </si>
  <si>
    <t>市民部　生活あんしん課
生活あんしん係
0883-22-2269</t>
    <rPh sb="0" eb="3">
      <t>シミンブ</t>
    </rPh>
    <rPh sb="4" eb="6">
      <t>セイカツ</t>
    </rPh>
    <rPh sb="10" eb="11">
      <t>カ</t>
    </rPh>
    <rPh sb="12" eb="14">
      <t>セイカツ</t>
    </rPh>
    <rPh sb="18" eb="19">
      <t>カカリ</t>
    </rPh>
    <phoneticPr fontId="17"/>
  </si>
  <si>
    <t>福祉タクシー事業</t>
    <rPh sb="0" eb="2">
      <t>フクシ</t>
    </rPh>
    <rPh sb="6" eb="8">
      <t>ジギョウ</t>
    </rPh>
    <phoneticPr fontId="17"/>
  </si>
  <si>
    <t>吉野川市の美郷地区在住で条件を満たす方限定で、利用できる範囲も美郷地区に限られる。対象者には利用者カードを発行し、指定タクシー会社を利用した際、ドライバーに料金をカードに記載してもらい支払いをする。その後申請により、料金の80%を補助する。美郷地区内における買い物又は美郷地区外へ買い物に出る際の中継地までの交通手段としての利用がある。</t>
    <rPh sb="0" eb="4">
      <t>ヨシノガワシ</t>
    </rPh>
    <rPh sb="5" eb="7">
      <t>ミサト</t>
    </rPh>
    <rPh sb="7" eb="9">
      <t>チク</t>
    </rPh>
    <rPh sb="9" eb="11">
      <t>ザイジュウ</t>
    </rPh>
    <rPh sb="12" eb="14">
      <t>ジョウケン</t>
    </rPh>
    <rPh sb="15" eb="16">
      <t>ミ</t>
    </rPh>
    <rPh sb="18" eb="19">
      <t>カタ</t>
    </rPh>
    <rPh sb="19" eb="21">
      <t>ゲンテイ</t>
    </rPh>
    <rPh sb="23" eb="25">
      <t>リヨウ</t>
    </rPh>
    <rPh sb="28" eb="30">
      <t>ハンイ</t>
    </rPh>
    <rPh sb="31" eb="33">
      <t>ミサト</t>
    </rPh>
    <rPh sb="33" eb="35">
      <t>チク</t>
    </rPh>
    <rPh sb="36" eb="37">
      <t>カギ</t>
    </rPh>
    <rPh sb="41" eb="44">
      <t>タイショウシャ</t>
    </rPh>
    <rPh sb="46" eb="49">
      <t>リヨウシャ</t>
    </rPh>
    <rPh sb="53" eb="55">
      <t>ハッコウ</t>
    </rPh>
    <rPh sb="57" eb="59">
      <t>シテイ</t>
    </rPh>
    <rPh sb="63" eb="65">
      <t>カイシャ</t>
    </rPh>
    <rPh sb="66" eb="68">
      <t>リヨウ</t>
    </rPh>
    <rPh sb="70" eb="71">
      <t>サイ</t>
    </rPh>
    <rPh sb="78" eb="80">
      <t>リョウキン</t>
    </rPh>
    <rPh sb="85" eb="87">
      <t>キサイ</t>
    </rPh>
    <rPh sb="92" eb="94">
      <t>シハラ</t>
    </rPh>
    <rPh sb="101" eb="102">
      <t>ゴ</t>
    </rPh>
    <rPh sb="102" eb="104">
      <t>シンセイ</t>
    </rPh>
    <rPh sb="108" eb="110">
      <t>リョウキン</t>
    </rPh>
    <rPh sb="115" eb="117">
      <t>ホジョ</t>
    </rPh>
    <rPh sb="120" eb="122">
      <t>ミサト</t>
    </rPh>
    <rPh sb="122" eb="125">
      <t>チクナイ</t>
    </rPh>
    <rPh sb="129" eb="130">
      <t>カ</t>
    </rPh>
    <rPh sb="131" eb="132">
      <t>モノ</t>
    </rPh>
    <rPh sb="132" eb="133">
      <t>マタ</t>
    </rPh>
    <rPh sb="134" eb="136">
      <t>ミサト</t>
    </rPh>
    <rPh sb="136" eb="139">
      <t>チクガイ</t>
    </rPh>
    <rPh sb="140" eb="141">
      <t>カ</t>
    </rPh>
    <rPh sb="142" eb="143">
      <t>モノ</t>
    </rPh>
    <rPh sb="144" eb="145">
      <t>デ</t>
    </rPh>
    <rPh sb="146" eb="147">
      <t>サイ</t>
    </rPh>
    <rPh sb="148" eb="151">
      <t>チュウケイチ</t>
    </rPh>
    <rPh sb="154" eb="156">
      <t>コウツウ</t>
    </rPh>
    <rPh sb="156" eb="158">
      <t>シュダン</t>
    </rPh>
    <rPh sb="162" eb="164">
      <t>リヨウ</t>
    </rPh>
    <phoneticPr fontId="17"/>
  </si>
  <si>
    <t>業者指定届出書を提出した業者のうち市が認めた業者</t>
    <rPh sb="0" eb="2">
      <t>ギョウシャ</t>
    </rPh>
    <rPh sb="2" eb="4">
      <t>シテイ</t>
    </rPh>
    <rPh sb="4" eb="5">
      <t>トド</t>
    </rPh>
    <rPh sb="5" eb="6">
      <t>デ</t>
    </rPh>
    <rPh sb="6" eb="7">
      <t>カ</t>
    </rPh>
    <rPh sb="8" eb="10">
      <t>テイシュツ</t>
    </rPh>
    <rPh sb="12" eb="14">
      <t>ギョウシャ</t>
    </rPh>
    <rPh sb="17" eb="18">
      <t>シ</t>
    </rPh>
    <rPh sb="19" eb="20">
      <t>ミト</t>
    </rPh>
    <rPh sb="22" eb="24">
      <t>ギョウシャ</t>
    </rPh>
    <phoneticPr fontId="17"/>
  </si>
  <si>
    <t>市民部　生活あんしん課
生活あんしん係
0883-22-2269</t>
  </si>
  <si>
    <t>阿波市</t>
    <rPh sb="0" eb="3">
      <t>アワシ</t>
    </rPh>
    <phoneticPr fontId="17"/>
  </si>
  <si>
    <t>阿波市デマンド型乗合交通事業「あわめぐり」</t>
  </si>
  <si>
    <t>予約いただいた方を自宅や指定乗降場所の近くまでお迎えに行き、運行順や時間帯に合わせて、希望の降車場所までの移動を乗り合いで運行する公共交通。</t>
  </si>
  <si>
    <t>阿波市地域公共交通活性化協議会</t>
  </si>
  <si>
    <t>https://www.city.awa.lg.jp/docs/2019031300018/</t>
  </si>
  <si>
    <t>企画総務課
地方創生推進室
0883-36-8707</t>
  </si>
  <si>
    <t>子育て応援ヘルパー派遣事業</t>
  </si>
  <si>
    <t>妊婦や乳幼児を養育する世帯に子育て応援ヘルパーを派遣し、買い物を含めた食事や育児の支援を行う。事前に市への利用者登録が必要。市民税非課税の有無等により自己負担有。</t>
  </si>
  <si>
    <t>https://www.city.awa.lg.jp/docs/2016051900013/</t>
  </si>
  <si>
    <t>子育て支援課
0883-36-6813</t>
  </si>
  <si>
    <t>美馬市</t>
    <rPh sb="0" eb="3">
      <t>ミマシ</t>
    </rPh>
    <phoneticPr fontId="5"/>
  </si>
  <si>
    <t>美馬市買物支援事業</t>
    <rPh sb="0" eb="3">
      <t>ミマシ</t>
    </rPh>
    <rPh sb="3" eb="5">
      <t>カイモノ</t>
    </rPh>
    <rPh sb="5" eb="7">
      <t>シエン</t>
    </rPh>
    <rPh sb="7" eb="9">
      <t>ジギョウ</t>
    </rPh>
    <phoneticPr fontId="5"/>
  </si>
  <si>
    <t>市が別に定める特定地域において移動販売を行う事業者（とくし丸）に対して補助を行う。</t>
    <rPh sb="0" eb="1">
      <t>シ</t>
    </rPh>
    <rPh sb="2" eb="3">
      <t>ベツ</t>
    </rPh>
    <rPh sb="4" eb="5">
      <t>サダ</t>
    </rPh>
    <rPh sb="7" eb="9">
      <t>トクテイ</t>
    </rPh>
    <rPh sb="9" eb="11">
      <t>チイキ</t>
    </rPh>
    <rPh sb="15" eb="17">
      <t>イドウ</t>
    </rPh>
    <rPh sb="17" eb="19">
      <t>ハンバイ</t>
    </rPh>
    <rPh sb="20" eb="21">
      <t>オコナ</t>
    </rPh>
    <rPh sb="22" eb="25">
      <t>ジギョウシャ</t>
    </rPh>
    <rPh sb="29" eb="30">
      <t>マル</t>
    </rPh>
    <rPh sb="32" eb="33">
      <t>タイ</t>
    </rPh>
    <rPh sb="35" eb="37">
      <t>ホジョ</t>
    </rPh>
    <rPh sb="38" eb="39">
      <t>オコナ</t>
    </rPh>
    <phoneticPr fontId="5"/>
  </si>
  <si>
    <t>とくし丸運営事業者</t>
    <rPh sb="3" eb="4">
      <t>マル</t>
    </rPh>
    <rPh sb="4" eb="6">
      <t>ウンエイ</t>
    </rPh>
    <rPh sb="6" eb="9">
      <t>ジギョウシャ</t>
    </rPh>
    <phoneticPr fontId="5"/>
  </si>
  <si>
    <t>市民環境部くらし・人権課
0883-52-8009</t>
    <rPh sb="0" eb="2">
      <t>シミン</t>
    </rPh>
    <rPh sb="2" eb="5">
      <t>カンキョウブ</t>
    </rPh>
    <rPh sb="9" eb="11">
      <t>ジンケン</t>
    </rPh>
    <rPh sb="11" eb="12">
      <t>カ</t>
    </rPh>
    <phoneticPr fontId="5"/>
  </si>
  <si>
    <t>買物弱者のみの支援として位置づけた事業ではないが、既存の路線バスの廃止と過疎化や少子化の進展により、通勤・通学や買物のための公共交通の利用確保が困難な市民が増加している現状を解決するための地域公共交通事業である。</t>
    <rPh sb="0" eb="2">
      <t>カイモノ</t>
    </rPh>
    <rPh sb="2" eb="4">
      <t>ジャクシャ</t>
    </rPh>
    <rPh sb="7" eb="9">
      <t>シエン</t>
    </rPh>
    <rPh sb="12" eb="14">
      <t>イチ</t>
    </rPh>
    <rPh sb="17" eb="19">
      <t>ジギョウ</t>
    </rPh>
    <rPh sb="25" eb="27">
      <t>キゾン</t>
    </rPh>
    <rPh sb="28" eb="30">
      <t>ロセン</t>
    </rPh>
    <rPh sb="33" eb="35">
      <t>ハイシ</t>
    </rPh>
    <rPh sb="36" eb="39">
      <t>カソカ</t>
    </rPh>
    <rPh sb="40" eb="43">
      <t>ショウシカ</t>
    </rPh>
    <rPh sb="44" eb="46">
      <t>シンテン</t>
    </rPh>
    <rPh sb="50" eb="52">
      <t>ツウキン</t>
    </rPh>
    <rPh sb="53" eb="55">
      <t>ツウガク</t>
    </rPh>
    <rPh sb="56" eb="58">
      <t>カイモノ</t>
    </rPh>
    <rPh sb="62" eb="64">
      <t>コウキョウ</t>
    </rPh>
    <rPh sb="64" eb="66">
      <t>コウツウ</t>
    </rPh>
    <rPh sb="67" eb="69">
      <t>リヨウ</t>
    </rPh>
    <rPh sb="69" eb="71">
      <t>カクホ</t>
    </rPh>
    <rPh sb="72" eb="74">
      <t>コンナン</t>
    </rPh>
    <rPh sb="75" eb="77">
      <t>シミン</t>
    </rPh>
    <rPh sb="78" eb="80">
      <t>ゾウカ</t>
    </rPh>
    <rPh sb="84" eb="86">
      <t>ゲンジョウ</t>
    </rPh>
    <rPh sb="87" eb="89">
      <t>カイケツ</t>
    </rPh>
    <rPh sb="94" eb="96">
      <t>チイキ</t>
    </rPh>
    <rPh sb="96" eb="98">
      <t>コウキョウ</t>
    </rPh>
    <rPh sb="98" eb="100">
      <t>コウツウ</t>
    </rPh>
    <rPh sb="100" eb="102">
      <t>ジギョウ</t>
    </rPh>
    <phoneticPr fontId="5"/>
  </si>
  <si>
    <t xml:space="preserve">美馬市地域公共交通活性化協議会
</t>
    <rPh sb="0" eb="3">
      <t>ミマシ</t>
    </rPh>
    <rPh sb="3" eb="5">
      <t>チイキ</t>
    </rPh>
    <rPh sb="5" eb="7">
      <t>コウキョウ</t>
    </rPh>
    <rPh sb="7" eb="9">
      <t>コウツウ</t>
    </rPh>
    <rPh sb="9" eb="12">
      <t>カッセイカ</t>
    </rPh>
    <rPh sb="12" eb="15">
      <t>キョウギカイ</t>
    </rPh>
    <phoneticPr fontId="5"/>
  </si>
  <si>
    <t>地域公共交通活性化協議会事務局
市民環境部くらし・人権課
0883-52-8009</t>
    <rPh sb="12" eb="15">
      <t>ジムキョク</t>
    </rPh>
    <rPh sb="16" eb="18">
      <t>シミン</t>
    </rPh>
    <rPh sb="18" eb="21">
      <t>カンキョウブ</t>
    </rPh>
    <rPh sb="25" eb="28">
      <t>ジンケンカ</t>
    </rPh>
    <phoneticPr fontId="5"/>
  </si>
  <si>
    <t>自家用有償旅客運送事業</t>
  </si>
  <si>
    <t>美馬市</t>
  </si>
  <si>
    <t>市民環境部くらし・人権課
0883-52-8009</t>
  </si>
  <si>
    <t>三好市</t>
    <rPh sb="0" eb="3">
      <t>ミヨシシ</t>
    </rPh>
    <phoneticPr fontId="5"/>
  </si>
  <si>
    <t>集落支援包括事業</t>
    <rPh sb="0" eb="2">
      <t>シュウラク</t>
    </rPh>
    <rPh sb="2" eb="4">
      <t>シエン</t>
    </rPh>
    <rPh sb="4" eb="6">
      <t>ホウカツ</t>
    </rPh>
    <rPh sb="6" eb="8">
      <t>ジギョウ</t>
    </rPh>
    <phoneticPr fontId="5"/>
  </si>
  <si>
    <t>移動販売運営費補助
移動販売遠隔地域補助
車両購入費補助</t>
    <rPh sb="0" eb="1">
      <t>イドウ</t>
    </rPh>
    <rPh sb="1" eb="3">
      <t>ハンバイ</t>
    </rPh>
    <rPh sb="3" eb="5">
      <t>ウンエイ</t>
    </rPh>
    <rPh sb="5" eb="6">
      <t>ヒ</t>
    </rPh>
    <rPh sb="6" eb="8">
      <t>ホジョ</t>
    </rPh>
    <rPh sb="9" eb="11">
      <t>イドウ</t>
    </rPh>
    <rPh sb="11" eb="13">
      <t>ハンバイ</t>
    </rPh>
    <rPh sb="13" eb="16">
      <t>エンカクチ</t>
    </rPh>
    <rPh sb="16" eb="17">
      <t>イキ</t>
    </rPh>
    <rPh sb="17" eb="19">
      <t>ホジョ</t>
    </rPh>
    <rPh sb="21" eb="23">
      <t>シャリョウ</t>
    </rPh>
    <rPh sb="23" eb="26">
      <t>コウニュウヒ</t>
    </rPh>
    <rPh sb="26" eb="28">
      <t>ホジョ</t>
    </rPh>
    <phoneticPr fontId="5"/>
  </si>
  <si>
    <t>市内の買い物困難地域において移動販売を行い、地域の見守り活動を行える移動販売事業者への運営費の補助
・車両重量区分ごとに定める基準額
・自店舗から２０km以上離れた地域で移動販売事業を行う方（1回あたり補助額：20～30ｋｍ未満4400円、30ｋｍ以上5,500円（年104回）を上限
・新たに車両を購入し、5年以上継続し移動販売を行える方（車両購入費の2分の1：上限200万円）</t>
    <rPh sb="0" eb="2">
      <t>シナイ</t>
    </rPh>
    <rPh sb="3" eb="4">
      <t>カ</t>
    </rPh>
    <rPh sb="5" eb="6">
      <t>モノ</t>
    </rPh>
    <rPh sb="6" eb="8">
      <t>コンナン</t>
    </rPh>
    <rPh sb="8" eb="10">
      <t>チイキ</t>
    </rPh>
    <rPh sb="14" eb="16">
      <t>イドウ</t>
    </rPh>
    <rPh sb="16" eb="18">
      <t>ハンバイ</t>
    </rPh>
    <rPh sb="19" eb="20">
      <t>オコナ</t>
    </rPh>
    <rPh sb="22" eb="24">
      <t>チイキ</t>
    </rPh>
    <rPh sb="25" eb="27">
      <t>ミマモ</t>
    </rPh>
    <rPh sb="28" eb="30">
      <t>カツドウ</t>
    </rPh>
    <rPh sb="31" eb="32">
      <t>オコナ</t>
    </rPh>
    <rPh sb="34" eb="36">
      <t>イドウ</t>
    </rPh>
    <rPh sb="36" eb="38">
      <t>ハンバイ</t>
    </rPh>
    <rPh sb="38" eb="41">
      <t>ジギョウシャ</t>
    </rPh>
    <rPh sb="43" eb="46">
      <t>ウンエイヒ</t>
    </rPh>
    <rPh sb="47" eb="49">
      <t>ホジョ</t>
    </rPh>
    <rPh sb="51" eb="53">
      <t>シャリョウ</t>
    </rPh>
    <rPh sb="53" eb="55">
      <t>ジュウリョウ</t>
    </rPh>
    <rPh sb="55" eb="57">
      <t>クブン</t>
    </rPh>
    <rPh sb="60" eb="61">
      <t>サダ</t>
    </rPh>
    <rPh sb="63" eb="65">
      <t>キジュン</t>
    </rPh>
    <rPh sb="65" eb="66">
      <t>ガク</t>
    </rPh>
    <rPh sb="68" eb="69">
      <t>ジ</t>
    </rPh>
    <rPh sb="69" eb="71">
      <t>テンポ</t>
    </rPh>
    <rPh sb="77" eb="79">
      <t>イジョウ</t>
    </rPh>
    <rPh sb="79" eb="80">
      <t>ハナ</t>
    </rPh>
    <rPh sb="82" eb="84">
      <t>チイキ</t>
    </rPh>
    <rPh sb="85" eb="87">
      <t>イドウ</t>
    </rPh>
    <rPh sb="87" eb="89">
      <t>ハンバイ</t>
    </rPh>
    <rPh sb="89" eb="91">
      <t>ジギョウ</t>
    </rPh>
    <rPh sb="92" eb="93">
      <t>オコナ</t>
    </rPh>
    <rPh sb="94" eb="95">
      <t>カタ</t>
    </rPh>
    <rPh sb="97" eb="98">
      <t>カイ</t>
    </rPh>
    <rPh sb="101" eb="103">
      <t>ホジョ</t>
    </rPh>
    <rPh sb="103" eb="104">
      <t>ガク</t>
    </rPh>
    <rPh sb="112" eb="114">
      <t>ミマン</t>
    </rPh>
    <rPh sb="118" eb="119">
      <t>エン</t>
    </rPh>
    <rPh sb="124" eb="126">
      <t>イジョウ</t>
    </rPh>
    <rPh sb="131" eb="132">
      <t>エン</t>
    </rPh>
    <rPh sb="133" eb="134">
      <t>ネン</t>
    </rPh>
    <rPh sb="137" eb="138">
      <t>カイ</t>
    </rPh>
    <rPh sb="140" eb="142">
      <t>ジョウゲン</t>
    </rPh>
    <rPh sb="144" eb="145">
      <t>アラ</t>
    </rPh>
    <rPh sb="147" eb="149">
      <t>シャリョウ</t>
    </rPh>
    <rPh sb="150" eb="152">
      <t>コウニュウ</t>
    </rPh>
    <rPh sb="155" eb="156">
      <t>ネン</t>
    </rPh>
    <rPh sb="156" eb="158">
      <t>イジョウ</t>
    </rPh>
    <rPh sb="158" eb="160">
      <t>ケイゾク</t>
    </rPh>
    <rPh sb="161" eb="163">
      <t>イドウ</t>
    </rPh>
    <rPh sb="163" eb="165">
      <t>ハンバイ</t>
    </rPh>
    <rPh sb="166" eb="167">
      <t>オコナ</t>
    </rPh>
    <rPh sb="169" eb="170">
      <t>カタ</t>
    </rPh>
    <rPh sb="171" eb="173">
      <t>シャリョウ</t>
    </rPh>
    <rPh sb="173" eb="176">
      <t>コウニュウヒ</t>
    </rPh>
    <rPh sb="178" eb="179">
      <t>ブン</t>
    </rPh>
    <rPh sb="182" eb="184">
      <t>ジョウゲン</t>
    </rPh>
    <rPh sb="187" eb="189">
      <t>マンエン</t>
    </rPh>
    <phoneticPr fontId="5"/>
  </si>
  <si>
    <t>市内移動販売事業者</t>
    <rPh sb="0" eb="2">
      <t>シナイ</t>
    </rPh>
    <rPh sb="2" eb="4">
      <t>イドウ</t>
    </rPh>
    <rPh sb="4" eb="6">
      <t>ハンバイ</t>
    </rPh>
    <rPh sb="6" eb="9">
      <t>ジギョウシャ</t>
    </rPh>
    <phoneticPr fontId="5"/>
  </si>
  <si>
    <t>企画財政部
地方創生推進課
0883-72-7649</t>
    <rPh sb="0" eb="2">
      <t>キカク</t>
    </rPh>
    <rPh sb="2" eb="4">
      <t>ザイセイ</t>
    </rPh>
    <rPh sb="4" eb="5">
      <t>ブ</t>
    </rPh>
    <rPh sb="6" eb="8">
      <t>チホウ</t>
    </rPh>
    <rPh sb="8" eb="10">
      <t>ソウセイ</t>
    </rPh>
    <rPh sb="10" eb="12">
      <t>スイシン</t>
    </rPh>
    <rPh sb="12" eb="13">
      <t>カ</t>
    </rPh>
    <phoneticPr fontId="5"/>
  </si>
  <si>
    <t>石井町</t>
    <rPh sb="0" eb="3">
      <t>イシイチョウ</t>
    </rPh>
    <phoneticPr fontId="17"/>
  </si>
  <si>
    <t>石井町高齢者等外出支援事業</t>
    <rPh sb="0" eb="3">
      <t>イシイチョウ</t>
    </rPh>
    <rPh sb="3" eb="6">
      <t>コウレイシャ</t>
    </rPh>
    <rPh sb="6" eb="7">
      <t>ナド</t>
    </rPh>
    <rPh sb="7" eb="9">
      <t>ガイシュツ</t>
    </rPh>
    <rPh sb="9" eb="11">
      <t>シエン</t>
    </rPh>
    <rPh sb="11" eb="13">
      <t>ジギョウ</t>
    </rPh>
    <phoneticPr fontId="17"/>
  </si>
  <si>
    <t>6,851千円</t>
    <rPh sb="5" eb="7">
      <t>センエン</t>
    </rPh>
    <phoneticPr fontId="17"/>
  </si>
  <si>
    <t>後期高齢者医療保険の被保険者のみの世帯の内、世帯員全員が自家用車を所有せず、かつ運転できない方または要支援１以上の要介護認定を受けている者の内、申請者本人が自家用車を所有せず、かつ、運転できない方に、生活範囲の拡大と社会参加を促進し、高齢者福祉の向上を図るため助成券を交付する。タクシー券300円×20枚，バス券100円×20枚</t>
    <rPh sb="0" eb="1">
      <t>コウ</t>
    </rPh>
    <rPh sb="20" eb="21">
      <t>ウチ</t>
    </rPh>
    <rPh sb="25" eb="27">
      <t>ゼンイン</t>
    </rPh>
    <rPh sb="46" eb="47">
      <t>カタ</t>
    </rPh>
    <rPh sb="70" eb="71">
      <t>ウチ</t>
    </rPh>
    <rPh sb="97" eb="98">
      <t>カタ</t>
    </rPh>
    <rPh sb="100" eb="102">
      <t>セイカツ</t>
    </rPh>
    <rPh sb="102" eb="104">
      <t>ハンイ</t>
    </rPh>
    <rPh sb="105" eb="107">
      <t>カクダイ</t>
    </rPh>
    <rPh sb="108" eb="110">
      <t>シャカイ</t>
    </rPh>
    <rPh sb="110" eb="112">
      <t>サンカ</t>
    </rPh>
    <rPh sb="113" eb="115">
      <t>ソクシン</t>
    </rPh>
    <rPh sb="117" eb="120">
      <t>コウレイシャ</t>
    </rPh>
    <rPh sb="120" eb="122">
      <t>フクシ</t>
    </rPh>
    <rPh sb="123" eb="125">
      <t>コウジョウ</t>
    </rPh>
    <rPh sb="126" eb="127">
      <t>ハカ</t>
    </rPh>
    <phoneticPr fontId="17"/>
  </si>
  <si>
    <t>路線バスと石井町内の道路旅客運送業の協力事業所など</t>
    <rPh sb="0" eb="2">
      <t>ロセン</t>
    </rPh>
    <rPh sb="5" eb="7">
      <t>イシイ</t>
    </rPh>
    <rPh sb="7" eb="9">
      <t>チョウナイ</t>
    </rPh>
    <rPh sb="10" eb="12">
      <t>ドウロ</t>
    </rPh>
    <rPh sb="12" eb="14">
      <t>リョキャク</t>
    </rPh>
    <rPh sb="14" eb="17">
      <t>ウンソウギョウ</t>
    </rPh>
    <rPh sb="18" eb="20">
      <t>キョウリョク</t>
    </rPh>
    <rPh sb="20" eb="23">
      <t>ジギョウショ</t>
    </rPh>
    <phoneticPr fontId="17"/>
  </si>
  <si>
    <t>https://www.town.ishii.lg.jp/docs/2023030600048/</t>
    <phoneticPr fontId="17"/>
  </si>
  <si>
    <t>長寿社会課　
088-674-6111</t>
    <phoneticPr fontId="17"/>
  </si>
  <si>
    <t>牟岐町</t>
    <rPh sb="0" eb="3">
      <t>ムギチョウ</t>
    </rPh>
    <phoneticPr fontId="5"/>
  </si>
  <si>
    <t>牟岐町高齢者タクシー利用助成事業</t>
    <rPh sb="0" eb="3">
      <t>ムギチョウ</t>
    </rPh>
    <rPh sb="3" eb="6">
      <t>コウレイシャ</t>
    </rPh>
    <rPh sb="10" eb="12">
      <t>リヨウ</t>
    </rPh>
    <rPh sb="12" eb="14">
      <t>ジョセイ</t>
    </rPh>
    <rPh sb="14" eb="16">
      <t>ジギョウ</t>
    </rPh>
    <phoneticPr fontId="5"/>
  </si>
  <si>
    <t>タクシー利用料金の一部を助成することにより、高齢者の日常生活の利便を図り、もって高齢者の福祉の増進に寄与することを目的とする。</t>
    <rPh sb="4" eb="6">
      <t>リヨウ</t>
    </rPh>
    <rPh sb="6" eb="8">
      <t>リョウキン</t>
    </rPh>
    <rPh sb="9" eb="11">
      <t>イチブ</t>
    </rPh>
    <rPh sb="12" eb="14">
      <t>ジョセイ</t>
    </rPh>
    <rPh sb="22" eb="25">
      <t>コウレイシャ</t>
    </rPh>
    <rPh sb="26" eb="28">
      <t>ニチジョウ</t>
    </rPh>
    <rPh sb="28" eb="30">
      <t>セイカツ</t>
    </rPh>
    <rPh sb="31" eb="33">
      <t>リベン</t>
    </rPh>
    <rPh sb="34" eb="35">
      <t>ハカ</t>
    </rPh>
    <rPh sb="40" eb="43">
      <t>コウレイシャ</t>
    </rPh>
    <rPh sb="44" eb="46">
      <t>フクシ</t>
    </rPh>
    <rPh sb="47" eb="49">
      <t>ゾウシン</t>
    </rPh>
    <rPh sb="50" eb="52">
      <t>キヨ</t>
    </rPh>
    <rPh sb="57" eb="59">
      <t>モクテキ</t>
    </rPh>
    <phoneticPr fontId="5"/>
  </si>
  <si>
    <t>企画政策課
0884-72-3420</t>
    <rPh sb="0" eb="2">
      <t>キカク</t>
    </rPh>
    <rPh sb="2" eb="5">
      <t>セイサクカ</t>
    </rPh>
    <phoneticPr fontId="5"/>
  </si>
  <si>
    <t>藍住町</t>
    <rPh sb="0" eb="3">
      <t>アイズミチョウ</t>
    </rPh>
    <phoneticPr fontId="5"/>
  </si>
  <si>
    <t>藍住町ノリ乗りタクシー券事業</t>
    <rPh sb="0" eb="2">
      <t>アイズミ</t>
    </rPh>
    <rPh sb="2" eb="3">
      <t>チョウ</t>
    </rPh>
    <rPh sb="5" eb="6">
      <t>ノ</t>
    </rPh>
    <rPh sb="11" eb="14">
      <t>ケンジギョウ</t>
    </rPh>
    <phoneticPr fontId="5"/>
  </si>
  <si>
    <t>需用費・借上料</t>
    <rPh sb="0" eb="2">
      <t>ジュヨウヒ</t>
    </rPh>
    <rPh sb="3" eb="5">
      <t>カリア</t>
    </rPh>
    <phoneticPr fontId="5"/>
  </si>
  <si>
    <t>買物弱者の支援と位置付けたものではないが、75歳以上の方で要介護認定を受けていない方、又は65歳以上の要介護認定を受けていない方で運転免許証を返納若しくは失効した方に、1冊1万円（500円券×20枚）のタクシー券を5千円で販売。1人につき3冊まで購入可能。</t>
    <rPh sb="71" eb="73">
      <t>ヘンノウ</t>
    </rPh>
    <rPh sb="73" eb="74">
      <t>モ</t>
    </rPh>
    <rPh sb="77" eb="79">
      <t>シッコウ</t>
    </rPh>
    <phoneticPr fontId="5"/>
  </si>
  <si>
    <t>https://www.town.aizumi.lg.jp/docs/2023033000012/</t>
    <phoneticPr fontId="5"/>
  </si>
  <si>
    <t>総務企画課政策推進室
088-637-3124</t>
    <rPh sb="0" eb="5">
      <t>ソウムキカクカ</t>
    </rPh>
    <rPh sb="5" eb="7">
      <t>セイサク</t>
    </rPh>
    <rPh sb="7" eb="10">
      <t>スイシンシツ</t>
    </rPh>
    <phoneticPr fontId="5"/>
  </si>
  <si>
    <t>香川県</t>
    <rPh sb="0" eb="3">
      <t>カガワケン</t>
    </rPh>
    <phoneticPr fontId="5"/>
  </si>
  <si>
    <t>香川県移動・外出支援事業</t>
    <rPh sb="0" eb="3">
      <t>カガワケン</t>
    </rPh>
    <rPh sb="3" eb="5">
      <t>イドウ</t>
    </rPh>
    <rPh sb="6" eb="12">
      <t>ガイシュツシエンジギョウ</t>
    </rPh>
    <phoneticPr fontId="5"/>
  </si>
  <si>
    <t>補助金、
人的支援</t>
    <rPh sb="0" eb="2">
      <t>ホジョキン</t>
    </rPh>
    <rPh sb="5" eb="7">
      <t>ジンテキ</t>
    </rPh>
    <rPh sb="7" eb="9">
      <t>シエン</t>
    </rPh>
    <phoneticPr fontId="5"/>
  </si>
  <si>
    <t>移動手段のない高齢者が、買物、通院、通いの場への参加等のために自宅から目的地まで移動できるよう、住民互助による移動・外出支援の仕組みの構築に新たに取り組む市町を支援する。（補助金は、車両リース料、自動車保険料等について初年度分を補助。人的支援は、アドバイザーを派遣。）
　※財源：介護保険保険者努力支援交付金</t>
    <rPh sb="0" eb="2">
      <t>イドウ</t>
    </rPh>
    <rPh sb="2" eb="4">
      <t>シュダン</t>
    </rPh>
    <rPh sb="7" eb="10">
      <t>コウレイシャ</t>
    </rPh>
    <rPh sb="12" eb="14">
      <t>カイモノ</t>
    </rPh>
    <rPh sb="15" eb="17">
      <t>ツウイン</t>
    </rPh>
    <rPh sb="18" eb="19">
      <t>カヨ</t>
    </rPh>
    <rPh sb="21" eb="22">
      <t>バ</t>
    </rPh>
    <rPh sb="24" eb="26">
      <t>サンカ</t>
    </rPh>
    <rPh sb="26" eb="27">
      <t>トウ</t>
    </rPh>
    <rPh sb="31" eb="33">
      <t>ジタク</t>
    </rPh>
    <rPh sb="35" eb="38">
      <t>モクテキチ</t>
    </rPh>
    <rPh sb="40" eb="42">
      <t>イドウ</t>
    </rPh>
    <rPh sb="48" eb="50">
      <t>ジュウミン</t>
    </rPh>
    <rPh sb="50" eb="52">
      <t>ゴジョ</t>
    </rPh>
    <rPh sb="55" eb="57">
      <t>イドウ</t>
    </rPh>
    <rPh sb="63" eb="65">
      <t>シク</t>
    </rPh>
    <rPh sb="67" eb="69">
      <t>コウチク</t>
    </rPh>
    <rPh sb="70" eb="71">
      <t>アラ</t>
    </rPh>
    <rPh sb="73" eb="74">
      <t>ト</t>
    </rPh>
    <rPh sb="75" eb="76">
      <t>ク</t>
    </rPh>
    <rPh sb="77" eb="78">
      <t>シ</t>
    </rPh>
    <rPh sb="78" eb="79">
      <t>マチ</t>
    </rPh>
    <rPh sb="80" eb="82">
      <t>シエン</t>
    </rPh>
    <rPh sb="86" eb="89">
      <t>ホジョキン</t>
    </rPh>
    <rPh sb="91" eb="93">
      <t>シャリョウ</t>
    </rPh>
    <rPh sb="96" eb="97">
      <t>リョウ</t>
    </rPh>
    <rPh sb="98" eb="101">
      <t>ジドウシャ</t>
    </rPh>
    <rPh sb="101" eb="104">
      <t>ホケンリョウ</t>
    </rPh>
    <rPh sb="104" eb="105">
      <t>トウ</t>
    </rPh>
    <rPh sb="109" eb="112">
      <t>ショネンド</t>
    </rPh>
    <rPh sb="112" eb="113">
      <t>ブン</t>
    </rPh>
    <rPh sb="114" eb="116">
      <t>ホジョ</t>
    </rPh>
    <rPh sb="117" eb="121">
      <t>ジンテキシエン</t>
    </rPh>
    <rPh sb="130" eb="132">
      <t>ハケン</t>
    </rPh>
    <rPh sb="137" eb="139">
      <t>ザイゲン</t>
    </rPh>
    <rPh sb="140" eb="142">
      <t>カイゴ</t>
    </rPh>
    <rPh sb="142" eb="144">
      <t>ホケン</t>
    </rPh>
    <rPh sb="144" eb="147">
      <t>ホケンシャ</t>
    </rPh>
    <rPh sb="147" eb="149">
      <t>ドリョク</t>
    </rPh>
    <rPh sb="149" eb="151">
      <t>シエン</t>
    </rPh>
    <rPh sb="151" eb="154">
      <t>コウフキン</t>
    </rPh>
    <phoneticPr fontId="5"/>
  </si>
  <si>
    <t>市町</t>
    <rPh sb="0" eb="2">
      <t>シマチ</t>
    </rPh>
    <phoneticPr fontId="5"/>
  </si>
  <si>
    <t>長寿社会対策課
087-832-3271</t>
    <rPh sb="0" eb="2">
      <t>チョウジュ</t>
    </rPh>
    <rPh sb="2" eb="4">
      <t>シャカイ</t>
    </rPh>
    <rPh sb="4" eb="6">
      <t>タイサク</t>
    </rPh>
    <rPh sb="6" eb="7">
      <t>カ</t>
    </rPh>
    <phoneticPr fontId="5"/>
  </si>
  <si>
    <t>香川県中心市街地商店街活性化支援事業</t>
    <rPh sb="0" eb="3">
      <t>カガワケン</t>
    </rPh>
    <rPh sb="3" eb="11">
      <t>チュウシンシガイチショウテンガイ</t>
    </rPh>
    <rPh sb="11" eb="18">
      <t>カッセイカシエンジギョウ</t>
    </rPh>
    <phoneticPr fontId="5"/>
  </si>
  <si>
    <t>市町のまちづくりビジョンに基づき、商店街団体等が取り組む中心市街地商店街活性化事業（買い物弱者対策含む）に対して、市町と連携して補助を行う。</t>
    <rPh sb="0" eb="2">
      <t>シチョウ</t>
    </rPh>
    <rPh sb="13" eb="14">
      <t>モト</t>
    </rPh>
    <rPh sb="17" eb="20">
      <t>ショウテンガイ</t>
    </rPh>
    <rPh sb="20" eb="23">
      <t>ダンタイトウ</t>
    </rPh>
    <rPh sb="24" eb="25">
      <t>ト</t>
    </rPh>
    <rPh sb="26" eb="27">
      <t>ク</t>
    </rPh>
    <rPh sb="28" eb="30">
      <t>チュウシン</t>
    </rPh>
    <rPh sb="30" eb="33">
      <t>シガイチ</t>
    </rPh>
    <rPh sb="33" eb="36">
      <t>ショウテンガイ</t>
    </rPh>
    <rPh sb="36" eb="38">
      <t>カッセイ</t>
    </rPh>
    <rPh sb="38" eb="39">
      <t>カ</t>
    </rPh>
    <rPh sb="39" eb="41">
      <t>ジギョウ</t>
    </rPh>
    <rPh sb="42" eb="43">
      <t>カ</t>
    </rPh>
    <rPh sb="44" eb="45">
      <t>モノ</t>
    </rPh>
    <rPh sb="45" eb="47">
      <t>ジャクシャ</t>
    </rPh>
    <rPh sb="47" eb="49">
      <t>タイサク</t>
    </rPh>
    <rPh sb="49" eb="50">
      <t>フク</t>
    </rPh>
    <rPh sb="53" eb="54">
      <t>タイ</t>
    </rPh>
    <rPh sb="57" eb="58">
      <t>シ</t>
    </rPh>
    <rPh sb="58" eb="59">
      <t>チョウ</t>
    </rPh>
    <rPh sb="60" eb="62">
      <t>レンケイ</t>
    </rPh>
    <rPh sb="64" eb="66">
      <t>ホジョ</t>
    </rPh>
    <rPh sb="67" eb="68">
      <t>オコナ</t>
    </rPh>
    <phoneticPr fontId="5"/>
  </si>
  <si>
    <t>商店街振興組合等
（市町を通じた間接補助事業）</t>
    <rPh sb="0" eb="7">
      <t>ショウテンガイシンコウクミアイ</t>
    </rPh>
    <rPh sb="7" eb="8">
      <t>トウ</t>
    </rPh>
    <rPh sb="10" eb="12">
      <t>シマチ</t>
    </rPh>
    <rPh sb="13" eb="14">
      <t>ツウ</t>
    </rPh>
    <rPh sb="16" eb="22">
      <t>カンセツホジョジギョウ</t>
    </rPh>
    <phoneticPr fontId="5"/>
  </si>
  <si>
    <t>https://www.pref.kagawa.lg.jp/keiei/shogyo/shotengai/tanken.html</t>
    <phoneticPr fontId="5"/>
  </si>
  <si>
    <t>商工労働部
経営支援課
087-832-3344</t>
    <rPh sb="0" eb="5">
      <t>ショウコウロウドウブ</t>
    </rPh>
    <rPh sb="6" eb="11">
      <t>ケイエイシエンカ</t>
    </rPh>
    <phoneticPr fontId="5"/>
  </si>
  <si>
    <t>丸亀市</t>
    <rPh sb="0" eb="3">
      <t>マルガメシ</t>
    </rPh>
    <phoneticPr fontId="5"/>
  </si>
  <si>
    <t>離島住民航路運賃低廉化補助金</t>
    <rPh sb="0" eb="2">
      <t>リトウ</t>
    </rPh>
    <rPh sb="2" eb="4">
      <t>ジュウミン</t>
    </rPh>
    <rPh sb="4" eb="14">
      <t>コウロウンチンテイレンカホジョキン</t>
    </rPh>
    <phoneticPr fontId="5"/>
  </si>
  <si>
    <t>買い物弱者への支援と位置付けた事業ではないが、離島住民の航路運賃の負担軽減を図るため、離島住民は一般乗船券、回数乗船券、定期乗船券を2割引きで購入できる。また、自動車航送運賃は、1世帯につき年に片道2回まで無料である。市は航路事業者が離島住民に対して割り引いた額を補助する。</t>
    <rPh sb="0" eb="1">
      <t>カ</t>
    </rPh>
    <rPh sb="2" eb="3">
      <t>モノ</t>
    </rPh>
    <rPh sb="3" eb="5">
      <t>ジャクシャ</t>
    </rPh>
    <rPh sb="7" eb="9">
      <t>シエン</t>
    </rPh>
    <rPh sb="10" eb="13">
      <t>イチヅ</t>
    </rPh>
    <rPh sb="15" eb="17">
      <t>ジギョウ</t>
    </rPh>
    <rPh sb="23" eb="25">
      <t>リトウ</t>
    </rPh>
    <rPh sb="25" eb="27">
      <t>ジュウミン</t>
    </rPh>
    <rPh sb="28" eb="30">
      <t>コウロ</t>
    </rPh>
    <rPh sb="30" eb="32">
      <t>ウンチン</t>
    </rPh>
    <rPh sb="33" eb="35">
      <t>フタン</t>
    </rPh>
    <rPh sb="35" eb="37">
      <t>ケイゲン</t>
    </rPh>
    <rPh sb="38" eb="39">
      <t>ハカ</t>
    </rPh>
    <rPh sb="43" eb="45">
      <t>リトウ</t>
    </rPh>
    <rPh sb="45" eb="47">
      <t>ジュウミン</t>
    </rPh>
    <rPh sb="48" eb="50">
      <t>イッパン</t>
    </rPh>
    <rPh sb="50" eb="53">
      <t>ジョウセンケン</t>
    </rPh>
    <rPh sb="54" eb="56">
      <t>カイスウ</t>
    </rPh>
    <rPh sb="56" eb="58">
      <t>ジョウセン</t>
    </rPh>
    <rPh sb="58" eb="59">
      <t>ケン</t>
    </rPh>
    <rPh sb="60" eb="62">
      <t>テイキ</t>
    </rPh>
    <rPh sb="62" eb="65">
      <t>ジョウセンケン</t>
    </rPh>
    <rPh sb="67" eb="68">
      <t>ワリ</t>
    </rPh>
    <rPh sb="68" eb="69">
      <t>ビ</t>
    </rPh>
    <rPh sb="71" eb="73">
      <t>コウニュウ</t>
    </rPh>
    <rPh sb="80" eb="83">
      <t>ジドウシャ</t>
    </rPh>
    <rPh sb="83" eb="85">
      <t>コウソウ</t>
    </rPh>
    <rPh sb="85" eb="87">
      <t>ウンチン</t>
    </rPh>
    <rPh sb="90" eb="92">
      <t>セタイ</t>
    </rPh>
    <rPh sb="95" eb="96">
      <t>ネン</t>
    </rPh>
    <rPh sb="97" eb="99">
      <t>カタミチ</t>
    </rPh>
    <rPh sb="100" eb="101">
      <t>カイ</t>
    </rPh>
    <rPh sb="103" eb="105">
      <t>ムリョウ</t>
    </rPh>
    <rPh sb="109" eb="110">
      <t>シ</t>
    </rPh>
    <rPh sb="111" eb="113">
      <t>コウロ</t>
    </rPh>
    <rPh sb="113" eb="116">
      <t>ジギョウシャ</t>
    </rPh>
    <rPh sb="117" eb="119">
      <t>リトウ</t>
    </rPh>
    <rPh sb="119" eb="121">
      <t>ジュウミン</t>
    </rPh>
    <rPh sb="122" eb="123">
      <t>タイ</t>
    </rPh>
    <rPh sb="125" eb="126">
      <t>ワ</t>
    </rPh>
    <rPh sb="127" eb="128">
      <t>ビ</t>
    </rPh>
    <rPh sb="130" eb="131">
      <t>ガク</t>
    </rPh>
    <rPh sb="132" eb="134">
      <t>ホジョ</t>
    </rPh>
    <phoneticPr fontId="5"/>
  </si>
  <si>
    <t>航路事業者</t>
    <rPh sb="0" eb="2">
      <t>コウロ</t>
    </rPh>
    <rPh sb="2" eb="5">
      <t>ジギョウシャ</t>
    </rPh>
    <phoneticPr fontId="5"/>
  </si>
  <si>
    <t>https://www.city.marugame.lg.jp/page/1945.html</t>
    <phoneticPr fontId="5"/>
  </si>
  <si>
    <t>市民生活部
生活環境課離島振興室
0877－24－8809</t>
    <rPh sb="0" eb="2">
      <t>シミン</t>
    </rPh>
    <rPh sb="2" eb="4">
      <t>セイカツ</t>
    </rPh>
    <rPh sb="4" eb="5">
      <t>ブ</t>
    </rPh>
    <rPh sb="6" eb="8">
      <t>セイカツ</t>
    </rPh>
    <rPh sb="8" eb="10">
      <t>カンキョウ</t>
    </rPh>
    <rPh sb="10" eb="11">
      <t>カ</t>
    </rPh>
    <rPh sb="11" eb="16">
      <t>リトウシンコウシツ</t>
    </rPh>
    <phoneticPr fontId="5"/>
  </si>
  <si>
    <t>坂出市</t>
    <rPh sb="0" eb="3">
      <t>サカイデシ</t>
    </rPh>
    <phoneticPr fontId="5"/>
  </si>
  <si>
    <t>坂出市高齢者運転免許証自主返納支援事業</t>
  </si>
  <si>
    <t>https://www.city.sakaide.lg.jp/soshiki/kikikanrika/menkyohenno.html</t>
    <phoneticPr fontId="5"/>
  </si>
  <si>
    <t>危機管理課
0877-44-5023</t>
    <rPh sb="0" eb="4">
      <t>キキカンリ</t>
    </rPh>
    <rPh sb="4" eb="5">
      <t>カ</t>
    </rPh>
    <phoneticPr fontId="5"/>
  </si>
  <si>
    <t>障がい者福祉タクシー助成事業</t>
  </si>
  <si>
    <t>在宅の重度心身障がい者の社会活動の範囲を広めることにより社会参加を促すため、利用するタクシーの料金の一部を助成する。</t>
  </si>
  <si>
    <t>https://www.city.sakaide.lg.jp/site/fukushi-syougaifukushi/syougaisyataxi.html</t>
    <phoneticPr fontId="5"/>
  </si>
  <si>
    <t>ふくし課
0877-44-5007</t>
    <rPh sb="3" eb="4">
      <t>カ</t>
    </rPh>
    <phoneticPr fontId="5"/>
  </si>
  <si>
    <t>デマンド型乗合タクシー運行支援事業</t>
    <rPh sb="4" eb="5">
      <t>ガタ</t>
    </rPh>
    <rPh sb="5" eb="7">
      <t>ノリアイ</t>
    </rPh>
    <rPh sb="11" eb="13">
      <t>ウンコウ</t>
    </rPh>
    <rPh sb="13" eb="15">
      <t>シエン</t>
    </rPh>
    <rPh sb="15" eb="17">
      <t>ジギョウ</t>
    </rPh>
    <phoneticPr fontId="5"/>
  </si>
  <si>
    <t>補助金</t>
    <rPh sb="0" eb="1">
      <t>ホジョ</t>
    </rPh>
    <rPh sb="1" eb="2">
      <t>カネ</t>
    </rPh>
    <phoneticPr fontId="5"/>
  </si>
  <si>
    <t>公共交通空白地域において、通院・買い物等の地域住民の交通手段を確保するため、運行業者に対して支援を行う。</t>
    <rPh sb="0" eb="2">
      <t>コウキョウ</t>
    </rPh>
    <rPh sb="2" eb="4">
      <t>コウツウ</t>
    </rPh>
    <rPh sb="4" eb="6">
      <t>クウハク</t>
    </rPh>
    <rPh sb="6" eb="8">
      <t>チイキ</t>
    </rPh>
    <rPh sb="13" eb="15">
      <t>ツウイン</t>
    </rPh>
    <rPh sb="16" eb="17">
      <t>カ</t>
    </rPh>
    <rPh sb="18" eb="20">
      <t>モノナド</t>
    </rPh>
    <rPh sb="21" eb="23">
      <t>チイキ</t>
    </rPh>
    <rPh sb="23" eb="25">
      <t>ジュウミン</t>
    </rPh>
    <rPh sb="26" eb="28">
      <t>コウツウ</t>
    </rPh>
    <rPh sb="28" eb="30">
      <t>シュダン</t>
    </rPh>
    <rPh sb="31" eb="33">
      <t>カクホ</t>
    </rPh>
    <rPh sb="38" eb="40">
      <t>ウンコウ</t>
    </rPh>
    <rPh sb="40" eb="42">
      <t>ギョウシャ</t>
    </rPh>
    <rPh sb="43" eb="44">
      <t>タイ</t>
    </rPh>
    <rPh sb="46" eb="48">
      <t>シエン</t>
    </rPh>
    <rPh sb="49" eb="50">
      <t>オコナ</t>
    </rPh>
    <phoneticPr fontId="5"/>
  </si>
  <si>
    <t>https://www.city.sakaide.lg.jp/soshiki/seisaku/demando.html</t>
    <phoneticPr fontId="5"/>
  </si>
  <si>
    <t>政策課
0877-44-5001</t>
    <rPh sb="0" eb="2">
      <t>セイサク</t>
    </rPh>
    <rPh sb="2" eb="3">
      <t>カ</t>
    </rPh>
    <phoneticPr fontId="5"/>
  </si>
  <si>
    <t>善通寺市</t>
    <rPh sb="0" eb="4">
      <t>ゼンツウジシ</t>
    </rPh>
    <phoneticPr fontId="5"/>
  </si>
  <si>
    <t>包括連携協定に基づいた移動販売</t>
    <phoneticPr fontId="5"/>
  </si>
  <si>
    <t>—</t>
    <phoneticPr fontId="5"/>
  </si>
  <si>
    <t>情報提供</t>
    <rPh sb="1" eb="3">
      <t>テイキョウ</t>
    </rPh>
    <phoneticPr fontId="5"/>
  </si>
  <si>
    <t>　株式会社セブン-イレブン・ジャパンと市が包括連携協定を締結し、その一環として、各地域の自治集会場などへ移動販売車が行き、買物支援や見守り活動を行っている。地域からニーズがあれば、セブン-イレブン・ジャパンへ情報提供を行っている。</t>
    <rPh sb="19" eb="20">
      <t>シ</t>
    </rPh>
    <rPh sb="40" eb="41">
      <t>カク</t>
    </rPh>
    <rPh sb="41" eb="43">
      <t>チイキ</t>
    </rPh>
    <rPh sb="58" eb="59">
      <t>イキ</t>
    </rPh>
    <rPh sb="72" eb="73">
      <t>オコナ</t>
    </rPh>
    <rPh sb="78" eb="80">
      <t>チイキ</t>
    </rPh>
    <rPh sb="104" eb="108">
      <t>ジョウホウテイキョウ</t>
    </rPh>
    <rPh sb="109" eb="110">
      <t>オコナ</t>
    </rPh>
    <phoneticPr fontId="5"/>
  </si>
  <si>
    <t>株式会社セブン-イレブン・ジャパン</t>
    <phoneticPr fontId="5"/>
  </si>
  <si>
    <t>保健福祉部高齢者課
0877-63-6331</t>
    <rPh sb="0" eb="5">
      <t>ホケンフクシブ</t>
    </rPh>
    <rPh sb="5" eb="9">
      <t>コウレイシャカ</t>
    </rPh>
    <phoneticPr fontId="5"/>
  </si>
  <si>
    <t>生活支援体制整備事業</t>
    <phoneticPr fontId="5"/>
  </si>
  <si>
    <t>ふじ移動スーパーおまかせくん（移動販売車）が、各地域の自治集会場などへ行き、買物支援や見守り活動を行っている。社会福祉協議会（生活支援コーディネーター）と連携し、地域からニーズがあれば、フジ・リテイリングに情報提供を行っている。</t>
    <rPh sb="2" eb="4">
      <t>イドウ</t>
    </rPh>
    <rPh sb="23" eb="24">
      <t>カク</t>
    </rPh>
    <rPh sb="55" eb="59">
      <t>シャカイフクシ</t>
    </rPh>
    <rPh sb="59" eb="62">
      <t>キョウギカイ</t>
    </rPh>
    <rPh sb="63" eb="65">
      <t>セイカツ</t>
    </rPh>
    <rPh sb="65" eb="67">
      <t>シエン</t>
    </rPh>
    <rPh sb="77" eb="79">
      <t>レンケイ</t>
    </rPh>
    <phoneticPr fontId="5"/>
  </si>
  <si>
    <t>株式会社フジ・リテイリング</t>
    <phoneticPr fontId="5"/>
  </si>
  <si>
    <t>香川県</t>
  </si>
  <si>
    <t>さぬき市</t>
  </si>
  <si>
    <t>障害者福祉タクシー助成事業</t>
  </si>
  <si>
    <t>1,776千円</t>
  </si>
  <si>
    <t>買物弱者の支援と位置付けた事業ではないが、障害のある方の外出支援と経済的負担の軽減のため、タクシーを利用した場合のタクシー料金の一部を助成する。</t>
    <rPh sb="0" eb="2">
      <t>カイモノ</t>
    </rPh>
    <rPh sb="2" eb="4">
      <t>ジャクシャ</t>
    </rPh>
    <rPh sb="5" eb="7">
      <t>シエン</t>
    </rPh>
    <rPh sb="8" eb="11">
      <t>イチヅ</t>
    </rPh>
    <rPh sb="13" eb="15">
      <t>ジギョウ</t>
    </rPh>
    <rPh sb="21" eb="23">
      <t>ショウガイ</t>
    </rPh>
    <rPh sb="26" eb="27">
      <t>カタ</t>
    </rPh>
    <rPh sb="28" eb="30">
      <t>ガイシュツ</t>
    </rPh>
    <rPh sb="30" eb="32">
      <t>シエン</t>
    </rPh>
    <rPh sb="33" eb="36">
      <t>ケイザイテキ</t>
    </rPh>
    <rPh sb="36" eb="38">
      <t>フタン</t>
    </rPh>
    <rPh sb="39" eb="41">
      <t>ケイゲン</t>
    </rPh>
    <rPh sb="50" eb="52">
      <t>リヨウ</t>
    </rPh>
    <rPh sb="54" eb="56">
      <t>バアイ</t>
    </rPh>
    <rPh sb="61" eb="63">
      <t>リョウキン</t>
    </rPh>
    <rPh sb="64" eb="66">
      <t>イチブ</t>
    </rPh>
    <rPh sb="67" eb="69">
      <t>ジョセイ</t>
    </rPh>
    <phoneticPr fontId="5"/>
  </si>
  <si>
    <t>市内に営業所のあるタクシー会社</t>
    <rPh sb="0" eb="2">
      <t>シナイ</t>
    </rPh>
    <rPh sb="3" eb="6">
      <t>エイギョウショ</t>
    </rPh>
    <rPh sb="13" eb="15">
      <t>カイシャ</t>
    </rPh>
    <phoneticPr fontId="5"/>
  </si>
  <si>
    <t>健康福祉部
障害福祉課
0879-26-9903</t>
  </si>
  <si>
    <t>さぬき市</t>
    <rPh sb="3" eb="4">
      <t>シ</t>
    </rPh>
    <phoneticPr fontId="5"/>
  </si>
  <si>
    <t>高齢者福祉タクシー助成事業</t>
    <rPh sb="0" eb="3">
      <t>コウレイシャ</t>
    </rPh>
    <rPh sb="3" eb="5">
      <t>フクシ</t>
    </rPh>
    <rPh sb="9" eb="11">
      <t>ジョセイ</t>
    </rPh>
    <rPh sb="11" eb="13">
      <t>ジギョウ</t>
    </rPh>
    <phoneticPr fontId="5"/>
  </si>
  <si>
    <t>6,000千円</t>
    <rPh sb="5" eb="7">
      <t>センエン</t>
    </rPh>
    <phoneticPr fontId="5"/>
  </si>
  <si>
    <t>80歳以上の要支援・要介護の認定がある市民税非課税の在宅の高齢者に対し、タクシー利用の際の料金の一部を助成することで高齢者の外出（買い物、通院等）を支援する事業</t>
    <rPh sb="2" eb="5">
      <t>サイイジョウ</t>
    </rPh>
    <rPh sb="6" eb="9">
      <t>ヨウシエン</t>
    </rPh>
    <rPh sb="10" eb="11">
      <t>ヨウ</t>
    </rPh>
    <rPh sb="11" eb="13">
      <t>カイゴ</t>
    </rPh>
    <rPh sb="14" eb="16">
      <t>ニンテイ</t>
    </rPh>
    <rPh sb="19" eb="22">
      <t>シミンゼイ</t>
    </rPh>
    <rPh sb="22" eb="25">
      <t>ヒカゼイ</t>
    </rPh>
    <rPh sb="26" eb="28">
      <t>ザイタク</t>
    </rPh>
    <rPh sb="29" eb="32">
      <t>コウレイシャ</t>
    </rPh>
    <rPh sb="33" eb="34">
      <t>タイ</t>
    </rPh>
    <rPh sb="40" eb="42">
      <t>リヨウ</t>
    </rPh>
    <rPh sb="43" eb="44">
      <t>サイ</t>
    </rPh>
    <rPh sb="45" eb="47">
      <t>リョウキン</t>
    </rPh>
    <rPh sb="48" eb="50">
      <t>イチブ</t>
    </rPh>
    <rPh sb="51" eb="53">
      <t>ジョセイ</t>
    </rPh>
    <rPh sb="58" eb="61">
      <t>コウレイシャ</t>
    </rPh>
    <rPh sb="62" eb="64">
      <t>ガイシュツ</t>
    </rPh>
    <rPh sb="65" eb="66">
      <t>カ</t>
    </rPh>
    <rPh sb="67" eb="68">
      <t>モノ</t>
    </rPh>
    <rPh sb="69" eb="71">
      <t>ツウイン</t>
    </rPh>
    <rPh sb="71" eb="72">
      <t>トウ</t>
    </rPh>
    <rPh sb="74" eb="76">
      <t>シエン</t>
    </rPh>
    <rPh sb="78" eb="80">
      <t>ジギョウ</t>
    </rPh>
    <phoneticPr fontId="5"/>
  </si>
  <si>
    <t>健康福祉部
長寿介護課
0879-26-9904</t>
    <rPh sb="0" eb="2">
      <t>ケンコウ</t>
    </rPh>
    <rPh sb="2" eb="4">
      <t>フクシ</t>
    </rPh>
    <rPh sb="4" eb="5">
      <t>ブ</t>
    </rPh>
    <rPh sb="6" eb="8">
      <t>チョウジュ</t>
    </rPh>
    <rPh sb="8" eb="10">
      <t>カイゴ</t>
    </rPh>
    <rPh sb="10" eb="11">
      <t>カ</t>
    </rPh>
    <phoneticPr fontId="5"/>
  </si>
  <si>
    <t>三木町</t>
    <rPh sb="0" eb="3">
      <t>ミキチョウ</t>
    </rPh>
    <phoneticPr fontId="5"/>
  </si>
  <si>
    <t>三木町福祉タクシー事業</t>
    <rPh sb="0" eb="3">
      <t>ミキチョウ</t>
    </rPh>
    <rPh sb="3" eb="5">
      <t>フクシ</t>
    </rPh>
    <rPh sb="9" eb="11">
      <t>ジギョウ</t>
    </rPh>
    <phoneticPr fontId="5"/>
  </si>
  <si>
    <t>500円タクシーチケット30枚を配布</t>
    <rPh sb="2" eb="3">
      <t>エン</t>
    </rPh>
    <rPh sb="13" eb="14">
      <t>マイ</t>
    </rPh>
    <rPh sb="15" eb="17">
      <t>ハイフ</t>
    </rPh>
    <phoneticPr fontId="5"/>
  </si>
  <si>
    <t>重度障害者への支援としてタクシーチケットを配布することにより、買い物や病院等への移動の支援を行う。</t>
    <rPh sb="0" eb="2">
      <t>ジュウド</t>
    </rPh>
    <rPh sb="2" eb="5">
      <t>ショウガイシャ</t>
    </rPh>
    <rPh sb="7" eb="9">
      <t>シエン</t>
    </rPh>
    <rPh sb="21" eb="23">
      <t>ハイフ</t>
    </rPh>
    <rPh sb="31" eb="32">
      <t>カ</t>
    </rPh>
    <rPh sb="33" eb="34">
      <t>モノ</t>
    </rPh>
    <rPh sb="35" eb="37">
      <t>ビョウイン</t>
    </rPh>
    <rPh sb="37" eb="38">
      <t>トウ</t>
    </rPh>
    <rPh sb="40" eb="42">
      <t>イドウ</t>
    </rPh>
    <rPh sb="43" eb="45">
      <t>シエン</t>
    </rPh>
    <rPh sb="46" eb="47">
      <t>オコナ</t>
    </rPh>
    <phoneticPr fontId="5"/>
  </si>
  <si>
    <t>https://www.town.miki.lg.jp/life/dtl.php?hdnKey=1078</t>
    <phoneticPr fontId="5"/>
  </si>
  <si>
    <t>福祉介護課
087-891-3304</t>
    <rPh sb="0" eb="5">
      <t>フクシカイゴカ</t>
    </rPh>
    <phoneticPr fontId="5"/>
  </si>
  <si>
    <t>直島町</t>
    <rPh sb="0" eb="3">
      <t>ナオシマチョウ</t>
    </rPh>
    <phoneticPr fontId="5"/>
  </si>
  <si>
    <t>直島町移動販売事業継続支援金交付</t>
    <rPh sb="0" eb="3">
      <t>ナオシマチョウ</t>
    </rPh>
    <rPh sb="3" eb="5">
      <t>イドウ</t>
    </rPh>
    <rPh sb="5" eb="7">
      <t>ハンバイ</t>
    </rPh>
    <rPh sb="7" eb="9">
      <t>ジギョウ</t>
    </rPh>
    <rPh sb="9" eb="11">
      <t>ケイゾク</t>
    </rPh>
    <rPh sb="11" eb="13">
      <t>シエン</t>
    </rPh>
    <rPh sb="13" eb="14">
      <t>キン</t>
    </rPh>
    <rPh sb="14" eb="16">
      <t>コウフ</t>
    </rPh>
    <phoneticPr fontId="5"/>
  </si>
  <si>
    <t>補助金</t>
    <rPh sb="0" eb="2">
      <t>ホジョキン</t>
    </rPh>
    <phoneticPr fontId="27"/>
  </si>
  <si>
    <t>町民の買い物機会を確保するため、町内で食料品等の移動販売を行う事業者に対し、事業の安定的な継続を図るための支援を行うことを目的とする。</t>
    <rPh sb="0" eb="2">
      <t>チョウミン</t>
    </rPh>
    <rPh sb="3" eb="4">
      <t>カ</t>
    </rPh>
    <rPh sb="5" eb="6">
      <t>モノ</t>
    </rPh>
    <rPh sb="6" eb="8">
      <t>キカイ</t>
    </rPh>
    <rPh sb="9" eb="11">
      <t>カクホ</t>
    </rPh>
    <rPh sb="16" eb="18">
      <t>チョウナイ</t>
    </rPh>
    <rPh sb="19" eb="22">
      <t>ショクリョウヒン</t>
    </rPh>
    <rPh sb="22" eb="23">
      <t>トウ</t>
    </rPh>
    <rPh sb="24" eb="26">
      <t>イドウ</t>
    </rPh>
    <rPh sb="26" eb="28">
      <t>ハンバイ</t>
    </rPh>
    <rPh sb="29" eb="30">
      <t>オコナ</t>
    </rPh>
    <rPh sb="31" eb="34">
      <t>ジギョウシャ</t>
    </rPh>
    <rPh sb="35" eb="36">
      <t>タイ</t>
    </rPh>
    <rPh sb="38" eb="40">
      <t>ジギョウ</t>
    </rPh>
    <rPh sb="41" eb="43">
      <t>アンテイ</t>
    </rPh>
    <rPh sb="43" eb="44">
      <t>テキ</t>
    </rPh>
    <rPh sb="45" eb="47">
      <t>ケイゾク</t>
    </rPh>
    <rPh sb="48" eb="49">
      <t>ハカ</t>
    </rPh>
    <rPh sb="53" eb="55">
      <t>シエン</t>
    </rPh>
    <rPh sb="56" eb="57">
      <t>オコナ</t>
    </rPh>
    <rPh sb="61" eb="63">
      <t>モクテキ</t>
    </rPh>
    <phoneticPr fontId="5"/>
  </si>
  <si>
    <t>移動販売に係る関係法令を遵守できる移動販売事業者</t>
    <rPh sb="0" eb="2">
      <t>イドウ</t>
    </rPh>
    <rPh sb="2" eb="4">
      <t>ハンバイ</t>
    </rPh>
    <rPh sb="5" eb="6">
      <t>カカ</t>
    </rPh>
    <rPh sb="7" eb="9">
      <t>カンケイ</t>
    </rPh>
    <rPh sb="9" eb="11">
      <t>ホウレイ</t>
    </rPh>
    <rPh sb="12" eb="14">
      <t>ジュンシュ</t>
    </rPh>
    <rPh sb="17" eb="19">
      <t>イドウ</t>
    </rPh>
    <rPh sb="19" eb="21">
      <t>ハンバイ</t>
    </rPh>
    <rPh sb="21" eb="24">
      <t>ジギョウシャ</t>
    </rPh>
    <phoneticPr fontId="5"/>
  </si>
  <si>
    <t>まちづくり観光課
087-892-2020</t>
    <rPh sb="5" eb="7">
      <t>カンコウ</t>
    </rPh>
    <rPh sb="7" eb="8">
      <t>カ</t>
    </rPh>
    <phoneticPr fontId="5"/>
  </si>
  <si>
    <t>香川県</t>
    <rPh sb="0" eb="3">
      <t>カガワケン</t>
    </rPh>
    <phoneticPr fontId="27"/>
  </si>
  <si>
    <t>綾川町</t>
    <rPh sb="0" eb="3">
      <t>アヤガワチョウ</t>
    </rPh>
    <phoneticPr fontId="27"/>
  </si>
  <si>
    <t>買い物弱者支援事業E-Wa</t>
    <rPh sb="0" eb="1">
      <t>カ</t>
    </rPh>
    <rPh sb="2" eb="3">
      <t>モノ</t>
    </rPh>
    <rPh sb="3" eb="5">
      <t>ジャクシャ</t>
    </rPh>
    <rPh sb="5" eb="7">
      <t>シエン</t>
    </rPh>
    <rPh sb="7" eb="9">
      <t>ジギョウ</t>
    </rPh>
    <phoneticPr fontId="27"/>
  </si>
  <si>
    <t>補助金</t>
    <rPh sb="0" eb="3">
      <t>ホジョキン</t>
    </rPh>
    <phoneticPr fontId="27"/>
  </si>
  <si>
    <t>町が購入した車両を利用し、商工会の協力会員に事業運営をお願いし１／２を町で補助している。</t>
    <rPh sb="0" eb="1">
      <t>マチ</t>
    </rPh>
    <rPh sb="2" eb="4">
      <t>コウニュウ</t>
    </rPh>
    <rPh sb="6" eb="8">
      <t>シャリョウ</t>
    </rPh>
    <rPh sb="9" eb="11">
      <t>リヨウ</t>
    </rPh>
    <rPh sb="13" eb="16">
      <t>ショウコウカイ</t>
    </rPh>
    <rPh sb="17" eb="19">
      <t>キョウリョク</t>
    </rPh>
    <rPh sb="19" eb="21">
      <t>カイイン</t>
    </rPh>
    <rPh sb="22" eb="24">
      <t>ジギョウ</t>
    </rPh>
    <rPh sb="24" eb="26">
      <t>ウンエイ</t>
    </rPh>
    <rPh sb="28" eb="29">
      <t>ネガ</t>
    </rPh>
    <rPh sb="35" eb="36">
      <t>マチ</t>
    </rPh>
    <rPh sb="37" eb="39">
      <t>ホジョ</t>
    </rPh>
    <phoneticPr fontId="27"/>
  </si>
  <si>
    <t>綾川町商工会
イオンリテール
綾川町</t>
    <rPh sb="0" eb="3">
      <t>アヤガワチョウ</t>
    </rPh>
    <rPh sb="3" eb="6">
      <t>ショウコウカイ</t>
    </rPh>
    <rPh sb="15" eb="18">
      <t>アヤガワチョウ</t>
    </rPh>
    <phoneticPr fontId="27"/>
  </si>
  <si>
    <t>https://www.town.ayagawa.lg.jp/docs/2019100700015/</t>
    <phoneticPr fontId="27"/>
  </si>
  <si>
    <t>健康福祉課
087－876-1113</t>
    <rPh sb="0" eb="2">
      <t>ケンコウ</t>
    </rPh>
    <rPh sb="2" eb="5">
      <t>フクシカ</t>
    </rPh>
    <phoneticPr fontId="27"/>
  </si>
  <si>
    <t>多度津町</t>
    <rPh sb="0" eb="4">
      <t>タドツチョウ</t>
    </rPh>
    <phoneticPr fontId="5"/>
  </si>
  <si>
    <t>多度津町おもいやり買い物支援事業</t>
    <rPh sb="0" eb="4">
      <t>タドツチョウ</t>
    </rPh>
    <rPh sb="9" eb="10">
      <t>カ</t>
    </rPh>
    <rPh sb="11" eb="12">
      <t>モノ</t>
    </rPh>
    <rPh sb="12" eb="16">
      <t>シエンジギョウ</t>
    </rPh>
    <phoneticPr fontId="5"/>
  </si>
  <si>
    <t>町内の65歳以上で、買物の支援が必要な高齢者に対し、店舗までの送迎及び店舗内での同行・見守りを行う。</t>
    <rPh sb="0" eb="2">
      <t>チョウナイ</t>
    </rPh>
    <rPh sb="5" eb="6">
      <t>サイ</t>
    </rPh>
    <rPh sb="6" eb="8">
      <t>イジョウ</t>
    </rPh>
    <rPh sb="10" eb="12">
      <t>カイモノ</t>
    </rPh>
    <rPh sb="13" eb="15">
      <t>シエン</t>
    </rPh>
    <rPh sb="16" eb="18">
      <t>ヒツヨウ</t>
    </rPh>
    <rPh sb="19" eb="22">
      <t>コウレイシャ</t>
    </rPh>
    <rPh sb="23" eb="24">
      <t>タイ</t>
    </rPh>
    <rPh sb="26" eb="28">
      <t>テンポ</t>
    </rPh>
    <rPh sb="31" eb="33">
      <t>ソウゲイ</t>
    </rPh>
    <rPh sb="33" eb="34">
      <t>オヨ</t>
    </rPh>
    <rPh sb="35" eb="38">
      <t>テンポナイ</t>
    </rPh>
    <rPh sb="40" eb="42">
      <t>ドウコウ</t>
    </rPh>
    <rPh sb="43" eb="45">
      <t>ミマモ</t>
    </rPh>
    <rPh sb="47" eb="48">
      <t>オコナ</t>
    </rPh>
    <phoneticPr fontId="5"/>
  </si>
  <si>
    <t>多度津町社会福祉協議会</t>
    <rPh sb="0" eb="11">
      <t>タドツチョウシャカイフクシキョウギカイ</t>
    </rPh>
    <phoneticPr fontId="5"/>
  </si>
  <si>
    <t>高齢者保険課
0877-33-4488</t>
    <rPh sb="0" eb="6">
      <t>コウレイシャホケンカ</t>
    </rPh>
    <phoneticPr fontId="5"/>
  </si>
  <si>
    <t>島しょ部買物支援運賃助成事業</t>
    <rPh sb="0" eb="1">
      <t>トウ</t>
    </rPh>
    <rPh sb="3" eb="4">
      <t>ブ</t>
    </rPh>
    <rPh sb="4" eb="6">
      <t>カイモノ</t>
    </rPh>
    <rPh sb="6" eb="8">
      <t>シエン</t>
    </rPh>
    <rPh sb="8" eb="14">
      <t>ウンチンジョセイジギョウ</t>
    </rPh>
    <phoneticPr fontId="5"/>
  </si>
  <si>
    <t>島しょ部への移動販売を行う事業者に対して船賃を助成する。</t>
    <rPh sb="0" eb="1">
      <t>トウ</t>
    </rPh>
    <rPh sb="3" eb="4">
      <t>ブ</t>
    </rPh>
    <rPh sb="6" eb="10">
      <t>イドウハンバイ</t>
    </rPh>
    <rPh sb="11" eb="12">
      <t>オコナ</t>
    </rPh>
    <rPh sb="13" eb="16">
      <t>ジギョウシャ</t>
    </rPh>
    <rPh sb="17" eb="18">
      <t>タイ</t>
    </rPh>
    <rPh sb="20" eb="22">
      <t>フナチン</t>
    </rPh>
    <rPh sb="23" eb="25">
      <t>ジョセイ</t>
    </rPh>
    <phoneticPr fontId="5"/>
  </si>
  <si>
    <t>多度津町</t>
    <rPh sb="0" eb="3">
      <t>タドツ</t>
    </rPh>
    <rPh sb="3" eb="4">
      <t>チョウ</t>
    </rPh>
    <phoneticPr fontId="5"/>
  </si>
  <si>
    <t>高齢者福祉タクシー事業</t>
    <rPh sb="0" eb="5">
      <t>コウレイシャフクシ</t>
    </rPh>
    <rPh sb="9" eb="11">
      <t>ジギョウ</t>
    </rPh>
    <phoneticPr fontId="5"/>
  </si>
  <si>
    <t>75歳以上の町民にタクシー利用券（一人あたり10,000円分）を交付することにより、外出支援を行う。</t>
    <rPh sb="2" eb="5">
      <t>サイイジョウ</t>
    </rPh>
    <rPh sb="6" eb="8">
      <t>チョウミン</t>
    </rPh>
    <rPh sb="13" eb="16">
      <t>リヨウケン</t>
    </rPh>
    <rPh sb="17" eb="19">
      <t>ヒトリ</t>
    </rPh>
    <rPh sb="28" eb="30">
      <t>エンブン</t>
    </rPh>
    <rPh sb="32" eb="34">
      <t>コウフ</t>
    </rPh>
    <rPh sb="42" eb="44">
      <t>ガイシュツ</t>
    </rPh>
    <rPh sb="44" eb="46">
      <t>シエン</t>
    </rPh>
    <rPh sb="47" eb="48">
      <t>オコナ</t>
    </rPh>
    <phoneticPr fontId="5"/>
  </si>
  <si>
    <t>https://www.town.tadotsu.kagawa.jp/soshikikarasagasu/koreishahokenka/koreishafukushi/2852.html</t>
    <phoneticPr fontId="5"/>
  </si>
  <si>
    <t>おもいやり配食サービス事業</t>
    <rPh sb="5" eb="7">
      <t>ハイショク</t>
    </rPh>
    <rPh sb="11" eb="13">
      <t>ジギョウ</t>
    </rPh>
    <phoneticPr fontId="5"/>
  </si>
  <si>
    <t>自身で調理や買い物をすることが困難かつ所得が低い高齢者について、宅配弁当料金の一部を支援する。</t>
    <rPh sb="0" eb="2">
      <t>ジシン</t>
    </rPh>
    <rPh sb="3" eb="5">
      <t>チョウリ</t>
    </rPh>
    <rPh sb="6" eb="7">
      <t>カ</t>
    </rPh>
    <rPh sb="8" eb="9">
      <t>モノ</t>
    </rPh>
    <rPh sb="15" eb="17">
      <t>コンナン</t>
    </rPh>
    <rPh sb="19" eb="21">
      <t>ショトク</t>
    </rPh>
    <rPh sb="22" eb="23">
      <t>ヒク</t>
    </rPh>
    <rPh sb="24" eb="27">
      <t>コウレイシャ</t>
    </rPh>
    <rPh sb="32" eb="34">
      <t>タクハイ</t>
    </rPh>
    <rPh sb="34" eb="36">
      <t>ベントウ</t>
    </rPh>
    <rPh sb="36" eb="38">
      <t>リョウキン</t>
    </rPh>
    <rPh sb="39" eb="41">
      <t>イチブ</t>
    </rPh>
    <rPh sb="42" eb="44">
      <t>シエン</t>
    </rPh>
    <phoneticPr fontId="5"/>
  </si>
  <si>
    <t>https://www.town.tadotsu.kagawa.jp/soshikikarasagasu/koreishahokenka/koreishafukushi/623.html</t>
    <phoneticPr fontId="5"/>
  </si>
  <si>
    <t>障害者配食サービス事業</t>
    <rPh sb="0" eb="1">
      <t>ショウ</t>
    </rPh>
    <rPh sb="1" eb="2">
      <t>ガイ</t>
    </rPh>
    <rPh sb="2" eb="3">
      <t>シャ</t>
    </rPh>
    <rPh sb="3" eb="4">
      <t>クバ</t>
    </rPh>
    <rPh sb="4" eb="5">
      <t>ショク</t>
    </rPh>
    <rPh sb="9" eb="11">
      <t>ジギョウ</t>
    </rPh>
    <phoneticPr fontId="5"/>
  </si>
  <si>
    <t>自身で調理や買い物をすることが困難かつ所得が低い障害者について、宅配弁当料金の一部を支援する。</t>
    <rPh sb="0" eb="2">
      <t>ジシン</t>
    </rPh>
    <rPh sb="3" eb="5">
      <t>チョウリ</t>
    </rPh>
    <rPh sb="6" eb="7">
      <t>カ</t>
    </rPh>
    <rPh sb="8" eb="9">
      <t>モノ</t>
    </rPh>
    <rPh sb="15" eb="17">
      <t>コンナン</t>
    </rPh>
    <rPh sb="19" eb="21">
      <t>ショトク</t>
    </rPh>
    <rPh sb="22" eb="23">
      <t>ヒク</t>
    </rPh>
    <rPh sb="24" eb="27">
      <t>ショウガイシャ</t>
    </rPh>
    <rPh sb="32" eb="34">
      <t>タクハイ</t>
    </rPh>
    <rPh sb="34" eb="36">
      <t>ベントウ</t>
    </rPh>
    <rPh sb="36" eb="38">
      <t>リョウキン</t>
    </rPh>
    <rPh sb="39" eb="41">
      <t>イチブ</t>
    </rPh>
    <rPh sb="42" eb="44">
      <t>シエン</t>
    </rPh>
    <phoneticPr fontId="5"/>
  </si>
  <si>
    <t>https://www.town.tadotsu.kagawa.jp/soshikikarasagasu/kenkofukushika/shogaifukushi/3/983.html</t>
    <phoneticPr fontId="5"/>
  </si>
  <si>
    <t>健康福祉課
0877-33-1134</t>
    <rPh sb="0" eb="5">
      <t>ケンコウフクシカ</t>
    </rPh>
    <phoneticPr fontId="5"/>
  </si>
  <si>
    <t>まんのう町</t>
    <rPh sb="4" eb="5">
      <t>チョウ</t>
    </rPh>
    <phoneticPr fontId="5"/>
  </si>
  <si>
    <t>まんのう町高齢者等買物支援事業</t>
    <rPh sb="4" eb="5">
      <t>チョウ</t>
    </rPh>
    <rPh sb="5" eb="8">
      <t>コウレイシャ</t>
    </rPh>
    <rPh sb="8" eb="9">
      <t>トウ</t>
    </rPh>
    <rPh sb="9" eb="11">
      <t>カイモノ</t>
    </rPh>
    <rPh sb="11" eb="13">
      <t>シエン</t>
    </rPh>
    <rPh sb="13" eb="15">
      <t>ジギョウ</t>
    </rPh>
    <phoneticPr fontId="5"/>
  </si>
  <si>
    <t>一人暮らし高齢者等、買物弱者に対する移動販売や宅配等を実施</t>
    <rPh sb="0" eb="2">
      <t>1リ</t>
    </rPh>
    <rPh sb="2" eb="3">
      <t>グ</t>
    </rPh>
    <rPh sb="5" eb="8">
      <t>コウレイシャ</t>
    </rPh>
    <rPh sb="8" eb="9">
      <t>トウ</t>
    </rPh>
    <rPh sb="10" eb="12">
      <t>カイモノ</t>
    </rPh>
    <rPh sb="12" eb="14">
      <t>ジャクシャ</t>
    </rPh>
    <rPh sb="15" eb="16">
      <t>タイ</t>
    </rPh>
    <rPh sb="18" eb="20">
      <t>イドウ</t>
    </rPh>
    <rPh sb="20" eb="22">
      <t>ハンバイ</t>
    </rPh>
    <rPh sb="23" eb="25">
      <t>タクハイ</t>
    </rPh>
    <rPh sb="25" eb="26">
      <t>トウ</t>
    </rPh>
    <rPh sb="27" eb="29">
      <t>ジッシ</t>
    </rPh>
    <phoneticPr fontId="5"/>
  </si>
  <si>
    <t>まんのう町商工会</t>
    <rPh sb="4" eb="5">
      <t>チョウ</t>
    </rPh>
    <rPh sb="5" eb="8">
      <t>ショウコウカイ</t>
    </rPh>
    <phoneticPr fontId="5"/>
  </si>
  <si>
    <t>地域振興課
0887-73-0122</t>
    <rPh sb="0" eb="2">
      <t>チイキ</t>
    </rPh>
    <rPh sb="2" eb="4">
      <t>シンコウ</t>
    </rPh>
    <rPh sb="4" eb="5">
      <t>カ</t>
    </rPh>
    <phoneticPr fontId="5"/>
  </si>
  <si>
    <t>愛媛県</t>
    <rPh sb="0" eb="3">
      <t>エヒメケン</t>
    </rPh>
    <phoneticPr fontId="5"/>
  </si>
  <si>
    <t>商店街活力UP事業</t>
    <rPh sb="0" eb="3">
      <t>ショウテンガイ</t>
    </rPh>
    <rPh sb="3" eb="5">
      <t>カツリョク</t>
    </rPh>
    <rPh sb="7" eb="9">
      <t>ジギョウ</t>
    </rPh>
    <phoneticPr fontId="5"/>
  </si>
  <si>
    <t>商店街が主体的に取り組む大型店にはない個性的な魅力づくりや公益的機能の導入など商店街活性化のための事業を支援する。</t>
    <rPh sb="0" eb="3">
      <t>ショウテンガイ</t>
    </rPh>
    <rPh sb="4" eb="7">
      <t>シュタイテキ</t>
    </rPh>
    <rPh sb="8" eb="9">
      <t>ト</t>
    </rPh>
    <rPh sb="10" eb="11">
      <t>ク</t>
    </rPh>
    <rPh sb="12" eb="15">
      <t>オオガタテン</t>
    </rPh>
    <rPh sb="19" eb="22">
      <t>コセイテキ</t>
    </rPh>
    <rPh sb="23" eb="25">
      <t>ミリョク</t>
    </rPh>
    <rPh sb="29" eb="32">
      <t>コウエキテキ</t>
    </rPh>
    <rPh sb="32" eb="34">
      <t>キノウ</t>
    </rPh>
    <rPh sb="35" eb="37">
      <t>ドウニュウ</t>
    </rPh>
    <rPh sb="39" eb="42">
      <t>ショウテンガイ</t>
    </rPh>
    <rPh sb="42" eb="44">
      <t>カッセイ</t>
    </rPh>
    <rPh sb="44" eb="45">
      <t>カ</t>
    </rPh>
    <rPh sb="49" eb="51">
      <t>ジギョウ</t>
    </rPh>
    <rPh sb="52" eb="54">
      <t>シエン</t>
    </rPh>
    <phoneticPr fontId="5"/>
  </si>
  <si>
    <t>商店街振興組合、商工会・商工会議所、商店主や若手経営者の４人以上のグループ等</t>
  </si>
  <si>
    <t>https://www.pref.ehime.jp/h30300/keieishien/05syoutengaikasseikashien-tsuikabosyu.html</t>
    <phoneticPr fontId="5"/>
  </si>
  <si>
    <t>経営支援課
089-912-2464</t>
    <rPh sb="0" eb="2">
      <t>ケイエイ</t>
    </rPh>
    <rPh sb="2" eb="4">
      <t>シエン</t>
    </rPh>
    <rPh sb="4" eb="5">
      <t>カ</t>
    </rPh>
    <phoneticPr fontId="5"/>
  </si>
  <si>
    <t>住民提案型商店街支援事業</t>
    <rPh sb="0" eb="5">
      <t>ジュウミンテイアンガタ</t>
    </rPh>
    <rPh sb="5" eb="8">
      <t>ショウテンガイ</t>
    </rPh>
    <rPh sb="8" eb="12">
      <t>シエンジギョウ</t>
    </rPh>
    <phoneticPr fontId="5"/>
  </si>
  <si>
    <t>商店街外部の人材やグループが主体的に取り組む商店街の資源を活用した地域課題解決のための事業を募集し委託する。</t>
    <rPh sb="0" eb="3">
      <t>ショウテンガイ</t>
    </rPh>
    <rPh sb="3" eb="5">
      <t>ガイブ</t>
    </rPh>
    <rPh sb="6" eb="8">
      <t>ジンザイ</t>
    </rPh>
    <rPh sb="14" eb="17">
      <t>シュタイテキ</t>
    </rPh>
    <rPh sb="18" eb="19">
      <t>ト</t>
    </rPh>
    <rPh sb="20" eb="21">
      <t>ク</t>
    </rPh>
    <rPh sb="22" eb="25">
      <t>ショウテンガイ</t>
    </rPh>
    <rPh sb="26" eb="28">
      <t>シゲン</t>
    </rPh>
    <rPh sb="29" eb="31">
      <t>カツヨウ</t>
    </rPh>
    <rPh sb="33" eb="37">
      <t>チイキカダイ</t>
    </rPh>
    <rPh sb="37" eb="39">
      <t>カイケツ</t>
    </rPh>
    <rPh sb="43" eb="45">
      <t>ジギョウ</t>
    </rPh>
    <rPh sb="46" eb="48">
      <t>ボシュウ</t>
    </rPh>
    <rPh sb="49" eb="51">
      <t>イタク</t>
    </rPh>
    <phoneticPr fontId="5"/>
  </si>
  <si>
    <t>愛媛県商店街外部の人材を含む３人以上のグループや団体</t>
    <phoneticPr fontId="5"/>
  </si>
  <si>
    <t>愛媛県オンデマンド交通実証導入業務</t>
    <rPh sb="0" eb="3">
      <t>エヒメケン</t>
    </rPh>
    <rPh sb="9" eb="11">
      <t>コウツウ</t>
    </rPh>
    <rPh sb="11" eb="17">
      <t>ジッショウドウニュウギョウム</t>
    </rPh>
    <phoneticPr fontId="5"/>
  </si>
  <si>
    <t>松野町において、駅等の交通結節点から自宅や病院、スーパー等の目的地までのアクセスを強化するため、令和5年8月1日から12月31日までオンデマンドタクシーを導入する実証実験を行い、町民をはじめ誰もが自由かつ気軽に出かけられるよう地域交通を強化する。</t>
    <rPh sb="0" eb="3">
      <t>マツノチョウ</t>
    </rPh>
    <rPh sb="8" eb="10">
      <t>エキナド</t>
    </rPh>
    <rPh sb="11" eb="16">
      <t>コウツウケッセツテン</t>
    </rPh>
    <rPh sb="18" eb="20">
      <t>ジタク</t>
    </rPh>
    <rPh sb="21" eb="23">
      <t>ビョウイン</t>
    </rPh>
    <rPh sb="28" eb="29">
      <t>トウ</t>
    </rPh>
    <rPh sb="30" eb="33">
      <t>モクテキチ</t>
    </rPh>
    <rPh sb="41" eb="43">
      <t>キョウカ</t>
    </rPh>
    <rPh sb="48" eb="50">
      <t>レイワ</t>
    </rPh>
    <rPh sb="51" eb="52">
      <t>ネン</t>
    </rPh>
    <rPh sb="53" eb="54">
      <t>ガツ</t>
    </rPh>
    <rPh sb="55" eb="56">
      <t>ニチ</t>
    </rPh>
    <rPh sb="60" eb="61">
      <t>ガツ</t>
    </rPh>
    <rPh sb="63" eb="64">
      <t>ニチ</t>
    </rPh>
    <rPh sb="77" eb="79">
      <t>ドウニュウ</t>
    </rPh>
    <rPh sb="81" eb="85">
      <t>ジッショウジッケン</t>
    </rPh>
    <rPh sb="86" eb="87">
      <t>オコナ</t>
    </rPh>
    <rPh sb="89" eb="91">
      <t>チョウミン</t>
    </rPh>
    <rPh sb="95" eb="96">
      <t>ダレ</t>
    </rPh>
    <rPh sb="98" eb="100">
      <t>ジユウ</t>
    </rPh>
    <rPh sb="102" eb="104">
      <t>キガル</t>
    </rPh>
    <rPh sb="105" eb="106">
      <t>デ</t>
    </rPh>
    <rPh sb="113" eb="117">
      <t>チイキコウツウ</t>
    </rPh>
    <rPh sb="118" eb="120">
      <t>キョウカ</t>
    </rPh>
    <phoneticPr fontId="5"/>
  </si>
  <si>
    <t>https://www.pref.ehime.jp/h12950/maassuishin/matsunoondemand/pressrelease.html</t>
    <phoneticPr fontId="5"/>
  </si>
  <si>
    <t>地域政策課交通政策室
089-912-2251</t>
    <rPh sb="0" eb="10">
      <t>チイキセイサクカコウツウセイサクシツ</t>
    </rPh>
    <phoneticPr fontId="5"/>
  </si>
  <si>
    <t>愛媛県</t>
    <rPh sb="0" eb="2">
      <t>エヒメ</t>
    </rPh>
    <rPh sb="2" eb="3">
      <t>ケン</t>
    </rPh>
    <phoneticPr fontId="5"/>
  </si>
  <si>
    <t>松山市</t>
    <rPh sb="0" eb="3">
      <t>マツヤマシ</t>
    </rPh>
    <phoneticPr fontId="5"/>
  </si>
  <si>
    <t>予約制乗合タクシー運行費等補助事業</t>
    <phoneticPr fontId="5"/>
  </si>
  <si>
    <t>生活交通バス路線の維持が困難になった地域において、地域住民の通院や買物等の交通手段を確保するため、運行事業者に対して補助を行う。</t>
    <phoneticPr fontId="5"/>
  </si>
  <si>
    <t>タクシー会社（６社）</t>
    <rPh sb="4" eb="6">
      <t>カイシャ</t>
    </rPh>
    <rPh sb="8" eb="9">
      <t>シャ</t>
    </rPh>
    <phoneticPr fontId="5"/>
  </si>
  <si>
    <t>都市・交通計画課
089-948-6846</t>
    <rPh sb="0" eb="2">
      <t>トシ</t>
    </rPh>
    <rPh sb="3" eb="5">
      <t>コウツウ</t>
    </rPh>
    <rPh sb="5" eb="7">
      <t>ケイカク</t>
    </rPh>
    <rPh sb="7" eb="8">
      <t>カ</t>
    </rPh>
    <phoneticPr fontId="5"/>
  </si>
  <si>
    <t>愛媛県</t>
    <rPh sb="0" eb="3">
      <t>エヒメケン</t>
    </rPh>
    <phoneticPr fontId="17"/>
  </si>
  <si>
    <t>今治市</t>
    <rPh sb="0" eb="3">
      <t>イマバリシ</t>
    </rPh>
    <phoneticPr fontId="17"/>
  </si>
  <si>
    <t>近未来技術等実証実験プロジェクト事業</t>
    <rPh sb="0" eb="3">
      <t>キンミライ</t>
    </rPh>
    <rPh sb="3" eb="5">
      <t>ギジュツ</t>
    </rPh>
    <rPh sb="5" eb="6">
      <t>トウ</t>
    </rPh>
    <rPh sb="6" eb="8">
      <t>ジッショウ</t>
    </rPh>
    <rPh sb="8" eb="10">
      <t>ジッケン</t>
    </rPh>
    <rPh sb="16" eb="18">
      <t>ジギョウ</t>
    </rPh>
    <phoneticPr fontId="17"/>
  </si>
  <si>
    <t>「自動運転」「ドローン」「AI・IoT」を活用した配送等の実証実験を行う事業者への支援</t>
    <rPh sb="1" eb="3">
      <t>ジドウ</t>
    </rPh>
    <rPh sb="3" eb="5">
      <t>ウンテン</t>
    </rPh>
    <rPh sb="21" eb="23">
      <t>カツヨウ</t>
    </rPh>
    <rPh sb="25" eb="27">
      <t>ハイソウ</t>
    </rPh>
    <rPh sb="27" eb="28">
      <t>トウ</t>
    </rPh>
    <rPh sb="29" eb="31">
      <t>ジッショウ</t>
    </rPh>
    <rPh sb="31" eb="33">
      <t>ジッケン</t>
    </rPh>
    <rPh sb="34" eb="35">
      <t>オコナ</t>
    </rPh>
    <rPh sb="36" eb="39">
      <t>ジギョウシャ</t>
    </rPh>
    <rPh sb="41" eb="43">
      <t>シエン</t>
    </rPh>
    <phoneticPr fontId="17"/>
  </si>
  <si>
    <t>「自動運転」「ドローン」「AI・IoT」分野で実証実験を行う民間企業、大学、研究機関</t>
    <rPh sb="1" eb="3">
      <t>ジドウ</t>
    </rPh>
    <rPh sb="3" eb="5">
      <t>ウンテン</t>
    </rPh>
    <rPh sb="20" eb="22">
      <t>ブンヤ</t>
    </rPh>
    <rPh sb="23" eb="25">
      <t>ジッショウ</t>
    </rPh>
    <rPh sb="25" eb="27">
      <t>ジッケン</t>
    </rPh>
    <rPh sb="28" eb="29">
      <t>オコナ</t>
    </rPh>
    <rPh sb="30" eb="32">
      <t>ミンカン</t>
    </rPh>
    <rPh sb="32" eb="34">
      <t>キギョウ</t>
    </rPh>
    <rPh sb="35" eb="37">
      <t>ダイガク</t>
    </rPh>
    <rPh sb="38" eb="40">
      <t>ケンキュウ</t>
    </rPh>
    <rPh sb="40" eb="42">
      <t>キカン</t>
    </rPh>
    <phoneticPr fontId="17"/>
  </si>
  <si>
    <t>https://www.city.imabari.ehime.jp/simingamannaka/kinmirai/onestop/</t>
  </si>
  <si>
    <t>市民が真ん中課
0898-36-1503</t>
    <rPh sb="0" eb="2">
      <t>シミン</t>
    </rPh>
    <rPh sb="3" eb="4">
      <t>マ</t>
    </rPh>
    <rPh sb="5" eb="6">
      <t>ナカ</t>
    </rPh>
    <rPh sb="6" eb="7">
      <t>カ</t>
    </rPh>
    <phoneticPr fontId="17"/>
  </si>
  <si>
    <t>地域乗合タクシー</t>
    <rPh sb="0" eb="2">
      <t>チイキ</t>
    </rPh>
    <rPh sb="2" eb="4">
      <t>ノリアイ</t>
    </rPh>
    <phoneticPr fontId="17"/>
  </si>
  <si>
    <t>今治市地域公共交通活性化協議会、タクシー会社</t>
    <rPh sb="20" eb="22">
      <t>カイシャ</t>
    </rPh>
    <phoneticPr fontId="17"/>
  </si>
  <si>
    <t>https://www.city.imabari.ehime.jp/chiiki/taxi/</t>
  </si>
  <si>
    <t>地域振興課
0898-36-1514</t>
    <rPh sb="0" eb="5">
      <t>チイキシンコウカ</t>
    </rPh>
    <phoneticPr fontId="17"/>
  </si>
  <si>
    <t>今治市重度障がい者（児）
タクシー利用助成制度</t>
    <rPh sb="0" eb="3">
      <t>イマバリシ</t>
    </rPh>
    <rPh sb="3" eb="5">
      <t>ジュウド</t>
    </rPh>
    <rPh sb="5" eb="6">
      <t>ショウ</t>
    </rPh>
    <rPh sb="8" eb="9">
      <t>シャ</t>
    </rPh>
    <rPh sb="10" eb="11">
      <t>ジ</t>
    </rPh>
    <rPh sb="17" eb="19">
      <t>リヨウ</t>
    </rPh>
    <rPh sb="19" eb="21">
      <t>ジョセイ</t>
    </rPh>
    <rPh sb="21" eb="23">
      <t>セイド</t>
    </rPh>
    <phoneticPr fontId="17"/>
  </si>
  <si>
    <t>在宅の重度障がい者（児）がタクシーを利用する場合に、予算の範囲内でその料金の一部を助成することにより、交通手段の確保と介護に伴う負担の軽減を図り、社会参加の促進と在宅福祉の増進に寄与することを目的とする。</t>
    <rPh sb="0" eb="2">
      <t>ザイタク</t>
    </rPh>
    <rPh sb="3" eb="5">
      <t>ジュウド</t>
    </rPh>
    <phoneticPr fontId="17"/>
  </si>
  <si>
    <t>https://www.city.imabari.ehime.jp/syougaifukus/taxi.html</t>
  </si>
  <si>
    <t>障がい福祉課
0898-36-1527</t>
  </si>
  <si>
    <t>妊婦や乳幼児を養育する世帯に子育て応援ヘルパーを派遣し、買い物を含めた家事や育児の支援を行う。
事前に市への利用者登録が必要。原則自己負担有り。</t>
  </si>
  <si>
    <t>今治市社会福祉協議会</t>
    <rPh sb="0" eb="10">
      <t>イマバリシシャカイフクシキョウギカイ</t>
    </rPh>
    <phoneticPr fontId="17"/>
  </si>
  <si>
    <t>https://www.city.imabari.ehime.jp/neuvola/ouen_helper/</t>
  </si>
  <si>
    <t>ネウボラ政策課
0898-36-1553</t>
    <rPh sb="4" eb="6">
      <t>セイサク</t>
    </rPh>
    <phoneticPr fontId="17"/>
  </si>
  <si>
    <t>宇和島市</t>
    <rPh sb="0" eb="4">
      <t>ウワジマシ</t>
    </rPh>
    <phoneticPr fontId="5"/>
  </si>
  <si>
    <t>買い物弱者支援のため、移動販売者（移動販売を行っている者又は行おうとする者）に対して、移動販売車の新規購入又は移動販売車への改造又は既存の移動販売車の改良に係る費用の一部を補助するもの。
（補助対象経費の2分の1以内の額とし、200万円を限度とする。
※ただし、離島で移動販売を行う場合には、補助対象経費の３分の２以内の額とし、250万円を限度とする。）</t>
    <phoneticPr fontId="5"/>
  </si>
  <si>
    <t>https://www.city.uwajima.ehime.jp/soshiki/22/kaimono.html</t>
  </si>
  <si>
    <t>産業経済部　商工観光課
商工係
0895-49-7080</t>
    <phoneticPr fontId="5"/>
  </si>
  <si>
    <t>障がい者タクシー料金給付事業</t>
  </si>
  <si>
    <t>給付券</t>
    <rPh sb="0" eb="2">
      <t>キュウフ</t>
    </rPh>
    <rPh sb="2" eb="3">
      <t>ケン</t>
    </rPh>
    <phoneticPr fontId="5"/>
  </si>
  <si>
    <t>在宅の障がい者がタクシーを利用する場合に、料金の一部を給付することにより、社会参加の促進と在宅福祉の増進に寄与することを目的とする。</t>
  </si>
  <si>
    <t>https://www.city.uwajima.ehime.jp/soshiki/18/230401syogaisyatakusi.html</t>
  </si>
  <si>
    <t>保険福祉部　福祉課
障がい福祉係
0895-49-7016</t>
    <phoneticPr fontId="5"/>
  </si>
  <si>
    <t>愛媛県</t>
  </si>
  <si>
    <t>宇和島市</t>
  </si>
  <si>
    <t>介護予防教室等送迎事業</t>
  </si>
  <si>
    <t xml:space="preserve"> 市実施の介護予防事業「生き活き教室」への参加の促進・普及啓発を図るために、免許返納等に伴い移動手段に支障のある高齢者を対象に介護予防事業に関する広告を施した車両により教室への無料送迎を行うとともに買物支援も行うもの。</t>
  </si>
  <si>
    <t>https://www.uwajima.life/</t>
    <phoneticPr fontId="5"/>
  </si>
  <si>
    <t>保健福祉部　高齢者福祉課
地域包括支援センター
0895-49-7019</t>
    <phoneticPr fontId="5"/>
  </si>
  <si>
    <t>地域づくり団体支援事業</t>
    <rPh sb="0" eb="2">
      <t>チイキ</t>
    </rPh>
    <rPh sb="5" eb="7">
      <t>ダンタイ</t>
    </rPh>
    <rPh sb="7" eb="9">
      <t>シエン</t>
    </rPh>
    <rPh sb="9" eb="11">
      <t>ジギョウ</t>
    </rPh>
    <phoneticPr fontId="5"/>
  </si>
  <si>
    <t>　市登録NPO団体の様々な活動に対し、事業費の一部を補助し、多様化する地域課題の解決に向けて取り組む団体の活動を継続・発展させ、地域力強化の一助とするもの。
（地域づくり団体の自主事業で行う高齢者の買い物移動手段確保のための経費についても対象可。（補助金申請時に審査有）</t>
    <rPh sb="1" eb="2">
      <t>シ</t>
    </rPh>
    <rPh sb="2" eb="4">
      <t>トウロク</t>
    </rPh>
    <rPh sb="67" eb="69">
      <t>キョウカ</t>
    </rPh>
    <rPh sb="80" eb="82">
      <t>チイキ</t>
    </rPh>
    <rPh sb="85" eb="87">
      <t>ダンタイ</t>
    </rPh>
    <rPh sb="88" eb="92">
      <t>ジシュジギョウ</t>
    </rPh>
    <rPh sb="93" eb="94">
      <t>オコナ</t>
    </rPh>
    <rPh sb="99" eb="100">
      <t>カ</t>
    </rPh>
    <rPh sb="101" eb="102">
      <t>モノ</t>
    </rPh>
    <rPh sb="102" eb="106">
      <t>イドウシュダン</t>
    </rPh>
    <rPh sb="106" eb="108">
      <t>カクホ</t>
    </rPh>
    <rPh sb="112" eb="114">
      <t>ケイヒ</t>
    </rPh>
    <rPh sb="119" eb="121">
      <t>タイショウ</t>
    </rPh>
    <rPh sb="121" eb="122">
      <t>カ</t>
    </rPh>
    <rPh sb="124" eb="127">
      <t>ホジョキン</t>
    </rPh>
    <rPh sb="127" eb="130">
      <t>シンセイジ</t>
    </rPh>
    <rPh sb="131" eb="133">
      <t>シンサ</t>
    </rPh>
    <rPh sb="133" eb="134">
      <t>アリ</t>
    </rPh>
    <phoneticPr fontId="5"/>
  </si>
  <si>
    <t>https://www.city.uwajima.ehime.jp/soshiki/14/r2hojyokinn.html</t>
  </si>
  <si>
    <t>市民環境部　市民課
市民協働推進室
0895-49-7004</t>
    <rPh sb="0" eb="4">
      <t>シミンカンキョウ</t>
    </rPh>
    <rPh sb="6" eb="8">
      <t>シミン</t>
    </rPh>
    <rPh sb="10" eb="12">
      <t>シミン</t>
    </rPh>
    <rPh sb="12" eb="14">
      <t>キョウドウ</t>
    </rPh>
    <rPh sb="14" eb="16">
      <t>スイシン</t>
    </rPh>
    <rPh sb="16" eb="17">
      <t>シツ</t>
    </rPh>
    <phoneticPr fontId="5"/>
  </si>
  <si>
    <t>八幡浜市</t>
    <rPh sb="0" eb="4">
      <t>ヤワタハマシ</t>
    </rPh>
    <phoneticPr fontId="5"/>
  </si>
  <si>
    <t>八幡浜市買物弱者支援事業</t>
    <rPh sb="0" eb="3">
      <t>ヤワタハマ</t>
    </rPh>
    <rPh sb="3" eb="4">
      <t>シ</t>
    </rPh>
    <rPh sb="4" eb="6">
      <t>カイモノ</t>
    </rPh>
    <rPh sb="6" eb="8">
      <t>ジャクシャ</t>
    </rPh>
    <rPh sb="8" eb="10">
      <t>シエン</t>
    </rPh>
    <rPh sb="10" eb="12">
      <t>ジギョウ</t>
    </rPh>
    <phoneticPr fontId="5"/>
  </si>
  <si>
    <t>買物弱者に対して買物機会の確保、生活の維持向上等を図るため、移動販売事業を行う事業者に対して必要経費を補助する。</t>
    <rPh sb="0" eb="2">
      <t>カイモノ</t>
    </rPh>
    <rPh sb="2" eb="4">
      <t>ジャクシャ</t>
    </rPh>
    <rPh sb="5" eb="6">
      <t>タイ</t>
    </rPh>
    <rPh sb="8" eb="10">
      <t>カイモノ</t>
    </rPh>
    <rPh sb="10" eb="12">
      <t>キカイ</t>
    </rPh>
    <rPh sb="13" eb="15">
      <t>カクホ</t>
    </rPh>
    <rPh sb="16" eb="18">
      <t>セイカツ</t>
    </rPh>
    <rPh sb="19" eb="21">
      <t>イジ</t>
    </rPh>
    <rPh sb="21" eb="23">
      <t>コウジョウ</t>
    </rPh>
    <rPh sb="23" eb="24">
      <t>トウ</t>
    </rPh>
    <rPh sb="25" eb="26">
      <t>ハカ</t>
    </rPh>
    <rPh sb="30" eb="32">
      <t>イドウ</t>
    </rPh>
    <rPh sb="32" eb="34">
      <t>ハンバイ</t>
    </rPh>
    <rPh sb="34" eb="36">
      <t>ジギョウ</t>
    </rPh>
    <rPh sb="37" eb="38">
      <t>オコナ</t>
    </rPh>
    <rPh sb="39" eb="42">
      <t>ジギョウシャ</t>
    </rPh>
    <rPh sb="43" eb="44">
      <t>タイ</t>
    </rPh>
    <rPh sb="46" eb="48">
      <t>ヒツヨウ</t>
    </rPh>
    <rPh sb="48" eb="50">
      <t>ケイヒ</t>
    </rPh>
    <rPh sb="51" eb="53">
      <t>ホジョ</t>
    </rPh>
    <phoneticPr fontId="5"/>
  </si>
  <si>
    <t>https://www.city.yawatahama.ehime.jp/doc/2017102700026/</t>
    <phoneticPr fontId="5"/>
  </si>
  <si>
    <t>商工観光課
0894-22-3101</t>
    <rPh sb="0" eb="2">
      <t>ショウコウ</t>
    </rPh>
    <rPh sb="2" eb="5">
      <t>カンコウカ</t>
    </rPh>
    <phoneticPr fontId="5"/>
  </si>
  <si>
    <t>新居浜市</t>
  </si>
  <si>
    <t>デマンドタクシー運行事業</t>
    <phoneticPr fontId="5"/>
  </si>
  <si>
    <t>新居浜市地域公共交通活性化協議会への負担金</t>
    <rPh sb="0" eb="4">
      <t>ニイハマシ</t>
    </rPh>
    <rPh sb="4" eb="6">
      <t>チイキ</t>
    </rPh>
    <rPh sb="6" eb="8">
      <t>コウキョウ</t>
    </rPh>
    <rPh sb="8" eb="10">
      <t>コウツウ</t>
    </rPh>
    <rPh sb="10" eb="13">
      <t>カッセイカ</t>
    </rPh>
    <rPh sb="13" eb="16">
      <t>キョウギカイ</t>
    </rPh>
    <rPh sb="18" eb="21">
      <t>フタンキン</t>
    </rPh>
    <phoneticPr fontId="5"/>
  </si>
  <si>
    <t>　高齢社会に対応し、高齢者などの交通弱者の買物や通院の手段を確保するため、バス交通空白地域にデマンド型乗り合いタクシーを運行。運転免許自主返納者、障がい者等は運賃割引を適用。</t>
    <rPh sb="3" eb="5">
      <t>シャカイ</t>
    </rPh>
    <rPh sb="60" eb="62">
      <t>ウンコウ</t>
    </rPh>
    <rPh sb="63" eb="65">
      <t>ウンテン</t>
    </rPh>
    <rPh sb="65" eb="67">
      <t>メンキョ</t>
    </rPh>
    <rPh sb="67" eb="69">
      <t>ジシュ</t>
    </rPh>
    <rPh sb="69" eb="71">
      <t>ヘンノウ</t>
    </rPh>
    <rPh sb="71" eb="72">
      <t>シャ</t>
    </rPh>
    <rPh sb="73" eb="74">
      <t>ショウ</t>
    </rPh>
    <rPh sb="76" eb="77">
      <t>シャ</t>
    </rPh>
    <rPh sb="77" eb="78">
      <t>トウ</t>
    </rPh>
    <rPh sb="79" eb="81">
      <t>ウンチン</t>
    </rPh>
    <rPh sb="81" eb="83">
      <t>ワリビキ</t>
    </rPh>
    <rPh sb="84" eb="86">
      <t>テキヨウ</t>
    </rPh>
    <phoneticPr fontId="5"/>
  </si>
  <si>
    <t>新居浜市地域公共交通活性化協議会</t>
    <phoneticPr fontId="5"/>
  </si>
  <si>
    <t>https://www.city.niihama.lg.jp/soshiki/koutsu/damandotakushii.html</t>
    <phoneticPr fontId="5"/>
  </si>
  <si>
    <t>経済部地域交通課
0897-66-7010</t>
    <rPh sb="0" eb="2">
      <t>ケイザイ</t>
    </rPh>
    <rPh sb="2" eb="3">
      <t>ブ</t>
    </rPh>
    <rPh sb="3" eb="5">
      <t>チイキ</t>
    </rPh>
    <rPh sb="5" eb="8">
      <t>コウツウカ</t>
    </rPh>
    <phoneticPr fontId="5"/>
  </si>
  <si>
    <t>電動アシスト自転車購入支援事業</t>
    <rPh sb="0" eb="2">
      <t>デンドウ</t>
    </rPh>
    <rPh sb="6" eb="9">
      <t>ジテンシャ</t>
    </rPh>
    <rPh sb="9" eb="11">
      <t>コウニュウ</t>
    </rPh>
    <rPh sb="11" eb="13">
      <t>シエン</t>
    </rPh>
    <rPh sb="13" eb="15">
      <t>ジギョウ</t>
    </rPh>
    <phoneticPr fontId="5"/>
  </si>
  <si>
    <t>65歳以上の高齢者を対象に、自転車の利用促進による温室効果ガスの削減及び運転免許の返納を促進するため、電動アシスト自転車の購入費用を一部助成する。
助成金額は、電動アシスト自転車の購入金額（消費税を含む。）の３分の１とし、１０，０００円を限度額とする。自主返納が補助申請から６か月以内にある場合は、２０，０００円を限度額とする。</t>
    <phoneticPr fontId="5"/>
  </si>
  <si>
    <t>新居浜市</t>
    <phoneticPr fontId="5"/>
  </si>
  <si>
    <t>https://www.city.niihama.lg.jp/soshiki/zerocarbon/jitensyahojo.html</t>
    <phoneticPr fontId="5"/>
  </si>
  <si>
    <t>市民環境部環境エネルギー局カーボンニュートラル推進室
0897-65-1284</t>
    <phoneticPr fontId="5"/>
  </si>
  <si>
    <t>西条市</t>
    <rPh sb="0" eb="3">
      <t>サイジョウシ</t>
    </rPh>
    <phoneticPr fontId="5"/>
  </si>
  <si>
    <t>西条地域デマンド型乗合タクシー（西条地域よりそいタクシー）運行</t>
    <rPh sb="0" eb="4">
      <t>サイジョウチイキ</t>
    </rPh>
    <rPh sb="16" eb="20">
      <t>サイジョウチイキ</t>
    </rPh>
    <phoneticPr fontId="5"/>
  </si>
  <si>
    <t>西条市西条地域（山間部を除く）の住民等を対象に、自宅と西条地域内の商業施設や医療機関等を結ぶデマンド型乗合タクシーを運行し、生活交通の確保を図っている。
○運行曜日：毎週火曜日・金曜日
○利用料金：500円/回（大人）、250円/回（小人）</t>
    <rPh sb="3" eb="7">
      <t>サイジョウチイキ</t>
    </rPh>
    <rPh sb="8" eb="11">
      <t>サンカンブ</t>
    </rPh>
    <rPh sb="12" eb="13">
      <t>ノゾ</t>
    </rPh>
    <rPh sb="29" eb="32">
      <t>チイキナイ</t>
    </rPh>
    <rPh sb="89" eb="92">
      <t>キンヨウビ</t>
    </rPh>
    <phoneticPr fontId="5"/>
  </si>
  <si>
    <t>西条市地域公共交通活性化協議会</t>
    <rPh sb="0" eb="2">
      <t>サイジョウ</t>
    </rPh>
    <rPh sb="2" eb="3">
      <t>シ</t>
    </rPh>
    <rPh sb="3" eb="5">
      <t>チイキ</t>
    </rPh>
    <rPh sb="5" eb="7">
      <t>コウキョウ</t>
    </rPh>
    <rPh sb="7" eb="9">
      <t>コウツウ</t>
    </rPh>
    <rPh sb="9" eb="11">
      <t>カッセイ</t>
    </rPh>
    <rPh sb="11" eb="12">
      <t>カ</t>
    </rPh>
    <rPh sb="12" eb="15">
      <t>キョウギカイ</t>
    </rPh>
    <phoneticPr fontId="5"/>
  </si>
  <si>
    <t>https://www.city.saijo.ehime.jp/soshiki/chiikishinko/yorisoitaxi040819.html</t>
    <phoneticPr fontId="5"/>
  </si>
  <si>
    <t>くらし支援課
0897-52-1720</t>
    <rPh sb="3" eb="5">
      <t>シエン</t>
    </rPh>
    <phoneticPr fontId="5"/>
  </si>
  <si>
    <t>加茂地区デマンド型乗合タクシー（加茂地区よりそいタクシー）運行</t>
  </si>
  <si>
    <t>西条市加茂地区の住民等を対象に、自宅と西条市街地の主要な商業施設や医療機関等を結ぶデマンド型乗合タクシーを運行し、生活交通の確保を図っている。
○運行曜日：毎週火曜日
○利用料金：500円/回（大人）、250円/回（小人）</t>
  </si>
  <si>
    <t>https://www.city.saijo.ehime.jp/soshiki/chiikishinko/demand-kamo.html</t>
    <phoneticPr fontId="5"/>
  </si>
  <si>
    <t>丹原地域デマンド型乗合タクシー（丹原地域よりそいタクシー）運行</t>
  </si>
  <si>
    <t>西条市丹原地域の住民等を対象に、自宅と同地域内外の主要な商業施設や医療機関等を結ぶデマンド型乗合タクシーを運行し、生活交通の確保を図っている。
○運行曜日：毎週火曜日・水曜日
○利用料金：500円/回（大人）、250円/回（小人）</t>
  </si>
  <si>
    <t>https://www.city.saijo.ehime.jp/soshiki/chiikishinko/demand-tambara.html</t>
    <phoneticPr fontId="5"/>
  </si>
  <si>
    <t>山間部交通不便地域移動助成</t>
  </si>
  <si>
    <t>市内山間部の交通不便地域に居住する高齢者がタクシーを利用する際の料金の一部を助成し、生活交通の確保を図っている。
○助成額：年間12,000円/世帯</t>
  </si>
  <si>
    <t>西条市高齢者路線バス利用者助成制度</t>
  </si>
  <si>
    <t>運賃差額補助</t>
    <rPh sb="0" eb="1">
      <t>ウンチン</t>
    </rPh>
    <rPh sb="1" eb="5">
      <t>サガクホジョ</t>
    </rPh>
    <phoneticPr fontId="5"/>
  </si>
  <si>
    <t>西条市内在住の75歳以上の方が、西条市内を運行する路線バスに乗車することができる「いきいきバス乗車券」を販売。
（額面3,000円の乗車券を1,000円で販売）</t>
  </si>
  <si>
    <t>https://www.city.saijo.ehime.jp/soshiki/cyojukaigo/benri8-3.html</t>
    <phoneticPr fontId="5"/>
  </si>
  <si>
    <t>長寿介護課
0897-52-1292</t>
    <rPh sb="0" eb="5">
      <t>チョウジュカイゴカ</t>
    </rPh>
    <phoneticPr fontId="5"/>
  </si>
  <si>
    <t>西条市高齢者タクシー利用助成制度</t>
    <rPh sb="0" eb="3">
      <t>サイジョウシ</t>
    </rPh>
    <rPh sb="3" eb="6">
      <t>コウレイシャ</t>
    </rPh>
    <rPh sb="10" eb="14">
      <t>リヨウジョセイ</t>
    </rPh>
    <rPh sb="14" eb="16">
      <t>セイド</t>
    </rPh>
    <phoneticPr fontId="11"/>
  </si>
  <si>
    <t>運賃差額補助</t>
  </si>
  <si>
    <t>西条市内に住所を有する75歳以上の市民税非課税世帯の方に年間12枚助成券交付。
★年度途中に申請の場合は、申請した月から同年度3月までの枚数。同一世帯の対象者2人目からは2分の1を乗じて得た枚数。（端数切り上げ）
★乗車1回につき基本料金額を助成。</t>
    <rPh sb="0" eb="4">
      <t>サイジョウシナイ</t>
    </rPh>
    <rPh sb="5" eb="7">
      <t>ジュウショ</t>
    </rPh>
    <rPh sb="8" eb="9">
      <t>ユウ</t>
    </rPh>
    <rPh sb="13" eb="16">
      <t>サイイジョウ</t>
    </rPh>
    <rPh sb="17" eb="25">
      <t>シミンゼイヒカゼイセタイ</t>
    </rPh>
    <rPh sb="26" eb="27">
      <t>カタ</t>
    </rPh>
    <rPh sb="28" eb="30">
      <t>ネンカン</t>
    </rPh>
    <rPh sb="32" eb="33">
      <t>マイ</t>
    </rPh>
    <rPh sb="33" eb="36">
      <t>ジョセイケン</t>
    </rPh>
    <rPh sb="36" eb="38">
      <t>コウフ</t>
    </rPh>
    <rPh sb="41" eb="45">
      <t>ネンドトチュウ</t>
    </rPh>
    <rPh sb="46" eb="48">
      <t>シンセイ</t>
    </rPh>
    <rPh sb="49" eb="51">
      <t>バアイ</t>
    </rPh>
    <rPh sb="53" eb="55">
      <t>シンセイ</t>
    </rPh>
    <rPh sb="57" eb="58">
      <t>ツキ</t>
    </rPh>
    <rPh sb="60" eb="61">
      <t>オナ</t>
    </rPh>
    <rPh sb="61" eb="63">
      <t>ネンド</t>
    </rPh>
    <rPh sb="64" eb="65">
      <t>ガツ</t>
    </rPh>
    <rPh sb="68" eb="70">
      <t>マイスウ</t>
    </rPh>
    <rPh sb="71" eb="75">
      <t>ドウイツセタイ</t>
    </rPh>
    <rPh sb="76" eb="79">
      <t>タイショウシャ</t>
    </rPh>
    <rPh sb="80" eb="81">
      <t>ニン</t>
    </rPh>
    <rPh sb="81" eb="82">
      <t>メ</t>
    </rPh>
    <rPh sb="86" eb="87">
      <t>ブン</t>
    </rPh>
    <rPh sb="90" eb="91">
      <t>ジョウ</t>
    </rPh>
    <rPh sb="93" eb="94">
      <t>エ</t>
    </rPh>
    <rPh sb="95" eb="97">
      <t>マイスウ</t>
    </rPh>
    <rPh sb="99" eb="102">
      <t>ハスウキ</t>
    </rPh>
    <rPh sb="103" eb="104">
      <t>ア</t>
    </rPh>
    <phoneticPr fontId="11"/>
  </si>
  <si>
    <t>大洲市　</t>
    <rPh sb="0" eb="3">
      <t>オオズシ</t>
    </rPh>
    <phoneticPr fontId="5"/>
  </si>
  <si>
    <t>大洲市買物弱者対策移動販売支援事業</t>
    <rPh sb="0" eb="3">
      <t>オオズシ</t>
    </rPh>
    <rPh sb="3" eb="5">
      <t>カイモノ</t>
    </rPh>
    <rPh sb="5" eb="7">
      <t>ジャクシャ</t>
    </rPh>
    <rPh sb="7" eb="9">
      <t>タイサク</t>
    </rPh>
    <rPh sb="9" eb="11">
      <t>イドウ</t>
    </rPh>
    <rPh sb="11" eb="13">
      <t>ハンバイ</t>
    </rPh>
    <rPh sb="13" eb="15">
      <t>シエン</t>
    </rPh>
    <rPh sb="15" eb="17">
      <t>ジギョウ</t>
    </rPh>
    <phoneticPr fontId="5"/>
  </si>
  <si>
    <t>0
（要望に応じ随時予算化する）</t>
    <phoneticPr fontId="5"/>
  </si>
  <si>
    <t xml:space="preserve">日常生活に必要な食料品、日々雑貨品等の買物が困難な状況にある者の買い物機会の確保、生活の維持向上等を図ることを目的として、市内事業者が買物弱者等を主な対象者として移動販売により日常生活物資の購入支援を行う場合において、移動販売に使用する車両の購入・更新・改良等に要する経費の一部を補助する。
</t>
    <rPh sb="0" eb="2">
      <t>ニチジョウ</t>
    </rPh>
    <rPh sb="2" eb="4">
      <t>セイカツ</t>
    </rPh>
    <rPh sb="5" eb="7">
      <t>ヒツヨウ</t>
    </rPh>
    <rPh sb="8" eb="11">
      <t>ショクリョウヒン</t>
    </rPh>
    <rPh sb="12" eb="14">
      <t>ヒビ</t>
    </rPh>
    <rPh sb="14" eb="16">
      <t>ザッカ</t>
    </rPh>
    <rPh sb="16" eb="17">
      <t>ヒン</t>
    </rPh>
    <rPh sb="17" eb="18">
      <t>ナド</t>
    </rPh>
    <rPh sb="19" eb="20">
      <t>カ</t>
    </rPh>
    <rPh sb="20" eb="21">
      <t>モノ</t>
    </rPh>
    <rPh sb="22" eb="24">
      <t>コンナン</t>
    </rPh>
    <rPh sb="25" eb="27">
      <t>ジョウキョウ</t>
    </rPh>
    <rPh sb="30" eb="31">
      <t>モノ</t>
    </rPh>
    <rPh sb="32" eb="33">
      <t>カ</t>
    </rPh>
    <rPh sb="34" eb="35">
      <t>モノ</t>
    </rPh>
    <rPh sb="35" eb="37">
      <t>キカイ</t>
    </rPh>
    <rPh sb="38" eb="40">
      <t>カクホ</t>
    </rPh>
    <rPh sb="41" eb="43">
      <t>セイカツ</t>
    </rPh>
    <rPh sb="44" eb="46">
      <t>イジ</t>
    </rPh>
    <rPh sb="46" eb="48">
      <t>コウジョウ</t>
    </rPh>
    <rPh sb="48" eb="49">
      <t>トウ</t>
    </rPh>
    <rPh sb="50" eb="51">
      <t>ハカ</t>
    </rPh>
    <rPh sb="55" eb="57">
      <t>モクテキ</t>
    </rPh>
    <rPh sb="61" eb="63">
      <t>シナイ</t>
    </rPh>
    <rPh sb="64" eb="66">
      <t>ギョウシャ</t>
    </rPh>
    <rPh sb="67" eb="69">
      <t>カイモノ</t>
    </rPh>
    <rPh sb="69" eb="71">
      <t>ジャクシャ</t>
    </rPh>
    <rPh sb="71" eb="72">
      <t>トウ</t>
    </rPh>
    <rPh sb="73" eb="74">
      <t>オモ</t>
    </rPh>
    <rPh sb="75" eb="77">
      <t>タイショウ</t>
    </rPh>
    <rPh sb="77" eb="78">
      <t>シャ</t>
    </rPh>
    <rPh sb="81" eb="83">
      <t>イドウ</t>
    </rPh>
    <rPh sb="83" eb="85">
      <t>ハンバイ</t>
    </rPh>
    <rPh sb="88" eb="90">
      <t>ニチジョウ</t>
    </rPh>
    <rPh sb="90" eb="92">
      <t>セイカツ</t>
    </rPh>
    <rPh sb="92" eb="94">
      <t>ブッシ</t>
    </rPh>
    <rPh sb="95" eb="97">
      <t>コウニュウ</t>
    </rPh>
    <rPh sb="97" eb="99">
      <t>シエン</t>
    </rPh>
    <rPh sb="100" eb="101">
      <t>オコナ</t>
    </rPh>
    <rPh sb="102" eb="104">
      <t>バアイ</t>
    </rPh>
    <rPh sb="109" eb="111">
      <t>イドウ</t>
    </rPh>
    <rPh sb="111" eb="113">
      <t>ハンバイ</t>
    </rPh>
    <rPh sb="114" eb="116">
      <t>シヨウ</t>
    </rPh>
    <rPh sb="118" eb="120">
      <t>シャリョウ</t>
    </rPh>
    <rPh sb="121" eb="123">
      <t>コウニュウ</t>
    </rPh>
    <rPh sb="124" eb="126">
      <t>コウシン</t>
    </rPh>
    <rPh sb="127" eb="129">
      <t>カイリョウ</t>
    </rPh>
    <rPh sb="129" eb="130">
      <t>トウ</t>
    </rPh>
    <rPh sb="131" eb="132">
      <t>ヨウ</t>
    </rPh>
    <rPh sb="134" eb="136">
      <t>ケイヒ</t>
    </rPh>
    <rPh sb="137" eb="139">
      <t>イチブ</t>
    </rPh>
    <rPh sb="140" eb="142">
      <t>ホジョ</t>
    </rPh>
    <phoneticPr fontId="5"/>
  </si>
  <si>
    <t>伊予市</t>
    <rPh sb="0" eb="3">
      <t>イヨシ</t>
    </rPh>
    <phoneticPr fontId="5"/>
  </si>
  <si>
    <t>デマンドタクシ―運行事業</t>
    <rPh sb="8" eb="10">
      <t>ウンコウ</t>
    </rPh>
    <rPh sb="10" eb="12">
      <t>ジギョウ</t>
    </rPh>
    <phoneticPr fontId="5"/>
  </si>
  <si>
    <t>https://www.city.iyo.lg.jp/machisou/demando.html</t>
  </si>
  <si>
    <t>都市整備課
089-909-6360</t>
    <rPh sb="0" eb="2">
      <t>トシ</t>
    </rPh>
    <rPh sb="2" eb="4">
      <t>セイビ</t>
    </rPh>
    <rPh sb="4" eb="5">
      <t>カ</t>
    </rPh>
    <phoneticPr fontId="5"/>
  </si>
  <si>
    <t>伊予市</t>
  </si>
  <si>
    <t>配食サービス業者及び介護福祉業者</t>
    <rPh sb="0" eb="2">
      <t>ハイショク</t>
    </rPh>
    <rPh sb="6" eb="8">
      <t>ギョウシャ</t>
    </rPh>
    <rPh sb="8" eb="9">
      <t>オヨ</t>
    </rPh>
    <rPh sb="10" eb="12">
      <t>カイゴ</t>
    </rPh>
    <rPh sb="12" eb="14">
      <t>フクシ</t>
    </rPh>
    <rPh sb="14" eb="16">
      <t>ギョウシャ</t>
    </rPh>
    <phoneticPr fontId="5"/>
  </si>
  <si>
    <t>https://www.city.iyo.lg.jp/choujukaigo/kyoiku/fukushi/kore/anpi-bento.html</t>
  </si>
  <si>
    <t>四国中央市</t>
    <rPh sb="0" eb="5">
      <t>シコクチュウオウシ</t>
    </rPh>
    <phoneticPr fontId="5"/>
  </si>
  <si>
    <t>四国中央市心身障害者社会参加促進事業</t>
    <rPh sb="0" eb="5">
      <t>シコクチュウオウシ</t>
    </rPh>
    <rPh sb="5" eb="7">
      <t>シンシン</t>
    </rPh>
    <rPh sb="7" eb="9">
      <t>ショウガイ</t>
    </rPh>
    <rPh sb="9" eb="10">
      <t>シャ</t>
    </rPh>
    <rPh sb="10" eb="12">
      <t>シャカイ</t>
    </rPh>
    <rPh sb="12" eb="14">
      <t>サンカ</t>
    </rPh>
    <rPh sb="14" eb="16">
      <t>ソクシン</t>
    </rPh>
    <rPh sb="16" eb="18">
      <t>ジギョウ</t>
    </rPh>
    <phoneticPr fontId="5"/>
  </si>
  <si>
    <t>心身障害者の交通手段の確保及び経済的負担の軽減を図るための事業。
【支援対象となりうる買物弱者に対応する取組み事例】
タクシー、デマンドタクシー、福祉バス、車両の給油
【支援対象者】
身体障害者、精神障害者、知的障害者
※在宅の方に限る。</t>
    <rPh sb="0" eb="2">
      <t>シンシン</t>
    </rPh>
    <rPh sb="2" eb="4">
      <t>ショウガイ</t>
    </rPh>
    <rPh sb="6" eb="10">
      <t>コウツウシュダン</t>
    </rPh>
    <rPh sb="11" eb="13">
      <t>カクホ</t>
    </rPh>
    <rPh sb="13" eb="14">
      <t>オヨ</t>
    </rPh>
    <rPh sb="15" eb="17">
      <t>ケイザイ</t>
    </rPh>
    <rPh sb="17" eb="18">
      <t>テキ</t>
    </rPh>
    <rPh sb="18" eb="20">
      <t>フタン</t>
    </rPh>
    <rPh sb="21" eb="23">
      <t>ケイゲン</t>
    </rPh>
    <rPh sb="24" eb="25">
      <t>ハカ</t>
    </rPh>
    <rPh sb="29" eb="31">
      <t>ジギョウ</t>
    </rPh>
    <rPh sb="34" eb="36">
      <t>シエン</t>
    </rPh>
    <rPh sb="36" eb="38">
      <t>タイショウ</t>
    </rPh>
    <rPh sb="43" eb="45">
      <t>カイモノ</t>
    </rPh>
    <rPh sb="45" eb="47">
      <t>ジャクシャ</t>
    </rPh>
    <rPh sb="48" eb="50">
      <t>タイオウ</t>
    </rPh>
    <rPh sb="52" eb="54">
      <t>トリクミ</t>
    </rPh>
    <rPh sb="55" eb="57">
      <t>ジレイ</t>
    </rPh>
    <rPh sb="73" eb="75">
      <t>フクシ</t>
    </rPh>
    <rPh sb="78" eb="80">
      <t>シャリョウ</t>
    </rPh>
    <rPh sb="81" eb="83">
      <t>キュウユ</t>
    </rPh>
    <rPh sb="85" eb="87">
      <t>シエン</t>
    </rPh>
    <rPh sb="87" eb="90">
      <t>タイショウシャ</t>
    </rPh>
    <rPh sb="98" eb="100">
      <t>セイシン</t>
    </rPh>
    <rPh sb="100" eb="102">
      <t>ショウガイ</t>
    </rPh>
    <rPh sb="111" eb="113">
      <t>ザイタク</t>
    </rPh>
    <rPh sb="114" eb="115">
      <t>カタ</t>
    </rPh>
    <rPh sb="116" eb="117">
      <t>カギ</t>
    </rPh>
    <phoneticPr fontId="5"/>
  </si>
  <si>
    <t>市内タクシー会社
市内給油所</t>
    <rPh sb="0" eb="2">
      <t>シナイ</t>
    </rPh>
    <rPh sb="6" eb="8">
      <t>ガイシャ</t>
    </rPh>
    <rPh sb="9" eb="11">
      <t>シナイ</t>
    </rPh>
    <rPh sb="11" eb="14">
      <t>キュウユショ</t>
    </rPh>
    <phoneticPr fontId="5"/>
  </si>
  <si>
    <t>福祉部生活福祉課障がい福祉係
0896-28-6023</t>
    <rPh sb="0" eb="3">
      <t>フクシブ</t>
    </rPh>
    <rPh sb="3" eb="8">
      <t>セイカツフクシカ</t>
    </rPh>
    <rPh sb="8" eb="9">
      <t>ショウ</t>
    </rPh>
    <rPh sb="11" eb="13">
      <t>フクシ</t>
    </rPh>
    <rPh sb="13" eb="14">
      <t>カカリ</t>
    </rPh>
    <phoneticPr fontId="5"/>
  </si>
  <si>
    <t>東温市</t>
    <rPh sb="0" eb="3">
      <t>トウオンシ</t>
    </rPh>
    <phoneticPr fontId="5"/>
  </si>
  <si>
    <t>予約制乗合タクシー</t>
    <rPh sb="0" eb="3">
      <t>ヨヤクセイ</t>
    </rPh>
    <rPh sb="3" eb="5">
      <t>ノリアイ</t>
    </rPh>
    <phoneticPr fontId="5"/>
  </si>
  <si>
    <t>買物弱者の支援と位置付けた事業ではないが、乗合バスの無い地域において、タクシー事業者による、定時定路線運行の予約制乗合タクシーを実施している。
自家用車を持たない世帯が、市街地への買い物や通院の際に利用している。
メーター運賃から利用料金（※)を差引いた額を事業者に支払うもの。
※利用料金
　中学生以上500円
　小学生以下250円
　市街地へ行くことなく、実施エリア内での乗降の場合
　中学生以上250円
　小学生以下130円</t>
    <rPh sb="26" eb="27">
      <t>ナ</t>
    </rPh>
    <phoneticPr fontId="5"/>
  </si>
  <si>
    <t xml:space="preserve">地元タクシー事業者
</t>
    <rPh sb="0" eb="2">
      <t>ジモト</t>
    </rPh>
    <rPh sb="6" eb="9">
      <t>ジギョウシャ</t>
    </rPh>
    <phoneticPr fontId="5"/>
  </si>
  <si>
    <t>都市整備課
089-964-4412</t>
    <rPh sb="0" eb="2">
      <t>トシ</t>
    </rPh>
    <rPh sb="2" eb="5">
      <t>セイビカ</t>
    </rPh>
    <phoneticPr fontId="5"/>
  </si>
  <si>
    <t>久万高原町</t>
    <rPh sb="0" eb="4">
      <t>クマコウゲン</t>
    </rPh>
    <rPh sb="4" eb="5">
      <t>チョウ</t>
    </rPh>
    <phoneticPr fontId="5"/>
  </si>
  <si>
    <t>介護予防・日常生活支援総合事業</t>
    <rPh sb="0" eb="2">
      <t>カイゴ</t>
    </rPh>
    <rPh sb="2" eb="4">
      <t>ヨボウ</t>
    </rPh>
    <rPh sb="5" eb="7">
      <t>ニチジョウ</t>
    </rPh>
    <rPh sb="7" eb="9">
      <t>セイカツ</t>
    </rPh>
    <rPh sb="9" eb="11">
      <t>シエン</t>
    </rPh>
    <rPh sb="11" eb="13">
      <t>ソウゴウ</t>
    </rPh>
    <rPh sb="13" eb="15">
      <t>ジギョウ</t>
    </rPh>
    <phoneticPr fontId="5"/>
  </si>
  <si>
    <t>旧介護予防給付の基準をさらに緩和したサービスで、住民主体の取り組み。町が指定する研修を終了したボランティアが生活援助し掃除、炊事等の家事援助を提供。</t>
    <rPh sb="0" eb="1">
      <t>キュウ</t>
    </rPh>
    <rPh sb="1" eb="3">
      <t>カイゴ</t>
    </rPh>
    <rPh sb="3" eb="5">
      <t>ヨボウ</t>
    </rPh>
    <rPh sb="5" eb="7">
      <t>キュウフ</t>
    </rPh>
    <rPh sb="8" eb="10">
      <t>キジュン</t>
    </rPh>
    <rPh sb="14" eb="16">
      <t>カンワ</t>
    </rPh>
    <rPh sb="24" eb="26">
      <t>ジュウミン</t>
    </rPh>
    <rPh sb="26" eb="28">
      <t>シュタイ</t>
    </rPh>
    <rPh sb="29" eb="30">
      <t>ト</t>
    </rPh>
    <rPh sb="31" eb="32">
      <t>ク</t>
    </rPh>
    <rPh sb="34" eb="35">
      <t>マチ</t>
    </rPh>
    <rPh sb="36" eb="38">
      <t>シテイ</t>
    </rPh>
    <rPh sb="40" eb="42">
      <t>ケンシュウ</t>
    </rPh>
    <rPh sb="43" eb="45">
      <t>シュウリョウ</t>
    </rPh>
    <rPh sb="54" eb="56">
      <t>セイカツ</t>
    </rPh>
    <rPh sb="56" eb="58">
      <t>エンジョ</t>
    </rPh>
    <rPh sb="59" eb="61">
      <t>ソウジ</t>
    </rPh>
    <rPh sb="62" eb="64">
      <t>スイジ</t>
    </rPh>
    <rPh sb="64" eb="65">
      <t>トウ</t>
    </rPh>
    <rPh sb="66" eb="68">
      <t>カジ</t>
    </rPh>
    <rPh sb="68" eb="70">
      <t>エンジョ</t>
    </rPh>
    <rPh sb="71" eb="73">
      <t>テイキョウ</t>
    </rPh>
    <phoneticPr fontId="5"/>
  </si>
  <si>
    <t>届出をした事業所</t>
    <rPh sb="0" eb="2">
      <t>トドケデ</t>
    </rPh>
    <rPh sb="5" eb="8">
      <t>ジギョウショ</t>
    </rPh>
    <phoneticPr fontId="5"/>
  </si>
  <si>
    <t>保健福祉課 長寿介護班
0892-21-1113</t>
    <rPh sb="0" eb="2">
      <t>ホケン</t>
    </rPh>
    <rPh sb="2" eb="4">
      <t>フクシ</t>
    </rPh>
    <rPh sb="4" eb="5">
      <t>カ</t>
    </rPh>
    <rPh sb="6" eb="8">
      <t>チョウジュ</t>
    </rPh>
    <phoneticPr fontId="5"/>
  </si>
  <si>
    <t>砥部町</t>
  </si>
  <si>
    <t>障がい者タクシー利用等助成事業</t>
  </si>
  <si>
    <t>助成券</t>
  </si>
  <si>
    <t>在宅の障がい者がタクシーを利用したとき又は自己若しくは家族の所有する自動車、自動二輪車又は原動機付自転車の燃料を給油したときに、その利用料金の一部を助成することにより、障がい者本人又はその家族の経済的負担の軽減を図り、障がい者の社会参加の促進と在宅福祉の増進に寄与する。</t>
  </si>
  <si>
    <t>事業登録をしているタクシー会社及び給油所</t>
  </si>
  <si>
    <t>https://www.town.tobe.ehime.jp/soshiki/5/taxi-josei.html</t>
    <phoneticPr fontId="5"/>
  </si>
  <si>
    <t>介護福祉課
089-962-7255</t>
    <phoneticPr fontId="5"/>
  </si>
  <si>
    <t>高齢者生活状況確認事業</t>
  </si>
  <si>
    <t>移動スーパーが高齢者宅を訪問し、生活状況を把握、安否確認を行う。</t>
    <rPh sb="0" eb="2">
      <t>イドウ</t>
    </rPh>
    <phoneticPr fontId="11"/>
  </si>
  <si>
    <t>個人</t>
  </si>
  <si>
    <t>介護福祉課
089-962-7255</t>
  </si>
  <si>
    <t>のりあいタクシー運行事業</t>
  </si>
  <si>
    <t>町内全域における交通空白地域・交通不便地域の解消を図るため、自宅からスーパーなどの商業施設や医療機関への送迎をのりあいタクシー事業で実施</t>
  </si>
  <si>
    <t>（有）砥部タクシー</t>
  </si>
  <si>
    <t>https://www.town.tobe.ehime.jp/soshiki/2/noriaitakusi.html</t>
    <phoneticPr fontId="5"/>
  </si>
  <si>
    <t>企画政策課
089-962-7250</t>
    <phoneticPr fontId="5"/>
  </si>
  <si>
    <t>伊方町</t>
    <rPh sb="0" eb="3">
      <t>イカタチョウ</t>
    </rPh>
    <phoneticPr fontId="5"/>
  </si>
  <si>
    <t>伊方町買物弱者支援事業補助金</t>
    <rPh sb="0" eb="3">
      <t>イカタチョウ</t>
    </rPh>
    <rPh sb="3" eb="7">
      <t>カイモノジャクシャ</t>
    </rPh>
    <rPh sb="7" eb="11">
      <t>シエンジギョウ</t>
    </rPh>
    <rPh sb="11" eb="14">
      <t>ホジョキン</t>
    </rPh>
    <phoneticPr fontId="5"/>
  </si>
  <si>
    <t>日常生活に必要な買い物が困難な状況にある者の買い物の機会の確保を目的として、事業者が移動販売車により日用生活物資の購入支援を行う。</t>
    <rPh sb="46" eb="47">
      <t>シャ</t>
    </rPh>
    <phoneticPr fontId="5"/>
  </si>
  <si>
    <t>西宇和農業協同組合
（JAにしうわ）</t>
    <rPh sb="0" eb="3">
      <t>ニシウワ</t>
    </rPh>
    <rPh sb="3" eb="5">
      <t>ノウギョウ</t>
    </rPh>
    <rPh sb="5" eb="7">
      <t>キョウドウ</t>
    </rPh>
    <rPh sb="7" eb="9">
      <t>クミアイ</t>
    </rPh>
    <phoneticPr fontId="5"/>
  </si>
  <si>
    <t>観光商工課
0894-38-2567</t>
    <rPh sb="0" eb="5">
      <t>カンコウショウコウカ</t>
    </rPh>
    <phoneticPr fontId="5"/>
  </si>
  <si>
    <t>松野町</t>
    <rPh sb="0" eb="3">
      <t>マツノチョウ</t>
    </rPh>
    <phoneticPr fontId="5"/>
  </si>
  <si>
    <t>オンデマンド交通実証実験</t>
    <phoneticPr fontId="5"/>
  </si>
  <si>
    <t>町予算なし</t>
    <rPh sb="0" eb="2">
      <t>ヨサン</t>
    </rPh>
    <phoneticPr fontId="5"/>
  </si>
  <si>
    <t>買物弱者の支援を主とした事業ではないが、公共交通の利用に不便を感じている地域に対する移動支援策として、AI配車システム「mobi」を活用したオンデマンド交通の実証実験を行っている。
※愛媛県主導の実証実験のため町予算はなし</t>
    <rPh sb="8" eb="9">
      <t>シュ</t>
    </rPh>
    <rPh sb="76" eb="78">
      <t>コウツウ</t>
    </rPh>
    <rPh sb="79" eb="81">
      <t>ジッショウ</t>
    </rPh>
    <rPh sb="81" eb="83">
      <t>ジッケン</t>
    </rPh>
    <rPh sb="84" eb="85">
      <t>オコナ</t>
    </rPh>
    <phoneticPr fontId="5"/>
  </si>
  <si>
    <t>Community Mobility 株式会社 
愛媛県 
松野町</t>
    <phoneticPr fontId="5"/>
  </si>
  <si>
    <t>https://www.town.matsuno.ehime.jp/soshiki/3/11847.html</t>
    <phoneticPr fontId="5"/>
  </si>
  <si>
    <t>ふるさと創生課　企画調整係
0895-42-1116</t>
    <rPh sb="4" eb="7">
      <t>ソウセイカ</t>
    </rPh>
    <rPh sb="8" eb="10">
      <t>キカク</t>
    </rPh>
    <rPh sb="10" eb="12">
      <t>チョウセイ</t>
    </rPh>
    <rPh sb="12" eb="13">
      <t>カカリ</t>
    </rPh>
    <phoneticPr fontId="5"/>
  </si>
  <si>
    <t>鬼北町</t>
    <rPh sb="0" eb="3">
      <t>キホクチョウ</t>
    </rPh>
    <phoneticPr fontId="5"/>
  </si>
  <si>
    <t>鬼北町高齢者等の見守りを兼ねた移動販売事業</t>
    <rPh sb="0" eb="3">
      <t>キホクチョウ</t>
    </rPh>
    <rPh sb="3" eb="6">
      <t>コウレイシャ</t>
    </rPh>
    <rPh sb="6" eb="7">
      <t>トウ</t>
    </rPh>
    <rPh sb="8" eb="10">
      <t>ミマモ</t>
    </rPh>
    <rPh sb="12" eb="13">
      <t>カ</t>
    </rPh>
    <rPh sb="15" eb="17">
      <t>イドウ</t>
    </rPh>
    <rPh sb="17" eb="19">
      <t>ハンバイ</t>
    </rPh>
    <rPh sb="19" eb="21">
      <t>ジギョウ</t>
    </rPh>
    <phoneticPr fontId="5"/>
  </si>
  <si>
    <t>買い物困難地域において、在宅高齢者等の見守り（健康状態・日常生活の困りごとなど）を兼ねた移動販売を地域事業者に委託し実施。
【実施地域】町内1地区（一部、商店等ある地域を除く）</t>
    <rPh sb="0" eb="1">
      <t>カ</t>
    </rPh>
    <rPh sb="2" eb="3">
      <t>モノ</t>
    </rPh>
    <rPh sb="3" eb="5">
      <t>コンナン</t>
    </rPh>
    <rPh sb="5" eb="7">
      <t>チイキ</t>
    </rPh>
    <rPh sb="12" eb="14">
      <t>ザイタク</t>
    </rPh>
    <rPh sb="14" eb="17">
      <t>コウレイシャ</t>
    </rPh>
    <rPh sb="17" eb="18">
      <t>トウ</t>
    </rPh>
    <rPh sb="19" eb="21">
      <t>ミマモ</t>
    </rPh>
    <rPh sb="23" eb="25">
      <t>ケンコウ</t>
    </rPh>
    <rPh sb="25" eb="27">
      <t>ジョウタイ</t>
    </rPh>
    <rPh sb="28" eb="30">
      <t>ニチジョウ</t>
    </rPh>
    <rPh sb="30" eb="32">
      <t>セイカツ</t>
    </rPh>
    <rPh sb="33" eb="34">
      <t>コマ</t>
    </rPh>
    <rPh sb="41" eb="42">
      <t>カ</t>
    </rPh>
    <rPh sb="44" eb="46">
      <t>イドウ</t>
    </rPh>
    <rPh sb="46" eb="48">
      <t>ハンバイ</t>
    </rPh>
    <rPh sb="49" eb="51">
      <t>チイキ</t>
    </rPh>
    <rPh sb="51" eb="54">
      <t>ジギョウシャ</t>
    </rPh>
    <rPh sb="55" eb="57">
      <t>イタク</t>
    </rPh>
    <rPh sb="58" eb="60">
      <t>ジッシ</t>
    </rPh>
    <rPh sb="63" eb="65">
      <t>ジッシ</t>
    </rPh>
    <rPh sb="65" eb="67">
      <t>チイキ</t>
    </rPh>
    <rPh sb="68" eb="70">
      <t>チョウナイ</t>
    </rPh>
    <rPh sb="71" eb="73">
      <t>チク</t>
    </rPh>
    <rPh sb="74" eb="76">
      <t>イチブ</t>
    </rPh>
    <rPh sb="77" eb="79">
      <t>ショウテン</t>
    </rPh>
    <rPh sb="79" eb="80">
      <t>トウ</t>
    </rPh>
    <rPh sb="82" eb="84">
      <t>チイキ</t>
    </rPh>
    <rPh sb="85" eb="86">
      <t>ノゾ</t>
    </rPh>
    <phoneticPr fontId="5"/>
  </si>
  <si>
    <t>町民生活課福祉係
0895-45-1115（内線2173）</t>
    <rPh sb="0" eb="5">
      <t>チョウミンセイカツカ</t>
    </rPh>
    <rPh sb="5" eb="7">
      <t>フクシ</t>
    </rPh>
    <rPh sb="7" eb="8">
      <t>カカリ</t>
    </rPh>
    <rPh sb="22" eb="24">
      <t>ナイセン</t>
    </rPh>
    <phoneticPr fontId="5"/>
  </si>
  <si>
    <t>高知県</t>
    <rPh sb="0" eb="3">
      <t>コウチケン</t>
    </rPh>
    <phoneticPr fontId="17"/>
  </si>
  <si>
    <t>高知県</t>
    <rPh sb="0" eb="3">
      <t>こうちけん</t>
    </rPh>
    <phoneticPr fontId="40" type="Hiragana"/>
  </si>
  <si>
    <t>地域公共交通支援事業費補助金
(1)移動手段確保支援事業
(2)貨客混載推進事業</t>
  </si>
  <si>
    <t>中山間地域において市町村が行う以下の仕組みづくり（ハード事業、ソフト事業）への支援を実施
(1)地域の移動手段の確保（コミュニティバス、自家用有償旅客運送、乗合タクシー等）
(2)将来に備える持続可能な運輸サービスの推進（貨客混載等）</t>
    <rPh sb="0" eb="5">
      <t>ちゅうさん</t>
    </rPh>
    <rPh sb="9" eb="12">
      <t>しちょうそん</t>
    </rPh>
    <rPh sb="13" eb="14">
      <t>おこな</t>
    </rPh>
    <rPh sb="15" eb="17">
      <t>いか</t>
    </rPh>
    <rPh sb="18" eb="20">
      <t>しく</t>
    </rPh>
    <rPh sb="28" eb="30">
      <t>じぎょう</t>
    </rPh>
    <rPh sb="34" eb="36">
      <t>じぎょう</t>
    </rPh>
    <rPh sb="39" eb="41">
      <t>しえん</t>
    </rPh>
    <rPh sb="42" eb="44">
      <t>じっし</t>
    </rPh>
    <rPh sb="48" eb="50">
      <t>ちいき</t>
    </rPh>
    <rPh sb="51" eb="55">
      <t>いどう</t>
    </rPh>
    <rPh sb="56" eb="58">
      <t>かくほ</t>
    </rPh>
    <rPh sb="68" eb="71">
      <t>じかよう</t>
    </rPh>
    <rPh sb="71" eb="73">
      <t>ゆうしょう</t>
    </rPh>
    <rPh sb="73" eb="75">
      <t>りょきゃく</t>
    </rPh>
    <rPh sb="75" eb="77">
      <t>うんそう</t>
    </rPh>
    <rPh sb="78" eb="80">
      <t>のりあい</t>
    </rPh>
    <rPh sb="84" eb="85">
      <t>とう</t>
    </rPh>
    <rPh sb="90" eb="92">
      <t>しょうらい</t>
    </rPh>
    <rPh sb="93" eb="94">
      <t>そな</t>
    </rPh>
    <rPh sb="96" eb="100">
      <t>じぞ</t>
    </rPh>
    <rPh sb="101" eb="103">
      <t>うんゆ</t>
    </rPh>
    <rPh sb="108" eb="110">
      <t>すいしん</t>
    </rPh>
    <rPh sb="111" eb="113">
      <t>かき</t>
    </rPh>
    <rPh sb="113" eb="115">
      <t>こんさい</t>
    </rPh>
    <rPh sb="115" eb="116">
      <t>とう</t>
    </rPh>
    <phoneticPr fontId="40" type="Hiragana"/>
  </si>
  <si>
    <t>市町村、市町村が委託等を行う交通事業者等</t>
    <rPh sb="19" eb="20">
      <t>ナド</t>
    </rPh>
    <phoneticPr fontId="17"/>
  </si>
  <si>
    <t>https://www.pref.kochi.lg.jp/soshiki/070301/2021031000041.html</t>
  </si>
  <si>
    <t>中山間振興・交通部交通運輸政策課地域交通担当
088-823-9732</t>
    <rPh sb="0" eb="1">
      <t>チュウ</t>
    </rPh>
    <rPh sb="1" eb="3">
      <t>サンカン</t>
    </rPh>
    <rPh sb="3" eb="5">
      <t>シンコウ</t>
    </rPh>
    <rPh sb="6" eb="8">
      <t>コウツウ</t>
    </rPh>
    <rPh sb="8" eb="9">
      <t>ブ</t>
    </rPh>
    <rPh sb="9" eb="16">
      <t>コウツウウンユセイサクカ</t>
    </rPh>
    <rPh sb="16" eb="18">
      <t>チイキ</t>
    </rPh>
    <rPh sb="18" eb="20">
      <t>コウツウ</t>
    </rPh>
    <rPh sb="20" eb="22">
      <t>タントウ</t>
    </rPh>
    <phoneticPr fontId="17"/>
  </si>
  <si>
    <t>中山間地域生活支援総合補助金（生活用品確保等支援事業）</t>
    <rPh sb="0" eb="1">
      <t>ちゅう</t>
    </rPh>
    <rPh sb="1" eb="3">
      <t>さんかん</t>
    </rPh>
    <rPh sb="3" eb="5">
      <t>ちいき</t>
    </rPh>
    <rPh sb="5" eb="7">
      <t>せいかつ</t>
    </rPh>
    <rPh sb="7" eb="9">
      <t>しえん</t>
    </rPh>
    <rPh sb="9" eb="11">
      <t>そうごう</t>
    </rPh>
    <rPh sb="11" eb="14">
      <t>ほじょきん</t>
    </rPh>
    <rPh sb="15" eb="19">
      <t>せいかつようひん</t>
    </rPh>
    <rPh sb="19" eb="21">
      <t>かくほ</t>
    </rPh>
    <rPh sb="21" eb="22">
      <t>など</t>
    </rPh>
    <rPh sb="22" eb="24">
      <t>しえん</t>
    </rPh>
    <rPh sb="24" eb="26">
      <t>じぎょう</t>
    </rPh>
    <phoneticPr fontId="40" type="Hiragana"/>
  </si>
  <si>
    <t>補助金</t>
    <rPh sb="0" eb="3">
      <t>ほじょきん</t>
    </rPh>
    <phoneticPr fontId="40" type="Hiragana"/>
  </si>
  <si>
    <t>中山間地域において市町村が行う以下の仕組みづくり（ハード事業、ソフト事業）への支援を行う。
生活用品の確保等（移動販売、買物代行、宅配サービス等）</t>
  </si>
  <si>
    <t>市町村、NPO法人、企業・個人事業者等</t>
    <rPh sb="0" eb="3">
      <t>シチョウソン</t>
    </rPh>
    <rPh sb="7" eb="9">
      <t>ホウジン</t>
    </rPh>
    <rPh sb="10" eb="12">
      <t>キギョウ</t>
    </rPh>
    <rPh sb="13" eb="15">
      <t>コジン</t>
    </rPh>
    <rPh sb="15" eb="18">
      <t>ジギョウシャ</t>
    </rPh>
    <rPh sb="18" eb="19">
      <t>ナド</t>
    </rPh>
    <phoneticPr fontId="17"/>
  </si>
  <si>
    <t>https://www.pref.kochi.lg.jp/soshiki/070201/2022030700185.html</t>
  </si>
  <si>
    <t>中山間振興・交通部
鳥獣対策課 担い手・生活環境づくり担当
088-823-9622</t>
    <rPh sb="0" eb="1">
      <t>チュウ</t>
    </rPh>
    <rPh sb="1" eb="3">
      <t>サンカン</t>
    </rPh>
    <rPh sb="3" eb="5">
      <t>シンコウ</t>
    </rPh>
    <rPh sb="6" eb="9">
      <t>コウツウブ</t>
    </rPh>
    <rPh sb="10" eb="12">
      <t>チョウジュウ</t>
    </rPh>
    <rPh sb="12" eb="15">
      <t>タイサクカ</t>
    </rPh>
    <rPh sb="16" eb="17">
      <t>ニナ</t>
    </rPh>
    <rPh sb="18" eb="19">
      <t>テ</t>
    </rPh>
    <rPh sb="20" eb="22">
      <t>セイカツ</t>
    </rPh>
    <rPh sb="22" eb="24">
      <t>カンキョウ</t>
    </rPh>
    <rPh sb="27" eb="29">
      <t>タントウ</t>
    </rPh>
    <phoneticPr fontId="17"/>
  </si>
  <si>
    <t>高知県</t>
    <rPh sb="0" eb="3">
      <t>コウチケン</t>
    </rPh>
    <phoneticPr fontId="5"/>
  </si>
  <si>
    <t>高知市</t>
    <rPh sb="0" eb="2">
      <t>コウチ</t>
    </rPh>
    <rPh sb="2" eb="3">
      <t>シ</t>
    </rPh>
    <phoneticPr fontId="5"/>
  </si>
  <si>
    <t>在宅重度障害者移動支援事業</t>
    <rPh sb="0" eb="2">
      <t>ザイタク</t>
    </rPh>
    <rPh sb="2" eb="4">
      <t>ジュウド</t>
    </rPh>
    <rPh sb="4" eb="7">
      <t>ショウガイシャ</t>
    </rPh>
    <rPh sb="7" eb="9">
      <t>イドウ</t>
    </rPh>
    <rPh sb="9" eb="11">
      <t>シエン</t>
    </rPh>
    <rPh sb="11" eb="13">
      <t>ジギョウ</t>
    </rPh>
    <phoneticPr fontId="5"/>
  </si>
  <si>
    <t>助成券</t>
    <rPh sb="0" eb="1">
      <t>ジョセイ</t>
    </rPh>
    <rPh sb="1" eb="2">
      <t>ケン</t>
    </rPh>
    <phoneticPr fontId="5"/>
  </si>
  <si>
    <t>市内に住所を有する，身体障害者手帳または療育手帳の交付を受けた方のうち，対象となる在宅の重度障害者・児に対して，タクシーを利用する場合または自動車燃料を給油する場合に使用できる，１枚400円の利用券を１年度につき33枚交付することで，重度障害者・児の外出（通院・買い物等）を支援する。</t>
    <rPh sb="0" eb="2">
      <t>シナイ</t>
    </rPh>
    <rPh sb="3" eb="5">
      <t>ジュウショ</t>
    </rPh>
    <rPh sb="6" eb="7">
      <t>ユウ</t>
    </rPh>
    <rPh sb="10" eb="12">
      <t>シンタイ</t>
    </rPh>
    <rPh sb="12" eb="15">
      <t>ショウガイシャ</t>
    </rPh>
    <rPh sb="15" eb="17">
      <t>テチョウ</t>
    </rPh>
    <rPh sb="20" eb="22">
      <t>リョウイク</t>
    </rPh>
    <rPh sb="22" eb="24">
      <t>テチョウ</t>
    </rPh>
    <rPh sb="25" eb="27">
      <t>コウフ</t>
    </rPh>
    <rPh sb="28" eb="29">
      <t>ウ</t>
    </rPh>
    <rPh sb="31" eb="32">
      <t>カタ</t>
    </rPh>
    <rPh sb="36" eb="38">
      <t>タイショウ</t>
    </rPh>
    <rPh sb="41" eb="43">
      <t>ザイタク</t>
    </rPh>
    <rPh sb="44" eb="46">
      <t>ジュウド</t>
    </rPh>
    <rPh sb="46" eb="49">
      <t>ショウガイシャ</t>
    </rPh>
    <rPh sb="50" eb="51">
      <t>ジ</t>
    </rPh>
    <rPh sb="52" eb="53">
      <t>タイ</t>
    </rPh>
    <rPh sb="61" eb="63">
      <t>リヨウ</t>
    </rPh>
    <rPh sb="65" eb="67">
      <t>バアイ</t>
    </rPh>
    <rPh sb="70" eb="73">
      <t>ジドウシャ</t>
    </rPh>
    <rPh sb="73" eb="75">
      <t>ネンリョウ</t>
    </rPh>
    <rPh sb="76" eb="78">
      <t>キュウユ</t>
    </rPh>
    <rPh sb="80" eb="82">
      <t>バアイ</t>
    </rPh>
    <rPh sb="83" eb="85">
      <t>シヨウ</t>
    </rPh>
    <rPh sb="90" eb="91">
      <t>マイ</t>
    </rPh>
    <rPh sb="94" eb="95">
      <t>エン</t>
    </rPh>
    <rPh sb="96" eb="99">
      <t>リヨウケン</t>
    </rPh>
    <rPh sb="101" eb="103">
      <t>ネンド</t>
    </rPh>
    <rPh sb="108" eb="109">
      <t>マイ</t>
    </rPh>
    <rPh sb="109" eb="111">
      <t>コウフ</t>
    </rPh>
    <rPh sb="117" eb="119">
      <t>ジュウド</t>
    </rPh>
    <rPh sb="119" eb="122">
      <t>ショウガイシャ</t>
    </rPh>
    <rPh sb="123" eb="124">
      <t>ジ</t>
    </rPh>
    <rPh sb="125" eb="127">
      <t>ガイシュツ</t>
    </rPh>
    <rPh sb="128" eb="130">
      <t>ツウイン</t>
    </rPh>
    <rPh sb="131" eb="132">
      <t>カ</t>
    </rPh>
    <rPh sb="133" eb="134">
      <t>モノ</t>
    </rPh>
    <rPh sb="134" eb="135">
      <t>トウ</t>
    </rPh>
    <rPh sb="137" eb="139">
      <t>シエン</t>
    </rPh>
    <phoneticPr fontId="5"/>
  </si>
  <si>
    <t>障がい福祉課
088-823-9053</t>
    <rPh sb="0" eb="1">
      <t>ショウ</t>
    </rPh>
    <rPh sb="3" eb="5">
      <t>フクシ</t>
    </rPh>
    <rPh sb="5" eb="6">
      <t>カ</t>
    </rPh>
    <phoneticPr fontId="5"/>
  </si>
  <si>
    <t>高知市</t>
    <rPh sb="0" eb="3">
      <t>コウチシ</t>
    </rPh>
    <phoneticPr fontId="5"/>
  </si>
  <si>
    <t>デマンド型乗合タクシー
運行事業費補助金</t>
    <rPh sb="4" eb="5">
      <t>ガタ</t>
    </rPh>
    <rPh sb="5" eb="7">
      <t>ノリアイ</t>
    </rPh>
    <rPh sb="12" eb="14">
      <t>ウンコウ</t>
    </rPh>
    <rPh sb="14" eb="17">
      <t>ジギョウヒ</t>
    </rPh>
    <rPh sb="17" eb="20">
      <t>ホジョキン</t>
    </rPh>
    <phoneticPr fontId="5"/>
  </si>
  <si>
    <t>過疎・高齢化の進行により路線バスの維持が困難になった中山間地域等において，地域住民の通院や買い物等の移動手段を確保するため，デマンド型乗合タクシーを導入しており，運行事業者に対して運行費用の助成を行っている。</t>
    <phoneticPr fontId="5"/>
  </si>
  <si>
    <t>タクシー会社等</t>
    <rPh sb="4" eb="6">
      <t>カイシャ</t>
    </rPh>
    <rPh sb="6" eb="7">
      <t>ナド</t>
    </rPh>
    <phoneticPr fontId="5"/>
  </si>
  <si>
    <t>交通戦略課
088-803-4317</t>
    <rPh sb="0" eb="5">
      <t>コウツウセンリャクカ</t>
    </rPh>
    <phoneticPr fontId="5"/>
  </si>
  <si>
    <t>高知市に住所を有する在宅のおおむね65歳以上の単身世帯，高齢者のみの世帯又はこれらに準ずる世帯であって，老衰，心身の障害もしくは傷病等の理由により買物及び食事の調理が困難なものに対し，栄養のバランスの取れた食事を訪問により定期的に提供することにより，健康や生活の保持を図るとともに安否確認等も行う。</t>
    <rPh sb="0" eb="3">
      <t>コウチシ</t>
    </rPh>
    <rPh sb="4" eb="6">
      <t>ジュウショ</t>
    </rPh>
    <rPh sb="7" eb="8">
      <t>ユウ</t>
    </rPh>
    <rPh sb="10" eb="12">
      <t>ザイタク</t>
    </rPh>
    <rPh sb="19" eb="22">
      <t>サイイジョウ</t>
    </rPh>
    <rPh sb="23" eb="25">
      <t>タンシン</t>
    </rPh>
    <rPh sb="25" eb="27">
      <t>セタイ</t>
    </rPh>
    <rPh sb="28" eb="31">
      <t>コウレイシャ</t>
    </rPh>
    <rPh sb="34" eb="36">
      <t>セタイ</t>
    </rPh>
    <rPh sb="36" eb="37">
      <t>マタ</t>
    </rPh>
    <rPh sb="42" eb="43">
      <t>ジュン</t>
    </rPh>
    <rPh sb="45" eb="47">
      <t>セタイ</t>
    </rPh>
    <rPh sb="52" eb="54">
      <t>ロウスイ</t>
    </rPh>
    <rPh sb="55" eb="57">
      <t>シンシン</t>
    </rPh>
    <rPh sb="58" eb="60">
      <t>ショウガイ</t>
    </rPh>
    <rPh sb="64" eb="66">
      <t>ショウビョウ</t>
    </rPh>
    <rPh sb="66" eb="67">
      <t>トウ</t>
    </rPh>
    <rPh sb="68" eb="70">
      <t>リユウ</t>
    </rPh>
    <rPh sb="73" eb="75">
      <t>カイモノ</t>
    </rPh>
    <rPh sb="75" eb="76">
      <t>オヨ</t>
    </rPh>
    <rPh sb="77" eb="79">
      <t>ショクジ</t>
    </rPh>
    <rPh sb="80" eb="82">
      <t>チョウリ</t>
    </rPh>
    <rPh sb="83" eb="85">
      <t>コンナン</t>
    </rPh>
    <rPh sb="89" eb="90">
      <t>タイ</t>
    </rPh>
    <rPh sb="92" eb="94">
      <t>エイヨウ</t>
    </rPh>
    <rPh sb="100" eb="101">
      <t>ト</t>
    </rPh>
    <rPh sb="103" eb="105">
      <t>ショクジ</t>
    </rPh>
    <rPh sb="106" eb="108">
      <t>ホウモン</t>
    </rPh>
    <rPh sb="111" eb="114">
      <t>テイキテキ</t>
    </rPh>
    <rPh sb="115" eb="117">
      <t>テイキョウ</t>
    </rPh>
    <rPh sb="125" eb="127">
      <t>ケンコウ</t>
    </rPh>
    <rPh sb="128" eb="130">
      <t>セイカツ</t>
    </rPh>
    <rPh sb="131" eb="133">
      <t>ホジ</t>
    </rPh>
    <rPh sb="134" eb="135">
      <t>ハカ</t>
    </rPh>
    <rPh sb="140" eb="142">
      <t>アンピ</t>
    </rPh>
    <rPh sb="142" eb="144">
      <t>カクニン</t>
    </rPh>
    <rPh sb="144" eb="145">
      <t>トウ</t>
    </rPh>
    <rPh sb="146" eb="147">
      <t>オコナ</t>
    </rPh>
    <phoneticPr fontId="5"/>
  </si>
  <si>
    <t>配食サービス事業者</t>
    <rPh sb="0" eb="2">
      <t>ハイショク</t>
    </rPh>
    <rPh sb="6" eb="8">
      <t>ジギョウ</t>
    </rPh>
    <rPh sb="8" eb="9">
      <t>シャ</t>
    </rPh>
    <phoneticPr fontId="5"/>
  </si>
  <si>
    <t>https://www.city.kochi.kochi.jp/soshiki/130/haishoku.html</t>
    <phoneticPr fontId="5"/>
  </si>
  <si>
    <t>高齢者支援課高齢者福祉担当
088-823-9441</t>
    <rPh sb="0" eb="3">
      <t>コウレイシャ</t>
    </rPh>
    <rPh sb="3" eb="5">
      <t>シエン</t>
    </rPh>
    <rPh sb="5" eb="6">
      <t>カ</t>
    </rPh>
    <rPh sb="6" eb="9">
      <t>コウレイシャ</t>
    </rPh>
    <rPh sb="9" eb="11">
      <t>フクシ</t>
    </rPh>
    <rPh sb="11" eb="13">
      <t>タントウ</t>
    </rPh>
    <phoneticPr fontId="5"/>
  </si>
  <si>
    <t>室戸市</t>
    <rPh sb="0" eb="3">
      <t>ムロトシ</t>
    </rPh>
    <phoneticPr fontId="5"/>
  </si>
  <si>
    <t>あったかふれあいセンター
（事業内の一部）
買い物支援事業</t>
    <rPh sb="14" eb="15">
      <t>コト</t>
    </rPh>
    <rPh sb="16" eb="17">
      <t>カ</t>
    </rPh>
    <rPh sb="18" eb="19">
      <t>モノ</t>
    </rPh>
    <rPh sb="19" eb="21">
      <t>シエン</t>
    </rPh>
    <rPh sb="21" eb="23">
      <t>ジギョウ</t>
    </rPh>
    <phoneticPr fontId="5"/>
  </si>
  <si>
    <t>委託</t>
    <rPh sb="0" eb="2">
      <t>イタク</t>
    </rPh>
    <phoneticPr fontId="5"/>
  </si>
  <si>
    <t>高齢者、障がい者への生活支援及び見守り</t>
    <rPh sb="0" eb="3">
      <t>コウレイシャ</t>
    </rPh>
    <rPh sb="4" eb="5">
      <t>ショウ</t>
    </rPh>
    <rPh sb="7" eb="8">
      <t>シャ</t>
    </rPh>
    <rPh sb="10" eb="12">
      <t>セイカツ</t>
    </rPh>
    <rPh sb="12" eb="14">
      <t>シエン</t>
    </rPh>
    <rPh sb="14" eb="15">
      <t>オヨ</t>
    </rPh>
    <rPh sb="16" eb="18">
      <t>ミマモ</t>
    </rPh>
    <phoneticPr fontId="5"/>
  </si>
  <si>
    <t>特定非営利活動法人
ぐりーと</t>
    <rPh sb="0" eb="2">
      <t>トクテイ</t>
    </rPh>
    <rPh sb="2" eb="3">
      <t>ヒ</t>
    </rPh>
    <rPh sb="3" eb="5">
      <t>エイリ</t>
    </rPh>
    <rPh sb="5" eb="7">
      <t>カツドウ</t>
    </rPh>
    <rPh sb="7" eb="9">
      <t>ホウジン</t>
    </rPh>
    <phoneticPr fontId="5"/>
  </si>
  <si>
    <t>特定非営利活動法人ぐりーと
0887-23-1551
保健介護課障害福祉班
0887-22-3105</t>
    <rPh sb="27" eb="29">
      <t>ホケン</t>
    </rPh>
    <rPh sb="29" eb="31">
      <t>カイゴ</t>
    </rPh>
    <rPh sb="31" eb="32">
      <t>カ</t>
    </rPh>
    <rPh sb="32" eb="34">
      <t>ショウガイ</t>
    </rPh>
    <rPh sb="34" eb="36">
      <t>フクシ</t>
    </rPh>
    <rPh sb="36" eb="37">
      <t>ハン</t>
    </rPh>
    <phoneticPr fontId="5"/>
  </si>
  <si>
    <t>南国市</t>
    <rPh sb="0" eb="3">
      <t>ナンコクシ</t>
    </rPh>
    <phoneticPr fontId="5"/>
  </si>
  <si>
    <t>南国市予約型乗合タクシー
（地域公共交通確保維持事業）</t>
    <rPh sb="0" eb="3">
      <t>ナンコクシ</t>
    </rPh>
    <rPh sb="3" eb="5">
      <t>ヨヤク</t>
    </rPh>
    <rPh sb="5" eb="6">
      <t>ガタ</t>
    </rPh>
    <rPh sb="6" eb="8">
      <t>ノリアイ</t>
    </rPh>
    <phoneticPr fontId="5"/>
  </si>
  <si>
    <t>本市北部山間地域の住民が運行事業者へ電話予約することで、自宅から地域間幹線系統のバス停留所までを行き来することができ、その後近くのストアーや本市コミュニティバスへ乗り継ぐことで、中心市街地への大型量販店を利用することが可能となる。但し、本市への利用登録が必要となる。　※デマンドタクシー</t>
    <rPh sb="0" eb="2">
      <t>ホンシ</t>
    </rPh>
    <rPh sb="2" eb="4">
      <t>ホクブ</t>
    </rPh>
    <rPh sb="4" eb="6">
      <t>サンカン</t>
    </rPh>
    <rPh sb="6" eb="8">
      <t>チイキ</t>
    </rPh>
    <rPh sb="9" eb="11">
      <t>ジュウミン</t>
    </rPh>
    <rPh sb="12" eb="14">
      <t>ウンコウ</t>
    </rPh>
    <rPh sb="14" eb="17">
      <t>ジギョウシャ</t>
    </rPh>
    <rPh sb="18" eb="20">
      <t>デンワ</t>
    </rPh>
    <rPh sb="20" eb="22">
      <t>ヨヤク</t>
    </rPh>
    <rPh sb="28" eb="30">
      <t>ジタク</t>
    </rPh>
    <rPh sb="32" eb="35">
      <t>チイキカン</t>
    </rPh>
    <rPh sb="35" eb="37">
      <t>カンセン</t>
    </rPh>
    <rPh sb="37" eb="39">
      <t>ケイトウ</t>
    </rPh>
    <rPh sb="42" eb="45">
      <t>テイリュウジョ</t>
    </rPh>
    <rPh sb="48" eb="51">
      <t>イキキ</t>
    </rPh>
    <rPh sb="61" eb="62">
      <t>ゴ</t>
    </rPh>
    <rPh sb="62" eb="63">
      <t>チカ</t>
    </rPh>
    <rPh sb="70" eb="72">
      <t>ホンシ</t>
    </rPh>
    <rPh sb="81" eb="82">
      <t>ノ</t>
    </rPh>
    <rPh sb="83" eb="84">
      <t>ツ</t>
    </rPh>
    <rPh sb="89" eb="91">
      <t>チュウシン</t>
    </rPh>
    <rPh sb="91" eb="94">
      <t>シガイチ</t>
    </rPh>
    <rPh sb="96" eb="98">
      <t>オオガタ</t>
    </rPh>
    <rPh sb="98" eb="101">
      <t>リョウハンテン</t>
    </rPh>
    <rPh sb="102" eb="104">
      <t>リヨウ</t>
    </rPh>
    <rPh sb="109" eb="111">
      <t>カノウ</t>
    </rPh>
    <rPh sb="115" eb="116">
      <t>タダ</t>
    </rPh>
    <rPh sb="118" eb="120">
      <t>ホンシ</t>
    </rPh>
    <rPh sb="122" eb="124">
      <t>リヨウ</t>
    </rPh>
    <rPh sb="124" eb="126">
      <t>トウロク</t>
    </rPh>
    <rPh sb="127" eb="129">
      <t>ヒツヨウ</t>
    </rPh>
    <phoneticPr fontId="5"/>
  </si>
  <si>
    <t>https://www.city.nankoku.lg.jp/life/life_dtl.php?hdnKey=7552</t>
    <phoneticPr fontId="5"/>
  </si>
  <si>
    <t>企画課コミュニティ推進係
088-880-6553</t>
    <rPh sb="0" eb="3">
      <t>キカクカ</t>
    </rPh>
    <rPh sb="9" eb="11">
      <t>スイシン</t>
    </rPh>
    <rPh sb="11" eb="12">
      <t>カカリ</t>
    </rPh>
    <phoneticPr fontId="5"/>
  </si>
  <si>
    <t>南国市コミュニティバス運行委託</t>
    <rPh sb="0" eb="3">
      <t>ナンコクシ</t>
    </rPh>
    <rPh sb="11" eb="13">
      <t>ウンコウ</t>
    </rPh>
    <rPh sb="13" eb="15">
      <t>イタク</t>
    </rPh>
    <phoneticPr fontId="5"/>
  </si>
  <si>
    <t>市内平野部を4路線運行するコミュニティバスとして市内タクシー事業者4者に委託しており、通院・通学・買物に利用可能となる一般乗合旅客自動車運送事業である。本市は鉄軌道、空港、高速IC等を有する交通の要衝であることを活かし、当コミュニティバスを各結節点に接続することで、広域公共交通としての利用も可能としている。但し、公共交通空白地が未だ存在することから、その解消となる「デマンド交通（平野部版乗合タクシー）」の導入を近く実施することとしており、より一層の買物弱者への支援を図ることとしている。</t>
    <rPh sb="0" eb="2">
      <t>シナイ</t>
    </rPh>
    <rPh sb="2" eb="5">
      <t>ヘイヤブ</t>
    </rPh>
    <rPh sb="7" eb="9">
      <t>ロセン</t>
    </rPh>
    <rPh sb="9" eb="11">
      <t>ウンコウ</t>
    </rPh>
    <rPh sb="24" eb="26">
      <t>シナイ</t>
    </rPh>
    <rPh sb="30" eb="33">
      <t>ジギョウシャ</t>
    </rPh>
    <rPh sb="34" eb="35">
      <t>シャ</t>
    </rPh>
    <rPh sb="36" eb="38">
      <t>イタク</t>
    </rPh>
    <rPh sb="43" eb="45">
      <t>ツウイン</t>
    </rPh>
    <rPh sb="46" eb="48">
      <t>ツウガク</t>
    </rPh>
    <rPh sb="49" eb="51">
      <t>カイモノ</t>
    </rPh>
    <rPh sb="52" eb="54">
      <t>リヨウ</t>
    </rPh>
    <rPh sb="54" eb="56">
      <t>カノウ</t>
    </rPh>
    <rPh sb="59" eb="61">
      <t>イッパン</t>
    </rPh>
    <rPh sb="61" eb="63">
      <t>ノリアイ</t>
    </rPh>
    <rPh sb="63" eb="65">
      <t>リョカク</t>
    </rPh>
    <rPh sb="65" eb="68">
      <t>ジドウシャ</t>
    </rPh>
    <rPh sb="68" eb="70">
      <t>ウンソウ</t>
    </rPh>
    <rPh sb="70" eb="72">
      <t>ジギョウ</t>
    </rPh>
    <rPh sb="76" eb="78">
      <t>ホンシ</t>
    </rPh>
    <rPh sb="79" eb="80">
      <t>テツ</t>
    </rPh>
    <rPh sb="80" eb="82">
      <t>キドウ</t>
    </rPh>
    <rPh sb="83" eb="85">
      <t>クウコウ</t>
    </rPh>
    <rPh sb="86" eb="88">
      <t>コウソク</t>
    </rPh>
    <rPh sb="90" eb="91">
      <t>ナド</t>
    </rPh>
    <rPh sb="92" eb="93">
      <t>ユウ</t>
    </rPh>
    <rPh sb="95" eb="97">
      <t>コウツウ</t>
    </rPh>
    <rPh sb="98" eb="100">
      <t>ヨウショウ</t>
    </rPh>
    <rPh sb="106" eb="107">
      <t>イ</t>
    </rPh>
    <rPh sb="110" eb="111">
      <t>トウ</t>
    </rPh>
    <rPh sb="120" eb="121">
      <t>カク</t>
    </rPh>
    <rPh sb="121" eb="124">
      <t>ケッセツテン</t>
    </rPh>
    <rPh sb="125" eb="127">
      <t>セツゾク</t>
    </rPh>
    <rPh sb="133" eb="135">
      <t>コウイキ</t>
    </rPh>
    <rPh sb="135" eb="137">
      <t>コウキョウ</t>
    </rPh>
    <rPh sb="137" eb="139">
      <t>コウツウ</t>
    </rPh>
    <rPh sb="143" eb="145">
      <t>リヨウ</t>
    </rPh>
    <rPh sb="146" eb="148">
      <t>カノウ</t>
    </rPh>
    <rPh sb="154" eb="155">
      <t>タダ</t>
    </rPh>
    <rPh sb="157" eb="159">
      <t>コウキョウ</t>
    </rPh>
    <rPh sb="159" eb="161">
      <t>コウツウ</t>
    </rPh>
    <rPh sb="161" eb="163">
      <t>クウハク</t>
    </rPh>
    <rPh sb="163" eb="164">
      <t>チ</t>
    </rPh>
    <rPh sb="165" eb="166">
      <t>イマ</t>
    </rPh>
    <rPh sb="167" eb="169">
      <t>ソンザイ</t>
    </rPh>
    <rPh sb="178" eb="180">
      <t>カイショウ</t>
    </rPh>
    <rPh sb="188" eb="190">
      <t>コウツウ</t>
    </rPh>
    <rPh sb="191" eb="194">
      <t>ヘイヤブ</t>
    </rPh>
    <rPh sb="194" eb="195">
      <t>バン</t>
    </rPh>
    <rPh sb="195" eb="197">
      <t>ノリアイ</t>
    </rPh>
    <rPh sb="204" eb="206">
      <t>ドウニュウ</t>
    </rPh>
    <rPh sb="207" eb="208">
      <t>チカ</t>
    </rPh>
    <rPh sb="209" eb="211">
      <t>ジッシ</t>
    </rPh>
    <rPh sb="223" eb="225">
      <t>イッソウ</t>
    </rPh>
    <rPh sb="226" eb="228">
      <t>カイモノ</t>
    </rPh>
    <rPh sb="228" eb="230">
      <t>ジャクシャ</t>
    </rPh>
    <rPh sb="232" eb="234">
      <t>シエン</t>
    </rPh>
    <rPh sb="235" eb="236">
      <t>ハカ</t>
    </rPh>
    <phoneticPr fontId="5"/>
  </si>
  <si>
    <t>移動販売による支援事業</t>
    <rPh sb="0" eb="2">
      <t>イドウ</t>
    </rPh>
    <rPh sb="2" eb="4">
      <t>ハンバイ</t>
    </rPh>
    <rPh sb="7" eb="9">
      <t>シエン</t>
    </rPh>
    <rPh sb="9" eb="11">
      <t>ジギョウ</t>
    </rPh>
    <phoneticPr fontId="5"/>
  </si>
  <si>
    <t>実施事業者との調整</t>
    <rPh sb="0" eb="1">
      <t>ジッシ</t>
    </rPh>
    <rPh sb="1" eb="4">
      <t>ジギョウシャ</t>
    </rPh>
    <rPh sb="6" eb="8">
      <t>チョウセイ</t>
    </rPh>
    <phoneticPr fontId="5"/>
  </si>
  <si>
    <t>県内全域で昭和後期から移動販売を実施する民間事業者に対し、販売車両購入費補助金として県、関係市町村が補助実施を図っている。ランニングコストに係る経費は補助未実施。その他は、本市全域からの要望を取りまとめ、事業者へその旨調整し、移動販売の促進を図ることとしている。</t>
    <rPh sb="0" eb="2">
      <t>ケンナイ</t>
    </rPh>
    <rPh sb="2" eb="4">
      <t>ゼンイキ</t>
    </rPh>
    <rPh sb="5" eb="7">
      <t>ショウワ</t>
    </rPh>
    <rPh sb="7" eb="9">
      <t>コウキ</t>
    </rPh>
    <rPh sb="11" eb="13">
      <t>イドウ</t>
    </rPh>
    <rPh sb="13" eb="15">
      <t>ハンバイ</t>
    </rPh>
    <rPh sb="16" eb="18">
      <t>ジッシ</t>
    </rPh>
    <rPh sb="20" eb="22">
      <t>ミンカン</t>
    </rPh>
    <rPh sb="22" eb="25">
      <t>ジギョウシャ</t>
    </rPh>
    <rPh sb="26" eb="27">
      <t>タイ</t>
    </rPh>
    <rPh sb="29" eb="31">
      <t>ハンバイ</t>
    </rPh>
    <rPh sb="31" eb="33">
      <t>シャリョウ</t>
    </rPh>
    <rPh sb="33" eb="35">
      <t>コウニュウ</t>
    </rPh>
    <rPh sb="35" eb="36">
      <t>ヒ</t>
    </rPh>
    <rPh sb="36" eb="38">
      <t>ホジョ</t>
    </rPh>
    <rPh sb="38" eb="39">
      <t>キン</t>
    </rPh>
    <rPh sb="42" eb="43">
      <t>ケン</t>
    </rPh>
    <rPh sb="44" eb="46">
      <t>カンケイ</t>
    </rPh>
    <rPh sb="46" eb="49">
      <t>シチョウソン</t>
    </rPh>
    <rPh sb="50" eb="52">
      <t>ホジョ</t>
    </rPh>
    <rPh sb="52" eb="54">
      <t>ジッシ</t>
    </rPh>
    <rPh sb="55" eb="56">
      <t>ハカ</t>
    </rPh>
    <rPh sb="70" eb="71">
      <t>カカ</t>
    </rPh>
    <rPh sb="72" eb="74">
      <t>ケイヒ</t>
    </rPh>
    <rPh sb="75" eb="77">
      <t>ホジョ</t>
    </rPh>
    <rPh sb="77" eb="80">
      <t>ミジッシ</t>
    </rPh>
    <rPh sb="83" eb="84">
      <t>タ</t>
    </rPh>
    <rPh sb="86" eb="88">
      <t>ホンシ</t>
    </rPh>
    <rPh sb="88" eb="90">
      <t>ゼンイキ</t>
    </rPh>
    <rPh sb="93" eb="95">
      <t>ヨウボウ</t>
    </rPh>
    <rPh sb="96" eb="97">
      <t>ト</t>
    </rPh>
    <rPh sb="102" eb="105">
      <t>ジギョウシャ</t>
    </rPh>
    <rPh sb="108" eb="109">
      <t>ムネ</t>
    </rPh>
    <rPh sb="109" eb="111">
      <t>チョウセイ</t>
    </rPh>
    <rPh sb="113" eb="115">
      <t>イドウ</t>
    </rPh>
    <rPh sb="115" eb="117">
      <t>ハンバイ</t>
    </rPh>
    <rPh sb="118" eb="120">
      <t>ソクシン</t>
    </rPh>
    <rPh sb="121" eb="122">
      <t>ハカ</t>
    </rPh>
    <phoneticPr fontId="5"/>
  </si>
  <si>
    <t>土佐市</t>
    <rPh sb="0" eb="3">
      <t>トサシ</t>
    </rPh>
    <phoneticPr fontId="5"/>
  </si>
  <si>
    <t>福祉タクシー利用等助成事業（要綱名称：土佐市福祉タクシー・ガソリン事業）</t>
    <rPh sb="14" eb="18">
      <t>ヨウコウメイショウ</t>
    </rPh>
    <rPh sb="19" eb="22">
      <t>トサシ</t>
    </rPh>
    <rPh sb="22" eb="24">
      <t>フクシ</t>
    </rPh>
    <rPh sb="33" eb="35">
      <t>ジギョウ</t>
    </rPh>
    <phoneticPr fontId="5"/>
  </si>
  <si>
    <t>身体障害者手帳又は療育手帳の交付を受けている方で、電車やバス等の通常の交通機関を利用することが困難な重度心身障害のある方がタクシーを利用する場合、または自動車燃料を給油する場合にその料金の一部を助成</t>
    <rPh sb="0" eb="5">
      <t>シンタイショウガイシャ</t>
    </rPh>
    <rPh sb="5" eb="8">
      <t>テチョウマタ</t>
    </rPh>
    <rPh sb="9" eb="13">
      <t>リョウイクテチョウ</t>
    </rPh>
    <rPh sb="14" eb="16">
      <t>コウフ</t>
    </rPh>
    <rPh sb="17" eb="18">
      <t>ウ</t>
    </rPh>
    <rPh sb="22" eb="23">
      <t>カタ</t>
    </rPh>
    <rPh sb="25" eb="27">
      <t>デンシャ</t>
    </rPh>
    <rPh sb="30" eb="31">
      <t>トウ</t>
    </rPh>
    <rPh sb="32" eb="34">
      <t>ツウジョウ</t>
    </rPh>
    <rPh sb="35" eb="39">
      <t>コウツウキカン</t>
    </rPh>
    <rPh sb="40" eb="42">
      <t>リヨウ</t>
    </rPh>
    <rPh sb="47" eb="49">
      <t>コンナン</t>
    </rPh>
    <rPh sb="50" eb="56">
      <t>ジュウドシンシンショウガイ</t>
    </rPh>
    <rPh sb="59" eb="60">
      <t>カタ</t>
    </rPh>
    <rPh sb="66" eb="68">
      <t>リヨウ</t>
    </rPh>
    <rPh sb="70" eb="72">
      <t>バアイ</t>
    </rPh>
    <rPh sb="76" eb="81">
      <t>ジドウシャネンリョウ</t>
    </rPh>
    <rPh sb="82" eb="84">
      <t>キュウユ</t>
    </rPh>
    <rPh sb="86" eb="88">
      <t>バアイ</t>
    </rPh>
    <rPh sb="91" eb="93">
      <t>リョウキン</t>
    </rPh>
    <rPh sb="94" eb="96">
      <t>イチブ</t>
    </rPh>
    <rPh sb="97" eb="99">
      <t>ジョセイ</t>
    </rPh>
    <phoneticPr fontId="5"/>
  </si>
  <si>
    <t>福祉事務所
地域福祉班
088-852-1204</t>
    <rPh sb="0" eb="5">
      <t>フクシジムショ</t>
    </rPh>
    <rPh sb="6" eb="11">
      <t>チイキフクシハン</t>
    </rPh>
    <phoneticPr fontId="5"/>
  </si>
  <si>
    <t>香南市</t>
    <rPh sb="0" eb="3">
      <t>コウナンシ</t>
    </rPh>
    <phoneticPr fontId="5"/>
  </si>
  <si>
    <t>リフレッシュ移動サロン事業</t>
    <rPh sb="6" eb="8">
      <t>イドウ</t>
    </rPh>
    <rPh sb="11" eb="13">
      <t>ジギョウ</t>
    </rPh>
    <phoneticPr fontId="5"/>
  </si>
  <si>
    <t>物的支援</t>
    <rPh sb="0" eb="1">
      <t>ブツテキ</t>
    </rPh>
    <rPh sb="1" eb="3">
      <t>シエン</t>
    </rPh>
    <phoneticPr fontId="5"/>
  </si>
  <si>
    <t>買い物支援サービスを行っている社会福祉協議会等が高齢者宅を訪問するための車両を貸し出す。</t>
  </si>
  <si>
    <t>香南市
社会福祉協議会</t>
    <rPh sb="0" eb="3">
      <t>コウナンシ</t>
    </rPh>
    <rPh sb="4" eb="6">
      <t>シャカイ</t>
    </rPh>
    <rPh sb="6" eb="8">
      <t>フクシ</t>
    </rPh>
    <rPh sb="8" eb="11">
      <t>キョウギカイ</t>
    </rPh>
    <phoneticPr fontId="5"/>
  </si>
  <si>
    <t>高齢者介護課
 0887-57-8510</t>
  </si>
  <si>
    <t>香南市営バス運行事業</t>
    <rPh sb="0" eb="2">
      <t>コウナン</t>
    </rPh>
    <rPh sb="2" eb="4">
      <t>シエイ</t>
    </rPh>
    <rPh sb="6" eb="8">
      <t>ウンコウ</t>
    </rPh>
    <rPh sb="8" eb="10">
      <t>ジギョウ</t>
    </rPh>
    <phoneticPr fontId="5"/>
  </si>
  <si>
    <t>買物弱者の支援と位置付けた事業ではないが、民間の鉄道やバスを利用することが困難な地域住民の移動支援策として、住民が市内のスーパー等へお出かけしやすいように路線を配置したコミュニティバスを運行している。</t>
    <rPh sb="21" eb="23">
      <t>ミンカン</t>
    </rPh>
    <rPh sb="22" eb="23">
      <t>シミン</t>
    </rPh>
    <rPh sb="24" eb="26">
      <t>テツドウ</t>
    </rPh>
    <rPh sb="30" eb="32">
      <t>リヨウ</t>
    </rPh>
    <rPh sb="37" eb="39">
      <t>コンナン</t>
    </rPh>
    <rPh sb="40" eb="42">
      <t>チイキ</t>
    </rPh>
    <rPh sb="42" eb="44">
      <t>ジュウミン</t>
    </rPh>
    <rPh sb="54" eb="56">
      <t>ジュウミン</t>
    </rPh>
    <rPh sb="57" eb="59">
      <t>シナイ</t>
    </rPh>
    <rPh sb="64" eb="65">
      <t>ナド</t>
    </rPh>
    <rPh sb="77" eb="79">
      <t>ロセン</t>
    </rPh>
    <rPh sb="93" eb="95">
      <t>ウンコウ</t>
    </rPh>
    <phoneticPr fontId="5"/>
  </si>
  <si>
    <t>https://www.city.kochi-konan.lg.jp/bus.html</t>
    <phoneticPr fontId="5"/>
  </si>
  <si>
    <t>地域支援課
0887-57-8503</t>
    <rPh sb="0" eb="2">
      <t>チイキ</t>
    </rPh>
    <rPh sb="2" eb="4">
      <t>シエン</t>
    </rPh>
    <rPh sb="4" eb="5">
      <t>カ</t>
    </rPh>
    <phoneticPr fontId="5"/>
  </si>
  <si>
    <t>香南市予約式乗合タクシー運行委託料</t>
    <rPh sb="0" eb="2">
      <t>コウナン</t>
    </rPh>
    <rPh sb="2" eb="3">
      <t>シ</t>
    </rPh>
    <rPh sb="3" eb="6">
      <t>ヨヤクシキ</t>
    </rPh>
    <rPh sb="6" eb="8">
      <t>ノリアイ</t>
    </rPh>
    <rPh sb="12" eb="14">
      <t>ウンコウ</t>
    </rPh>
    <rPh sb="14" eb="17">
      <t>イタクリョウ</t>
    </rPh>
    <phoneticPr fontId="5"/>
  </si>
  <si>
    <t>買物弱者の支援と位置付けた事業ではないが、民間の鉄道やバスを利用することが困難な地域住民の移動支援策として、住民が市内のスーパー等へお出かけしやすいように路線や運行エリアを配置した予約式乗合タクシ－を運行する予定である。(※R5.9月から試験運行を経て、R5.10月から本格運行)</t>
    <rPh sb="21" eb="23">
      <t>ミンカン</t>
    </rPh>
    <rPh sb="22" eb="23">
      <t>シミン</t>
    </rPh>
    <rPh sb="24" eb="26">
      <t>テツドウ</t>
    </rPh>
    <rPh sb="30" eb="32">
      <t>リヨウ</t>
    </rPh>
    <rPh sb="37" eb="39">
      <t>コンナン</t>
    </rPh>
    <rPh sb="40" eb="42">
      <t>チイキ</t>
    </rPh>
    <rPh sb="42" eb="44">
      <t>ジュウミン</t>
    </rPh>
    <rPh sb="54" eb="56">
      <t>ジュウミン</t>
    </rPh>
    <rPh sb="57" eb="59">
      <t>シナイ</t>
    </rPh>
    <rPh sb="64" eb="65">
      <t>ナド</t>
    </rPh>
    <rPh sb="77" eb="79">
      <t>ロセン</t>
    </rPh>
    <rPh sb="80" eb="82">
      <t>ウンコウ</t>
    </rPh>
    <rPh sb="90" eb="93">
      <t>ヨヤクシキ</t>
    </rPh>
    <rPh sb="93" eb="95">
      <t>ノリアイ</t>
    </rPh>
    <rPh sb="100" eb="102">
      <t>ウンコウ</t>
    </rPh>
    <rPh sb="104" eb="106">
      <t>ヨテイ</t>
    </rPh>
    <rPh sb="116" eb="117">
      <t>ガツ</t>
    </rPh>
    <rPh sb="119" eb="121">
      <t>シケン</t>
    </rPh>
    <rPh sb="121" eb="123">
      <t>ウンコウ</t>
    </rPh>
    <rPh sb="124" eb="125">
      <t>ヘ</t>
    </rPh>
    <rPh sb="132" eb="133">
      <t>ガツ</t>
    </rPh>
    <rPh sb="135" eb="137">
      <t>ホンカク</t>
    </rPh>
    <rPh sb="137" eb="139">
      <t>ウンコウ</t>
    </rPh>
    <phoneticPr fontId="5"/>
  </si>
  <si>
    <t>https://www.city.kochi-konan.lg.jp/kurashi_tetsuzuki/doro_kotsu/kokyokotsu/9188.html</t>
    <phoneticPr fontId="5"/>
  </si>
  <si>
    <t>香美市</t>
    <rPh sb="0" eb="3">
      <t>カミシ</t>
    </rPh>
    <phoneticPr fontId="5"/>
  </si>
  <si>
    <t>中山間地域の交通空白地域にデマンドバスを導入し、高齢者等の買物や通勤等の交通手段を確保する。</t>
    <rPh sb="0" eb="3">
      <t>チュウサンカン</t>
    </rPh>
    <rPh sb="3" eb="5">
      <t>チイキ</t>
    </rPh>
    <rPh sb="6" eb="8">
      <t>コウツウ</t>
    </rPh>
    <rPh sb="8" eb="10">
      <t>クウハク</t>
    </rPh>
    <rPh sb="10" eb="12">
      <t>チイキ</t>
    </rPh>
    <rPh sb="20" eb="22">
      <t>ドウニュウ</t>
    </rPh>
    <rPh sb="24" eb="27">
      <t>コウレイシャ</t>
    </rPh>
    <rPh sb="27" eb="28">
      <t>トウ</t>
    </rPh>
    <rPh sb="29" eb="31">
      <t>カイモノ</t>
    </rPh>
    <rPh sb="32" eb="34">
      <t>ツウキン</t>
    </rPh>
    <rPh sb="34" eb="35">
      <t>トウ</t>
    </rPh>
    <rPh sb="36" eb="38">
      <t>コウツウ</t>
    </rPh>
    <rPh sb="38" eb="40">
      <t>シュダン</t>
    </rPh>
    <rPh sb="41" eb="43">
      <t>カクホ</t>
    </rPh>
    <phoneticPr fontId="5"/>
  </si>
  <si>
    <t>https://www.city.kami.lg.jp/soshiki/11/shiei-bus03.html</t>
    <phoneticPr fontId="5"/>
  </si>
  <si>
    <t>定住推進課まちづくり班
0887-53-1061</t>
    <rPh sb="0" eb="2">
      <t>テイジュウ</t>
    </rPh>
    <rPh sb="2" eb="4">
      <t>スイシン</t>
    </rPh>
    <rPh sb="4" eb="5">
      <t>カ</t>
    </rPh>
    <rPh sb="10" eb="11">
      <t>ハン</t>
    </rPh>
    <phoneticPr fontId="5"/>
  </si>
  <si>
    <t>高知県</t>
  </si>
  <si>
    <t>大豊町</t>
  </si>
  <si>
    <t>大豊町商工会配送事業費補助金</t>
  </si>
  <si>
    <t>　町、商工会及び配送業者の三者が提携し、買い物弱者支援と共に、配送業者が配送先の高齢者の見守りを行う。
　本事業に加盟した商工会員である取扱店より配送された送品の配送費の一部を町が負担すると共に、本事業に係る事務費等についても予算の範囲内で支援を行う。</t>
  </si>
  <si>
    <t>大豊町商工会</t>
  </si>
  <si>
    <t>産業建設課
交流推進班
0887-72-0453</t>
  </si>
  <si>
    <t>土佐町</t>
    <rPh sb="0" eb="3">
      <t>トサチョウ</t>
    </rPh>
    <phoneticPr fontId="5"/>
  </si>
  <si>
    <t>しごと創生スタート事業</t>
  </si>
  <si>
    <t>新規起業者、新分野参入事業者に対する施設整備費、広告宣伝費、研修費等の起業等に必要な経費への補助</t>
  </si>
  <si>
    <t>町内で起業又は既存事業に新しい取り組みをする事業者</t>
  </si>
  <si>
    <t>企画推進課
0887-82-2450</t>
    <rPh sb="0" eb="2">
      <t>キカク</t>
    </rPh>
    <rPh sb="2" eb="4">
      <t>スイシン</t>
    </rPh>
    <rPh sb="4" eb="5">
      <t>カ</t>
    </rPh>
    <phoneticPr fontId="5"/>
  </si>
  <si>
    <t>生活店舗設備整備事業</t>
    <rPh sb="0" eb="4">
      <t>セイカツテンポ</t>
    </rPh>
    <rPh sb="4" eb="6">
      <t>セツビ</t>
    </rPh>
    <rPh sb="6" eb="8">
      <t>セイビ</t>
    </rPh>
    <rPh sb="8" eb="10">
      <t>ジギョウ</t>
    </rPh>
    <phoneticPr fontId="5"/>
  </si>
  <si>
    <t>役務費、委託料、工事請負費、備品購入費</t>
    <rPh sb="0" eb="2">
      <t>エキムヒ</t>
    </rPh>
    <rPh sb="3" eb="6">
      <t>イタクリョウ</t>
    </rPh>
    <rPh sb="7" eb="9">
      <t>コウジ</t>
    </rPh>
    <rPh sb="9" eb="12">
      <t>ウケオイヒ</t>
    </rPh>
    <rPh sb="13" eb="18">
      <t>ビヒンコウニュウヒ</t>
    </rPh>
    <phoneticPr fontId="5"/>
  </si>
  <si>
    <t>閉店したJAの生活店舗を町が借上げ、新たな生活店舗として営業ができるように、店舗設備の整備を実施</t>
    <rPh sb="0" eb="2">
      <t>ヘイテン</t>
    </rPh>
    <rPh sb="7" eb="9">
      <t>セイカツ</t>
    </rPh>
    <rPh sb="9" eb="11">
      <t>テンポ</t>
    </rPh>
    <rPh sb="12" eb="13">
      <t>チョウ</t>
    </rPh>
    <rPh sb="28" eb="30">
      <t>エイギョウ</t>
    </rPh>
    <rPh sb="38" eb="40">
      <t>テンポ</t>
    </rPh>
    <rPh sb="40" eb="42">
      <t>セツビ</t>
    </rPh>
    <phoneticPr fontId="5"/>
  </si>
  <si>
    <t>中山間地域生活支援総合補助金</t>
  </si>
  <si>
    <t>外出が困難なため買い物に不便を感じる地域住民のために、日常生活に欠かせない生活用品の確保等と併せて、地域の見守り活動等の取組を複合して実施する仕組みづくりに必要なハード事業又はソフト事業</t>
  </si>
  <si>
    <t>先の事業を実施する団体、企業者、個人事業者</t>
    <rPh sb="0" eb="1">
      <t>サキ</t>
    </rPh>
    <rPh sb="2" eb="4">
      <t>ジギョウ</t>
    </rPh>
    <rPh sb="5" eb="7">
      <t>ジッシ</t>
    </rPh>
    <rPh sb="9" eb="11">
      <t>ダンタイ</t>
    </rPh>
    <rPh sb="12" eb="15">
      <t>キギョウシャ</t>
    </rPh>
    <rPh sb="16" eb="21">
      <t>コジンジギョウシャ</t>
    </rPh>
    <phoneticPr fontId="5"/>
  </si>
  <si>
    <t>乗合交通実証運行事業</t>
    <rPh sb="0" eb="1">
      <t>ノ</t>
    </rPh>
    <rPh sb="1" eb="2">
      <t>アイ</t>
    </rPh>
    <rPh sb="2" eb="4">
      <t>コウツウ</t>
    </rPh>
    <rPh sb="4" eb="6">
      <t>ジッショウ</t>
    </rPh>
    <rPh sb="6" eb="8">
      <t>ウンコウ</t>
    </rPh>
    <rPh sb="8" eb="10">
      <t>ジギョウ</t>
    </rPh>
    <phoneticPr fontId="5"/>
  </si>
  <si>
    <t>会員登録制で、乗合で利用対象者の居住区域内から公共機関･病院･店舗まで、予約制で送迎する事業</t>
    <rPh sb="44" eb="46">
      <t>ジギョウ</t>
    </rPh>
    <phoneticPr fontId="5"/>
  </si>
  <si>
    <t>集落活動センター</t>
    <rPh sb="0" eb="4">
      <t>シュウラクカツドウ</t>
    </rPh>
    <phoneticPr fontId="5"/>
  </si>
  <si>
    <t>http://www.town.tosa.kochi.jp/publics/index/383/&amp;anchor_link=page383</t>
  </si>
  <si>
    <t>総務課
0887-82-0480</t>
    <rPh sb="0" eb="3">
      <t>ソウムカ</t>
    </rPh>
    <phoneticPr fontId="5"/>
  </si>
  <si>
    <t>高齢者通院バス代扶助</t>
    <rPh sb="0" eb="3">
      <t>コウレイシャ</t>
    </rPh>
    <rPh sb="3" eb="5">
      <t>ツウイン</t>
    </rPh>
    <rPh sb="7" eb="8">
      <t>ダイ</t>
    </rPh>
    <rPh sb="8" eb="10">
      <t>フジョ</t>
    </rPh>
    <phoneticPr fontId="5"/>
  </si>
  <si>
    <t>その他</t>
    <rPh sb="0" eb="1">
      <t>タ</t>
    </rPh>
    <phoneticPr fontId="5"/>
  </si>
  <si>
    <t>70歳以上の者が病院又は医院及び診療所に通院する際にバスを使用した時に料金を助成</t>
    <rPh sb="24" eb="25">
      <t>サイ</t>
    </rPh>
    <phoneticPr fontId="5"/>
  </si>
  <si>
    <t>健康福祉課
0887-82-2333</t>
    <rPh sb="0" eb="2">
      <t>ケンコウ</t>
    </rPh>
    <rPh sb="2" eb="4">
      <t>フクシ</t>
    </rPh>
    <rPh sb="4" eb="5">
      <t>カ</t>
    </rPh>
    <phoneticPr fontId="5"/>
  </si>
  <si>
    <t>福祉タクシー代扶助</t>
    <rPh sb="0" eb="2">
      <t>フクシ</t>
    </rPh>
    <rPh sb="6" eb="7">
      <t>ダイ</t>
    </rPh>
    <rPh sb="7" eb="9">
      <t>フジョ</t>
    </rPh>
    <phoneticPr fontId="5"/>
  </si>
  <si>
    <t>高齢者及び重度身体障害（児）者等が路線バスを利用することが困難なため、通院にタクシーを利用する際に、その料金の一部を助成</t>
    <rPh sb="47" eb="48">
      <t>サイ</t>
    </rPh>
    <phoneticPr fontId="5"/>
  </si>
  <si>
    <t>日高村</t>
    <rPh sb="0" eb="3">
      <t>ヒダカムラ</t>
    </rPh>
    <phoneticPr fontId="5"/>
  </si>
  <si>
    <t>地域の物流支援事業</t>
    <rPh sb="0" eb="2">
      <t>チイキ</t>
    </rPh>
    <rPh sb="3" eb="7">
      <t>ブツリュウシエン</t>
    </rPh>
    <rPh sb="7" eb="9">
      <t>ジギョウ</t>
    </rPh>
    <phoneticPr fontId="5"/>
  </si>
  <si>
    <t>NPO法人が御用聞きをし、スーパー等（村内のお店に限る）の商品の購入・配達を行う</t>
    <rPh sb="0" eb="5">
      <t>ンポホウジン</t>
    </rPh>
    <rPh sb="6" eb="9">
      <t>ゴヨウキ</t>
    </rPh>
    <rPh sb="17" eb="18">
      <t>ナド</t>
    </rPh>
    <rPh sb="19" eb="21">
      <t>ソンナイ</t>
    </rPh>
    <rPh sb="23" eb="24">
      <t>ミセ</t>
    </rPh>
    <rPh sb="25" eb="26">
      <t>カギ</t>
    </rPh>
    <rPh sb="29" eb="31">
      <t>ショウヒン</t>
    </rPh>
    <rPh sb="32" eb="34">
      <t>コウニュウ</t>
    </rPh>
    <rPh sb="35" eb="37">
      <t>ハイタツ</t>
    </rPh>
    <rPh sb="38" eb="39">
      <t>オコナ</t>
    </rPh>
    <phoneticPr fontId="5"/>
  </si>
  <si>
    <t>特定非営利法人　日高わのわ会</t>
    <rPh sb="0" eb="7">
      <t>トクテイヒエイリホウジン</t>
    </rPh>
    <rPh sb="8" eb="10">
      <t>ヒダカ</t>
    </rPh>
    <rPh sb="13" eb="14">
      <t>カイ</t>
    </rPh>
    <phoneticPr fontId="5"/>
  </si>
  <si>
    <t>https://www.vill.hidaka.kochi.jp/kurashi/child_category_free_page.cgi?SITE_ID=1&amp;CATEGORY_ID=3&amp;CATEGORY_ID2=8&amp;CATEGORY_ID3=2&amp;CATEGORY_ID4=5&amp;FREE_PAGE_ID=355</t>
  </si>
  <si>
    <t>産業環境課
0889-24-4647</t>
    <rPh sb="0" eb="5">
      <t>サンギョウカンキョウカ</t>
    </rPh>
    <phoneticPr fontId="5"/>
  </si>
  <si>
    <t>地域交通整備事業（デマンドバス）</t>
    <rPh sb="0" eb="8">
      <t>チイキコウツウセイビジギョウ</t>
    </rPh>
    <phoneticPr fontId="5"/>
  </si>
  <si>
    <t>村内片道200円でデマンドバスを予約運行し、買い物の送迎をしている</t>
    <rPh sb="0" eb="2">
      <t>ソンナイ</t>
    </rPh>
    <rPh sb="2" eb="4">
      <t>カタミチ</t>
    </rPh>
    <rPh sb="7" eb="8">
      <t>エン</t>
    </rPh>
    <rPh sb="16" eb="18">
      <t>ヨヤク</t>
    </rPh>
    <rPh sb="18" eb="20">
      <t>ウンコウ</t>
    </rPh>
    <rPh sb="22" eb="23">
      <t>カ</t>
    </rPh>
    <rPh sb="24" eb="25">
      <t>モノ</t>
    </rPh>
    <rPh sb="26" eb="28">
      <t>ソウゲイ</t>
    </rPh>
    <phoneticPr fontId="5"/>
  </si>
  <si>
    <t>https://www.vill.hidaka.kochi.jp/kurashi/child_category_free_page.cgi?SITE_ID=1&amp;CATEGORY_ID=3&amp;CATEGORY_ID2=9&amp;CATEGORY_ID3=6&amp;CATEGORY_ID4=1&amp;FREE_PAGE_ID=22</t>
  </si>
  <si>
    <t>企画課
0889-24-5126</t>
    <rPh sb="0" eb="3">
      <t>キカクカ</t>
    </rPh>
    <phoneticPr fontId="5"/>
  </si>
  <si>
    <t>買物送迎サービス事業</t>
    <rPh sb="0" eb="1">
      <t>カ</t>
    </rPh>
    <rPh sb="1" eb="4">
      <t>モノソウゲイ</t>
    </rPh>
    <rPh sb="8" eb="10">
      <t>ジギョウ</t>
    </rPh>
    <phoneticPr fontId="5"/>
  </si>
  <si>
    <t>大花地区の65歳以上の方に対して月1回買い物の送迎を行っている</t>
    <rPh sb="0" eb="4">
      <t>オオハナチク</t>
    </rPh>
    <rPh sb="7" eb="10">
      <t>サイイジョウ</t>
    </rPh>
    <rPh sb="11" eb="12">
      <t>カタ</t>
    </rPh>
    <rPh sb="13" eb="14">
      <t>タイ</t>
    </rPh>
    <rPh sb="16" eb="17">
      <t>ツキ</t>
    </rPh>
    <rPh sb="18" eb="19">
      <t>カイ</t>
    </rPh>
    <rPh sb="19" eb="20">
      <t>カ</t>
    </rPh>
    <rPh sb="21" eb="25">
      <t>モノノソウゲイ</t>
    </rPh>
    <rPh sb="26" eb="27">
      <t>オコナ</t>
    </rPh>
    <phoneticPr fontId="5"/>
  </si>
  <si>
    <t>https://www.vill.hidaka.kochi.jp/kurashi/child_category_free_page.cgi?SITE_ID=1&amp;CATEGORY_ID=3&amp;CATEGORY_ID2=8&amp;CATEGORY_ID3=2&amp;CATEGORY_ID4=5&amp;FREE_PAGE_ID=358</t>
  </si>
  <si>
    <t>健康福祉課
0889-24-5197</t>
    <rPh sb="0" eb="5">
      <t>ケンコウフクシカ</t>
    </rPh>
    <phoneticPr fontId="5"/>
  </si>
  <si>
    <t>津野町</t>
  </si>
  <si>
    <t>コミュニティバス運行管理事業</t>
  </si>
  <si>
    <t xml:space="preserve">主に、高齢者等の通院や買い物等の移動支援として、路線バスの走らない町道を中心に、運転免許証を返納した後も不安を軽減する移動支援策として、町が町内タクシー事業者に事業委託している。
</t>
  </si>
  <si>
    <t>まちづくり推進課
0889-55-2311</t>
  </si>
  <si>
    <t>津野町</t>
    <rPh sb="0" eb="3">
      <t>ツノチョウ</t>
    </rPh>
    <phoneticPr fontId="5"/>
  </si>
  <si>
    <t>津野町福祉タクシー・
バス利用事業</t>
    <phoneticPr fontId="5"/>
  </si>
  <si>
    <t>対象者に利用券を交付することで、タクシーまたはバスを利用した際に料金を福祉タクシー・バス利用券で支払うことができる。</t>
    <rPh sb="0" eb="1">
      <t>タイショウシャ</t>
    </rPh>
    <rPh sb="2" eb="5">
      <t>リヨウケン</t>
    </rPh>
    <rPh sb="5" eb="7">
      <t>コウフ</t>
    </rPh>
    <rPh sb="24" eb="26">
      <t>リヨウ</t>
    </rPh>
    <rPh sb="28" eb="29">
      <t>サイ</t>
    </rPh>
    <rPh sb="31" eb="33">
      <t>リョウキン</t>
    </rPh>
    <rPh sb="34" eb="36">
      <t>フクシ</t>
    </rPh>
    <rPh sb="43" eb="45">
      <t>リヨウ</t>
    </rPh>
    <rPh sb="44" eb="45">
      <t>ケン</t>
    </rPh>
    <rPh sb="46" eb="48">
      <t>シハラ</t>
    </rPh>
    <phoneticPr fontId="5"/>
  </si>
  <si>
    <t>重度心身障がい児・者、精神障がい児・者、高齢者等が、通院・会合・訪問等にタクシー・バスを利用する場合、料金の一部を助成することにより、社会活動の範囲を広め、福祉の増進を図る。また、その一環で買い物の機会に関する交通支援にもつなげる。
※R5年４月より、タクシーに加え、津野町コミュニティバスと高知高陵交通バスにも利用できるようになった。</t>
    <rPh sb="0" eb="5">
      <t>ジュウドシンシンショウ</t>
    </rPh>
    <rPh sb="7" eb="8">
      <t>ジ</t>
    </rPh>
    <rPh sb="9" eb="10">
      <t>モノ</t>
    </rPh>
    <rPh sb="11" eb="13">
      <t>セイシン</t>
    </rPh>
    <rPh sb="13" eb="14">
      <t>ショウ</t>
    </rPh>
    <rPh sb="16" eb="17">
      <t>ジ</t>
    </rPh>
    <rPh sb="18" eb="19">
      <t>モノ</t>
    </rPh>
    <rPh sb="26" eb="28">
      <t>ツウイン</t>
    </rPh>
    <rPh sb="29" eb="31">
      <t>カイゴウ</t>
    </rPh>
    <rPh sb="32" eb="34">
      <t>ホウモン</t>
    </rPh>
    <rPh sb="34" eb="35">
      <t>ナド</t>
    </rPh>
    <rPh sb="44" eb="46">
      <t>リヨウ</t>
    </rPh>
    <rPh sb="48" eb="50">
      <t>バアイ</t>
    </rPh>
    <rPh sb="51" eb="53">
      <t>リョウキン</t>
    </rPh>
    <rPh sb="54" eb="56">
      <t>イチブ</t>
    </rPh>
    <rPh sb="57" eb="59">
      <t>ジョセイ</t>
    </rPh>
    <rPh sb="67" eb="71">
      <t>シャカイカツドウ</t>
    </rPh>
    <rPh sb="72" eb="74">
      <t>ハンイ</t>
    </rPh>
    <rPh sb="75" eb="76">
      <t>ヒロ</t>
    </rPh>
    <rPh sb="78" eb="80">
      <t>フクシ</t>
    </rPh>
    <rPh sb="81" eb="83">
      <t>ゾウシン</t>
    </rPh>
    <rPh sb="84" eb="85">
      <t>ハカ</t>
    </rPh>
    <rPh sb="92" eb="94">
      <t>イッカン</t>
    </rPh>
    <rPh sb="95" eb="96">
      <t>カ</t>
    </rPh>
    <rPh sb="97" eb="98">
      <t>モノ</t>
    </rPh>
    <rPh sb="99" eb="101">
      <t>キカイ</t>
    </rPh>
    <rPh sb="102" eb="103">
      <t>カン</t>
    </rPh>
    <rPh sb="105" eb="109">
      <t>コウツウシエン</t>
    </rPh>
    <rPh sb="121" eb="122">
      <t>ネン</t>
    </rPh>
    <rPh sb="123" eb="124">
      <t>ガツ</t>
    </rPh>
    <rPh sb="132" eb="133">
      <t>クワ</t>
    </rPh>
    <rPh sb="135" eb="138">
      <t>ツノチョウ</t>
    </rPh>
    <rPh sb="147" eb="149">
      <t>コウチ</t>
    </rPh>
    <rPh sb="149" eb="151">
      <t>コウリョウ</t>
    </rPh>
    <rPh sb="151" eb="153">
      <t>コウツウ</t>
    </rPh>
    <rPh sb="157" eb="159">
      <t>リヨウ</t>
    </rPh>
    <phoneticPr fontId="5"/>
  </si>
  <si>
    <t>介護福祉課
0889-62-2313</t>
    <rPh sb="0" eb="5">
      <t>カイゴフクシカ</t>
    </rPh>
    <phoneticPr fontId="5"/>
  </si>
  <si>
    <t>大月町</t>
    <rPh sb="0" eb="3">
      <t>オオツキチョウ</t>
    </rPh>
    <phoneticPr fontId="5"/>
  </si>
  <si>
    <t>あったかふれあいセンター事業</t>
    <rPh sb="12" eb="14">
      <t>ジギョウ</t>
    </rPh>
    <phoneticPr fontId="5"/>
  </si>
  <si>
    <t>買物弱者の支援と位置付けた事業ではないが、センター利用中の買い物支援を実施。</t>
    <rPh sb="0" eb="2">
      <t>カイモノ</t>
    </rPh>
    <rPh sb="2" eb="4">
      <t>ジャクシャ</t>
    </rPh>
    <rPh sb="5" eb="7">
      <t>シエン</t>
    </rPh>
    <rPh sb="8" eb="11">
      <t>イチヅ</t>
    </rPh>
    <rPh sb="13" eb="15">
      <t>ジギョウ</t>
    </rPh>
    <rPh sb="25" eb="27">
      <t>リヨウ</t>
    </rPh>
    <rPh sb="27" eb="28">
      <t>チュウ</t>
    </rPh>
    <rPh sb="29" eb="30">
      <t>カ</t>
    </rPh>
    <rPh sb="31" eb="32">
      <t>モノ</t>
    </rPh>
    <rPh sb="32" eb="34">
      <t>シエン</t>
    </rPh>
    <rPh sb="35" eb="37">
      <t>ジッシ</t>
    </rPh>
    <phoneticPr fontId="5"/>
  </si>
  <si>
    <t>健康福祉課
0880-73-1113</t>
    <rPh sb="0" eb="5">
      <t>ケンコウフクシカ</t>
    </rPh>
    <phoneticPr fontId="5"/>
  </si>
  <si>
    <t>　　　　　　　　　　　　　　　　　　　　　　　　　　　　　　　　　　　　　　　　　　　生活支援体制整備事業の中で、地域課題として買い物支援が挙がり、課題解決のため、生活支援コーディネーターが地域の商店と地域住民との間で調整役となり、市民協働で青空市場を開催しています。</t>
    <rPh sb="43" eb="45">
      <t>セイカツ</t>
    </rPh>
    <rPh sb="45" eb="47">
      <t>シエン</t>
    </rPh>
    <rPh sb="47" eb="49">
      <t>タイセイ</t>
    </rPh>
    <rPh sb="49" eb="51">
      <t>セイビ</t>
    </rPh>
    <rPh sb="51" eb="53">
      <t>ジギョウ</t>
    </rPh>
    <rPh sb="54" eb="55">
      <t>ナカ</t>
    </rPh>
    <rPh sb="57" eb="59">
      <t>チイキ</t>
    </rPh>
    <rPh sb="59" eb="61">
      <t>カダイ</t>
    </rPh>
    <rPh sb="64" eb="65">
      <t>カ</t>
    </rPh>
    <rPh sb="66" eb="67">
      <t>モノ</t>
    </rPh>
    <rPh sb="67" eb="69">
      <t>シエン</t>
    </rPh>
    <rPh sb="70" eb="71">
      <t>ア</t>
    </rPh>
    <rPh sb="74" eb="76">
      <t>カダイ</t>
    </rPh>
    <rPh sb="76" eb="78">
      <t>カイケツ</t>
    </rPh>
    <rPh sb="82" eb="84">
      <t>セイカツ</t>
    </rPh>
    <rPh sb="84" eb="86">
      <t>シエン</t>
    </rPh>
    <rPh sb="95" eb="97">
      <t>チイキ</t>
    </rPh>
    <rPh sb="98" eb="100">
      <t>ショウテン</t>
    </rPh>
    <rPh sb="101" eb="103">
      <t>チイキ</t>
    </rPh>
    <rPh sb="103" eb="105">
      <t>ジュウミン</t>
    </rPh>
    <rPh sb="107" eb="108">
      <t>アイダ</t>
    </rPh>
    <rPh sb="109" eb="112">
      <t>チョウセイヤク</t>
    </rPh>
    <rPh sb="116" eb="118">
      <t>シミン</t>
    </rPh>
    <rPh sb="118" eb="120">
      <t>キョウドウ</t>
    </rPh>
    <rPh sb="121" eb="123">
      <t>アオゾラ</t>
    </rPh>
    <rPh sb="123" eb="125">
      <t>イチバ</t>
    </rPh>
    <rPh sb="126" eb="128">
      <t>カイサイ</t>
    </rPh>
    <phoneticPr fontId="17"/>
  </si>
  <si>
    <t>https://www.city.ukiha.fukuoka.jp/kiji0033803/index.html</t>
  </si>
  <si>
    <t>　交通空白地区の解消や交通弱者の移動手段の確保を目的に、市内全域で地域の実情に合わせたデマンド型のあいのりタクシー８路線、コミュニティバス１路線（２コース）、あいのりスクールバス１路線（２コース）を運行し、市民の自立した生活を支援する。</t>
    <rPh sb="1" eb="3">
      <t>コウツウ</t>
    </rPh>
    <rPh sb="3" eb="5">
      <t>クウハク</t>
    </rPh>
    <rPh sb="5" eb="7">
      <t>チク</t>
    </rPh>
    <rPh sb="8" eb="10">
      <t>カイショウ</t>
    </rPh>
    <rPh sb="11" eb="13">
      <t>コウツウ</t>
    </rPh>
    <rPh sb="13" eb="15">
      <t>ジャクシャ</t>
    </rPh>
    <rPh sb="16" eb="18">
      <t>イドウ</t>
    </rPh>
    <rPh sb="18" eb="20">
      <t>シュダン</t>
    </rPh>
    <rPh sb="21" eb="23">
      <t>カクホ</t>
    </rPh>
    <rPh sb="24" eb="26">
      <t>モクテキ</t>
    </rPh>
    <rPh sb="28" eb="30">
      <t>シナイ</t>
    </rPh>
    <rPh sb="30" eb="32">
      <t>ゼンイキ</t>
    </rPh>
    <rPh sb="33" eb="35">
      <t>チイキ</t>
    </rPh>
    <rPh sb="36" eb="38">
      <t>ジツジョウ</t>
    </rPh>
    <rPh sb="39" eb="40">
      <t>ア</t>
    </rPh>
    <rPh sb="47" eb="48">
      <t>ガタ</t>
    </rPh>
    <rPh sb="58" eb="60">
      <t>ロセン</t>
    </rPh>
    <rPh sb="70" eb="72">
      <t>ロセン</t>
    </rPh>
    <rPh sb="90" eb="92">
      <t>ロセン</t>
    </rPh>
    <rPh sb="99" eb="101">
      <t>ウンコウ</t>
    </rPh>
    <rPh sb="103" eb="105">
      <t>シミン</t>
    </rPh>
    <rPh sb="106" eb="108">
      <t>ジリツ</t>
    </rPh>
    <rPh sb="110" eb="112">
      <t>セイカツ</t>
    </rPh>
    <rPh sb="113" eb="115">
      <t>シエン</t>
    </rPh>
    <phoneticPr fontId="5"/>
  </si>
  <si>
    <t>　公共交通機関を使って中心市街地に来訪された方や中心市街地内の交通弱者の方が、市街地内の目的地へ容易に移動できるよう、商業施設や公共施設、病院、駅、主要バス停等を結ぶ循環バスを運行する。</t>
    <rPh sb="1" eb="3">
      <t>コウキョウ</t>
    </rPh>
    <rPh sb="3" eb="5">
      <t>コウツウ</t>
    </rPh>
    <rPh sb="5" eb="7">
      <t>キカン</t>
    </rPh>
    <rPh sb="8" eb="9">
      <t>ツカ</t>
    </rPh>
    <rPh sb="11" eb="13">
      <t>チュウシン</t>
    </rPh>
    <rPh sb="13" eb="16">
      <t>シガイチ</t>
    </rPh>
    <rPh sb="17" eb="19">
      <t>ライホウ</t>
    </rPh>
    <rPh sb="22" eb="23">
      <t>カタ</t>
    </rPh>
    <rPh sb="24" eb="26">
      <t>チュウシン</t>
    </rPh>
    <rPh sb="26" eb="29">
      <t>シガイチ</t>
    </rPh>
    <rPh sb="29" eb="30">
      <t>ナイ</t>
    </rPh>
    <rPh sb="31" eb="33">
      <t>コウツウ</t>
    </rPh>
    <rPh sb="33" eb="35">
      <t>ジャクシャ</t>
    </rPh>
    <rPh sb="36" eb="37">
      <t>カタ</t>
    </rPh>
    <rPh sb="39" eb="42">
      <t>シガイチ</t>
    </rPh>
    <rPh sb="42" eb="43">
      <t>ナイ</t>
    </rPh>
    <rPh sb="44" eb="47">
      <t>モクテキチ</t>
    </rPh>
    <rPh sb="48" eb="50">
      <t>ヨウイ</t>
    </rPh>
    <rPh sb="51" eb="53">
      <t>イドウ</t>
    </rPh>
    <rPh sb="59" eb="61">
      <t>ショウギョウ</t>
    </rPh>
    <rPh sb="61" eb="63">
      <t>シセツ</t>
    </rPh>
    <rPh sb="64" eb="66">
      <t>コウキョウ</t>
    </rPh>
    <rPh sb="66" eb="68">
      <t>シセツ</t>
    </rPh>
    <rPh sb="69" eb="71">
      <t>ビョウイン</t>
    </rPh>
    <rPh sb="72" eb="73">
      <t>エキ</t>
    </rPh>
    <rPh sb="74" eb="76">
      <t>シュヨウ</t>
    </rPh>
    <rPh sb="78" eb="79">
      <t>テイ</t>
    </rPh>
    <rPh sb="79" eb="80">
      <t>トウ</t>
    </rPh>
    <rPh sb="81" eb="82">
      <t>ムス</t>
    </rPh>
    <rPh sb="83" eb="85">
      <t>ジュンカン</t>
    </rPh>
    <rPh sb="88" eb="90">
      <t>ウンコウ</t>
    </rPh>
    <phoneticPr fontId="5"/>
  </si>
  <si>
    <t>　運転免許証を返納され交通弱者となった方の日常生活の移動を支援するため、７０歳以上の返納者に対し、１万円相当のコミュニティバス回数券等を交付する。※支援の回数は、対象者１人につき１回限り</t>
    <rPh sb="1" eb="3">
      <t>ウンテン</t>
    </rPh>
    <rPh sb="3" eb="5">
      <t>メンキョ</t>
    </rPh>
    <rPh sb="5" eb="6">
      <t>ショウ</t>
    </rPh>
    <rPh sb="7" eb="9">
      <t>ヘンノウ</t>
    </rPh>
    <rPh sb="11" eb="13">
      <t>コウツウ</t>
    </rPh>
    <rPh sb="13" eb="15">
      <t>ジャクシャ</t>
    </rPh>
    <rPh sb="19" eb="20">
      <t>カタ</t>
    </rPh>
    <rPh sb="21" eb="23">
      <t>ニチジョウ</t>
    </rPh>
    <rPh sb="23" eb="25">
      <t>セイカツ</t>
    </rPh>
    <rPh sb="26" eb="28">
      <t>イドウ</t>
    </rPh>
    <rPh sb="29" eb="31">
      <t>シエン</t>
    </rPh>
    <rPh sb="38" eb="39">
      <t>サイ</t>
    </rPh>
    <rPh sb="39" eb="41">
      <t>イジョウ</t>
    </rPh>
    <rPh sb="42" eb="44">
      <t>ヘンノウ</t>
    </rPh>
    <rPh sb="44" eb="45">
      <t>シャ</t>
    </rPh>
    <rPh sb="46" eb="47">
      <t>タイ</t>
    </rPh>
    <rPh sb="50" eb="52">
      <t>マンエン</t>
    </rPh>
    <rPh sb="52" eb="54">
      <t>ソウトウ</t>
    </rPh>
    <rPh sb="63" eb="66">
      <t>カイスウケン</t>
    </rPh>
    <rPh sb="66" eb="67">
      <t>トウ</t>
    </rPh>
    <rPh sb="68" eb="70">
      <t>コウフ</t>
    </rPh>
    <rPh sb="74" eb="76">
      <t>シエン</t>
    </rPh>
    <rPh sb="77" eb="79">
      <t>カイスウ</t>
    </rPh>
    <rPh sb="81" eb="84">
      <t>タイショウシャ</t>
    </rPh>
    <rPh sb="85" eb="86">
      <t>ニン</t>
    </rPh>
    <rPh sb="90" eb="92">
      <t>カイカギ</t>
    </rPh>
    <phoneticPr fontId="5"/>
  </si>
  <si>
    <t>D）移動販売車</t>
  </si>
  <si>
    <t>F）移動手段の支援
(買い物バス・コミュニティーバスなど)　</t>
  </si>
  <si>
    <t>https://www.town.tara.lg.jp/chosei/_1017/_4433.html            https://www.town.tara.lg.jp/chosei/_1017/_4701.html</t>
    <phoneticPr fontId="5"/>
  </si>
  <si>
    <t>https://www.city.miyakonojo.miyazaki.jp/soshiki/77/21498.html</t>
  </si>
  <si>
    <t>https://www.city.miyakonojo.miyazaki.jp/soshiki/34/2232.html</t>
  </si>
  <si>
    <t>https://www.pref.kagoshima.jp/af22/2023_drone.html</t>
  </si>
  <si>
    <t>https://www.city.ibusuki.lg.jp/main/machi/syakaikiban/kotsu/page027052.html
https://www.city.ibusuki.lg.jp/main/machi/syakaikiban/kotsu/page018112.html
https://www.city.ibusuki.lg.jp/main/machi/syakaikiban/kotsu/page018111.html</t>
  </si>
  <si>
    <t>https://www.ｔｏｗｎ．tａｔｓｕｇｏ.lg.jp</t>
  </si>
  <si>
    <t>沖縄県</t>
    <rPh sb="0" eb="3">
      <t>オキナワケン</t>
    </rPh>
    <phoneticPr fontId="5"/>
  </si>
  <si>
    <t>那覇市</t>
    <rPh sb="0" eb="3">
      <t>ナハシ</t>
    </rPh>
    <phoneticPr fontId="5"/>
  </si>
  <si>
    <t>松川共同住宅移動販売市場</t>
    <phoneticPr fontId="5"/>
  </si>
  <si>
    <t>市が高齢者対策全般を委託している地域包括支援センターが支援し、高齢化率が高い共同住宅で自治会主催による移動販売市場を週1回開催している。（市場の開催、見守り及び地域のつどいの場としても定着している。）</t>
    <phoneticPr fontId="5"/>
  </si>
  <si>
    <t>企業等</t>
    <phoneticPr fontId="5"/>
  </si>
  <si>
    <t>福祉部ちゃーがんじゅう課包括支援Ｇ098-862-9010</t>
    <phoneticPr fontId="5"/>
  </si>
  <si>
    <t>小禄買い物ボランティア</t>
    <phoneticPr fontId="5"/>
  </si>
  <si>
    <t>市が高齢者対策全般を委託している地域包括支援センターが支援し、交通の不便多地域において、買い物が困難な高齢者に対し、圏域内の介護保険サービス事業者が送迎と付き添いを行っている。（利用者一人あたり週１回のペース）</t>
    <phoneticPr fontId="5"/>
  </si>
  <si>
    <t>介護事業所</t>
    <rPh sb="0" eb="2">
      <t>カイゴ</t>
    </rPh>
    <rPh sb="2" eb="5">
      <t>ジギョウショ</t>
    </rPh>
    <phoneticPr fontId="5"/>
  </si>
  <si>
    <t>石嶺団地自治会コープおきなわ（まちかど便）</t>
    <phoneticPr fontId="5"/>
  </si>
  <si>
    <t>市が高齢者対策全般を委託している地域包括支援センターが支援し、高齢化率が高い石嶺団地でコープおきなわの協力のもと移動販売市場を団地内の2カ所の場所で各週1回開催している。また、団地のこども会の協力で買い物後の荷物の運搬をこどもボランティアが担っている。（世代間交流、見守り及び地域のつどいの場としても定着している。）</t>
    <phoneticPr fontId="5"/>
  </si>
  <si>
    <t>日赤安謝複合施設コープおきなわ（まちかど便）</t>
    <phoneticPr fontId="5"/>
  </si>
  <si>
    <t>市が高齢者対策全般を委託している地域包括支援センターが支援し、高齢者の多い同地域でコープおきなわの協力のもと週１回開催している。</t>
    <rPh sb="31" eb="34">
      <t>コウレイシャ</t>
    </rPh>
    <rPh sb="35" eb="36">
      <t>オオ</t>
    </rPh>
    <rPh sb="37" eb="40">
      <t>ドウチイキ</t>
    </rPh>
    <phoneticPr fontId="5"/>
  </si>
  <si>
    <t>岡野区コープおきなわ（まちかど便）</t>
    <rPh sb="0" eb="2">
      <t>オカノ</t>
    </rPh>
    <rPh sb="2" eb="3">
      <t>ク</t>
    </rPh>
    <rPh sb="15" eb="16">
      <t>ビン</t>
    </rPh>
    <phoneticPr fontId="5"/>
  </si>
  <si>
    <t>天久マンションコープおきなわ（まちかど便）</t>
    <rPh sb="0" eb="2">
      <t>アメク</t>
    </rPh>
    <rPh sb="19" eb="20">
      <t>ビン</t>
    </rPh>
    <phoneticPr fontId="5"/>
  </si>
  <si>
    <t>山下分譲住宅自治会コープおきなわ（まちかど便）</t>
    <rPh sb="0" eb="2">
      <t>ヤマシタ</t>
    </rPh>
    <rPh sb="2" eb="6">
      <t>ブンジョウジュウタク</t>
    </rPh>
    <rPh sb="6" eb="9">
      <t>ジチカイ</t>
    </rPh>
    <phoneticPr fontId="5"/>
  </si>
  <si>
    <t>真地団地自治会コープおきなわ（まちかど便）</t>
    <rPh sb="0" eb="1">
      <t>マ</t>
    </rPh>
    <rPh sb="1" eb="2">
      <t>ジ</t>
    </rPh>
    <rPh sb="2" eb="4">
      <t>ダンチ</t>
    </rPh>
    <rPh sb="4" eb="7">
      <t>ジチカイ</t>
    </rPh>
    <phoneticPr fontId="5"/>
  </si>
  <si>
    <t>識名団地コープおきなわ（まちかど便）</t>
    <rPh sb="0" eb="2">
      <t>シキナ</t>
    </rPh>
    <rPh sb="2" eb="4">
      <t>ダンチ</t>
    </rPh>
    <phoneticPr fontId="5"/>
  </si>
  <si>
    <t>県営上間第二団地コープおきなわ（まちかど便）</t>
    <rPh sb="0" eb="2">
      <t>ケンエイ</t>
    </rPh>
    <rPh sb="2" eb="4">
      <t>ウエマ</t>
    </rPh>
    <rPh sb="4" eb="6">
      <t>ダイニ</t>
    </rPh>
    <rPh sb="6" eb="8">
      <t>ダンチ</t>
    </rPh>
    <phoneticPr fontId="5"/>
  </si>
  <si>
    <t>大名第二団地自治会買い物移動支援</t>
    <rPh sb="0" eb="4">
      <t>オオナダイニ</t>
    </rPh>
    <rPh sb="4" eb="6">
      <t>ダンチ</t>
    </rPh>
    <rPh sb="6" eb="9">
      <t>ジチカイ</t>
    </rPh>
    <rPh sb="9" eb="10">
      <t>カ</t>
    </rPh>
    <rPh sb="11" eb="14">
      <t>モノイドウ</t>
    </rPh>
    <rPh sb="14" eb="16">
      <t>シエン</t>
    </rPh>
    <phoneticPr fontId="5"/>
  </si>
  <si>
    <t>高齢者が多く公共交通不便地域である大名第二団地にて、自治会が主体となり、社会福祉協議会（市が介護予防日常生活支援体制整備事業を委託）が支援し、企業や社会福祉法人、ボランティアなどの協力のもと、近隣大型施設への買い物のため、送迎を実施している。</t>
    <rPh sb="26" eb="29">
      <t>ジチカイ</t>
    </rPh>
    <rPh sb="30" eb="32">
      <t>シュタイ</t>
    </rPh>
    <rPh sb="36" eb="43">
      <t>シャカイフクシキョウギカイ</t>
    </rPh>
    <rPh sb="67" eb="69">
      <t>シエン</t>
    </rPh>
    <rPh sb="71" eb="73">
      <t>キギョウ</t>
    </rPh>
    <rPh sb="74" eb="80">
      <t>シャカイフクシホウジン</t>
    </rPh>
    <rPh sb="90" eb="92">
      <t>キョウリョク</t>
    </rPh>
    <rPh sb="96" eb="98">
      <t>キンリン</t>
    </rPh>
    <rPh sb="98" eb="100">
      <t>オオガタ</t>
    </rPh>
    <rPh sb="100" eb="102">
      <t>シセツ</t>
    </rPh>
    <rPh sb="104" eb="105">
      <t>カ</t>
    </rPh>
    <rPh sb="106" eb="107">
      <t>モノ</t>
    </rPh>
    <rPh sb="111" eb="113">
      <t>ソウゲイ</t>
    </rPh>
    <rPh sb="114" eb="116">
      <t>ジッシ</t>
    </rPh>
    <phoneticPr fontId="5"/>
  </si>
  <si>
    <t>自治会、社会福祉協議会、企業、社会福祉法人、ボランティア</t>
    <rPh sb="0" eb="3">
      <t>ジチカイ</t>
    </rPh>
    <rPh sb="4" eb="11">
      <t>シャカイフクシキョウギカイ</t>
    </rPh>
    <rPh sb="12" eb="14">
      <t>キギョウ</t>
    </rPh>
    <rPh sb="15" eb="21">
      <t>シャカイフクシホウジン</t>
    </rPh>
    <phoneticPr fontId="5"/>
  </si>
  <si>
    <t>那覇市高齢者「食」の自立支援事業</t>
    <rPh sb="0" eb="3">
      <t>ナハシ</t>
    </rPh>
    <rPh sb="3" eb="6">
      <t>コウレイシャ</t>
    </rPh>
    <rPh sb="7" eb="8">
      <t>ショク</t>
    </rPh>
    <rPh sb="10" eb="16">
      <t>ジリツシエンジギョウ</t>
    </rPh>
    <phoneticPr fontId="5"/>
  </si>
  <si>
    <t>65歳以上の一人暮らしまたは高齢者のみの非課税世帯の方を対象に、食生活の改善と健康増進、安否確認を行うため、月曜から土曜の間に最大週4回まで昼食を配達する。
地域支援事業費の任意事業として実施している。</t>
    <rPh sb="87" eb="89">
      <t>ニンイ</t>
    </rPh>
    <rPh sb="89" eb="91">
      <t>ジギョウ</t>
    </rPh>
    <rPh sb="94" eb="96">
      <t>ジッシ</t>
    </rPh>
    <phoneticPr fontId="5"/>
  </si>
  <si>
    <t>企業、医療法人、生活協同組合</t>
    <rPh sb="0" eb="2">
      <t>キギョウ</t>
    </rPh>
    <rPh sb="3" eb="5">
      <t>イリョウ</t>
    </rPh>
    <rPh sb="5" eb="7">
      <t>ホウジン</t>
    </rPh>
    <rPh sb="8" eb="14">
      <t>セイカツキョウドウクミアイ</t>
    </rPh>
    <phoneticPr fontId="5"/>
  </si>
  <si>
    <t>https://www.city.naha.okinawa.jp/fukusi/koureisyafukusi/zairakufukusi/koureizaitaku.html</t>
    <phoneticPr fontId="5"/>
  </si>
  <si>
    <t>福祉部ちゃーがんじゅう課在宅福祉Ｇ098-862-9010</t>
    <rPh sb="12" eb="14">
      <t>ザイタク</t>
    </rPh>
    <rPh sb="14" eb="16">
      <t>フクシ</t>
    </rPh>
    <phoneticPr fontId="5"/>
  </si>
  <si>
    <t>那覇市福祉バス運行事業</t>
    <rPh sb="0" eb="3">
      <t>ナハシ</t>
    </rPh>
    <rPh sb="3" eb="5">
      <t>フクシ</t>
    </rPh>
    <rPh sb="7" eb="9">
      <t>ウンコウ</t>
    </rPh>
    <rPh sb="9" eb="11">
      <t>ジギョウ</t>
    </rPh>
    <phoneticPr fontId="5"/>
  </si>
  <si>
    <t>買物弱者の支援と位置付けた事業ではないが、自動車の運転に不安を感じる高齢者の移動手段を含め、市内の福祉施設及び介護予防拠点施設を利用する高齢者の交通手段の確保を図り積極的な社会参加を支援する。</t>
    <rPh sb="77" eb="79">
      <t>カクホ</t>
    </rPh>
    <rPh sb="80" eb="81">
      <t>ハカ</t>
    </rPh>
    <rPh sb="82" eb="85">
      <t>セッキョクテキ</t>
    </rPh>
    <rPh sb="86" eb="88">
      <t>シャカイ</t>
    </rPh>
    <rPh sb="88" eb="90">
      <t>サンカ</t>
    </rPh>
    <rPh sb="91" eb="93">
      <t>シエン</t>
    </rPh>
    <phoneticPr fontId="5"/>
  </si>
  <si>
    <t>https://www.city.naha.okinawa.jp/fukusi/koureisyafukusi/zairakufukusi/sonota/hukusibasujikokuhyou.html</t>
    <phoneticPr fontId="5"/>
  </si>
  <si>
    <t>地域支えあい訪問型サービス事業</t>
    <rPh sb="0" eb="2">
      <t>チイキ</t>
    </rPh>
    <rPh sb="2" eb="3">
      <t>ササ</t>
    </rPh>
    <rPh sb="6" eb="8">
      <t>ホウモン</t>
    </rPh>
    <rPh sb="8" eb="9">
      <t>ガタ</t>
    </rPh>
    <rPh sb="13" eb="15">
      <t>ジギョウ</t>
    </rPh>
    <phoneticPr fontId="5"/>
  </si>
  <si>
    <t>要支援１・２、及び基本チェックリスト該当者を対象とした、一定の研修を受けた住民ボランティアによる買い物・掃除・洗濯などの生活支援サービス。（利用1回につき30分程度、1月あたり5回まで）</t>
    <phoneticPr fontId="5"/>
  </si>
  <si>
    <t>那覇市社会福祉協議会</t>
    <rPh sb="0" eb="3">
      <t>ナハシ</t>
    </rPh>
    <rPh sb="3" eb="10">
      <t>シャカイフクシキョウギカイ</t>
    </rPh>
    <phoneticPr fontId="5"/>
  </si>
  <si>
    <t>https://www.city.naha.okinawa.jp/fukusi/koureisyafukusi/sougoujigyou/sougoujigyou/sogozigyotoha.html</t>
    <phoneticPr fontId="5"/>
  </si>
  <si>
    <t>那覇市軽度生活援助事業</t>
    <rPh sb="0" eb="3">
      <t>ナハシ</t>
    </rPh>
    <rPh sb="3" eb="5">
      <t>ケイド</t>
    </rPh>
    <rPh sb="5" eb="7">
      <t>セイカツ</t>
    </rPh>
    <rPh sb="7" eb="9">
      <t>エンジョ</t>
    </rPh>
    <rPh sb="9" eb="11">
      <t>ジギョウ</t>
    </rPh>
    <phoneticPr fontId="5"/>
  </si>
  <si>
    <t>要介護・要支援の認定のない65歳以上の軽度の生活援助が必要な高齢者を対象に、軽度生活援助員を派遣し、自立した生活を継続できるよう支援する事業。部屋の掃除や食材の買い物など日常生活の援助を行う。（月4時間まで）。事業は那覇市シルバー人材センターに委託している。</t>
    <rPh sb="115" eb="117">
      <t>ジンザイ</t>
    </rPh>
    <rPh sb="122" eb="124">
      <t>イタク</t>
    </rPh>
    <phoneticPr fontId="5"/>
  </si>
  <si>
    <t>沖縄県</t>
    <rPh sb="0" eb="2">
      <t>オキナワ</t>
    </rPh>
    <rPh sb="2" eb="3">
      <t>ケン</t>
    </rPh>
    <phoneticPr fontId="5"/>
  </si>
  <si>
    <t>宜野湾市</t>
    <rPh sb="0" eb="4">
      <t>ギノワンシ</t>
    </rPh>
    <phoneticPr fontId="5"/>
  </si>
  <si>
    <t>地域見守りネットワーク事業</t>
    <phoneticPr fontId="5"/>
  </si>
  <si>
    <t>協定締結による
協力体制の構築</t>
    <rPh sb="0" eb="1">
      <t>キョウテイ</t>
    </rPh>
    <rPh sb="1" eb="3">
      <t>テイケツ</t>
    </rPh>
    <rPh sb="7" eb="9">
      <t>キョウリョク</t>
    </rPh>
    <rPh sb="9" eb="11">
      <t>タイセイ</t>
    </rPh>
    <rPh sb="12" eb="14">
      <t>コウチク</t>
    </rPh>
    <phoneticPr fontId="5"/>
  </si>
  <si>
    <t>地域を回りながら販売等を通じて、高齢者等の見守りを行い、孤立防止及び異変の早期発見により、誰もが安心して暮らせることを目的とする。
対象者の日常生活に何らかの異変を察知した場合は市へ連絡する仕組み。</t>
    <rPh sb="89" eb="90">
      <t>シ</t>
    </rPh>
    <rPh sb="91" eb="93">
      <t>レンラク</t>
    </rPh>
    <rPh sb="95" eb="97">
      <t>シク</t>
    </rPh>
    <phoneticPr fontId="5"/>
  </si>
  <si>
    <t>宜野湾市
リウボウストア(とくし
丸)</t>
    <rPh sb="0" eb="4">
      <t>ギノワンシ</t>
    </rPh>
    <rPh sb="17" eb="18">
      <t>マル</t>
    </rPh>
    <phoneticPr fontId="5"/>
  </si>
  <si>
    <t>石垣市</t>
    <rPh sb="0" eb="3">
      <t>イシガキシ</t>
    </rPh>
    <phoneticPr fontId="5"/>
  </si>
  <si>
    <t>石垣市軽度生活援助事業</t>
    <phoneticPr fontId="5"/>
  </si>
  <si>
    <t>軽易な日常生活の援助を行う軽度生活援助事業(以下「事業」という。)を実施することにより、在宅のひとり暮らしの高齢者等が健全で自立した生活を営み、要介護状態になることの予防を図ることを目的とする。
事業の内容は、次に掲げる援助とする。
(1)　家屋内の掃除及び整理整頓
(2)　寝具類の日干し
(3)　家屋周りの除草及びはき掃除等
(4)　食事、食材等の確保(食材等の買物)
事業の利用対象者は、石垣市内に居住し、介護保険制度の要介護認定で給付の対象とならないおおむね65歳以上の単身世帯、高齢者のみの世帯及びこれに準ずる世帯に属する高齢者等であって、日常生活上の援助が必要な者</t>
    <phoneticPr fontId="5"/>
  </si>
  <si>
    <t>事業の実施主体は、石垣市とする。ただし、事業の全部又は一部を適切な事業運営が確保できると認められるシルバー人材センター等(以下「受託者」という。)に委託することができるものとする。</t>
    <rPh sb="0" eb="2">
      <t>ジギョウ</t>
    </rPh>
    <rPh sb="3" eb="5">
      <t>ジッシ</t>
    </rPh>
    <rPh sb="5" eb="7">
      <t>シュタイ</t>
    </rPh>
    <rPh sb="9" eb="11">
      <t>イシガキ</t>
    </rPh>
    <rPh sb="11" eb="12">
      <t>シ</t>
    </rPh>
    <rPh sb="20" eb="22">
      <t>ジギョウ</t>
    </rPh>
    <rPh sb="23" eb="25">
      <t>ゼンブ</t>
    </rPh>
    <rPh sb="25" eb="26">
      <t>マタ</t>
    </rPh>
    <rPh sb="27" eb="29">
      <t>イチブ</t>
    </rPh>
    <rPh sb="30" eb="32">
      <t>テキセツ</t>
    </rPh>
    <rPh sb="33" eb="35">
      <t>ジギョウ</t>
    </rPh>
    <rPh sb="35" eb="37">
      <t>ウンエイ</t>
    </rPh>
    <rPh sb="38" eb="40">
      <t>カクホ</t>
    </rPh>
    <rPh sb="44" eb="45">
      <t>ミト</t>
    </rPh>
    <rPh sb="53" eb="55">
      <t>ジンザイ</t>
    </rPh>
    <rPh sb="59" eb="60">
      <t>トウ</t>
    </rPh>
    <rPh sb="61" eb="63">
      <t>イカ</t>
    </rPh>
    <rPh sb="64" eb="67">
      <t>ジュタクシャ</t>
    </rPh>
    <rPh sb="74" eb="76">
      <t>イタク</t>
    </rPh>
    <phoneticPr fontId="5"/>
  </si>
  <si>
    <t>浦添市</t>
    <rPh sb="0" eb="3">
      <t>ウラソエシ</t>
    </rPh>
    <phoneticPr fontId="5"/>
  </si>
  <si>
    <t>コープおきなわ送迎サービス・とくし丸（浦添市街地住宅、港川団地、茶山）</t>
    <rPh sb="7" eb="9">
      <t>ソウゲイ</t>
    </rPh>
    <rPh sb="17" eb="18">
      <t>マル</t>
    </rPh>
    <rPh sb="19" eb="21">
      <t>ウラソエ</t>
    </rPh>
    <rPh sb="21" eb="24">
      <t>シガイチ</t>
    </rPh>
    <rPh sb="24" eb="26">
      <t>ジュウタク</t>
    </rPh>
    <rPh sb="27" eb="29">
      <t>ミナトガワ</t>
    </rPh>
    <rPh sb="29" eb="31">
      <t>ダンチ</t>
    </rPh>
    <phoneticPr fontId="5"/>
  </si>
  <si>
    <t>地域にあったスーパーの移転に伴い、生活支援コーディネーターが地域へニーズを確認。希望する地域に対し、サービスについての情報提供と希望するサービスとのマッチングを実施した。それを機に、市内の通いの場を中心に、買い物支援のニーズを確認し、サービス提供事業所とマッチングをすることで買い物支援を実施。</t>
    <rPh sb="0" eb="2">
      <t>チイキ</t>
    </rPh>
    <rPh sb="11" eb="13">
      <t>イテン</t>
    </rPh>
    <rPh sb="14" eb="15">
      <t>トモナ</t>
    </rPh>
    <rPh sb="17" eb="19">
      <t>セイカツ</t>
    </rPh>
    <rPh sb="19" eb="21">
      <t>シエン</t>
    </rPh>
    <rPh sb="30" eb="32">
      <t>チイキ</t>
    </rPh>
    <rPh sb="37" eb="39">
      <t>カクニン</t>
    </rPh>
    <rPh sb="40" eb="42">
      <t>キボウ</t>
    </rPh>
    <rPh sb="44" eb="46">
      <t>チイキ</t>
    </rPh>
    <rPh sb="47" eb="48">
      <t>タイ</t>
    </rPh>
    <rPh sb="59" eb="61">
      <t>ジョウホウ</t>
    </rPh>
    <rPh sb="61" eb="63">
      <t>テイキョウ</t>
    </rPh>
    <rPh sb="64" eb="66">
      <t>キボウ</t>
    </rPh>
    <rPh sb="80" eb="82">
      <t>ジッシ</t>
    </rPh>
    <rPh sb="88" eb="89">
      <t>キ</t>
    </rPh>
    <rPh sb="91" eb="93">
      <t>シナイ</t>
    </rPh>
    <rPh sb="94" eb="95">
      <t>カヨ</t>
    </rPh>
    <rPh sb="97" eb="98">
      <t>バ</t>
    </rPh>
    <rPh sb="99" eb="101">
      <t>チュウシン</t>
    </rPh>
    <rPh sb="103" eb="104">
      <t>カ</t>
    </rPh>
    <rPh sb="105" eb="106">
      <t>モノ</t>
    </rPh>
    <rPh sb="106" eb="108">
      <t>シエン</t>
    </rPh>
    <rPh sb="113" eb="115">
      <t>カクニン</t>
    </rPh>
    <rPh sb="121" eb="123">
      <t>テイキョウ</t>
    </rPh>
    <rPh sb="123" eb="125">
      <t>ジギョウ</t>
    </rPh>
    <rPh sb="125" eb="126">
      <t>ショ</t>
    </rPh>
    <rPh sb="138" eb="139">
      <t>カ</t>
    </rPh>
    <rPh sb="140" eb="141">
      <t>モノ</t>
    </rPh>
    <rPh sb="141" eb="143">
      <t>シエン</t>
    </rPh>
    <rPh sb="144" eb="146">
      <t>ジッシ</t>
    </rPh>
    <phoneticPr fontId="5"/>
  </si>
  <si>
    <t>企業等</t>
    <rPh sb="0" eb="2">
      <t>キギョウ</t>
    </rPh>
    <rPh sb="2" eb="3">
      <t>トウ</t>
    </rPh>
    <phoneticPr fontId="5"/>
  </si>
  <si>
    <t>コープおきなわまちかど便（ニュータウン、浦添ハイツ）</t>
    <rPh sb="11" eb="12">
      <t>ビン</t>
    </rPh>
    <rPh sb="20" eb="22">
      <t>ウラソエ</t>
    </rPh>
    <phoneticPr fontId="5"/>
  </si>
  <si>
    <t>スーパーや商店などがない地域の「近所で買い物できる場所があるといい」という地域ニーズをキャッチし、コミュニティソーシャルワーカーと生活支援コーディネーターが共同でコープおきなわや青果、ベーカリー移動販売事業者、ヤクルト等から協力を得て定期的に移動販売を実施。</t>
    <rPh sb="5" eb="7">
      <t>ショウテン</t>
    </rPh>
    <rPh sb="12" eb="14">
      <t>チイキ</t>
    </rPh>
    <rPh sb="16" eb="18">
      <t>キンジョ</t>
    </rPh>
    <rPh sb="19" eb="20">
      <t>カ</t>
    </rPh>
    <rPh sb="21" eb="22">
      <t>モノ</t>
    </rPh>
    <rPh sb="25" eb="27">
      <t>バショ</t>
    </rPh>
    <rPh sb="37" eb="39">
      <t>チイキ</t>
    </rPh>
    <rPh sb="65" eb="67">
      <t>セイカツ</t>
    </rPh>
    <rPh sb="67" eb="69">
      <t>シエン</t>
    </rPh>
    <rPh sb="78" eb="80">
      <t>キョウドウ</t>
    </rPh>
    <rPh sb="89" eb="91">
      <t>セイカ</t>
    </rPh>
    <rPh sb="97" eb="99">
      <t>イドウ</t>
    </rPh>
    <rPh sb="99" eb="101">
      <t>ハンバイ</t>
    </rPh>
    <rPh sb="101" eb="103">
      <t>ジギョウ</t>
    </rPh>
    <rPh sb="103" eb="104">
      <t>シャ</t>
    </rPh>
    <rPh sb="109" eb="110">
      <t>ナド</t>
    </rPh>
    <rPh sb="112" eb="114">
      <t>キョウリョク</t>
    </rPh>
    <rPh sb="115" eb="116">
      <t>エ</t>
    </rPh>
    <rPh sb="117" eb="120">
      <t>テイキテキ</t>
    </rPh>
    <rPh sb="121" eb="123">
      <t>イドウ</t>
    </rPh>
    <rPh sb="123" eb="125">
      <t>ハンバイ</t>
    </rPh>
    <rPh sb="126" eb="128">
      <t>ジッシ</t>
    </rPh>
    <phoneticPr fontId="5"/>
  </si>
  <si>
    <t>名護市</t>
    <rPh sb="0" eb="3">
      <t>ナゴシ</t>
    </rPh>
    <phoneticPr fontId="5"/>
  </si>
  <si>
    <t>やがじ交通移動支援事業</t>
    <rPh sb="3" eb="11">
      <t>コウツウイドウシエンジギョウ</t>
    </rPh>
    <phoneticPr fontId="5"/>
  </si>
  <si>
    <t>屋我地地域は、少子高齢化が進み人口減少が喫緊の課題となっている。そのような中、島内の売店も減少し、ちょっとした買い物も車を持たない高齢者にとっては不利な地域となっており、当該事業を通して定住条件の向上と住民生活の利便性向上を図ることを目的に実施。
・屋我地支所と公民館と島外のスーパーを結ぶルートで買物支援バスを運行し、買い物をはじめ、支所で役所の手続きなどができるように送迎支援を行う。
・利用対象者：屋我地地域在住の高齢者</t>
    <rPh sb="0" eb="5">
      <t>ヤガジチイキ</t>
    </rPh>
    <rPh sb="7" eb="12">
      <t>ショウシコウレイカ</t>
    </rPh>
    <rPh sb="13" eb="14">
      <t>スス</t>
    </rPh>
    <rPh sb="15" eb="19">
      <t>ジンコウゲンショウ</t>
    </rPh>
    <rPh sb="20" eb="22">
      <t>キッキン</t>
    </rPh>
    <rPh sb="23" eb="25">
      <t>カダイ</t>
    </rPh>
    <rPh sb="37" eb="38">
      <t>ナカ</t>
    </rPh>
    <rPh sb="39" eb="41">
      <t>トウナイ</t>
    </rPh>
    <rPh sb="42" eb="44">
      <t>バイテン</t>
    </rPh>
    <rPh sb="45" eb="47">
      <t>ゲンショウ</t>
    </rPh>
    <rPh sb="59" eb="60">
      <t>クルマ</t>
    </rPh>
    <rPh sb="61" eb="62">
      <t>モ</t>
    </rPh>
    <rPh sb="65" eb="68">
      <t>コウレイシャ</t>
    </rPh>
    <rPh sb="73" eb="75">
      <t>フリ</t>
    </rPh>
    <rPh sb="76" eb="78">
      <t>チイキ</t>
    </rPh>
    <rPh sb="85" eb="89">
      <t>トウガイジギョウ</t>
    </rPh>
    <rPh sb="90" eb="91">
      <t>トオ</t>
    </rPh>
    <rPh sb="93" eb="97">
      <t>テイジュウジョウケン</t>
    </rPh>
    <rPh sb="98" eb="100">
      <t>コウジョウ</t>
    </rPh>
    <rPh sb="101" eb="105">
      <t>ジュウミンセイカツ</t>
    </rPh>
    <rPh sb="106" eb="109">
      <t>リベンセイ</t>
    </rPh>
    <rPh sb="109" eb="111">
      <t>コウジョウ</t>
    </rPh>
    <rPh sb="112" eb="113">
      <t>ハカ</t>
    </rPh>
    <rPh sb="117" eb="119">
      <t>モクテキ</t>
    </rPh>
    <rPh sb="120" eb="122">
      <t>ジッシ</t>
    </rPh>
    <rPh sb="125" eb="130">
      <t>ヤガジシショ</t>
    </rPh>
    <rPh sb="131" eb="134">
      <t>コウミンカン</t>
    </rPh>
    <rPh sb="135" eb="137">
      <t>トウガイ</t>
    </rPh>
    <rPh sb="143" eb="144">
      <t>ムス</t>
    </rPh>
    <rPh sb="149" eb="150">
      <t>カ</t>
    </rPh>
    <rPh sb="150" eb="153">
      <t>モノシエン</t>
    </rPh>
    <rPh sb="156" eb="158">
      <t>ウンコウ</t>
    </rPh>
    <rPh sb="160" eb="161">
      <t>カ</t>
    </rPh>
    <rPh sb="162" eb="163">
      <t>モノ</t>
    </rPh>
    <rPh sb="168" eb="170">
      <t>シショ</t>
    </rPh>
    <rPh sb="171" eb="173">
      <t>ヤクショ</t>
    </rPh>
    <rPh sb="174" eb="176">
      <t>テツヅ</t>
    </rPh>
    <rPh sb="186" eb="190">
      <t>ソウゲイシエン</t>
    </rPh>
    <rPh sb="191" eb="192">
      <t>オコナ</t>
    </rPh>
    <rPh sb="196" eb="201">
      <t>リヨウタイショウシャ</t>
    </rPh>
    <rPh sb="202" eb="209">
      <t>ヤガジチイキザイジュウ</t>
    </rPh>
    <rPh sb="210" eb="213">
      <t>コウレイシャ</t>
    </rPh>
    <phoneticPr fontId="5"/>
  </si>
  <si>
    <t>地域経済部
屋我地支所</t>
    <rPh sb="0" eb="5">
      <t>チイキケイザイブ</t>
    </rPh>
    <rPh sb="6" eb="11">
      <t>ヤガジシショ</t>
    </rPh>
    <phoneticPr fontId="5"/>
  </si>
  <si>
    <t>沖縄県</t>
    <rPh sb="0" eb="3">
      <t>オキナワケン</t>
    </rPh>
    <phoneticPr fontId="17"/>
  </si>
  <si>
    <t>名護市</t>
    <rPh sb="0" eb="3">
      <t>ナゴシ</t>
    </rPh>
    <phoneticPr fontId="17"/>
  </si>
  <si>
    <t>名護市福祉タクシー利用助成事業</t>
    <rPh sb="0" eb="3">
      <t>ナゴシ</t>
    </rPh>
    <rPh sb="3" eb="5">
      <t>フクシ</t>
    </rPh>
    <rPh sb="9" eb="11">
      <t>リヨウ</t>
    </rPh>
    <rPh sb="11" eb="13">
      <t>ジョセイ</t>
    </rPh>
    <rPh sb="13" eb="15">
      <t>ジギョウ</t>
    </rPh>
    <phoneticPr fontId="17"/>
  </si>
  <si>
    <t>移動が困難な在宅の障害者（児）の社会参加を促進し、福祉の向上を図ることを目的として、タクシーを利用して外出する際の料金の一部を助成する。（助成対象者について、障害部位や等級などの個別の要件有り）
【助成額】タクシーチケット１枚500円券✕年間24枚</t>
    <rPh sb="0" eb="2">
      <t>イドウ</t>
    </rPh>
    <rPh sb="3" eb="5">
      <t>コンナン</t>
    </rPh>
    <rPh sb="6" eb="8">
      <t>ザイタク</t>
    </rPh>
    <rPh sb="9" eb="12">
      <t>ショウガイシャ</t>
    </rPh>
    <rPh sb="13" eb="14">
      <t>ジ</t>
    </rPh>
    <rPh sb="16" eb="18">
      <t>シャカイ</t>
    </rPh>
    <rPh sb="18" eb="20">
      <t>サンカ</t>
    </rPh>
    <rPh sb="21" eb="23">
      <t>ソクシン</t>
    </rPh>
    <rPh sb="25" eb="27">
      <t>フクシ</t>
    </rPh>
    <rPh sb="28" eb="30">
      <t>コウジョウ</t>
    </rPh>
    <rPh sb="31" eb="32">
      <t>ハカ</t>
    </rPh>
    <rPh sb="36" eb="38">
      <t>モクテキ</t>
    </rPh>
    <rPh sb="47" eb="49">
      <t>リヨウ</t>
    </rPh>
    <rPh sb="51" eb="53">
      <t>ガイシュツ</t>
    </rPh>
    <rPh sb="55" eb="56">
      <t>サイ</t>
    </rPh>
    <rPh sb="57" eb="59">
      <t>リョウキン</t>
    </rPh>
    <rPh sb="60" eb="62">
      <t>イチブ</t>
    </rPh>
    <rPh sb="63" eb="65">
      <t>ジョセイ</t>
    </rPh>
    <rPh sb="69" eb="71">
      <t>ジョセイ</t>
    </rPh>
    <rPh sb="71" eb="74">
      <t>タイショウシャ</t>
    </rPh>
    <rPh sb="79" eb="81">
      <t>ショウガイ</t>
    </rPh>
    <rPh sb="81" eb="83">
      <t>ブイ</t>
    </rPh>
    <rPh sb="84" eb="86">
      <t>トウキュウ</t>
    </rPh>
    <rPh sb="89" eb="91">
      <t>コベツ</t>
    </rPh>
    <rPh sb="92" eb="94">
      <t>ヨウケン</t>
    </rPh>
    <rPh sb="94" eb="95">
      <t>ア</t>
    </rPh>
    <rPh sb="99" eb="102">
      <t>ジョセイガク</t>
    </rPh>
    <rPh sb="112" eb="113">
      <t>マイ</t>
    </rPh>
    <rPh sb="116" eb="117">
      <t>エン</t>
    </rPh>
    <rPh sb="117" eb="118">
      <t>ケン</t>
    </rPh>
    <rPh sb="119" eb="121">
      <t>ネンカン</t>
    </rPh>
    <rPh sb="123" eb="124">
      <t>マイ</t>
    </rPh>
    <phoneticPr fontId="17"/>
  </si>
  <si>
    <t>市内タクシー会社</t>
    <rPh sb="0" eb="2">
      <t>シナイ</t>
    </rPh>
    <rPh sb="6" eb="8">
      <t>ガイシャ</t>
    </rPh>
    <phoneticPr fontId="17"/>
  </si>
  <si>
    <t>名護市社会福祉課
0980-53-1212
（内線124）</t>
    <rPh sb="0" eb="3">
      <t>ナゴシ</t>
    </rPh>
    <rPh sb="3" eb="5">
      <t>シャカイ</t>
    </rPh>
    <rPh sb="5" eb="8">
      <t>フクシカ</t>
    </rPh>
    <rPh sb="23" eb="25">
      <t>ナイセン</t>
    </rPh>
    <phoneticPr fontId="17"/>
  </si>
  <si>
    <t>名護市食の自立支援事業</t>
    <rPh sb="0" eb="3">
      <t>ナゴシ</t>
    </rPh>
    <rPh sb="3" eb="4">
      <t>ショク</t>
    </rPh>
    <rPh sb="5" eb="7">
      <t>ジリツ</t>
    </rPh>
    <rPh sb="7" eb="11">
      <t>シエンジギョウ</t>
    </rPh>
    <phoneticPr fontId="5"/>
  </si>
  <si>
    <t>自ら又は他者からの支援により食事の調理又は調達ができない在宅の高齢者に対して、配食と同時に利用者の安否を確認することで、当該高齢者が自立した生活を営めるよう支援する。</t>
    <rPh sb="0" eb="1">
      <t>ミズカ</t>
    </rPh>
    <rPh sb="2" eb="3">
      <t>マタ</t>
    </rPh>
    <rPh sb="4" eb="6">
      <t>タシャ</t>
    </rPh>
    <rPh sb="9" eb="11">
      <t>シエン</t>
    </rPh>
    <rPh sb="14" eb="16">
      <t>ショクジ</t>
    </rPh>
    <rPh sb="17" eb="19">
      <t>チョウリ</t>
    </rPh>
    <rPh sb="19" eb="20">
      <t>マタ</t>
    </rPh>
    <rPh sb="21" eb="23">
      <t>チョウタツ</t>
    </rPh>
    <rPh sb="28" eb="30">
      <t>ザイタク</t>
    </rPh>
    <rPh sb="31" eb="34">
      <t>コウレイシャ</t>
    </rPh>
    <rPh sb="35" eb="36">
      <t>タイ</t>
    </rPh>
    <rPh sb="39" eb="41">
      <t>ハイショク</t>
    </rPh>
    <rPh sb="42" eb="44">
      <t>ドウジ</t>
    </rPh>
    <rPh sb="45" eb="48">
      <t>リヨウシャ</t>
    </rPh>
    <rPh sb="49" eb="51">
      <t>アンピ</t>
    </rPh>
    <rPh sb="52" eb="54">
      <t>カクニン</t>
    </rPh>
    <rPh sb="60" eb="65">
      <t>トウガイコウレイシャ</t>
    </rPh>
    <rPh sb="66" eb="68">
      <t>ジリツ</t>
    </rPh>
    <rPh sb="70" eb="72">
      <t>セイカツ</t>
    </rPh>
    <rPh sb="73" eb="74">
      <t>イトナ</t>
    </rPh>
    <rPh sb="78" eb="80">
      <t>シエン</t>
    </rPh>
    <phoneticPr fontId="5"/>
  </si>
  <si>
    <t>配彩やんばる
社会福祉法人松籟会
宅配クック123</t>
    <rPh sb="0" eb="6">
      <t>ハ</t>
    </rPh>
    <rPh sb="7" eb="9">
      <t>シャカイ</t>
    </rPh>
    <rPh sb="9" eb="11">
      <t>フクシ</t>
    </rPh>
    <rPh sb="11" eb="13">
      <t>ホウジン</t>
    </rPh>
    <rPh sb="13" eb="16">
      <t>ショ</t>
    </rPh>
    <rPh sb="17" eb="19">
      <t>タクハイ</t>
    </rPh>
    <phoneticPr fontId="5"/>
  </si>
  <si>
    <t>介護長寿課
高齢福祉係
0980-53-1212
（内線134）</t>
    <rPh sb="0" eb="5">
      <t>カイゴチョウジュカ</t>
    </rPh>
    <rPh sb="6" eb="11">
      <t>コウレイフクシカカリ</t>
    </rPh>
    <rPh sb="26" eb="28">
      <t>ナイセン</t>
    </rPh>
    <phoneticPr fontId="5"/>
  </si>
  <si>
    <t>名護市高齢者軽度生活援助員派遣事業</t>
    <rPh sb="0" eb="3">
      <t>ナゴシ</t>
    </rPh>
    <rPh sb="3" eb="6">
      <t>コウレイシャ</t>
    </rPh>
    <rPh sb="6" eb="8">
      <t>ケイド</t>
    </rPh>
    <rPh sb="8" eb="13">
      <t>セイカツエンジョイン</t>
    </rPh>
    <rPh sb="13" eb="17">
      <t>ハケンジギョウ</t>
    </rPh>
    <phoneticPr fontId="5"/>
  </si>
  <si>
    <t>日常生活を営むのに支障がある者に対して、生活援助のための人材を派遣し、軽易な日常生活上の援助を行うことにより、自立高齢者等の生活の継続を可能にするとともに、要介護状態への進行を防止する。その事業内容の一つに、食事・食材の確保・買い物等がある。</t>
    <rPh sb="0" eb="4">
      <t>ニチジョウセイカツ</t>
    </rPh>
    <rPh sb="5" eb="6">
      <t>イトナ</t>
    </rPh>
    <rPh sb="9" eb="11">
      <t>シショウ</t>
    </rPh>
    <rPh sb="14" eb="15">
      <t>モノ</t>
    </rPh>
    <rPh sb="16" eb="17">
      <t>タイ</t>
    </rPh>
    <rPh sb="20" eb="24">
      <t>セイカツエンジョ</t>
    </rPh>
    <rPh sb="28" eb="30">
      <t>ジンザイ</t>
    </rPh>
    <rPh sb="31" eb="33">
      <t>ハケン</t>
    </rPh>
    <rPh sb="35" eb="37">
      <t>ケイイ</t>
    </rPh>
    <rPh sb="38" eb="43">
      <t>ニチジョウセイカツジョウ</t>
    </rPh>
    <rPh sb="44" eb="46">
      <t>エンジョ</t>
    </rPh>
    <rPh sb="47" eb="48">
      <t>オコナ</t>
    </rPh>
    <rPh sb="55" eb="59">
      <t>ジリツコウレイ</t>
    </rPh>
    <rPh sb="59" eb="60">
      <t>シャ</t>
    </rPh>
    <rPh sb="60" eb="61">
      <t>ナド</t>
    </rPh>
    <rPh sb="62" eb="64">
      <t>セイカツ</t>
    </rPh>
    <rPh sb="65" eb="67">
      <t>ケイゾク</t>
    </rPh>
    <rPh sb="68" eb="70">
      <t>カノウ</t>
    </rPh>
    <rPh sb="78" eb="83">
      <t>ヨウカイゴジョウタイ</t>
    </rPh>
    <rPh sb="85" eb="87">
      <t>シンコウ</t>
    </rPh>
    <rPh sb="88" eb="90">
      <t>ボウシ</t>
    </rPh>
    <rPh sb="95" eb="99">
      <t>ジギョウナイヨウ</t>
    </rPh>
    <rPh sb="100" eb="101">
      <t>ヒト</t>
    </rPh>
    <rPh sb="104" eb="106">
      <t>ショクジ</t>
    </rPh>
    <rPh sb="107" eb="109">
      <t>ショクザイ</t>
    </rPh>
    <rPh sb="110" eb="112">
      <t>カクホ</t>
    </rPh>
    <rPh sb="113" eb="114">
      <t>カ</t>
    </rPh>
    <rPh sb="115" eb="116">
      <t>モノ</t>
    </rPh>
    <rPh sb="116" eb="117">
      <t>ナド</t>
    </rPh>
    <phoneticPr fontId="5"/>
  </si>
  <si>
    <t>名護市シルバー人材センター</t>
    <rPh sb="0" eb="2">
      <t>ナゴ</t>
    </rPh>
    <rPh sb="2" eb="3">
      <t>シ</t>
    </rPh>
    <rPh sb="7" eb="9">
      <t>ジンザイ</t>
    </rPh>
    <phoneticPr fontId="5"/>
  </si>
  <si>
    <t>JAの移動購買車　あじまぁ号</t>
  </si>
  <si>
    <t>地域包括支援センターの生活支援コーディネーターが地域のニーズとマッチングをし、売店の閉店等により買い物が不便な地域（久志・三共地区、屋部地区、羽地・屋我地地区）に、野菜を中心とした生鮮品や生活用品、パンやお菓子を移動販売している。</t>
    <rPh sb="61" eb="63">
      <t>サンキョウ</t>
    </rPh>
    <rPh sb="63" eb="65">
      <t>チク</t>
    </rPh>
    <rPh sb="68" eb="70">
      <t>チク</t>
    </rPh>
    <rPh sb="74" eb="79">
      <t>ヤガジチク</t>
    </rPh>
    <phoneticPr fontId="17"/>
  </si>
  <si>
    <t>公共交通確保事業</t>
    <rPh sb="0" eb="2">
      <t>コウキョウ</t>
    </rPh>
    <rPh sb="2" eb="8">
      <t>コウツウカクホジギョウ</t>
    </rPh>
    <phoneticPr fontId="5"/>
  </si>
  <si>
    <t>買物弱者の支援と位置付けた事業ではないが、公共交通の利用に不便を感じている地域及び空白となっている地域に対する移動支援策として、市の委託事業でコミュニティバスの運行を実施。
※９月運行開始予定</t>
    <rPh sb="39" eb="40">
      <t>オヨ</t>
    </rPh>
    <rPh sb="41" eb="43">
      <t>クウハク</t>
    </rPh>
    <rPh sb="49" eb="51">
      <t>チイキ</t>
    </rPh>
    <rPh sb="80" eb="82">
      <t>ウンコウ</t>
    </rPh>
    <rPh sb="89" eb="90">
      <t>ガツ</t>
    </rPh>
    <rPh sb="90" eb="92">
      <t>ウンコウ</t>
    </rPh>
    <rPh sb="92" eb="94">
      <t>カイシ</t>
    </rPh>
    <rPh sb="94" eb="96">
      <t>ヨテイ</t>
    </rPh>
    <phoneticPr fontId="5"/>
  </si>
  <si>
    <t>沖縄県</t>
  </si>
  <si>
    <t>沖縄市</t>
  </si>
  <si>
    <t>訪問型サービスA事業</t>
  </si>
  <si>
    <t>総合事業サービス</t>
  </si>
  <si>
    <t>要支援1、2、総合事業事業対象者の方で必要な生活支援（掃除、洗濯、買い物等）を行い、自立支援を促す。
※地域支援事業交付金（厚生労働省）を財源としています。</t>
  </si>
  <si>
    <t>訪問型サービスA指定事業者</t>
    <phoneticPr fontId="5"/>
  </si>
  <si>
    <t>豊見城市</t>
    <rPh sb="0" eb="4">
      <t>トミグスクシ</t>
    </rPh>
    <phoneticPr fontId="5"/>
  </si>
  <si>
    <t>訪問型家事援助事業（介護予防・生活支援総合事業）</t>
    <rPh sb="0" eb="3">
      <t>ホウモンガタ</t>
    </rPh>
    <rPh sb="3" eb="7">
      <t>カジエンジョ</t>
    </rPh>
    <rPh sb="7" eb="9">
      <t>ジギョウ</t>
    </rPh>
    <rPh sb="10" eb="14">
      <t>カイゴヨボウ</t>
    </rPh>
    <rPh sb="15" eb="19">
      <t>セイカツシエン</t>
    </rPh>
    <rPh sb="19" eb="21">
      <t>ソウゴウ</t>
    </rPh>
    <rPh sb="21" eb="23">
      <t>ジギョウ</t>
    </rPh>
    <phoneticPr fontId="5"/>
  </si>
  <si>
    <t>介護認定が要支援1・2、又はチェックリスト該当者のうち、独居や高齢者のみ世帯等で支援者がなく買い物支援が必要な方に対し、自宅近隣の範囲内にあるスーパー等の買い物代行の支援を実施。その他、調理や掃除の家事援助も必要と認められた場合は、それらの利用も可能。(豊見城市シルバー人材センターへ委託）</t>
    <rPh sb="0" eb="4">
      <t>カイゴニンテイ</t>
    </rPh>
    <rPh sb="5" eb="8">
      <t>ヨウシエン</t>
    </rPh>
    <rPh sb="12" eb="13">
      <t>マタ</t>
    </rPh>
    <rPh sb="21" eb="24">
      <t>ガイトウシャ</t>
    </rPh>
    <rPh sb="28" eb="30">
      <t>ドッキョ</t>
    </rPh>
    <rPh sb="31" eb="34">
      <t>コウレイシャ</t>
    </rPh>
    <rPh sb="36" eb="38">
      <t>セタイ</t>
    </rPh>
    <rPh sb="38" eb="39">
      <t>トウ</t>
    </rPh>
    <rPh sb="40" eb="43">
      <t>シエンシャ</t>
    </rPh>
    <rPh sb="46" eb="47">
      <t>カ</t>
    </rPh>
    <rPh sb="48" eb="49">
      <t>モノ</t>
    </rPh>
    <rPh sb="49" eb="51">
      <t>シエン</t>
    </rPh>
    <rPh sb="52" eb="54">
      <t>ヒツヨウ</t>
    </rPh>
    <rPh sb="55" eb="56">
      <t>カタ</t>
    </rPh>
    <rPh sb="57" eb="58">
      <t>タイ</t>
    </rPh>
    <rPh sb="60" eb="62">
      <t>ジタク</t>
    </rPh>
    <rPh sb="62" eb="64">
      <t>キンリン</t>
    </rPh>
    <rPh sb="65" eb="68">
      <t>ハンイナイ</t>
    </rPh>
    <rPh sb="75" eb="76">
      <t>トウ</t>
    </rPh>
    <rPh sb="77" eb="78">
      <t>カ</t>
    </rPh>
    <rPh sb="79" eb="80">
      <t>モノ</t>
    </rPh>
    <rPh sb="80" eb="82">
      <t>ダイコウ</t>
    </rPh>
    <rPh sb="83" eb="85">
      <t>シエン</t>
    </rPh>
    <rPh sb="86" eb="88">
      <t>ジッシ</t>
    </rPh>
    <rPh sb="91" eb="92">
      <t>タ</t>
    </rPh>
    <rPh sb="93" eb="95">
      <t>チョウリ</t>
    </rPh>
    <rPh sb="96" eb="98">
      <t>ソウジ</t>
    </rPh>
    <rPh sb="99" eb="103">
      <t>カジエンジョ</t>
    </rPh>
    <rPh sb="104" eb="106">
      <t>ヒツヨウ</t>
    </rPh>
    <rPh sb="107" eb="108">
      <t>ミト</t>
    </rPh>
    <rPh sb="112" eb="114">
      <t>バアイ</t>
    </rPh>
    <rPh sb="120" eb="122">
      <t>リヨウ</t>
    </rPh>
    <rPh sb="123" eb="125">
      <t>カノウ</t>
    </rPh>
    <rPh sb="127" eb="131">
      <t>トミグスクシ</t>
    </rPh>
    <rPh sb="135" eb="137">
      <t>ジンザイ</t>
    </rPh>
    <rPh sb="142" eb="144">
      <t>イタク</t>
    </rPh>
    <phoneticPr fontId="5"/>
  </si>
  <si>
    <t>市シルバー人材センター</t>
    <rPh sb="0" eb="1">
      <t>シ</t>
    </rPh>
    <rPh sb="5" eb="7">
      <t>ジンザイ</t>
    </rPh>
    <phoneticPr fontId="5"/>
  </si>
  <si>
    <t>https://www.city.tomigusuku.lg.jp/soshiki/3/1016/gyomuannai/4/3/1377.html</t>
    <phoneticPr fontId="11"/>
  </si>
  <si>
    <t>食の自立支援事業（在宅支援）</t>
    <rPh sb="0" eb="1">
      <t>ショク</t>
    </rPh>
    <rPh sb="2" eb="6">
      <t>ジリツシエン</t>
    </rPh>
    <rPh sb="6" eb="8">
      <t>ジギョウ</t>
    </rPh>
    <rPh sb="9" eb="11">
      <t>ザイタク</t>
    </rPh>
    <rPh sb="11" eb="13">
      <t>シエン</t>
    </rPh>
    <phoneticPr fontId="5"/>
  </si>
  <si>
    <t>65歳以上で介護認定が要介護1～5の者のうち、在宅で過ごし食事の調理・調達が困難な者に対し弁当宅配による栄養改善及び安否確認を目的とした弁当配食の事業。</t>
    <rPh sb="2" eb="3">
      <t>サイ</t>
    </rPh>
    <rPh sb="3" eb="5">
      <t>イジョウ</t>
    </rPh>
    <rPh sb="6" eb="10">
      <t>カイゴニンテイ</t>
    </rPh>
    <rPh sb="11" eb="14">
      <t>ヨウカイゴ</t>
    </rPh>
    <rPh sb="18" eb="19">
      <t>モノ</t>
    </rPh>
    <rPh sb="23" eb="25">
      <t>ザイタク</t>
    </rPh>
    <rPh sb="26" eb="27">
      <t>ス</t>
    </rPh>
    <rPh sb="29" eb="31">
      <t>ショクジ</t>
    </rPh>
    <rPh sb="32" eb="34">
      <t>チョウリ</t>
    </rPh>
    <rPh sb="35" eb="37">
      <t>チョウタツ</t>
    </rPh>
    <rPh sb="38" eb="40">
      <t>コンナン</t>
    </rPh>
    <rPh sb="41" eb="42">
      <t>モノ</t>
    </rPh>
    <rPh sb="43" eb="44">
      <t>タイ</t>
    </rPh>
    <rPh sb="45" eb="47">
      <t>ベントウ</t>
    </rPh>
    <rPh sb="47" eb="49">
      <t>タクハイ</t>
    </rPh>
    <rPh sb="52" eb="56">
      <t>エイヨウカイゼン</t>
    </rPh>
    <rPh sb="56" eb="57">
      <t>オヨ</t>
    </rPh>
    <rPh sb="58" eb="60">
      <t>アンピ</t>
    </rPh>
    <rPh sb="60" eb="62">
      <t>カクニン</t>
    </rPh>
    <rPh sb="63" eb="65">
      <t>モクテキ</t>
    </rPh>
    <rPh sb="68" eb="70">
      <t>ベントウ</t>
    </rPh>
    <rPh sb="70" eb="72">
      <t>ハイショク</t>
    </rPh>
    <rPh sb="73" eb="75">
      <t>ジギョウ</t>
    </rPh>
    <phoneticPr fontId="5"/>
  </si>
  <si>
    <t>宅配弁当事業者</t>
    <rPh sb="0" eb="4">
      <t>タクハイベントウ</t>
    </rPh>
    <rPh sb="4" eb="7">
      <t>ジギョウシャ</t>
    </rPh>
    <phoneticPr fontId="5"/>
  </si>
  <si>
    <t>https://www.city.tomigusuku.lg.jp/soshiki/3/1016/gyomuannai/4/3/1320.html</t>
    <phoneticPr fontId="11"/>
  </si>
  <si>
    <t>うるま市</t>
    <rPh sb="3" eb="4">
      <t>シ</t>
    </rPh>
    <phoneticPr fontId="5"/>
  </si>
  <si>
    <t>うるま市軽度生活援助事業</t>
    <rPh sb="3" eb="4">
      <t>シ</t>
    </rPh>
    <rPh sb="4" eb="6">
      <t>ケイド</t>
    </rPh>
    <rPh sb="6" eb="8">
      <t>セイカツ</t>
    </rPh>
    <rPh sb="8" eb="10">
      <t>エンジョ</t>
    </rPh>
    <rPh sb="10" eb="12">
      <t>ジギョウ</t>
    </rPh>
    <phoneticPr fontId="5"/>
  </si>
  <si>
    <t>日常生活を営むことに支障のある高齢者世帯に対し、生活援助員（ホームヘルパー等）を派遣し、調理、洗濯、掃除、買い物等の軽易な日常生活上の援助を行うことにより、高齢者の自立支援を図ることを目的とした事業</t>
    <rPh sb="0" eb="2">
      <t>ニチジョウ</t>
    </rPh>
    <rPh sb="2" eb="4">
      <t>セイカツ</t>
    </rPh>
    <rPh sb="5" eb="6">
      <t>イトナ</t>
    </rPh>
    <rPh sb="10" eb="12">
      <t>シショウ</t>
    </rPh>
    <rPh sb="15" eb="18">
      <t>コウレイシャ</t>
    </rPh>
    <rPh sb="18" eb="20">
      <t>セタイ</t>
    </rPh>
    <rPh sb="21" eb="22">
      <t>タイ</t>
    </rPh>
    <rPh sb="24" eb="26">
      <t>セイカツ</t>
    </rPh>
    <rPh sb="26" eb="28">
      <t>エンジョ</t>
    </rPh>
    <rPh sb="28" eb="29">
      <t>イン</t>
    </rPh>
    <rPh sb="37" eb="38">
      <t>トウ</t>
    </rPh>
    <rPh sb="40" eb="42">
      <t>ハケン</t>
    </rPh>
    <rPh sb="44" eb="46">
      <t>チョウリ</t>
    </rPh>
    <rPh sb="47" eb="49">
      <t>センタク</t>
    </rPh>
    <rPh sb="50" eb="52">
      <t>ソウジ</t>
    </rPh>
    <rPh sb="53" eb="54">
      <t>カ</t>
    </rPh>
    <rPh sb="55" eb="56">
      <t>モノ</t>
    </rPh>
    <rPh sb="56" eb="57">
      <t>トウ</t>
    </rPh>
    <rPh sb="58" eb="60">
      <t>ケイイ</t>
    </rPh>
    <rPh sb="61" eb="63">
      <t>ニチジョウ</t>
    </rPh>
    <rPh sb="63" eb="65">
      <t>セイカツ</t>
    </rPh>
    <rPh sb="65" eb="66">
      <t>ウエ</t>
    </rPh>
    <rPh sb="67" eb="69">
      <t>エンジョ</t>
    </rPh>
    <rPh sb="70" eb="71">
      <t>オコナ</t>
    </rPh>
    <rPh sb="78" eb="81">
      <t>コウレイシャ</t>
    </rPh>
    <rPh sb="82" eb="84">
      <t>ジリツ</t>
    </rPh>
    <rPh sb="84" eb="86">
      <t>シエン</t>
    </rPh>
    <rPh sb="87" eb="88">
      <t>ハカ</t>
    </rPh>
    <rPh sb="92" eb="94">
      <t>モクテキ</t>
    </rPh>
    <rPh sb="97" eb="99">
      <t>ジギョウ</t>
    </rPh>
    <phoneticPr fontId="5"/>
  </si>
  <si>
    <t>うるま市（委託事業）
社会福祉法人、医療法人、民間団体等へ委託</t>
    <rPh sb="3" eb="4">
      <t>シ</t>
    </rPh>
    <rPh sb="5" eb="7">
      <t>イタク</t>
    </rPh>
    <rPh sb="7" eb="9">
      <t>ジギョウ</t>
    </rPh>
    <rPh sb="11" eb="13">
      <t>シャカイ</t>
    </rPh>
    <rPh sb="13" eb="15">
      <t>フクシ</t>
    </rPh>
    <rPh sb="15" eb="17">
      <t>ホウジン</t>
    </rPh>
    <rPh sb="18" eb="20">
      <t>イリョウ</t>
    </rPh>
    <rPh sb="20" eb="22">
      <t>ホウジン</t>
    </rPh>
    <rPh sb="23" eb="25">
      <t>ミンカン</t>
    </rPh>
    <rPh sb="25" eb="27">
      <t>ダンタイ</t>
    </rPh>
    <rPh sb="27" eb="28">
      <t>トウ</t>
    </rPh>
    <rPh sb="29" eb="31">
      <t>イタク</t>
    </rPh>
    <phoneticPr fontId="5"/>
  </si>
  <si>
    <t>https://www.city.uruma.lg.jp./kurashi/121/4245/5870</t>
    <phoneticPr fontId="5"/>
  </si>
  <si>
    <t>うるま市生活支援体制整備事業（国・県からの地域支援事業交付金を財源の一部とする事業）</t>
    <rPh sb="3" eb="4">
      <t>シ</t>
    </rPh>
    <rPh sb="4" eb="6">
      <t>セイカツ</t>
    </rPh>
    <rPh sb="6" eb="8">
      <t>シエン</t>
    </rPh>
    <rPh sb="8" eb="10">
      <t>タイセイ</t>
    </rPh>
    <rPh sb="10" eb="12">
      <t>セイビ</t>
    </rPh>
    <rPh sb="12" eb="14">
      <t>ジギョウ</t>
    </rPh>
    <rPh sb="15" eb="16">
      <t>クニ</t>
    </rPh>
    <rPh sb="17" eb="18">
      <t>ケン</t>
    </rPh>
    <rPh sb="21" eb="23">
      <t>チイキ</t>
    </rPh>
    <rPh sb="23" eb="25">
      <t>シエン</t>
    </rPh>
    <rPh sb="25" eb="27">
      <t>ジギョウ</t>
    </rPh>
    <rPh sb="27" eb="30">
      <t>コウフキン</t>
    </rPh>
    <rPh sb="31" eb="33">
      <t>ザイゲン</t>
    </rPh>
    <rPh sb="34" eb="36">
      <t>イチブ</t>
    </rPh>
    <rPh sb="39" eb="41">
      <t>ジギョウ</t>
    </rPh>
    <phoneticPr fontId="5"/>
  </si>
  <si>
    <t>委託先の生活支援コーディネーターが「つなぎ役」となり、公民館活動の一環として、自治会と介護事業所が協働で実施
①利用者は公民館へ集合し、血圧測定、検温及び手指消毒をする。
②介護事業所の車両で近隣のショッピングセンターへ行く。
③1時間程度の買い物を終えたら、介護事業所が利用者を自宅まで送り届ける。</t>
    <rPh sb="0" eb="2">
      <t>イタク</t>
    </rPh>
    <rPh sb="2" eb="3">
      <t>サキ</t>
    </rPh>
    <rPh sb="4" eb="6">
      <t>セイカツ</t>
    </rPh>
    <rPh sb="6" eb="8">
      <t>シエン</t>
    </rPh>
    <rPh sb="21" eb="22">
      <t>ヤク</t>
    </rPh>
    <rPh sb="27" eb="30">
      <t>コウミンカン</t>
    </rPh>
    <rPh sb="30" eb="32">
      <t>カツドウ</t>
    </rPh>
    <rPh sb="33" eb="35">
      <t>イッカン</t>
    </rPh>
    <rPh sb="39" eb="42">
      <t>ジチカイ</t>
    </rPh>
    <rPh sb="43" eb="45">
      <t>カイゴ</t>
    </rPh>
    <rPh sb="45" eb="48">
      <t>ジギョウショ</t>
    </rPh>
    <rPh sb="49" eb="51">
      <t>キョウドウ</t>
    </rPh>
    <rPh sb="52" eb="54">
      <t>ジッシ</t>
    </rPh>
    <rPh sb="56" eb="59">
      <t>リヨウシャ</t>
    </rPh>
    <rPh sb="60" eb="63">
      <t>コウミンカン</t>
    </rPh>
    <rPh sb="64" eb="66">
      <t>シュウゴウ</t>
    </rPh>
    <rPh sb="68" eb="70">
      <t>ケツアツ</t>
    </rPh>
    <rPh sb="70" eb="72">
      <t>ソクテイ</t>
    </rPh>
    <rPh sb="73" eb="75">
      <t>ケンオン</t>
    </rPh>
    <rPh sb="75" eb="76">
      <t>オヨ</t>
    </rPh>
    <rPh sb="77" eb="78">
      <t>シュ</t>
    </rPh>
    <rPh sb="78" eb="79">
      <t>シ</t>
    </rPh>
    <rPh sb="79" eb="81">
      <t>ショウドク</t>
    </rPh>
    <rPh sb="87" eb="89">
      <t>カイゴ</t>
    </rPh>
    <rPh sb="89" eb="92">
      <t>ジギョウショ</t>
    </rPh>
    <rPh sb="93" eb="95">
      <t>シャリョウ</t>
    </rPh>
    <rPh sb="96" eb="98">
      <t>キンリン</t>
    </rPh>
    <rPh sb="110" eb="111">
      <t>イ</t>
    </rPh>
    <rPh sb="116" eb="118">
      <t>ジカン</t>
    </rPh>
    <rPh sb="118" eb="120">
      <t>テイド</t>
    </rPh>
    <rPh sb="121" eb="122">
      <t>カ</t>
    </rPh>
    <rPh sb="123" eb="124">
      <t>モノ</t>
    </rPh>
    <rPh sb="125" eb="126">
      <t>オ</t>
    </rPh>
    <rPh sb="130" eb="132">
      <t>カイゴ</t>
    </rPh>
    <rPh sb="132" eb="135">
      <t>ジギョウショ</t>
    </rPh>
    <rPh sb="136" eb="139">
      <t>リヨウシャ</t>
    </rPh>
    <rPh sb="140" eb="142">
      <t>ジタク</t>
    </rPh>
    <rPh sb="144" eb="145">
      <t>オク</t>
    </rPh>
    <rPh sb="146" eb="147">
      <t>トド</t>
    </rPh>
    <phoneticPr fontId="5"/>
  </si>
  <si>
    <t>具志川自治会
上江洲自治会
市内介護事業所</t>
    <rPh sb="0" eb="3">
      <t>グシカワ</t>
    </rPh>
    <rPh sb="3" eb="6">
      <t>ジチカイ</t>
    </rPh>
    <rPh sb="7" eb="10">
      <t>ウエズ</t>
    </rPh>
    <rPh sb="10" eb="13">
      <t>ジチカイ</t>
    </rPh>
    <rPh sb="14" eb="16">
      <t>シナイ</t>
    </rPh>
    <rPh sb="16" eb="18">
      <t>カイゴ</t>
    </rPh>
    <rPh sb="18" eb="21">
      <t>ジギョウショ</t>
    </rPh>
    <phoneticPr fontId="5"/>
  </si>
  <si>
    <t>https://www.city.uruma.lg.jp/userfiles/files/uruma8_mihiraki6-7.pdf
https://www.city.uruma.lg.jp/userfiles/U019/fils/uezu11gatu.pdf</t>
    <phoneticPr fontId="5"/>
  </si>
  <si>
    <t>宮古島市</t>
    <rPh sb="0" eb="4">
      <t>ミヤコジマシ</t>
    </rPh>
    <phoneticPr fontId="5"/>
  </si>
  <si>
    <t>６５歳以上の単身世帯及び高齢者のみ世帯で近隣に支援をえることが困難な者に対して、家周りの手入れ、介護保険外の支援（拭き掃除・窓拭き等）</t>
    <rPh sb="2" eb="3">
      <t>サイ</t>
    </rPh>
    <rPh sb="3" eb="5">
      <t>イジョウ</t>
    </rPh>
    <rPh sb="6" eb="8">
      <t>タンシン</t>
    </rPh>
    <rPh sb="8" eb="10">
      <t>セタイ</t>
    </rPh>
    <rPh sb="10" eb="11">
      <t>オヨ</t>
    </rPh>
    <rPh sb="12" eb="15">
      <t>コウレイシャ</t>
    </rPh>
    <rPh sb="17" eb="19">
      <t>セタイ</t>
    </rPh>
    <rPh sb="20" eb="22">
      <t>キンリン</t>
    </rPh>
    <rPh sb="23" eb="25">
      <t>シエン</t>
    </rPh>
    <rPh sb="31" eb="33">
      <t>コンナン</t>
    </rPh>
    <rPh sb="34" eb="35">
      <t>モノ</t>
    </rPh>
    <rPh sb="36" eb="37">
      <t>タイ</t>
    </rPh>
    <rPh sb="40" eb="41">
      <t>イエ</t>
    </rPh>
    <rPh sb="41" eb="42">
      <t>マワ</t>
    </rPh>
    <rPh sb="44" eb="46">
      <t>テイ</t>
    </rPh>
    <rPh sb="48" eb="50">
      <t>カイゴ</t>
    </rPh>
    <rPh sb="50" eb="52">
      <t>ホケン</t>
    </rPh>
    <rPh sb="52" eb="53">
      <t>ガイ</t>
    </rPh>
    <rPh sb="54" eb="56">
      <t>シエン</t>
    </rPh>
    <rPh sb="57" eb="58">
      <t>フ</t>
    </rPh>
    <rPh sb="59" eb="61">
      <t>ソウジ</t>
    </rPh>
    <rPh sb="62" eb="63">
      <t>マド</t>
    </rPh>
    <rPh sb="63" eb="64">
      <t>フ</t>
    </rPh>
    <rPh sb="65" eb="66">
      <t>トウ</t>
    </rPh>
    <phoneticPr fontId="5"/>
  </si>
  <si>
    <t>宮古島市シルバー人材センター</t>
    <rPh sb="0" eb="3">
      <t>オキナワケン</t>
    </rPh>
    <rPh sb="12" eb="14">
      <t>キョウカイミヤコシブ</t>
    </rPh>
    <phoneticPr fontId="5"/>
  </si>
  <si>
    <t>高齢者外出支援タクシー利用助成事業</t>
    <rPh sb="0" eb="3">
      <t>コウレイシャ</t>
    </rPh>
    <rPh sb="3" eb="5">
      <t>ガイシュツ</t>
    </rPh>
    <rPh sb="5" eb="7">
      <t>シエン</t>
    </rPh>
    <rPh sb="11" eb="13">
      <t>リヨウ</t>
    </rPh>
    <rPh sb="13" eb="15">
      <t>ジョセイ</t>
    </rPh>
    <rPh sb="15" eb="17">
      <t>ジギョウ</t>
    </rPh>
    <phoneticPr fontId="5"/>
  </si>
  <si>
    <t>６５歳以上の非課税世帯で車の所有がない高齢者及び高齢者世帯で近くに援助者がいない者に、社会生活園の拡大を図り、日常生活への向上を目的にタクシーの乗車料金を助成する。（上限あり）</t>
    <rPh sb="2" eb="3">
      <t>サイ</t>
    </rPh>
    <rPh sb="3" eb="5">
      <t>イジョウ</t>
    </rPh>
    <rPh sb="6" eb="9">
      <t>ヒカゼイ</t>
    </rPh>
    <rPh sb="9" eb="11">
      <t>セタイ</t>
    </rPh>
    <rPh sb="12" eb="13">
      <t>クルマ</t>
    </rPh>
    <rPh sb="14" eb="16">
      <t>ショユウ</t>
    </rPh>
    <rPh sb="19" eb="22">
      <t>コウレイシャ</t>
    </rPh>
    <rPh sb="22" eb="23">
      <t>オヨ</t>
    </rPh>
    <rPh sb="24" eb="27">
      <t>コウレイシャ</t>
    </rPh>
    <rPh sb="27" eb="29">
      <t>セタイ</t>
    </rPh>
    <rPh sb="30" eb="31">
      <t>チカ</t>
    </rPh>
    <rPh sb="33" eb="35">
      <t>エンジョ</t>
    </rPh>
    <rPh sb="35" eb="36">
      <t>シャ</t>
    </rPh>
    <rPh sb="40" eb="41">
      <t>モノ</t>
    </rPh>
    <rPh sb="43" eb="45">
      <t>シャカイ</t>
    </rPh>
    <rPh sb="45" eb="47">
      <t>セイカツ</t>
    </rPh>
    <rPh sb="47" eb="48">
      <t>エン</t>
    </rPh>
    <rPh sb="49" eb="51">
      <t>カクダイ</t>
    </rPh>
    <rPh sb="52" eb="53">
      <t>ハカ</t>
    </rPh>
    <rPh sb="55" eb="57">
      <t>ニチジョウ</t>
    </rPh>
    <rPh sb="57" eb="59">
      <t>セイカツ</t>
    </rPh>
    <rPh sb="61" eb="63">
      <t>コウジョウ</t>
    </rPh>
    <rPh sb="64" eb="66">
      <t>モクテキ</t>
    </rPh>
    <rPh sb="72" eb="74">
      <t>ジョウシャ</t>
    </rPh>
    <rPh sb="74" eb="76">
      <t>リョウキン</t>
    </rPh>
    <rPh sb="77" eb="79">
      <t>ジョセイ</t>
    </rPh>
    <rPh sb="83" eb="85">
      <t>ジョウゲン</t>
    </rPh>
    <phoneticPr fontId="5"/>
  </si>
  <si>
    <t>沖縄県ハイヤー・タクシー協会宮古支部</t>
    <rPh sb="0" eb="3">
      <t>オキナワケン</t>
    </rPh>
    <rPh sb="12" eb="18">
      <t>キョウカイミヤコシブ</t>
    </rPh>
    <phoneticPr fontId="5"/>
  </si>
  <si>
    <t>物的支援</t>
    <rPh sb="0" eb="1">
      <t>テキ</t>
    </rPh>
    <rPh sb="1" eb="3">
      <t>シエン</t>
    </rPh>
    <phoneticPr fontId="5"/>
  </si>
  <si>
    <t>６５歳以上の単身世帯及び高齢者のみの世帯に属する者で、自ら食事の用意が出来ない者または困難な者に対し、週１～５回の食事サービスを行う。</t>
    <rPh sb="2" eb="3">
      <t>サイ</t>
    </rPh>
    <rPh sb="3" eb="5">
      <t>イジョウ</t>
    </rPh>
    <rPh sb="6" eb="8">
      <t>タンシン</t>
    </rPh>
    <rPh sb="8" eb="10">
      <t>セタイ</t>
    </rPh>
    <rPh sb="10" eb="11">
      <t>オヨ</t>
    </rPh>
    <rPh sb="12" eb="15">
      <t>コウレイシャ</t>
    </rPh>
    <rPh sb="18" eb="20">
      <t>セタイ</t>
    </rPh>
    <rPh sb="21" eb="22">
      <t>ゾク</t>
    </rPh>
    <rPh sb="24" eb="25">
      <t>モノ</t>
    </rPh>
    <rPh sb="27" eb="28">
      <t>ミズカ</t>
    </rPh>
    <rPh sb="29" eb="31">
      <t>ショクジ</t>
    </rPh>
    <rPh sb="32" eb="34">
      <t>ヨウイ</t>
    </rPh>
    <rPh sb="35" eb="37">
      <t>デキ</t>
    </rPh>
    <rPh sb="39" eb="40">
      <t>モノ</t>
    </rPh>
    <rPh sb="43" eb="45">
      <t>コンナン</t>
    </rPh>
    <rPh sb="46" eb="47">
      <t>モノ</t>
    </rPh>
    <rPh sb="48" eb="49">
      <t>タイ</t>
    </rPh>
    <rPh sb="51" eb="52">
      <t>シュウ</t>
    </rPh>
    <rPh sb="55" eb="56">
      <t>カイ</t>
    </rPh>
    <rPh sb="57" eb="59">
      <t>ショクジ</t>
    </rPh>
    <rPh sb="64" eb="65">
      <t>オコナ</t>
    </rPh>
    <phoneticPr fontId="5"/>
  </si>
  <si>
    <t>６業者（株）いちば・まごごろ弁当・ブリッジ・（有）やすらぎ・宅配クック１２３・んなかや食品</t>
    <rPh sb="1" eb="3">
      <t>ギョウシャ</t>
    </rPh>
    <rPh sb="4" eb="5">
      <t>カブ</t>
    </rPh>
    <rPh sb="14" eb="16">
      <t>ベントウ</t>
    </rPh>
    <rPh sb="23" eb="24">
      <t>ユウ</t>
    </rPh>
    <rPh sb="30" eb="32">
      <t>タクハイ</t>
    </rPh>
    <rPh sb="43" eb="45">
      <t>ショクヒン</t>
    </rPh>
    <phoneticPr fontId="5"/>
  </si>
  <si>
    <t>国頭村</t>
    <rPh sb="0" eb="3">
      <t>クニガミソン</t>
    </rPh>
    <phoneticPr fontId="5"/>
  </si>
  <si>
    <t>村営バス運営事業</t>
    <rPh sb="0" eb="2">
      <t>ソンエイ</t>
    </rPh>
    <rPh sb="4" eb="6">
      <t>ウンエイ</t>
    </rPh>
    <rPh sb="6" eb="8">
      <t>ジギョウ</t>
    </rPh>
    <phoneticPr fontId="5"/>
  </si>
  <si>
    <t>買物弱者の支援と位置付けた事業ではないが、公共交通の利用に不便を感じている地域に対する移動支援策として、村の委託事業で運行している。午前中はデマンドバス運行方法を取り入れて運営を行っている。予約受付・運転手との調整を村で行っている。</t>
    <rPh sb="0" eb="1">
      <t>カ</t>
    </rPh>
    <rPh sb="1" eb="2">
      <t>モノ</t>
    </rPh>
    <rPh sb="2" eb="4">
      <t>ジャクシャ</t>
    </rPh>
    <rPh sb="5" eb="7">
      <t>シエン</t>
    </rPh>
    <rPh sb="8" eb="11">
      <t>イチヅ</t>
    </rPh>
    <rPh sb="13" eb="15">
      <t>ジギョウ</t>
    </rPh>
    <rPh sb="21" eb="23">
      <t>コウキョウ</t>
    </rPh>
    <rPh sb="23" eb="25">
      <t>コウツウ</t>
    </rPh>
    <rPh sb="26" eb="28">
      <t>リヨウ</t>
    </rPh>
    <rPh sb="29" eb="31">
      <t>フベン</t>
    </rPh>
    <rPh sb="32" eb="33">
      <t>カン</t>
    </rPh>
    <rPh sb="37" eb="39">
      <t>チイキ</t>
    </rPh>
    <rPh sb="40" eb="41">
      <t>タイ</t>
    </rPh>
    <rPh sb="43" eb="45">
      <t>イドウ</t>
    </rPh>
    <rPh sb="45" eb="47">
      <t>シエン</t>
    </rPh>
    <rPh sb="47" eb="48">
      <t>サク</t>
    </rPh>
    <rPh sb="52" eb="53">
      <t>ソン</t>
    </rPh>
    <rPh sb="54" eb="56">
      <t>イタク</t>
    </rPh>
    <rPh sb="56" eb="58">
      <t>ジギョウ</t>
    </rPh>
    <rPh sb="59" eb="61">
      <t>ウンコウ</t>
    </rPh>
    <rPh sb="66" eb="69">
      <t>ゴゼンチュウ</t>
    </rPh>
    <rPh sb="76" eb="78">
      <t>ウンコウ</t>
    </rPh>
    <rPh sb="78" eb="80">
      <t>ホウホウ</t>
    </rPh>
    <rPh sb="81" eb="82">
      <t>ト</t>
    </rPh>
    <rPh sb="83" eb="84">
      <t>イ</t>
    </rPh>
    <rPh sb="86" eb="88">
      <t>ウンエイ</t>
    </rPh>
    <rPh sb="89" eb="90">
      <t>オコナ</t>
    </rPh>
    <rPh sb="95" eb="97">
      <t>ヨヤク</t>
    </rPh>
    <rPh sb="97" eb="99">
      <t>ウケツケ</t>
    </rPh>
    <rPh sb="100" eb="103">
      <t>ウンテンシュ</t>
    </rPh>
    <rPh sb="105" eb="107">
      <t>チョウセイ</t>
    </rPh>
    <rPh sb="108" eb="109">
      <t>ソン</t>
    </rPh>
    <rPh sb="110" eb="111">
      <t>オコナ</t>
    </rPh>
    <phoneticPr fontId="5"/>
  </si>
  <si>
    <t xml:space="preserve">国頭村
</t>
    <rPh sb="0" eb="3">
      <t>クニガミソン</t>
    </rPh>
    <phoneticPr fontId="5"/>
  </si>
  <si>
    <t>http://www.vill.kunigami.okinawa.jp/access/</t>
    <phoneticPr fontId="5"/>
  </si>
  <si>
    <t>プレミアム商品券発行事業補助金</t>
    <rPh sb="5" eb="8">
      <t>ショウヒンケン</t>
    </rPh>
    <rPh sb="8" eb="10">
      <t>ハッコウ</t>
    </rPh>
    <rPh sb="10" eb="12">
      <t>ジギョウ</t>
    </rPh>
    <rPh sb="12" eb="15">
      <t>ホジョキン</t>
    </rPh>
    <phoneticPr fontId="5"/>
  </si>
  <si>
    <t>買物弱者の支援と位置付けた事業ではないが、国頭村内の加盟店で共通して使用できるプレミアム付商品券の発行事業で、販売所から離れた地区へ出張販売も行っている。</t>
    <rPh sb="21" eb="24">
      <t>クニガミソン</t>
    </rPh>
    <rPh sb="24" eb="25">
      <t>ナイ</t>
    </rPh>
    <rPh sb="26" eb="28">
      <t>カメイ</t>
    </rPh>
    <rPh sb="28" eb="29">
      <t>テン</t>
    </rPh>
    <rPh sb="30" eb="32">
      <t>キョウツウ</t>
    </rPh>
    <rPh sb="34" eb="36">
      <t>シヨウ</t>
    </rPh>
    <rPh sb="44" eb="45">
      <t>ツキ</t>
    </rPh>
    <rPh sb="45" eb="48">
      <t>ショウヒンケン</t>
    </rPh>
    <rPh sb="49" eb="51">
      <t>ハッコウ</t>
    </rPh>
    <rPh sb="51" eb="53">
      <t>ジギョウ</t>
    </rPh>
    <rPh sb="55" eb="57">
      <t>ハンバイ</t>
    </rPh>
    <rPh sb="57" eb="58">
      <t>ジョ</t>
    </rPh>
    <rPh sb="60" eb="61">
      <t>ハナ</t>
    </rPh>
    <rPh sb="63" eb="65">
      <t>チク</t>
    </rPh>
    <rPh sb="66" eb="68">
      <t>シュッチョウ</t>
    </rPh>
    <rPh sb="68" eb="70">
      <t>ハンバイ</t>
    </rPh>
    <rPh sb="71" eb="72">
      <t>オコナ</t>
    </rPh>
    <phoneticPr fontId="5"/>
  </si>
  <si>
    <t>国頭村商工会</t>
    <rPh sb="0" eb="3">
      <t>クニガミソン</t>
    </rPh>
    <rPh sb="3" eb="6">
      <t>ショウコウカイ</t>
    </rPh>
    <phoneticPr fontId="5"/>
  </si>
  <si>
    <t>http://www.kunigami-shoko.jp/?p=3851</t>
    <phoneticPr fontId="5"/>
  </si>
  <si>
    <t>本部町</t>
    <rPh sb="0" eb="3">
      <t>モトブチョウ</t>
    </rPh>
    <phoneticPr fontId="5"/>
  </si>
  <si>
    <t>小さな拠点づくり推進事業</t>
    <rPh sb="0" eb="1">
      <t>チイ</t>
    </rPh>
    <rPh sb="3" eb="5">
      <t>キョテン</t>
    </rPh>
    <rPh sb="8" eb="10">
      <t>スイシン</t>
    </rPh>
    <rPh sb="10" eb="12">
      <t>ジギョウ</t>
    </rPh>
    <phoneticPr fontId="5"/>
  </si>
  <si>
    <t>人口減少や高齢化に伴い、商店がなくなった集落における買い物弱者の支援として、移動販売車を購入し、移動販売の体制を構築。</t>
    <rPh sb="0" eb="2">
      <t>ジンコウ</t>
    </rPh>
    <rPh sb="2" eb="4">
      <t>ゲンショウ</t>
    </rPh>
    <rPh sb="5" eb="8">
      <t>コウレイカ</t>
    </rPh>
    <rPh sb="9" eb="10">
      <t>トモナ</t>
    </rPh>
    <rPh sb="12" eb="14">
      <t>ショウテン</t>
    </rPh>
    <rPh sb="20" eb="22">
      <t>シュウラク</t>
    </rPh>
    <rPh sb="26" eb="27">
      <t>カ</t>
    </rPh>
    <rPh sb="28" eb="29">
      <t>モノ</t>
    </rPh>
    <rPh sb="29" eb="31">
      <t>ジャクシャ</t>
    </rPh>
    <rPh sb="32" eb="34">
      <t>シエン</t>
    </rPh>
    <rPh sb="38" eb="42">
      <t>イドウハンバイ</t>
    </rPh>
    <rPh sb="42" eb="43">
      <t>シャ</t>
    </rPh>
    <rPh sb="44" eb="46">
      <t>コウニュウ</t>
    </rPh>
    <rPh sb="48" eb="50">
      <t>イドウ</t>
    </rPh>
    <rPh sb="50" eb="52">
      <t>ハンバイ</t>
    </rPh>
    <rPh sb="53" eb="55">
      <t>タイセイ</t>
    </rPh>
    <rPh sb="56" eb="58">
      <t>コウチク</t>
    </rPh>
    <phoneticPr fontId="5"/>
  </si>
  <si>
    <t>地元のとうふ店</t>
    <rPh sb="0" eb="2">
      <t>ジモト</t>
    </rPh>
    <rPh sb="6" eb="7">
      <t>テン</t>
    </rPh>
    <phoneticPr fontId="5"/>
  </si>
  <si>
    <t>恩納村</t>
    <rPh sb="0" eb="3">
      <t>オンナソン</t>
    </rPh>
    <phoneticPr fontId="5"/>
  </si>
  <si>
    <t>食の自立支援事業
（地域支援事業交付金）</t>
    <rPh sb="0" eb="1">
      <t>ショク</t>
    </rPh>
    <rPh sb="2" eb="4">
      <t>ジリツ</t>
    </rPh>
    <rPh sb="4" eb="6">
      <t>シエン</t>
    </rPh>
    <rPh sb="6" eb="8">
      <t>ジギョウ</t>
    </rPh>
    <rPh sb="10" eb="12">
      <t>チイキ</t>
    </rPh>
    <rPh sb="12" eb="14">
      <t>シエン</t>
    </rPh>
    <rPh sb="14" eb="16">
      <t>ジギョウ</t>
    </rPh>
    <rPh sb="16" eb="19">
      <t>コウフキン</t>
    </rPh>
    <phoneticPr fontId="5"/>
  </si>
  <si>
    <t>65歳以上の単身世帯及び高齢者のみの世帯に属する者で、自ら食事の用意ができない者または困難な者に対し、週1回～6回、昼食または夕食のどちか１回栄養バランスのとれた食事を提供するとともに、高齢者等の安否確認を行うことで食生活の改善と自立支援を図る。</t>
  </si>
  <si>
    <t>買い物支援バス</t>
    <rPh sb="0" eb="1">
      <t>カ</t>
    </rPh>
    <rPh sb="2" eb="3">
      <t>モノ</t>
    </rPh>
    <rPh sb="3" eb="5">
      <t>シエン</t>
    </rPh>
    <phoneticPr fontId="5"/>
  </si>
  <si>
    <t>自治会が買物に行くことのできない高齢者を対象に近隣市町村の商業施設への移動支援策として自治会車両を運行している。月2回の運行。利用料は無料。</t>
  </si>
  <si>
    <t>太田区、南恩納区、宇加地区</t>
    <rPh sb="0" eb="2">
      <t>オオタ</t>
    </rPh>
    <rPh sb="2" eb="3">
      <t>ク</t>
    </rPh>
    <rPh sb="4" eb="5">
      <t>ミナミ</t>
    </rPh>
    <rPh sb="5" eb="7">
      <t>オンナ</t>
    </rPh>
    <rPh sb="7" eb="8">
      <t>ク</t>
    </rPh>
    <rPh sb="9" eb="12">
      <t>ウカジ</t>
    </rPh>
    <rPh sb="12" eb="13">
      <t>ク</t>
    </rPh>
    <phoneticPr fontId="5"/>
  </si>
  <si>
    <t>移動支援事業
（国・県からの地域生活支援事業費補助金を財源の一部とする事業）</t>
  </si>
  <si>
    <t>村から社会福祉協議会等へ委託</t>
  </si>
  <si>
    <t xml:space="preserve">障害者自立支援法に基づく地域生活支援事業。
【移動支援】
地域生活支援事業の１つ。
障害者等が余暇活動等の参加のため、外出に必要な移動の支援を行う。
</t>
    <rPh sb="0" eb="3">
      <t>ショウガイシャ</t>
    </rPh>
    <rPh sb="3" eb="5">
      <t>ジリツ</t>
    </rPh>
    <rPh sb="5" eb="7">
      <t>シエン</t>
    </rPh>
    <rPh sb="7" eb="8">
      <t>ホウ</t>
    </rPh>
    <rPh sb="9" eb="10">
      <t>モト</t>
    </rPh>
    <rPh sb="12" eb="20">
      <t>チイキセイカツシエンジギョウ</t>
    </rPh>
    <rPh sb="23" eb="25">
      <t>イドウ</t>
    </rPh>
    <rPh sb="25" eb="27">
      <t>シエン</t>
    </rPh>
    <rPh sb="29" eb="31">
      <t>チイキ</t>
    </rPh>
    <rPh sb="31" eb="33">
      <t>セイカツ</t>
    </rPh>
    <rPh sb="33" eb="35">
      <t>シエン</t>
    </rPh>
    <rPh sb="35" eb="37">
      <t>ジギョウ</t>
    </rPh>
    <rPh sb="42" eb="45">
      <t>ショウガイシャ</t>
    </rPh>
    <rPh sb="45" eb="46">
      <t>トウ</t>
    </rPh>
    <rPh sb="47" eb="49">
      <t>ヨカ</t>
    </rPh>
    <rPh sb="49" eb="51">
      <t>カツドウ</t>
    </rPh>
    <rPh sb="51" eb="52">
      <t>トウ</t>
    </rPh>
    <rPh sb="53" eb="55">
      <t>サンカ</t>
    </rPh>
    <rPh sb="59" eb="61">
      <t>ガイシュツ</t>
    </rPh>
    <rPh sb="62" eb="64">
      <t>ヒツヨウ</t>
    </rPh>
    <rPh sb="65" eb="67">
      <t>イドウ</t>
    </rPh>
    <rPh sb="68" eb="70">
      <t>シエン</t>
    </rPh>
    <rPh sb="71" eb="72">
      <t>オコナ</t>
    </rPh>
    <phoneticPr fontId="5"/>
  </si>
  <si>
    <t>宜野座村</t>
    <rPh sb="0" eb="4">
      <t>ギノザソン</t>
    </rPh>
    <phoneticPr fontId="5"/>
  </si>
  <si>
    <t>配色サービス支援事業</t>
    <rPh sb="0" eb="2">
      <t>ハイショク</t>
    </rPh>
    <rPh sb="6" eb="8">
      <t>シエン</t>
    </rPh>
    <rPh sb="8" eb="10">
      <t>ジギョウ</t>
    </rPh>
    <phoneticPr fontId="5"/>
  </si>
  <si>
    <t>物的支援</t>
  </si>
  <si>
    <t>65歳以上の単身世帯及び高齢者のみの世帯に属する者で、自ら食事の用意ができない者または困難な者に対し、週2回昼食及び夕食いずれかの配食サービスを行う。</t>
    <rPh sb="56" eb="57">
      <t>オヨ</t>
    </rPh>
    <rPh sb="58" eb="60">
      <t>ユウショク</t>
    </rPh>
    <phoneticPr fontId="5"/>
  </si>
  <si>
    <t>伊江村</t>
    <rPh sb="0" eb="3">
      <t>イエソン</t>
    </rPh>
    <phoneticPr fontId="5"/>
  </si>
  <si>
    <t>伊江村タクシー利用料金助成事業</t>
    <rPh sb="0" eb="3">
      <t>イエソン</t>
    </rPh>
    <rPh sb="7" eb="9">
      <t>リヨウ</t>
    </rPh>
    <rPh sb="9" eb="11">
      <t>リョウキン</t>
    </rPh>
    <rPh sb="11" eb="13">
      <t>ジョセイ</t>
    </rPh>
    <rPh sb="13" eb="15">
      <t>ジギョウ</t>
    </rPh>
    <phoneticPr fontId="5"/>
  </si>
  <si>
    <t>日常生活に必要な交通手段の確保が困難な交通弱者に対し、外出時におけるタクシーを利用する際の料金を助成することにより、日常生活の向上を図ることを目的とする。</t>
    <rPh sb="0" eb="2">
      <t>ニチジョウ</t>
    </rPh>
    <rPh sb="2" eb="4">
      <t>セイカツ</t>
    </rPh>
    <rPh sb="5" eb="7">
      <t>ヒツヨウ</t>
    </rPh>
    <rPh sb="8" eb="10">
      <t>コウツウ</t>
    </rPh>
    <rPh sb="10" eb="12">
      <t>シュダン</t>
    </rPh>
    <rPh sb="13" eb="15">
      <t>カクホ</t>
    </rPh>
    <rPh sb="16" eb="18">
      <t>コンナン</t>
    </rPh>
    <rPh sb="19" eb="21">
      <t>コウツウ</t>
    </rPh>
    <rPh sb="21" eb="23">
      <t>ジャクシャ</t>
    </rPh>
    <rPh sb="24" eb="25">
      <t>タイ</t>
    </rPh>
    <rPh sb="27" eb="29">
      <t>ガイシュツ</t>
    </rPh>
    <rPh sb="29" eb="30">
      <t>ジ</t>
    </rPh>
    <rPh sb="39" eb="41">
      <t>リヨウ</t>
    </rPh>
    <rPh sb="43" eb="44">
      <t>サイ</t>
    </rPh>
    <rPh sb="45" eb="47">
      <t>リョウキン</t>
    </rPh>
    <rPh sb="48" eb="50">
      <t>ジョセイ</t>
    </rPh>
    <rPh sb="58" eb="60">
      <t>ニチジョウ</t>
    </rPh>
    <rPh sb="60" eb="62">
      <t>セイカツ</t>
    </rPh>
    <rPh sb="63" eb="65">
      <t>コウジョウ</t>
    </rPh>
    <rPh sb="66" eb="67">
      <t>ハカ</t>
    </rPh>
    <rPh sb="71" eb="73">
      <t>モクテキ</t>
    </rPh>
    <phoneticPr fontId="5"/>
  </si>
  <si>
    <t>読谷村</t>
    <rPh sb="0" eb="2">
      <t>ヨミタン</t>
    </rPh>
    <rPh sb="2" eb="3">
      <t>ソン</t>
    </rPh>
    <phoneticPr fontId="5"/>
  </si>
  <si>
    <t>移動販売車運用事業</t>
    <rPh sb="0" eb="2">
      <t>イドウ</t>
    </rPh>
    <rPh sb="2" eb="4">
      <t>ハンバイ</t>
    </rPh>
    <rPh sb="4" eb="5">
      <t>シャ</t>
    </rPh>
    <rPh sb="5" eb="7">
      <t>ウンヨウ</t>
    </rPh>
    <rPh sb="7" eb="9">
      <t>ジギョウ</t>
    </rPh>
    <phoneticPr fontId="5"/>
  </si>
  <si>
    <t>移動販売車の貸付</t>
    <rPh sb="0" eb="2">
      <t>イドウ</t>
    </rPh>
    <rPh sb="2" eb="4">
      <t>ハンバイ</t>
    </rPh>
    <rPh sb="4" eb="5">
      <t>シャ</t>
    </rPh>
    <rPh sb="6" eb="8">
      <t>カシツケ</t>
    </rPh>
    <phoneticPr fontId="5"/>
  </si>
  <si>
    <t>移動販売車を村より借り受けた法人・団体もしくは法人・団体から推薦のあった者が定期的に公民館を巡回し、移動販売を行うことにより、買物弱者の支援及び利便性の向上を行う。</t>
    <rPh sb="0" eb="2">
      <t>イドウ</t>
    </rPh>
    <rPh sb="2" eb="4">
      <t>ハンバイ</t>
    </rPh>
    <rPh sb="4" eb="5">
      <t>シャ</t>
    </rPh>
    <rPh sb="6" eb="7">
      <t>ソン</t>
    </rPh>
    <rPh sb="9" eb="10">
      <t>カ</t>
    </rPh>
    <rPh sb="11" eb="12">
      <t>ウ</t>
    </rPh>
    <rPh sb="14" eb="16">
      <t>ホウジン</t>
    </rPh>
    <rPh sb="17" eb="19">
      <t>ダンタイ</t>
    </rPh>
    <rPh sb="23" eb="25">
      <t>ホウジン</t>
    </rPh>
    <rPh sb="26" eb="28">
      <t>ダンタイ</t>
    </rPh>
    <rPh sb="30" eb="32">
      <t>スイセン</t>
    </rPh>
    <rPh sb="36" eb="37">
      <t>モノ</t>
    </rPh>
    <rPh sb="38" eb="41">
      <t>テイキテキ</t>
    </rPh>
    <rPh sb="42" eb="45">
      <t>コウミンカン</t>
    </rPh>
    <rPh sb="46" eb="48">
      <t>ジュンカイ</t>
    </rPh>
    <rPh sb="50" eb="52">
      <t>イドウ</t>
    </rPh>
    <rPh sb="52" eb="54">
      <t>ハンバイ</t>
    </rPh>
    <rPh sb="55" eb="56">
      <t>オコナ</t>
    </rPh>
    <rPh sb="63" eb="65">
      <t>カイモノ</t>
    </rPh>
    <rPh sb="65" eb="67">
      <t>ジャクシャ</t>
    </rPh>
    <rPh sb="68" eb="70">
      <t>シエン</t>
    </rPh>
    <rPh sb="70" eb="71">
      <t>オヨ</t>
    </rPh>
    <rPh sb="72" eb="75">
      <t>リベンセイ</t>
    </rPh>
    <rPh sb="76" eb="78">
      <t>コウジョウ</t>
    </rPh>
    <rPh sb="79" eb="80">
      <t>オコナ</t>
    </rPh>
    <phoneticPr fontId="5"/>
  </si>
  <si>
    <t>読谷村内の法人・団体もしくは法人・団体から推薦のあった者</t>
    <rPh sb="0" eb="3">
      <t>ヨミタンソン</t>
    </rPh>
    <rPh sb="3" eb="4">
      <t>ナイ</t>
    </rPh>
    <rPh sb="5" eb="7">
      <t>ホウジン</t>
    </rPh>
    <rPh sb="8" eb="10">
      <t>ダンタイ</t>
    </rPh>
    <rPh sb="14" eb="16">
      <t>ホウジン</t>
    </rPh>
    <rPh sb="17" eb="19">
      <t>ダンタイ</t>
    </rPh>
    <rPh sb="21" eb="23">
      <t>スイセン</t>
    </rPh>
    <rPh sb="27" eb="28">
      <t>モノ</t>
    </rPh>
    <phoneticPr fontId="5"/>
  </si>
  <si>
    <t>心身の障がい及び傷病等の理由で調理が困難な高齢者等に対し、栄養バランスのとれた食事を提供するとともに、利用者の状況を定期的に把握することで、健康増進と見守りを図る。</t>
    <rPh sb="0" eb="2">
      <t>ヨミタン</t>
    </rPh>
    <rPh sb="2" eb="3">
      <t>ソン</t>
    </rPh>
    <phoneticPr fontId="5"/>
  </si>
  <si>
    <t>読谷村</t>
    <rPh sb="0" eb="3">
      <t>ヨミタンソン</t>
    </rPh>
    <phoneticPr fontId="5"/>
  </si>
  <si>
    <t>http://www.vill.yomitan.okinawa.jp</t>
    <phoneticPr fontId="5"/>
  </si>
  <si>
    <t>読谷村軽度生活支援事業</t>
    <rPh sb="0" eb="3">
      <t>ヨミタンソン</t>
    </rPh>
    <rPh sb="3" eb="5">
      <t>ケイド</t>
    </rPh>
    <rPh sb="5" eb="7">
      <t>セイカツ</t>
    </rPh>
    <rPh sb="7" eb="9">
      <t>シエン</t>
    </rPh>
    <rPh sb="9" eb="11">
      <t>ジギョウ</t>
    </rPh>
    <phoneticPr fontId="5"/>
  </si>
  <si>
    <t>概ね65歳以上の方で、介護予防・日常生活支援総合事業対象者、及び要支援１または２の方を対象に、日常生活でのちょっとした困りごとに対し、生活支援サポーターとして読谷村へ登録した有償ボランティアの方が、簡単な生活全般の支援（買い物、調理、ゴミ出し、洗濯、掃除など）を行う。</t>
    <rPh sb="0" eb="1">
      <t>オオム</t>
    </rPh>
    <rPh sb="4" eb="5">
      <t>サイ</t>
    </rPh>
    <rPh sb="5" eb="7">
      <t>イジョウ</t>
    </rPh>
    <rPh sb="8" eb="9">
      <t>カタ</t>
    </rPh>
    <rPh sb="11" eb="13">
      <t>カイゴ</t>
    </rPh>
    <rPh sb="13" eb="15">
      <t>ヨボウ</t>
    </rPh>
    <rPh sb="16" eb="18">
      <t>ニチジョウ</t>
    </rPh>
    <rPh sb="18" eb="20">
      <t>セイカツ</t>
    </rPh>
    <rPh sb="20" eb="22">
      <t>シエン</t>
    </rPh>
    <rPh sb="22" eb="24">
      <t>ソウゴウ</t>
    </rPh>
    <rPh sb="24" eb="26">
      <t>ジギョウ</t>
    </rPh>
    <rPh sb="26" eb="29">
      <t>タイショウシャ</t>
    </rPh>
    <rPh sb="30" eb="31">
      <t>オヨ</t>
    </rPh>
    <rPh sb="32" eb="35">
      <t>ヨウシエン</t>
    </rPh>
    <rPh sb="41" eb="42">
      <t>カタ</t>
    </rPh>
    <rPh sb="47" eb="49">
      <t>ニチジョウ</t>
    </rPh>
    <rPh sb="49" eb="51">
      <t>セイカツ</t>
    </rPh>
    <rPh sb="59" eb="60">
      <t>コマ</t>
    </rPh>
    <rPh sb="64" eb="65">
      <t>タイ</t>
    </rPh>
    <rPh sb="67" eb="69">
      <t>セイカツ</t>
    </rPh>
    <rPh sb="69" eb="71">
      <t>シエン</t>
    </rPh>
    <rPh sb="79" eb="82">
      <t>ヨミタンソン</t>
    </rPh>
    <rPh sb="83" eb="85">
      <t>トウロク</t>
    </rPh>
    <rPh sb="87" eb="89">
      <t>ユウショウ</t>
    </rPh>
    <rPh sb="96" eb="97">
      <t>カタ</t>
    </rPh>
    <rPh sb="99" eb="101">
      <t>カンタン</t>
    </rPh>
    <rPh sb="102" eb="104">
      <t>セイカツ</t>
    </rPh>
    <rPh sb="104" eb="106">
      <t>ゼンパン</t>
    </rPh>
    <rPh sb="107" eb="109">
      <t>シエン</t>
    </rPh>
    <rPh sb="110" eb="111">
      <t>カ</t>
    </rPh>
    <rPh sb="112" eb="113">
      <t>モノ</t>
    </rPh>
    <rPh sb="114" eb="116">
      <t>チョウリ</t>
    </rPh>
    <rPh sb="119" eb="120">
      <t>ダ</t>
    </rPh>
    <rPh sb="122" eb="124">
      <t>センタク</t>
    </rPh>
    <rPh sb="125" eb="127">
      <t>ソウジ</t>
    </rPh>
    <rPh sb="131" eb="132">
      <t>オコナ</t>
    </rPh>
    <phoneticPr fontId="5"/>
  </si>
  <si>
    <t>障害者自立支援事業</t>
    <rPh sb="0" eb="3">
      <t>ショウガイシャ</t>
    </rPh>
    <rPh sb="3" eb="5">
      <t>ジリツ</t>
    </rPh>
    <rPh sb="5" eb="7">
      <t>シエン</t>
    </rPh>
    <rPh sb="7" eb="9">
      <t>ジギョウ</t>
    </rPh>
    <phoneticPr fontId="5"/>
  </si>
  <si>
    <t>障害者総合支援法に基づく障害福祉サービスの利用に係る市町村の適切な事務処理等を行うことを目的とした事業。
【居宅介護】
障害福祉サービスの1つである上記のサービスについては、買い物代行等も支援の1つとして認められており、買物弱者支援として考える事が出来る。</t>
    <rPh sb="0" eb="3">
      <t>ショウガイシャ</t>
    </rPh>
    <rPh sb="3" eb="5">
      <t>ソウゴウ</t>
    </rPh>
    <rPh sb="5" eb="7">
      <t>シエン</t>
    </rPh>
    <rPh sb="7" eb="8">
      <t>ホウ</t>
    </rPh>
    <rPh sb="9" eb="10">
      <t>モト</t>
    </rPh>
    <rPh sb="12" eb="16">
      <t>ショウガイフクシ</t>
    </rPh>
    <rPh sb="21" eb="23">
      <t>リヨウ</t>
    </rPh>
    <rPh sb="24" eb="25">
      <t>カカ</t>
    </rPh>
    <rPh sb="26" eb="29">
      <t>シチョウソン</t>
    </rPh>
    <rPh sb="30" eb="32">
      <t>テキセツ</t>
    </rPh>
    <rPh sb="33" eb="37">
      <t>ジムショリ</t>
    </rPh>
    <rPh sb="37" eb="38">
      <t>トウ</t>
    </rPh>
    <rPh sb="39" eb="40">
      <t>オコナ</t>
    </rPh>
    <rPh sb="44" eb="46">
      <t>モクテキ</t>
    </rPh>
    <rPh sb="49" eb="51">
      <t>ジギョウ</t>
    </rPh>
    <rPh sb="54" eb="58">
      <t>キョタクカイゴ</t>
    </rPh>
    <rPh sb="60" eb="64">
      <t>ショウガイフクシ</t>
    </rPh>
    <rPh sb="74" eb="76">
      <t>ジョウキ</t>
    </rPh>
    <rPh sb="87" eb="88">
      <t>カ</t>
    </rPh>
    <rPh sb="89" eb="90">
      <t>モノ</t>
    </rPh>
    <rPh sb="90" eb="92">
      <t>ダイコウ</t>
    </rPh>
    <rPh sb="92" eb="93">
      <t>トウ</t>
    </rPh>
    <rPh sb="94" eb="96">
      <t>シエン</t>
    </rPh>
    <rPh sb="102" eb="103">
      <t>ミト</t>
    </rPh>
    <rPh sb="110" eb="112">
      <t>カイモノ</t>
    </rPh>
    <rPh sb="112" eb="114">
      <t>ジャクシャ</t>
    </rPh>
    <rPh sb="114" eb="116">
      <t>シエン</t>
    </rPh>
    <rPh sb="119" eb="120">
      <t>カンガ</t>
    </rPh>
    <rPh sb="122" eb="123">
      <t>コト</t>
    </rPh>
    <rPh sb="124" eb="126">
      <t>デキ</t>
    </rPh>
    <phoneticPr fontId="5"/>
  </si>
  <si>
    <t>障害者総合支援法に基づいた事業であり、地域の民間事業者等に委託してサービスが提供され、主に移動の支援を行う事を目的としている。
【移動支援事業】
障害者総合支援支援法に基づいた地域生活支援事業のうち、市町村の必須事業となっている。</t>
    <rPh sb="0" eb="8">
      <t>ショウガイシャソウゴウシエンホウ</t>
    </rPh>
    <rPh sb="9" eb="10">
      <t>モト</t>
    </rPh>
    <rPh sb="13" eb="15">
      <t>ジギョウ</t>
    </rPh>
    <rPh sb="19" eb="21">
      <t>チイキ</t>
    </rPh>
    <rPh sb="22" eb="27">
      <t>ミンカンジギョウシャ</t>
    </rPh>
    <rPh sb="27" eb="28">
      <t>トウ</t>
    </rPh>
    <rPh sb="29" eb="31">
      <t>イタク</t>
    </rPh>
    <rPh sb="38" eb="40">
      <t>テイキョウ</t>
    </rPh>
    <rPh sb="43" eb="44">
      <t>オモ</t>
    </rPh>
    <rPh sb="45" eb="47">
      <t>イドウ</t>
    </rPh>
    <rPh sb="48" eb="50">
      <t>シエン</t>
    </rPh>
    <rPh sb="51" eb="52">
      <t>オコナ</t>
    </rPh>
    <rPh sb="53" eb="54">
      <t>コト</t>
    </rPh>
    <rPh sb="55" eb="57">
      <t>モクテキ</t>
    </rPh>
    <rPh sb="65" eb="67">
      <t>イドウ</t>
    </rPh>
    <rPh sb="67" eb="69">
      <t>シエン</t>
    </rPh>
    <rPh sb="69" eb="71">
      <t>ジギョウ</t>
    </rPh>
    <rPh sb="73" eb="80">
      <t>ショウガイシャソウゴウシエン</t>
    </rPh>
    <rPh sb="80" eb="83">
      <t>シエンホウ</t>
    </rPh>
    <rPh sb="84" eb="85">
      <t>モト</t>
    </rPh>
    <rPh sb="88" eb="96">
      <t>チイキセイカツシエンジギョウ</t>
    </rPh>
    <rPh sb="100" eb="103">
      <t>シチョウソン</t>
    </rPh>
    <rPh sb="104" eb="108">
      <t>ヒッスジギョウ</t>
    </rPh>
    <phoneticPr fontId="5"/>
  </si>
  <si>
    <t>北谷町</t>
    <rPh sb="0" eb="3">
      <t>チャタンチョウ</t>
    </rPh>
    <phoneticPr fontId="5"/>
  </si>
  <si>
    <t>地域介護予防活動支援事業</t>
    <rPh sb="0" eb="2">
      <t>チイキ</t>
    </rPh>
    <rPh sb="2" eb="4">
      <t>カイゴ</t>
    </rPh>
    <rPh sb="4" eb="6">
      <t>ヨボウ</t>
    </rPh>
    <rPh sb="6" eb="8">
      <t>カツドウ</t>
    </rPh>
    <rPh sb="8" eb="10">
      <t>シエン</t>
    </rPh>
    <rPh sb="10" eb="12">
      <t>ジギョウ</t>
    </rPh>
    <phoneticPr fontId="5"/>
  </si>
  <si>
    <t>各自治会で高齢者の介護予防や社会参加等に資する活動に対して補助。各地域の実情に応じた取り組みをしており、高齢者の買い物支援として移動商店を週1回公民館に呼ぶなどの事業に取り組んでいる。</t>
    <rPh sb="0" eb="1">
      <t>カク</t>
    </rPh>
    <rPh sb="1" eb="4">
      <t>ジチカイ</t>
    </rPh>
    <rPh sb="5" eb="8">
      <t>コウレイシャ</t>
    </rPh>
    <rPh sb="9" eb="11">
      <t>カイゴ</t>
    </rPh>
    <rPh sb="11" eb="13">
      <t>ヨボウ</t>
    </rPh>
    <rPh sb="14" eb="16">
      <t>シャカイ</t>
    </rPh>
    <rPh sb="16" eb="18">
      <t>サンカ</t>
    </rPh>
    <rPh sb="18" eb="19">
      <t>トウ</t>
    </rPh>
    <rPh sb="20" eb="21">
      <t>シ</t>
    </rPh>
    <rPh sb="23" eb="25">
      <t>カツドウ</t>
    </rPh>
    <rPh sb="26" eb="27">
      <t>タイ</t>
    </rPh>
    <rPh sb="29" eb="31">
      <t>ホジョ</t>
    </rPh>
    <rPh sb="32" eb="35">
      <t>カクチイキ</t>
    </rPh>
    <rPh sb="36" eb="38">
      <t>ジツジョウ</t>
    </rPh>
    <rPh sb="39" eb="40">
      <t>オウ</t>
    </rPh>
    <rPh sb="42" eb="43">
      <t>ト</t>
    </rPh>
    <rPh sb="44" eb="45">
      <t>ク</t>
    </rPh>
    <rPh sb="52" eb="55">
      <t>コウレイシャ</t>
    </rPh>
    <rPh sb="56" eb="57">
      <t>カ</t>
    </rPh>
    <rPh sb="58" eb="59">
      <t>モノ</t>
    </rPh>
    <rPh sb="59" eb="61">
      <t>シエン</t>
    </rPh>
    <rPh sb="64" eb="66">
      <t>イドウ</t>
    </rPh>
    <rPh sb="66" eb="68">
      <t>ショウテン</t>
    </rPh>
    <rPh sb="69" eb="70">
      <t>シュウ</t>
    </rPh>
    <rPh sb="71" eb="72">
      <t>カイ</t>
    </rPh>
    <rPh sb="72" eb="75">
      <t>コウミンカン</t>
    </rPh>
    <rPh sb="76" eb="77">
      <t>ヨ</t>
    </rPh>
    <rPh sb="81" eb="83">
      <t>ジギョウ</t>
    </rPh>
    <rPh sb="84" eb="85">
      <t>ト</t>
    </rPh>
    <rPh sb="86" eb="87">
      <t>ク</t>
    </rPh>
    <phoneticPr fontId="5"/>
  </si>
  <si>
    <t>北谷町内の自治会</t>
    <rPh sb="0" eb="3">
      <t>チャタンチョウ</t>
    </rPh>
    <rPh sb="3" eb="4">
      <t>ナイ</t>
    </rPh>
    <rPh sb="5" eb="8">
      <t>ジチカイ</t>
    </rPh>
    <phoneticPr fontId="5"/>
  </si>
  <si>
    <t>北谷町コミュニティバス</t>
    <rPh sb="0" eb="3">
      <t>チャタンチョウ</t>
    </rPh>
    <phoneticPr fontId="5"/>
  </si>
  <si>
    <t>買物弱者の支援と位置付けた事業ではないが、公共交通空白地域の解消ため町の委託事業でコミュニティバスを運行している。
※大人（中学生以上）200円、割引対象者（高齢者65歳以上とその介助者、障がい者手帳所持者、療育手帳所持者とその介助者、運転免許証自主返納者、小学生100円</t>
    <rPh sb="73" eb="77">
      <t>ワリビキタイショウ</t>
    </rPh>
    <rPh sb="77" eb="78">
      <t>シャ</t>
    </rPh>
    <rPh sb="79" eb="82">
      <t>コウレイシャ</t>
    </rPh>
    <rPh sb="84" eb="85">
      <t>サイ</t>
    </rPh>
    <rPh sb="85" eb="87">
      <t>イジョウ</t>
    </rPh>
    <rPh sb="90" eb="93">
      <t>カイジョシャ</t>
    </rPh>
    <rPh sb="94" eb="95">
      <t>ショウ</t>
    </rPh>
    <rPh sb="97" eb="98">
      <t>シャ</t>
    </rPh>
    <rPh sb="98" eb="100">
      <t>テチョウ</t>
    </rPh>
    <rPh sb="100" eb="103">
      <t>ショジシャ</t>
    </rPh>
    <rPh sb="104" eb="108">
      <t>リョウイクテチョウ</t>
    </rPh>
    <rPh sb="108" eb="111">
      <t>ショジシャ</t>
    </rPh>
    <rPh sb="114" eb="117">
      <t>カイジョシャ</t>
    </rPh>
    <rPh sb="118" eb="123">
      <t>ウンテンメンキョショウ</t>
    </rPh>
    <rPh sb="123" eb="127">
      <t>ジシュヘンノウ</t>
    </rPh>
    <rPh sb="127" eb="128">
      <t>シャ</t>
    </rPh>
    <rPh sb="129" eb="132">
      <t>ショウガクセイ</t>
    </rPh>
    <phoneticPr fontId="5"/>
  </si>
  <si>
    <t xml:space="preserve">https://www.chatan.jp/seikatsuguide/communitybus/chousei2588.html
</t>
    <phoneticPr fontId="5"/>
  </si>
  <si>
    <t>北中城村</t>
    <rPh sb="0" eb="2">
      <t>キタナカ</t>
    </rPh>
    <rPh sb="2" eb="3">
      <t>シロ</t>
    </rPh>
    <rPh sb="3" eb="4">
      <t>ソン</t>
    </rPh>
    <phoneticPr fontId="5"/>
  </si>
  <si>
    <t>きたなか買い物バス（移動支援）</t>
    <rPh sb="4" eb="5">
      <t>カ</t>
    </rPh>
    <rPh sb="6" eb="7">
      <t>モノ</t>
    </rPh>
    <rPh sb="10" eb="12">
      <t>イドウ</t>
    </rPh>
    <rPh sb="12" eb="14">
      <t>シエン</t>
    </rPh>
    <phoneticPr fontId="5"/>
  </si>
  <si>
    <t>物品（きたなか買い物バスマグネット）の提供</t>
    <rPh sb="0" eb="1">
      <t>ブッピン</t>
    </rPh>
    <rPh sb="6" eb="7">
      <t>カ</t>
    </rPh>
    <rPh sb="8" eb="9">
      <t>モノ</t>
    </rPh>
    <rPh sb="18" eb="20">
      <t>テイキョウ</t>
    </rPh>
    <phoneticPr fontId="5"/>
  </si>
  <si>
    <t>買物等移動手段にお困りな方に対し、平日１４時～１６時の間買い物等の移動支援を無料で実施している。
※社会福祉法人が地域貢献活動として実施
※デイサービス送迎者が使用していない時間帯を利用して、実施している。</t>
    <rPh sb="0" eb="2">
      <t>カイモノ</t>
    </rPh>
    <rPh sb="2" eb="3">
      <t>トウ</t>
    </rPh>
    <rPh sb="3" eb="5">
      <t>イドウ</t>
    </rPh>
    <rPh sb="5" eb="7">
      <t>シュダン</t>
    </rPh>
    <rPh sb="9" eb="10">
      <t>コマ</t>
    </rPh>
    <rPh sb="12" eb="13">
      <t>カタ</t>
    </rPh>
    <rPh sb="14" eb="15">
      <t>タイ</t>
    </rPh>
    <rPh sb="17" eb="19">
      <t>ヘイジツ</t>
    </rPh>
    <rPh sb="21" eb="22">
      <t>ジ</t>
    </rPh>
    <rPh sb="25" eb="26">
      <t>ジ</t>
    </rPh>
    <rPh sb="27" eb="28">
      <t>アイダ</t>
    </rPh>
    <rPh sb="28" eb="29">
      <t>カ</t>
    </rPh>
    <rPh sb="30" eb="31">
      <t>モノ</t>
    </rPh>
    <rPh sb="31" eb="32">
      <t>トウ</t>
    </rPh>
    <rPh sb="33" eb="35">
      <t>イドウ</t>
    </rPh>
    <rPh sb="35" eb="37">
      <t>シエン</t>
    </rPh>
    <rPh sb="38" eb="40">
      <t>ムリョウ</t>
    </rPh>
    <rPh sb="41" eb="43">
      <t>ジッシ</t>
    </rPh>
    <rPh sb="50" eb="52">
      <t>シャカイ</t>
    </rPh>
    <rPh sb="52" eb="54">
      <t>フクシ</t>
    </rPh>
    <rPh sb="54" eb="56">
      <t>ホウジン</t>
    </rPh>
    <rPh sb="57" eb="59">
      <t>チイキ</t>
    </rPh>
    <rPh sb="59" eb="61">
      <t>コウケン</t>
    </rPh>
    <rPh sb="61" eb="63">
      <t>カツドウ</t>
    </rPh>
    <rPh sb="66" eb="68">
      <t>ジッシ</t>
    </rPh>
    <rPh sb="76" eb="79">
      <t>ソウゲイシャ</t>
    </rPh>
    <rPh sb="80" eb="82">
      <t>シヨウ</t>
    </rPh>
    <rPh sb="87" eb="90">
      <t>ジカンタイ</t>
    </rPh>
    <rPh sb="91" eb="93">
      <t>リヨウ</t>
    </rPh>
    <rPh sb="96" eb="98">
      <t>ジッシ</t>
    </rPh>
    <phoneticPr fontId="5"/>
  </si>
  <si>
    <t>社会福祉法人沖縄中央福祉会
沖縄中央療護園</t>
    <rPh sb="0" eb="2">
      <t>シャカイ</t>
    </rPh>
    <rPh sb="2" eb="4">
      <t>フクシ</t>
    </rPh>
    <rPh sb="4" eb="6">
      <t>ホウジン</t>
    </rPh>
    <rPh sb="6" eb="8">
      <t>オキナワ</t>
    </rPh>
    <rPh sb="8" eb="10">
      <t>チュウオウ</t>
    </rPh>
    <rPh sb="10" eb="12">
      <t>フクシ</t>
    </rPh>
    <rPh sb="12" eb="13">
      <t>カイ</t>
    </rPh>
    <rPh sb="14" eb="16">
      <t>オキナワ</t>
    </rPh>
    <rPh sb="16" eb="18">
      <t>チュウオウ</t>
    </rPh>
    <rPh sb="18" eb="21">
      <t>リョウゴエン</t>
    </rPh>
    <phoneticPr fontId="5"/>
  </si>
  <si>
    <t>南風原町</t>
    <rPh sb="0" eb="4">
      <t>ハエバルチョウ</t>
    </rPh>
    <phoneticPr fontId="17"/>
  </si>
  <si>
    <t>おおむね６５歳以上の者であって、日常生活を営むのに支障がある方及び介護保険の要介護認定等を受けていない方で町が認めた者に対し、ヘルパーを派遣している。ヘルパーが行う生活支援の一部として、買い物代行を行っている。</t>
    <rPh sb="6" eb="7">
      <t>サイ</t>
    </rPh>
    <rPh sb="7" eb="9">
      <t>イジョウ</t>
    </rPh>
    <rPh sb="10" eb="11">
      <t>モノ</t>
    </rPh>
    <rPh sb="16" eb="18">
      <t>ニチジョウ</t>
    </rPh>
    <rPh sb="18" eb="20">
      <t>セイカツ</t>
    </rPh>
    <rPh sb="21" eb="22">
      <t>イトナ</t>
    </rPh>
    <rPh sb="25" eb="27">
      <t>シショウ</t>
    </rPh>
    <rPh sb="30" eb="31">
      <t>カタ</t>
    </rPh>
    <rPh sb="31" eb="32">
      <t>オヨ</t>
    </rPh>
    <rPh sb="33" eb="35">
      <t>カイゴ</t>
    </rPh>
    <rPh sb="35" eb="37">
      <t>ホケン</t>
    </rPh>
    <rPh sb="38" eb="39">
      <t>ヨウ</t>
    </rPh>
    <rPh sb="39" eb="41">
      <t>カイゴ</t>
    </rPh>
    <rPh sb="41" eb="43">
      <t>ニンテイ</t>
    </rPh>
    <rPh sb="43" eb="44">
      <t>トウ</t>
    </rPh>
    <rPh sb="45" eb="46">
      <t>ウ</t>
    </rPh>
    <rPh sb="51" eb="52">
      <t>カタ</t>
    </rPh>
    <rPh sb="53" eb="54">
      <t>チョウ</t>
    </rPh>
    <rPh sb="55" eb="56">
      <t>ミト</t>
    </rPh>
    <rPh sb="58" eb="59">
      <t>モノ</t>
    </rPh>
    <rPh sb="60" eb="61">
      <t>タイ</t>
    </rPh>
    <rPh sb="68" eb="70">
      <t>ハケン</t>
    </rPh>
    <rPh sb="80" eb="81">
      <t>オコナ</t>
    </rPh>
    <rPh sb="82" eb="84">
      <t>セイカツ</t>
    </rPh>
    <rPh sb="84" eb="86">
      <t>シエン</t>
    </rPh>
    <rPh sb="87" eb="89">
      <t>イチブ</t>
    </rPh>
    <rPh sb="93" eb="94">
      <t>カ</t>
    </rPh>
    <rPh sb="95" eb="96">
      <t>モノ</t>
    </rPh>
    <rPh sb="96" eb="98">
      <t>ダイコウ</t>
    </rPh>
    <rPh sb="99" eb="100">
      <t>オコナ</t>
    </rPh>
    <phoneticPr fontId="17"/>
  </si>
  <si>
    <t>南風原町
南風原町社会福祉協議会</t>
    <rPh sb="0" eb="4">
      <t>ハエバルチョウ</t>
    </rPh>
    <rPh sb="5" eb="9">
      <t>ハエバルチョウ</t>
    </rPh>
    <rPh sb="9" eb="13">
      <t>シャカイフクシ</t>
    </rPh>
    <rPh sb="13" eb="16">
      <t>キョウギカイ</t>
    </rPh>
    <phoneticPr fontId="17"/>
  </si>
  <si>
    <t>保健福祉課　　　　　　　　　　　098-889-4416</t>
    <rPh sb="0" eb="2">
      <t>ホケン</t>
    </rPh>
    <rPh sb="2" eb="5">
      <t>フクシカ</t>
    </rPh>
    <phoneticPr fontId="17"/>
  </si>
  <si>
    <t>まちづくりサポートセンター</t>
  </si>
  <si>
    <t>16661
(内一部)</t>
    <rPh sb="7" eb="8">
      <t>ウチ</t>
    </rPh>
    <rPh sb="8" eb="10">
      <t>イチブ</t>
    </rPh>
    <phoneticPr fontId="17"/>
  </si>
  <si>
    <t>日々の生活の中で支援が必要な方と支援ができる方がそれぞれセンターに会員登録し、住民相互の支えあい・助け合い(食材の買い物、調理等)の活動による、地域で安心できる生活環境づくりを行っている。</t>
    <rPh sb="0" eb="2">
      <t>ヒビ</t>
    </rPh>
    <rPh sb="3" eb="5">
      <t>セイカツ</t>
    </rPh>
    <rPh sb="6" eb="7">
      <t>ナカ</t>
    </rPh>
    <rPh sb="8" eb="10">
      <t>シエン</t>
    </rPh>
    <rPh sb="11" eb="13">
      <t>ヒツヨウ</t>
    </rPh>
    <rPh sb="14" eb="15">
      <t>カタ</t>
    </rPh>
    <rPh sb="16" eb="18">
      <t>シエン</t>
    </rPh>
    <rPh sb="22" eb="23">
      <t>カタ</t>
    </rPh>
    <rPh sb="33" eb="35">
      <t>カイイン</t>
    </rPh>
    <rPh sb="35" eb="37">
      <t>トウロク</t>
    </rPh>
    <rPh sb="39" eb="41">
      <t>ジュウミン</t>
    </rPh>
    <rPh sb="41" eb="43">
      <t>ソウゴ</t>
    </rPh>
    <rPh sb="44" eb="45">
      <t>ササ</t>
    </rPh>
    <rPh sb="49" eb="50">
      <t>タス</t>
    </rPh>
    <rPh sb="51" eb="52">
      <t>ア</t>
    </rPh>
    <rPh sb="54" eb="56">
      <t>ショクザイ</t>
    </rPh>
    <rPh sb="57" eb="58">
      <t>カ</t>
    </rPh>
    <rPh sb="59" eb="60">
      <t>モノ</t>
    </rPh>
    <rPh sb="61" eb="63">
      <t>チョウリ</t>
    </rPh>
    <rPh sb="63" eb="64">
      <t>トウ</t>
    </rPh>
    <rPh sb="66" eb="68">
      <t>カツドウ</t>
    </rPh>
    <rPh sb="72" eb="74">
      <t>チイキ</t>
    </rPh>
    <rPh sb="75" eb="77">
      <t>アンシン</t>
    </rPh>
    <rPh sb="80" eb="82">
      <t>セイカツ</t>
    </rPh>
    <rPh sb="82" eb="84">
      <t>カンキョウ</t>
    </rPh>
    <rPh sb="88" eb="89">
      <t>オコナ</t>
    </rPh>
    <phoneticPr fontId="17"/>
  </si>
  <si>
    <t xml:space="preserve">
南風原町社会福祉協議会</t>
    <rPh sb="1" eb="5">
      <t>ハエバルチョウ</t>
    </rPh>
    <rPh sb="5" eb="7">
      <t>シャカイ</t>
    </rPh>
    <rPh sb="7" eb="9">
      <t>フクシ</t>
    </rPh>
    <rPh sb="9" eb="12">
      <t>キョウギカイ</t>
    </rPh>
    <phoneticPr fontId="17"/>
  </si>
  <si>
    <t>https://www.haebaru-shakyo.org/?page_id=121</t>
  </si>
  <si>
    <t xml:space="preserve">保健福祉課　　　　　　　　　　　098-889-4416
</t>
  </si>
  <si>
    <t>タクシー料金助成事業</t>
    <rPh sb="4" eb="6">
      <t>リョウキン</t>
    </rPh>
    <rPh sb="6" eb="8">
      <t>ジョセイ</t>
    </rPh>
    <rPh sb="8" eb="10">
      <t>ジギョウ</t>
    </rPh>
    <phoneticPr fontId="17"/>
  </si>
  <si>
    <t>７５歳以上の非課税世帯の高齢者で、自動車の所有がなく町内及び近隣市町村に協力的な親族いない世帯がタクシーを利用する場合に経済的負担の軽減や日常生活の利便性向上を図るために、タクシーの初乗り運賃相当額を助成する。助成券を一世帯につき一月当たり４枚を交付する。</t>
    <rPh sb="2" eb="5">
      <t>サイイジョウ</t>
    </rPh>
    <rPh sb="6" eb="9">
      <t>ヒカゼイ</t>
    </rPh>
    <rPh sb="9" eb="11">
      <t>セタイ</t>
    </rPh>
    <rPh sb="12" eb="15">
      <t>コウレイシャ</t>
    </rPh>
    <rPh sb="17" eb="20">
      <t>ジドウシャ</t>
    </rPh>
    <rPh sb="21" eb="23">
      <t>ショユウ</t>
    </rPh>
    <rPh sb="26" eb="28">
      <t>チョウナイ</t>
    </rPh>
    <rPh sb="28" eb="29">
      <t>オヨ</t>
    </rPh>
    <rPh sb="30" eb="32">
      <t>キンリン</t>
    </rPh>
    <rPh sb="32" eb="35">
      <t>シチョウソン</t>
    </rPh>
    <rPh sb="36" eb="39">
      <t>キョウリョクテキ</t>
    </rPh>
    <rPh sb="40" eb="42">
      <t>シンゾク</t>
    </rPh>
    <rPh sb="45" eb="47">
      <t>セタイ</t>
    </rPh>
    <rPh sb="53" eb="55">
      <t>リヨウ</t>
    </rPh>
    <rPh sb="57" eb="59">
      <t>バアイ</t>
    </rPh>
    <rPh sb="60" eb="63">
      <t>ケイザイテキ</t>
    </rPh>
    <rPh sb="63" eb="65">
      <t>フタン</t>
    </rPh>
    <rPh sb="66" eb="68">
      <t>ケイゲン</t>
    </rPh>
    <rPh sb="69" eb="71">
      <t>ニチジョウ</t>
    </rPh>
    <rPh sb="71" eb="73">
      <t>セイカツ</t>
    </rPh>
    <rPh sb="74" eb="77">
      <t>リベンセイ</t>
    </rPh>
    <rPh sb="77" eb="79">
      <t>コウジョウ</t>
    </rPh>
    <rPh sb="80" eb="81">
      <t>ハカ</t>
    </rPh>
    <rPh sb="91" eb="93">
      <t>ハツノ</t>
    </rPh>
    <rPh sb="94" eb="96">
      <t>ウンチン</t>
    </rPh>
    <rPh sb="96" eb="98">
      <t>ソウトウ</t>
    </rPh>
    <rPh sb="98" eb="99">
      <t>ガク</t>
    </rPh>
    <rPh sb="100" eb="102">
      <t>ジョセイ</t>
    </rPh>
    <rPh sb="105" eb="107">
      <t>ジョセイ</t>
    </rPh>
    <rPh sb="107" eb="108">
      <t>ケン</t>
    </rPh>
    <rPh sb="109" eb="110">
      <t>イッ</t>
    </rPh>
    <rPh sb="110" eb="112">
      <t>セタイ</t>
    </rPh>
    <rPh sb="115" eb="116">
      <t>ヒト</t>
    </rPh>
    <rPh sb="116" eb="117">
      <t>ツキ</t>
    </rPh>
    <rPh sb="117" eb="118">
      <t>ア</t>
    </rPh>
    <rPh sb="121" eb="122">
      <t>マイ</t>
    </rPh>
    <rPh sb="123" eb="125">
      <t>コウフ</t>
    </rPh>
    <phoneticPr fontId="17"/>
  </si>
  <si>
    <t>地域見守り協力隊活動</t>
    <rPh sb="0" eb="2">
      <t>チイキ</t>
    </rPh>
    <rPh sb="2" eb="4">
      <t>ミマモ</t>
    </rPh>
    <rPh sb="5" eb="8">
      <t>キョウリョクタイ</t>
    </rPh>
    <rPh sb="8" eb="10">
      <t>カツドウ</t>
    </rPh>
    <phoneticPr fontId="17"/>
  </si>
  <si>
    <t>協定締結による協力体制の構築</t>
  </si>
  <si>
    <t>社協が実施する「見守り協力隊」に買い物支援を行う企業が参加。社協は高齢者などに買い物支援の企業を紹介、企業はその利用者を定期的に見守り、異常あれば社協へ連絡する仕組み（南風原町・社協との三者協定）。同企業は、利用登録者の自宅前まで商品をのせた車で訪問し、買い物を支援する。</t>
    <rPh sb="0" eb="2">
      <t>シャキョウ</t>
    </rPh>
    <rPh sb="3" eb="5">
      <t>ジッシ</t>
    </rPh>
    <rPh sb="8" eb="10">
      <t>ミマモ</t>
    </rPh>
    <rPh sb="11" eb="14">
      <t>キョウリョクタイ</t>
    </rPh>
    <rPh sb="16" eb="17">
      <t>カ</t>
    </rPh>
    <rPh sb="18" eb="19">
      <t>モノ</t>
    </rPh>
    <rPh sb="19" eb="21">
      <t>シエン</t>
    </rPh>
    <rPh sb="22" eb="23">
      <t>オコナ</t>
    </rPh>
    <rPh sb="24" eb="26">
      <t>キギョウ</t>
    </rPh>
    <rPh sb="27" eb="29">
      <t>サンカ</t>
    </rPh>
    <rPh sb="30" eb="32">
      <t>シャキョウ</t>
    </rPh>
    <rPh sb="33" eb="36">
      <t>コウレイシャ</t>
    </rPh>
    <rPh sb="39" eb="40">
      <t>カ</t>
    </rPh>
    <rPh sb="41" eb="42">
      <t>モノ</t>
    </rPh>
    <rPh sb="42" eb="44">
      <t>シエン</t>
    </rPh>
    <rPh sb="45" eb="47">
      <t>キギョウ</t>
    </rPh>
    <rPh sb="48" eb="50">
      <t>ショウカイ</t>
    </rPh>
    <rPh sb="51" eb="53">
      <t>キギョウ</t>
    </rPh>
    <rPh sb="56" eb="59">
      <t>リヨウシャ</t>
    </rPh>
    <rPh sb="60" eb="62">
      <t>テイキ</t>
    </rPh>
    <rPh sb="62" eb="63">
      <t>テキ</t>
    </rPh>
    <rPh sb="64" eb="66">
      <t>ミマモ</t>
    </rPh>
    <rPh sb="68" eb="70">
      <t>イジョウ</t>
    </rPh>
    <rPh sb="73" eb="75">
      <t>シャキョウ</t>
    </rPh>
    <rPh sb="76" eb="78">
      <t>レンラク</t>
    </rPh>
    <rPh sb="80" eb="82">
      <t>シクミ</t>
    </rPh>
    <rPh sb="84" eb="88">
      <t>ハエバルチョウ</t>
    </rPh>
    <rPh sb="89" eb="91">
      <t>シャキョウ</t>
    </rPh>
    <rPh sb="93" eb="95">
      <t>サンシャ</t>
    </rPh>
    <rPh sb="95" eb="97">
      <t>キョウテイ</t>
    </rPh>
    <rPh sb="99" eb="102">
      <t>ドウキギョウ</t>
    </rPh>
    <rPh sb="104" eb="106">
      <t>リヨウ</t>
    </rPh>
    <rPh sb="106" eb="109">
      <t>トウロクシャ</t>
    </rPh>
    <rPh sb="110" eb="113">
      <t>ジタクマエ</t>
    </rPh>
    <rPh sb="115" eb="117">
      <t>ショウヒン</t>
    </rPh>
    <rPh sb="121" eb="122">
      <t>クルマ</t>
    </rPh>
    <rPh sb="123" eb="125">
      <t>ホウモン</t>
    </rPh>
    <rPh sb="127" eb="128">
      <t>カ</t>
    </rPh>
    <rPh sb="129" eb="130">
      <t>モノ</t>
    </rPh>
    <rPh sb="131" eb="133">
      <t>シエン</t>
    </rPh>
    <phoneticPr fontId="17"/>
  </si>
  <si>
    <t>南風原町社会福祉協議会
一般企業</t>
    <rPh sb="0" eb="4">
      <t>ハエバルチョウ</t>
    </rPh>
    <rPh sb="4" eb="6">
      <t>シャカイ</t>
    </rPh>
    <rPh sb="6" eb="8">
      <t>フクシ</t>
    </rPh>
    <rPh sb="8" eb="11">
      <t>キョウギカイ</t>
    </rPh>
    <rPh sb="12" eb="14">
      <t>イッパン</t>
    </rPh>
    <rPh sb="14" eb="16">
      <t>キギョウ</t>
    </rPh>
    <phoneticPr fontId="17"/>
  </si>
  <si>
    <t>久米島町</t>
    <rPh sb="0" eb="4">
      <t>クメジマチョウ</t>
    </rPh>
    <phoneticPr fontId="5"/>
  </si>
  <si>
    <t>車両貸付</t>
    <rPh sb="0" eb="1">
      <t>シャリョウ</t>
    </rPh>
    <rPh sb="1" eb="3">
      <t>カシツケ</t>
    </rPh>
    <phoneticPr fontId="5"/>
  </si>
  <si>
    <t>町保有の移動販売車を小売業者に無償で貸し付ける。無償で貸し付ける条件として、近くに店舗等がない地域での週1回の移動販売を行っている。
※車両の維持管理費用は町負担</t>
    <rPh sb="0" eb="1">
      <t>チョウ</t>
    </rPh>
    <rPh sb="1" eb="3">
      <t>ホユウ</t>
    </rPh>
    <rPh sb="4" eb="6">
      <t>イドウ</t>
    </rPh>
    <rPh sb="6" eb="8">
      <t>ハンバイ</t>
    </rPh>
    <rPh sb="8" eb="9">
      <t>シャ</t>
    </rPh>
    <rPh sb="10" eb="12">
      <t>コウリ</t>
    </rPh>
    <rPh sb="12" eb="14">
      <t>ギョウシャ</t>
    </rPh>
    <rPh sb="15" eb="17">
      <t>ムショウ</t>
    </rPh>
    <rPh sb="18" eb="19">
      <t>カ</t>
    </rPh>
    <rPh sb="20" eb="21">
      <t>ツ</t>
    </rPh>
    <rPh sb="24" eb="26">
      <t>ムショウ</t>
    </rPh>
    <rPh sb="27" eb="28">
      <t>カ</t>
    </rPh>
    <rPh sb="29" eb="30">
      <t>ツ</t>
    </rPh>
    <rPh sb="32" eb="34">
      <t>ジョウケン</t>
    </rPh>
    <rPh sb="38" eb="39">
      <t>チカ</t>
    </rPh>
    <rPh sb="41" eb="43">
      <t>テンポ</t>
    </rPh>
    <rPh sb="43" eb="44">
      <t>トウ</t>
    </rPh>
    <rPh sb="47" eb="49">
      <t>チイキ</t>
    </rPh>
    <rPh sb="51" eb="52">
      <t>シュウ</t>
    </rPh>
    <rPh sb="53" eb="54">
      <t>カイ</t>
    </rPh>
    <rPh sb="55" eb="57">
      <t>イドウ</t>
    </rPh>
    <rPh sb="57" eb="59">
      <t>ハンバイ</t>
    </rPh>
    <rPh sb="60" eb="61">
      <t>オコナ</t>
    </rPh>
    <rPh sb="69" eb="71">
      <t>シャリョウ</t>
    </rPh>
    <rPh sb="72" eb="74">
      <t>イジ</t>
    </rPh>
    <rPh sb="74" eb="76">
      <t>カンリ</t>
    </rPh>
    <rPh sb="76" eb="77">
      <t>ヒ</t>
    </rPh>
    <rPh sb="77" eb="78">
      <t>ヨウ</t>
    </rPh>
    <rPh sb="79" eb="80">
      <t>マチ</t>
    </rPh>
    <rPh sb="80" eb="82">
      <t>フタン</t>
    </rPh>
    <phoneticPr fontId="5"/>
  </si>
  <si>
    <t>路線バス運営事業</t>
    <rPh sb="0" eb="2">
      <t>ロセン</t>
    </rPh>
    <rPh sb="4" eb="6">
      <t>ウンエイ</t>
    </rPh>
    <rPh sb="6" eb="8">
      <t>ジギョウ</t>
    </rPh>
    <phoneticPr fontId="5"/>
  </si>
  <si>
    <t>・運転手委託料
・修繕費
・燃料費他</t>
    <rPh sb="0" eb="3">
      <t>ウンテンシュ</t>
    </rPh>
    <rPh sb="3" eb="6">
      <t>イタクリョウ</t>
    </rPh>
    <rPh sb="8" eb="11">
      <t>シュウゼンヒ</t>
    </rPh>
    <rPh sb="13" eb="16">
      <t>ネンリョウヒ</t>
    </rPh>
    <rPh sb="16" eb="17">
      <t>ホカ</t>
    </rPh>
    <phoneticPr fontId="5"/>
  </si>
  <si>
    <t>75歳以上の高齢者、障害者手帳等を交付された方ｈ運賃の免除・減免を実施。また、島外入域客の移動手段として町営バスを運営。</t>
    <rPh sb="2" eb="3">
      <t>サイ</t>
    </rPh>
    <rPh sb="3" eb="5">
      <t>イジョウ</t>
    </rPh>
    <rPh sb="6" eb="9">
      <t>コウレイシャ</t>
    </rPh>
    <rPh sb="10" eb="13">
      <t>ショウガイシャ</t>
    </rPh>
    <rPh sb="13" eb="15">
      <t>テチョウ</t>
    </rPh>
    <rPh sb="15" eb="16">
      <t>トウ</t>
    </rPh>
    <rPh sb="17" eb="19">
      <t>コウフ</t>
    </rPh>
    <rPh sb="22" eb="23">
      <t>カタ</t>
    </rPh>
    <rPh sb="24" eb="26">
      <t>ウンチン</t>
    </rPh>
    <rPh sb="27" eb="29">
      <t>メンジョ</t>
    </rPh>
    <rPh sb="30" eb="32">
      <t>ゲンメン</t>
    </rPh>
    <rPh sb="33" eb="35">
      <t>ジッシ</t>
    </rPh>
    <rPh sb="39" eb="41">
      <t>トウガイ</t>
    </rPh>
    <rPh sb="41" eb="43">
      <t>ニュウイキ</t>
    </rPh>
    <rPh sb="43" eb="44">
      <t>キャク</t>
    </rPh>
    <rPh sb="45" eb="47">
      <t>イドウ</t>
    </rPh>
    <rPh sb="47" eb="49">
      <t>シュダン</t>
    </rPh>
    <rPh sb="52" eb="54">
      <t>チョウエイ</t>
    </rPh>
    <rPh sb="57" eb="59">
      <t>ウンエイ</t>
    </rPh>
    <phoneticPr fontId="5"/>
  </si>
  <si>
    <t>https://www.town.kumejima.okinawa.jp/docs/bus/timeline.html</t>
  </si>
  <si>
    <t>八重瀬町</t>
    <rPh sb="0" eb="4">
      <t>ヤエセチョウ</t>
    </rPh>
    <phoneticPr fontId="5"/>
  </si>
  <si>
    <t>八重瀬町高齢者等おでかけサポート事業</t>
  </si>
  <si>
    <t>一括交付金</t>
    <rPh sb="0" eb="4">
      <t>イッカツコウフキン</t>
    </rPh>
    <phoneticPr fontId="5"/>
  </si>
  <si>
    <t>竹富町</t>
    <rPh sb="0" eb="3">
      <t>タケトミチョウ</t>
    </rPh>
    <phoneticPr fontId="5"/>
  </si>
  <si>
    <t>お出かけサポート事業</t>
    <rPh sb="1" eb="2">
      <t>デ</t>
    </rPh>
    <rPh sb="8" eb="10">
      <t>ジギョウ</t>
    </rPh>
    <phoneticPr fontId="5"/>
  </si>
  <si>
    <t xml:space="preserve">高齢者や障害者等の外出機会の増加による自立生活の助長、社会的孤立感の解消及び心身機能の維持向上を図ることを目的とする。（お出かけサポート事業）
</t>
    <phoneticPr fontId="5"/>
  </si>
  <si>
    <t>介護事業所及び障がい者就労事業所</t>
    <rPh sb="0" eb="2">
      <t>カイゴ</t>
    </rPh>
    <rPh sb="2" eb="5">
      <t>ジギョウショ</t>
    </rPh>
    <rPh sb="5" eb="6">
      <t>オヨ</t>
    </rPh>
    <rPh sb="7" eb="8">
      <t>ショウ</t>
    </rPh>
    <rPh sb="10" eb="11">
      <t>シャ</t>
    </rPh>
    <rPh sb="11" eb="13">
      <t>シュウロウ</t>
    </rPh>
    <rPh sb="13" eb="15">
      <t>ジギョウ</t>
    </rPh>
    <rPh sb="15" eb="16">
      <t>ショ</t>
    </rPh>
    <phoneticPr fontId="5"/>
  </si>
  <si>
    <t>日常生活に支障のある在宅の要援護高齢者等に対し、配食サービスを通して食生活の改善と健康増進を図り、併せて安否の確認等を行い、もって在宅福祉の増進を図る。</t>
    <rPh sb="0" eb="2">
      <t>ニチジョウ</t>
    </rPh>
    <rPh sb="2" eb="4">
      <t>セイカツ</t>
    </rPh>
    <rPh sb="5" eb="7">
      <t>シショウ</t>
    </rPh>
    <rPh sb="10" eb="12">
      <t>ザイタク</t>
    </rPh>
    <rPh sb="13" eb="14">
      <t>ヨウ</t>
    </rPh>
    <rPh sb="14" eb="16">
      <t>エンゴ</t>
    </rPh>
    <rPh sb="16" eb="19">
      <t>コウレイシャ</t>
    </rPh>
    <rPh sb="19" eb="20">
      <t>トウ</t>
    </rPh>
    <rPh sb="21" eb="22">
      <t>タイ</t>
    </rPh>
    <rPh sb="24" eb="26">
      <t>ハイショク</t>
    </rPh>
    <rPh sb="31" eb="32">
      <t>ツウ</t>
    </rPh>
    <rPh sb="34" eb="37">
      <t>ショクセイカツ</t>
    </rPh>
    <rPh sb="38" eb="40">
      <t>カイゼン</t>
    </rPh>
    <rPh sb="41" eb="43">
      <t>ケンコウ</t>
    </rPh>
    <rPh sb="43" eb="45">
      <t>ゾウシン</t>
    </rPh>
    <rPh sb="46" eb="47">
      <t>ハカ</t>
    </rPh>
    <rPh sb="49" eb="50">
      <t>アワ</t>
    </rPh>
    <rPh sb="52" eb="54">
      <t>アンピ</t>
    </rPh>
    <rPh sb="55" eb="57">
      <t>カクニン</t>
    </rPh>
    <rPh sb="57" eb="58">
      <t>トウ</t>
    </rPh>
    <rPh sb="59" eb="60">
      <t>オコナ</t>
    </rPh>
    <rPh sb="65" eb="67">
      <t>ザイタク</t>
    </rPh>
    <rPh sb="67" eb="69">
      <t>フクシ</t>
    </rPh>
    <rPh sb="70" eb="72">
      <t>ゾウシン</t>
    </rPh>
    <rPh sb="73" eb="74">
      <t>ハカ</t>
    </rPh>
    <phoneticPr fontId="5"/>
  </si>
  <si>
    <t>移動付添い支援事業</t>
    <rPh sb="0" eb="2">
      <t>イドウ</t>
    </rPh>
    <rPh sb="2" eb="4">
      <t>ツキソイ</t>
    </rPh>
    <rPh sb="5" eb="7">
      <t>シエン</t>
    </rPh>
    <rPh sb="7" eb="9">
      <t>ジギョウ</t>
    </rPh>
    <phoneticPr fontId="5"/>
  </si>
  <si>
    <t>屋外で移動が困難なもの（65歳以上の高齢者及び障がい者）に対して、看護師等が外出のための支援を行うことで、医療機関の受診、買い物、散髪等の日常生活の自立及び社会参加の促進を図る。</t>
    <phoneticPr fontId="5"/>
  </si>
  <si>
    <t>心身に重度の障害がある方等に対して、社会参加の促進と福祉の向上を図るため、自動車等の燃料費購入費用の一部を助成するもの。
※助成券1枚（500円相当）を月2枚。申請月分からその年度の年度末分までを一括交付。</t>
    <phoneticPr fontId="11"/>
  </si>
  <si>
    <t>買い物に不便を感じる在宅高齢者の日常生活の利便性の向上を目的に市内で買い物支援サービス等を提供する民間事業者等を市のＨＰ等で公表している。</t>
    <phoneticPr fontId="11"/>
  </si>
  <si>
    <t>買物弱者の支援と位置付けた事業ではないが、市が委託した生活支援コーディネーターを中心に、地域課題の１つである移動の問題について、社会福祉法人の協力のもと市内各圏域で買い物等の移動支援など、民間事業者が実施する移動販売について調整している。</t>
    <phoneticPr fontId="11"/>
  </si>
  <si>
    <t>重度心身障害者の日常生活の利便性の向上を図るため、一般タクシー初乗り運賃相当額分の福祉タクシー利用券を最大36枚の交付をして助成を行う。なお、燃料費の助成との選択制。</t>
    <rPh sb="25" eb="27">
      <t>イッパン</t>
    </rPh>
    <rPh sb="41" eb="43">
      <t>フクシ</t>
    </rPh>
    <rPh sb="57" eb="59">
      <t>コウフ</t>
    </rPh>
    <rPh sb="65" eb="66">
      <t>オコナ</t>
    </rPh>
    <rPh sb="79" eb="82">
      <t>センタクセイ</t>
    </rPh>
    <phoneticPr fontId="5"/>
  </si>
  <si>
    <t>移動スーパーを実施する企業等と「買い物支援及び見守り活動推進に関する協定」を締結し、生活支援コーディネーターが高齢者の買い物ニーズを把握する等、企業ととも販売エリアの調整を行っている。
また、買い物支援と高齢者の見守り活動の実施と、対象地域への周知活動を行っている。</t>
    <rPh sb="0" eb="2">
      <t>イドウ</t>
    </rPh>
    <rPh sb="7" eb="9">
      <t>ジッシ</t>
    </rPh>
    <rPh sb="11" eb="13">
      <t>キギョウ</t>
    </rPh>
    <rPh sb="13" eb="14">
      <t>トウ</t>
    </rPh>
    <rPh sb="38" eb="40">
      <t>テイケツ</t>
    </rPh>
    <rPh sb="70" eb="71">
      <t>ナド</t>
    </rPh>
    <rPh sb="86" eb="87">
      <t>オコナ</t>
    </rPh>
    <phoneticPr fontId="5"/>
  </si>
  <si>
    <t>買い物弱者支援として、株式会社カスミによる移動スーパーを令和3年8月から開始。包括連携協定に基づき、市と連携して実施している。原則、半年ごとに販売場所の見直しを行い、買い物弱者からのニーズがある地域を重点的に運行している。</t>
    <rPh sb="0" eb="1">
      <t>カ</t>
    </rPh>
    <rPh sb="2" eb="3">
      <t>モノ</t>
    </rPh>
    <rPh sb="3" eb="5">
      <t>ジャクシャ</t>
    </rPh>
    <rPh sb="5" eb="7">
      <t>シエン</t>
    </rPh>
    <rPh sb="11" eb="15">
      <t>カブシキガイシャ</t>
    </rPh>
    <rPh sb="21" eb="23">
      <t>イドウ</t>
    </rPh>
    <rPh sb="28" eb="30">
      <t>レイワ</t>
    </rPh>
    <rPh sb="31" eb="32">
      <t>ネン</t>
    </rPh>
    <rPh sb="33" eb="34">
      <t>ツキ</t>
    </rPh>
    <rPh sb="36" eb="38">
      <t>カイシ</t>
    </rPh>
    <rPh sb="39" eb="41">
      <t>ホウカツ</t>
    </rPh>
    <rPh sb="41" eb="43">
      <t>レンケイ</t>
    </rPh>
    <rPh sb="43" eb="45">
      <t>キョウテイ</t>
    </rPh>
    <rPh sb="46" eb="47">
      <t>モト</t>
    </rPh>
    <rPh sb="50" eb="51">
      <t>シ</t>
    </rPh>
    <rPh sb="52" eb="54">
      <t>レンケイ</t>
    </rPh>
    <rPh sb="56" eb="58">
      <t>ジッシ</t>
    </rPh>
    <rPh sb="63" eb="65">
      <t>ゲンソク</t>
    </rPh>
    <rPh sb="66" eb="68">
      <t>ハントシ</t>
    </rPh>
    <rPh sb="71" eb="73">
      <t>ハンバイ</t>
    </rPh>
    <rPh sb="73" eb="75">
      <t>バショ</t>
    </rPh>
    <rPh sb="76" eb="78">
      <t>ミナオ</t>
    </rPh>
    <rPh sb="80" eb="81">
      <t>オコナ</t>
    </rPh>
    <rPh sb="83" eb="84">
      <t>カ</t>
    </rPh>
    <rPh sb="85" eb="86">
      <t>モノ</t>
    </rPh>
    <rPh sb="86" eb="88">
      <t>ジャクシャ</t>
    </rPh>
    <rPh sb="97" eb="99">
      <t>チイキ</t>
    </rPh>
    <rPh sb="100" eb="103">
      <t>ジュウテンテキ</t>
    </rPh>
    <rPh sb="104" eb="106">
      <t>ウンコウ</t>
    </rPh>
    <phoneticPr fontId="32"/>
  </si>
  <si>
    <t>障がい者(対象要件あり)に対して、1枚につき500円を上限とし、外出時のタクシー利用料金の助成をする。</t>
    <rPh sb="0" eb="1">
      <t>ショウ</t>
    </rPh>
    <rPh sb="3" eb="4">
      <t>シャ</t>
    </rPh>
    <rPh sb="5" eb="7">
      <t>タイショウ</t>
    </rPh>
    <rPh sb="7" eb="9">
      <t>ヨウケン</t>
    </rPh>
    <rPh sb="13" eb="14">
      <t>タイ</t>
    </rPh>
    <rPh sb="18" eb="19">
      <t>マイ</t>
    </rPh>
    <rPh sb="25" eb="26">
      <t>エン</t>
    </rPh>
    <rPh sb="27" eb="29">
      <t>ジョウゲン</t>
    </rPh>
    <rPh sb="32" eb="34">
      <t>ガイシュツ</t>
    </rPh>
    <rPh sb="34" eb="35">
      <t>ジ</t>
    </rPh>
    <rPh sb="40" eb="42">
      <t>リヨウ</t>
    </rPh>
    <rPh sb="42" eb="44">
      <t>リョウキン</t>
    </rPh>
    <rPh sb="45" eb="47">
      <t>ジョセイ</t>
    </rPh>
    <phoneticPr fontId="5"/>
  </si>
  <si>
    <t>心身の障害、傷病等により一般の交通機関の利用が困難で週1回以上が外出ことのない閉じこもりがちな高齢者に対して、タクシー利用料金の一部を助成し、在宅高齢者の積極的な社会参加の促進を図る。
助成対象者：65歳以上の総合事業対象者及び要支援・要介護認定の者で市民税非課税世帯の方
助成内容：1枚740円を最大24枚交付</t>
    <rPh sb="32" eb="34">
      <t>ガイシュツ</t>
    </rPh>
    <rPh sb="51" eb="52">
      <t>タイ</t>
    </rPh>
    <rPh sb="61" eb="63">
      <t>リョウキン</t>
    </rPh>
    <rPh sb="64" eb="66">
      <t>イチブ</t>
    </rPh>
    <rPh sb="67" eb="69">
      <t>ジョセイ</t>
    </rPh>
    <rPh sb="71" eb="73">
      <t>ザイタク</t>
    </rPh>
    <rPh sb="73" eb="76">
      <t>コウレイシャ</t>
    </rPh>
    <rPh sb="77" eb="80">
      <t>セッキョクテキ</t>
    </rPh>
    <rPh sb="81" eb="83">
      <t>シャカイ</t>
    </rPh>
    <rPh sb="83" eb="85">
      <t>サンカ</t>
    </rPh>
    <rPh sb="86" eb="88">
      <t>ソクシン</t>
    </rPh>
    <rPh sb="89" eb="90">
      <t>ハカ</t>
    </rPh>
    <rPh sb="93" eb="95">
      <t>ジョセイ</t>
    </rPh>
    <rPh sb="95" eb="98">
      <t>タイショウシャ</t>
    </rPh>
    <rPh sb="101" eb="104">
      <t>サイイジョウ</t>
    </rPh>
    <rPh sb="105" eb="109">
      <t>ソウゴウジギョウ</t>
    </rPh>
    <rPh sb="109" eb="112">
      <t>タイショウシャ</t>
    </rPh>
    <rPh sb="112" eb="113">
      <t>オヨ</t>
    </rPh>
    <rPh sb="114" eb="117">
      <t>ヨウシエン</t>
    </rPh>
    <rPh sb="118" eb="121">
      <t>ヨウカイゴ</t>
    </rPh>
    <rPh sb="121" eb="123">
      <t>ニンテイ</t>
    </rPh>
    <rPh sb="124" eb="125">
      <t>モノ</t>
    </rPh>
    <rPh sb="126" eb="129">
      <t>シミンゼイ</t>
    </rPh>
    <rPh sb="129" eb="132">
      <t>ヒカゼイ</t>
    </rPh>
    <rPh sb="132" eb="134">
      <t>セタイ</t>
    </rPh>
    <rPh sb="135" eb="136">
      <t>カタ</t>
    </rPh>
    <rPh sb="137" eb="139">
      <t>ジョセイ</t>
    </rPh>
    <rPh sb="139" eb="141">
      <t>ナイヨウ</t>
    </rPh>
    <rPh sb="143" eb="144">
      <t>マイ</t>
    </rPh>
    <rPh sb="147" eb="148">
      <t>エン</t>
    </rPh>
    <rPh sb="149" eb="151">
      <t>サイダイ</t>
    </rPh>
    <rPh sb="153" eb="154">
      <t>マイ</t>
    </rPh>
    <rPh sb="154" eb="156">
      <t>コウフ</t>
    </rPh>
    <phoneticPr fontId="5"/>
  </si>
  <si>
    <t>買物弱者の支援と位置付けた事業ではないが、市が委託した生活支援コーディネーターを中心に、地域課題の１つである移動の問題について、介護サービス事業所等の協力のもと買い物等の移動支援等、民間事業者が実施する移動販売について調整している。</t>
    <rPh sb="21" eb="22">
      <t>シ</t>
    </rPh>
    <rPh sb="23" eb="25">
      <t>イタク</t>
    </rPh>
    <rPh sb="27" eb="29">
      <t>セイカツ</t>
    </rPh>
    <rPh sb="29" eb="31">
      <t>シエン</t>
    </rPh>
    <rPh sb="40" eb="42">
      <t>チュウシン</t>
    </rPh>
    <rPh sb="44" eb="46">
      <t>チイキ</t>
    </rPh>
    <rPh sb="46" eb="48">
      <t>カダイ</t>
    </rPh>
    <rPh sb="54" eb="56">
      <t>イドウ</t>
    </rPh>
    <rPh sb="57" eb="59">
      <t>モンダイ</t>
    </rPh>
    <rPh sb="64" eb="66">
      <t>カイゴ</t>
    </rPh>
    <rPh sb="70" eb="72">
      <t>ジギョウ</t>
    </rPh>
    <rPh sb="72" eb="73">
      <t>ショ</t>
    </rPh>
    <rPh sb="73" eb="74">
      <t>トウ</t>
    </rPh>
    <rPh sb="75" eb="77">
      <t>キョウリョク</t>
    </rPh>
    <rPh sb="80" eb="81">
      <t>カ</t>
    </rPh>
    <rPh sb="82" eb="83">
      <t>モノ</t>
    </rPh>
    <rPh sb="83" eb="84">
      <t>トウ</t>
    </rPh>
    <rPh sb="85" eb="87">
      <t>イドウ</t>
    </rPh>
    <rPh sb="87" eb="89">
      <t>シエン</t>
    </rPh>
    <rPh sb="89" eb="90">
      <t>ナド</t>
    </rPh>
    <rPh sb="91" eb="93">
      <t>ミンカン</t>
    </rPh>
    <rPh sb="93" eb="96">
      <t>ジギョウシャ</t>
    </rPh>
    <rPh sb="97" eb="99">
      <t>ジッシ</t>
    </rPh>
    <rPh sb="101" eb="103">
      <t>イドウ</t>
    </rPh>
    <rPh sb="103" eb="105">
      <t>ハンバイ</t>
    </rPh>
    <rPh sb="109" eb="111">
      <t>チョウセイ</t>
    </rPh>
    <phoneticPr fontId="17"/>
  </si>
  <si>
    <t xml:space="preserve">身体的な理由により外出することが困難な７５歳以上の世帯であって、親族等による移動援助ができない者高齢者に対し、移動の支援により地域福祉の促進を図ることを目的とする。
主な行き先　医療機関への通院、官公庁での手続き、金融機関での手続き、食料品や日用品等の買い物
</t>
    <rPh sb="58" eb="60">
      <t>シエン</t>
    </rPh>
    <rPh sb="83" eb="84">
      <t>オモ</t>
    </rPh>
    <rPh sb="85" eb="88">
      <t>ユキサキ</t>
    </rPh>
    <phoneticPr fontId="5"/>
  </si>
  <si>
    <t>買物弱者の支援と位置付けた事業ではないが、75歳以上のひとり暮らしの者又は75歳以上の者のみで構成され自家用車等の交通手段を有せず、かつ同一敷地内又は隣地に自家用車を所有する親族がいない者のうち、市町村民税が非課税である世帯に属する者に対して外出の支援をするために実施。年間200円券×60枚のタクシーチケットを支給。</t>
    <rPh sb="118" eb="119">
      <t>タイ</t>
    </rPh>
    <rPh sb="121" eb="123">
      <t>ガイシュツ</t>
    </rPh>
    <rPh sb="124" eb="126">
      <t>シエン</t>
    </rPh>
    <rPh sb="132" eb="134">
      <t>ジッシ</t>
    </rPh>
    <rPh sb="135" eb="137">
      <t>ネンカン</t>
    </rPh>
    <rPh sb="140" eb="141">
      <t>エン</t>
    </rPh>
    <rPh sb="141" eb="142">
      <t>ケン</t>
    </rPh>
    <rPh sb="145" eb="146">
      <t>マイ</t>
    </rPh>
    <rPh sb="156" eb="158">
      <t>シキュウ</t>
    </rPh>
    <phoneticPr fontId="5"/>
  </si>
  <si>
    <t>高齢者が住み慣れた地域で、自分らしく暮らすことがでいるよう地域事業体又は地域住民等が主体となり、外出が困難な高齢者等の移動を支援する事業に対し補助金の交付をする。</t>
    <rPh sb="0" eb="3">
      <t>コウレイシャ</t>
    </rPh>
    <rPh sb="4" eb="5">
      <t>ス</t>
    </rPh>
    <rPh sb="6" eb="7">
      <t>ナ</t>
    </rPh>
    <rPh sb="9" eb="11">
      <t>チイキ</t>
    </rPh>
    <rPh sb="13" eb="15">
      <t>ジブン</t>
    </rPh>
    <rPh sb="18" eb="19">
      <t>ク</t>
    </rPh>
    <rPh sb="29" eb="33">
      <t>チイキジギョウ</t>
    </rPh>
    <rPh sb="33" eb="34">
      <t>タイ</t>
    </rPh>
    <rPh sb="34" eb="35">
      <t>マタ</t>
    </rPh>
    <rPh sb="36" eb="40">
      <t>チイキジュウミン</t>
    </rPh>
    <rPh sb="40" eb="41">
      <t>トウ</t>
    </rPh>
    <rPh sb="42" eb="44">
      <t>シュタイ</t>
    </rPh>
    <rPh sb="48" eb="50">
      <t>ガイシュツ</t>
    </rPh>
    <rPh sb="51" eb="53">
      <t>コンナン</t>
    </rPh>
    <rPh sb="54" eb="58">
      <t>コウレイシャトウ</t>
    </rPh>
    <rPh sb="59" eb="61">
      <t>イドウ</t>
    </rPh>
    <rPh sb="62" eb="64">
      <t>シエン</t>
    </rPh>
    <rPh sb="66" eb="68">
      <t>ジギョウ</t>
    </rPh>
    <rPh sb="69" eb="70">
      <t>タイ</t>
    </rPh>
    <rPh sb="71" eb="74">
      <t>ホジョキン</t>
    </rPh>
    <rPh sb="75" eb="77">
      <t>コウフ</t>
    </rPh>
    <phoneticPr fontId="5"/>
  </si>
  <si>
    <t>公共交通の利用機会創出を目的に実施しており、直接的な買物弱者の支援を目的とした制度ではないが、大型店舗との協働により、2,000円以上の買物を行った人に対して当日に限り、帰り分のコミュニティバスを無料で利用できるお帰りきっぷを１枚進呈している。</t>
    <rPh sb="0" eb="2">
      <t>コウキョウ</t>
    </rPh>
    <rPh sb="2" eb="4">
      <t>コウツウ</t>
    </rPh>
    <rPh sb="5" eb="7">
      <t>リヨウ</t>
    </rPh>
    <rPh sb="7" eb="9">
      <t>キカイ</t>
    </rPh>
    <rPh sb="9" eb="11">
      <t>ソウシュツ</t>
    </rPh>
    <rPh sb="12" eb="14">
      <t>モクテキ</t>
    </rPh>
    <rPh sb="15" eb="17">
      <t>ジッシ</t>
    </rPh>
    <rPh sb="34" eb="36">
      <t>モクテキ</t>
    </rPh>
    <rPh sb="47" eb="49">
      <t>オオガタ</t>
    </rPh>
    <rPh sb="49" eb="51">
      <t>テンポ</t>
    </rPh>
    <rPh sb="53" eb="55">
      <t>キョウドウ</t>
    </rPh>
    <rPh sb="64" eb="65">
      <t>エン</t>
    </rPh>
    <rPh sb="65" eb="67">
      <t>イジョウ</t>
    </rPh>
    <rPh sb="68" eb="70">
      <t>カイモノ</t>
    </rPh>
    <rPh sb="71" eb="72">
      <t>オコナ</t>
    </rPh>
    <rPh sb="74" eb="75">
      <t>ヒト</t>
    </rPh>
    <rPh sb="76" eb="77">
      <t>タイ</t>
    </rPh>
    <rPh sb="79" eb="81">
      <t>トウジツ</t>
    </rPh>
    <rPh sb="82" eb="83">
      <t>カギ</t>
    </rPh>
    <rPh sb="85" eb="86">
      <t>カエ</t>
    </rPh>
    <rPh sb="87" eb="88">
      <t>ブン</t>
    </rPh>
    <rPh sb="98" eb="100">
      <t>ムリョウ</t>
    </rPh>
    <rPh sb="101" eb="103">
      <t>リヨウ</t>
    </rPh>
    <rPh sb="107" eb="108">
      <t>カエ</t>
    </rPh>
    <rPh sb="114" eb="115">
      <t>マイ</t>
    </rPh>
    <rPh sb="115" eb="117">
      <t>シンテイ</t>
    </rPh>
    <phoneticPr fontId="5"/>
  </si>
  <si>
    <t>令和４年１月より住民主体型ボランティア団体による市内の医療機関やスーパーなどの商店への自家用車を使用した付添支援サービスを有償ボランティアとして開始。一人暮らしや自家用車等の交通手段を持たない買い物弱者の高齢者に対し支援を行っている。　　　　　　　　　　　　　　　　　　　　　　　　　　　　　　　　　　【開始】令和４年１月～　　　　　　　　　　　　　　　　　　　　　　　　　　　　　　　　　　　　　　　　　　　　　　　　　【頻度】月曜日から金曜日　９：００～１６：００　（年末年始・祝日は不可）【場所】付添支援先は、御所市全域。利用対象は、元町及び掖上中学校区在住者　　　　　　　　　　　　　　　　　　　　　　　　　　　　　　　　　　　　　　　　　　　　　　　　　　　　　　　　　　　　　　　　　　　　　　　　　　　　　　　　　　　　　　　　　　　　　　　【平均利用者数】週６～７名             　　　　　　　　　　　　　　　　　　　　　　　　　　　　　　　　　　　　　　　　　　　　　　　　　　　　　　【概要詳細】サービス利用対象者は、上記中学校区在住者で、団体の会員である者。サービス提供者も同団体の会員であること。サービス利用者で要支援１・２及び総合事業対象者で、団体から申請があり、当課で対象と認めたものついては、利用実績に対し、補助金を交付している。（交付回数に制限あり）</t>
    <rPh sb="0" eb="2">
      <t>レイワ</t>
    </rPh>
    <rPh sb="3" eb="4">
      <t>ネン</t>
    </rPh>
    <rPh sb="5" eb="6">
      <t>ツキ</t>
    </rPh>
    <rPh sb="8" eb="10">
      <t>ジュウミン</t>
    </rPh>
    <rPh sb="10" eb="13">
      <t>シュタイガタ</t>
    </rPh>
    <rPh sb="19" eb="21">
      <t>ダンタイ</t>
    </rPh>
    <rPh sb="24" eb="26">
      <t>シナイ</t>
    </rPh>
    <rPh sb="27" eb="29">
      <t>イリョウ</t>
    </rPh>
    <rPh sb="29" eb="31">
      <t>キカン</t>
    </rPh>
    <rPh sb="39" eb="41">
      <t>ショウテン</t>
    </rPh>
    <rPh sb="43" eb="47">
      <t>ジカヨウシャ</t>
    </rPh>
    <rPh sb="48" eb="50">
      <t>シヨウ</t>
    </rPh>
    <rPh sb="52" eb="54">
      <t>ツキソイ</t>
    </rPh>
    <rPh sb="54" eb="56">
      <t>シエン</t>
    </rPh>
    <rPh sb="61" eb="63">
      <t>ユウショウ</t>
    </rPh>
    <rPh sb="72" eb="74">
      <t>カイシ</t>
    </rPh>
    <rPh sb="75" eb="77">
      <t>ヒトリ</t>
    </rPh>
    <rPh sb="77" eb="78">
      <t>グ</t>
    </rPh>
    <rPh sb="81" eb="85">
      <t>ジカヨウシャ</t>
    </rPh>
    <rPh sb="85" eb="86">
      <t>トウ</t>
    </rPh>
    <rPh sb="87" eb="89">
      <t>コウツウ</t>
    </rPh>
    <rPh sb="89" eb="91">
      <t>シュダン</t>
    </rPh>
    <rPh sb="92" eb="93">
      <t>モ</t>
    </rPh>
    <rPh sb="96" eb="97">
      <t>カ</t>
    </rPh>
    <rPh sb="98" eb="99">
      <t>モノ</t>
    </rPh>
    <rPh sb="99" eb="101">
      <t>ジャクシャ</t>
    </rPh>
    <rPh sb="102" eb="105">
      <t>コウレイシャ</t>
    </rPh>
    <rPh sb="106" eb="107">
      <t>タイ</t>
    </rPh>
    <rPh sb="108" eb="110">
      <t>シエン</t>
    </rPh>
    <rPh sb="111" eb="112">
      <t>オコナ</t>
    </rPh>
    <rPh sb="152" eb="154">
      <t>カイシ</t>
    </rPh>
    <rPh sb="155" eb="157">
      <t>レイワ</t>
    </rPh>
    <rPh sb="158" eb="159">
      <t>ネン</t>
    </rPh>
    <rPh sb="160" eb="161">
      <t>ツキ</t>
    </rPh>
    <rPh sb="212" eb="214">
      <t>ヒンド</t>
    </rPh>
    <rPh sb="215" eb="218">
      <t>ゲツヨウビ</t>
    </rPh>
    <rPh sb="220" eb="223">
      <t>キンヨウビ</t>
    </rPh>
    <rPh sb="236" eb="238">
      <t>ネンマツ</t>
    </rPh>
    <rPh sb="238" eb="240">
      <t>ネンシ</t>
    </rPh>
    <rPh sb="241" eb="243">
      <t>シュクジツ</t>
    </rPh>
    <rPh sb="244" eb="246">
      <t>フカ</t>
    </rPh>
    <rPh sb="248" eb="250">
      <t>バショ</t>
    </rPh>
    <rPh sb="251" eb="253">
      <t>ツキソイ</t>
    </rPh>
    <rPh sb="253" eb="255">
      <t>シエン</t>
    </rPh>
    <rPh sb="255" eb="256">
      <t>サキ</t>
    </rPh>
    <rPh sb="258" eb="261">
      <t>ゴセシ</t>
    </rPh>
    <rPh sb="261" eb="263">
      <t>ゼンイキ</t>
    </rPh>
    <rPh sb="264" eb="266">
      <t>リヨウ</t>
    </rPh>
    <rPh sb="266" eb="268">
      <t>タイショウ</t>
    </rPh>
    <rPh sb="270" eb="272">
      <t>モトマチ</t>
    </rPh>
    <rPh sb="272" eb="273">
      <t>オヨ</t>
    </rPh>
    <rPh sb="274" eb="276">
      <t>ワキガミ</t>
    </rPh>
    <rPh sb="280" eb="283">
      <t>ザイジュウシャ</t>
    </rPh>
    <rPh sb="459" eb="461">
      <t>ガイヨウ</t>
    </rPh>
    <rPh sb="461" eb="463">
      <t>ショウサイ</t>
    </rPh>
    <rPh sb="475" eb="477">
      <t>ジョウキ</t>
    </rPh>
    <rPh sb="477" eb="480">
      <t>チュウガッコウ</t>
    </rPh>
    <rPh sb="480" eb="481">
      <t>ク</t>
    </rPh>
    <rPh sb="481" eb="483">
      <t>ザイジュウ</t>
    </rPh>
    <rPh sb="483" eb="484">
      <t>シャ</t>
    </rPh>
    <rPh sb="486" eb="488">
      <t>ダンタイ</t>
    </rPh>
    <rPh sb="489" eb="491">
      <t>カイイン</t>
    </rPh>
    <rPh sb="494" eb="495">
      <t>モノ</t>
    </rPh>
    <rPh sb="500" eb="502">
      <t>テイキョウ</t>
    </rPh>
    <rPh sb="502" eb="503">
      <t>シャ</t>
    </rPh>
    <rPh sb="504" eb="507">
      <t>ドウダンタイ</t>
    </rPh>
    <rPh sb="508" eb="510">
      <t>カイイン</t>
    </rPh>
    <rPh sb="520" eb="523">
      <t>リヨウシャ</t>
    </rPh>
    <rPh sb="524" eb="527">
      <t>ヨウシエン</t>
    </rPh>
    <rPh sb="530" eb="531">
      <t>オヨ</t>
    </rPh>
    <rPh sb="532" eb="534">
      <t>ソウゴウ</t>
    </rPh>
    <rPh sb="534" eb="536">
      <t>ジギョウ</t>
    </rPh>
    <rPh sb="536" eb="539">
      <t>タイショウシャ</t>
    </rPh>
    <rPh sb="541" eb="543">
      <t>ダンタイ</t>
    </rPh>
    <rPh sb="545" eb="547">
      <t>シンセイ</t>
    </rPh>
    <rPh sb="551" eb="553">
      <t>トウカ</t>
    </rPh>
    <rPh sb="554" eb="556">
      <t>タイショウ</t>
    </rPh>
    <rPh sb="557" eb="558">
      <t>ミト</t>
    </rPh>
    <rPh sb="567" eb="569">
      <t>リヨウ</t>
    </rPh>
    <rPh sb="569" eb="571">
      <t>ジッセキ</t>
    </rPh>
    <rPh sb="572" eb="573">
      <t>タイ</t>
    </rPh>
    <rPh sb="575" eb="578">
      <t>ホジョキン</t>
    </rPh>
    <rPh sb="579" eb="581">
      <t>コウフ</t>
    </rPh>
    <rPh sb="587" eb="589">
      <t>コウフ</t>
    </rPh>
    <rPh sb="589" eb="591">
      <t>カイスウ</t>
    </rPh>
    <rPh sb="592" eb="594">
      <t>セイゲン</t>
    </rPh>
    <phoneticPr fontId="5"/>
  </si>
  <si>
    <t>買物弱者の支援と位置付けた事業ではないが、町内に住民基本台帳を有する障がい者の社会参加並びに健康で楽しく生きがいをもって生活できるよう、タクシー利用券を交付することで、外出を促し、地域からの孤立や引きこもりを防止することを目的にタクシーの初乗り運賃を助成する事業を実施。</t>
    <rPh sb="111" eb="113">
      <t>モクテキ</t>
    </rPh>
    <phoneticPr fontId="5"/>
  </si>
  <si>
    <t>買物弱者の支援と位置づけた事業ではないが、運転免許の全てを自主的に返納した伯耆町に住所がある方で、満７０歳以上方または身体障害者手帳等の交付を受けている方を対象に、伯耆町デマンドバス回数券100円券(11枚綴り) ３冊または日ノ丸バス回数券100円券(11枚綴り) ３冊のいずれかを支給する。</t>
    <rPh sb="0" eb="2">
      <t>カイモノ</t>
    </rPh>
    <rPh sb="2" eb="4">
      <t>ジャクシャ</t>
    </rPh>
    <rPh sb="5" eb="7">
      <t>シエン</t>
    </rPh>
    <rPh sb="8" eb="10">
      <t>イチ</t>
    </rPh>
    <rPh sb="13" eb="15">
      <t>ジギョウ</t>
    </rPh>
    <rPh sb="53" eb="55">
      <t>イジョウ</t>
    </rPh>
    <rPh sb="78" eb="80">
      <t>タイショウ</t>
    </rPh>
    <phoneticPr fontId="5"/>
  </si>
  <si>
    <t>村内に居住し、高齢者、障がい者、子ども、妊婦等で一般交通機関の利用困難な者を対象とした福祉バスを運行する事業に係る経費を支援する。</t>
    <rPh sb="0" eb="2">
      <t>ソンナイ</t>
    </rPh>
    <rPh sb="3" eb="5">
      <t>キョジュウ</t>
    </rPh>
    <rPh sb="7" eb="10">
      <t>コウレイシャ</t>
    </rPh>
    <rPh sb="11" eb="12">
      <t>ショウ</t>
    </rPh>
    <rPh sb="14" eb="15">
      <t>シャ</t>
    </rPh>
    <rPh sb="16" eb="17">
      <t>コ</t>
    </rPh>
    <rPh sb="20" eb="22">
      <t>ニンプ</t>
    </rPh>
    <rPh sb="22" eb="23">
      <t>ナド</t>
    </rPh>
    <rPh sb="24" eb="26">
      <t>イッパン</t>
    </rPh>
    <rPh sb="26" eb="28">
      <t>コウツウ</t>
    </rPh>
    <rPh sb="28" eb="30">
      <t>キカン</t>
    </rPh>
    <rPh sb="31" eb="33">
      <t>リヨウ</t>
    </rPh>
    <rPh sb="33" eb="35">
      <t>コンナン</t>
    </rPh>
    <rPh sb="36" eb="37">
      <t>モノ</t>
    </rPh>
    <rPh sb="38" eb="40">
      <t>タイショウ</t>
    </rPh>
    <rPh sb="43" eb="45">
      <t>フクシ</t>
    </rPh>
    <rPh sb="48" eb="50">
      <t>ウンコウ</t>
    </rPh>
    <rPh sb="52" eb="54">
      <t>ジギョウ</t>
    </rPh>
    <rPh sb="55" eb="56">
      <t>カカワ</t>
    </rPh>
    <rPh sb="57" eb="59">
      <t>ケイヒ</t>
    </rPh>
    <rPh sb="60" eb="62">
      <t>シエン</t>
    </rPh>
    <phoneticPr fontId="5"/>
  </si>
  <si>
    <t>買物弱者の支援と位置付けた事業ではないが、公共交通の利用に不便を感じている地域に対する移動支援策として、バス運賃の助成を行っている。65歳以上の高齢者、又は心身障がい者は町内では1乗車100円、町外（上関～柳井駅）では1乗車300円で乗車できるようにしている。</t>
    <rPh sb="76" eb="77">
      <t>マタ</t>
    </rPh>
    <phoneticPr fontId="5"/>
  </si>
  <si>
    <t>主目的は、免許証を返納した方や、体調により運転が困難な方、公的・私的な移動支援も受けられない方等、いわゆる交通弱者と言われる高齢者等の外出支援事業である。申請に基づき支援対象となった方に、額面500円のタクシー助成券24枚綴り（令和5年度）を交付し、タクシーを利用した際の料金支払いに使用してもらう。外出目的には買い物も含まれるため、買物弱者の支援としての一面もある。</t>
    <rPh sb="0" eb="3">
      <t>シュモクテキ</t>
    </rPh>
    <rPh sb="5" eb="8">
      <t>メンキョショウ</t>
    </rPh>
    <rPh sb="9" eb="11">
      <t>ヘンノウ</t>
    </rPh>
    <rPh sb="13" eb="14">
      <t>カタ</t>
    </rPh>
    <rPh sb="16" eb="18">
      <t>タイチョウ</t>
    </rPh>
    <rPh sb="21" eb="23">
      <t>ウンテン</t>
    </rPh>
    <rPh sb="24" eb="26">
      <t>コンナン</t>
    </rPh>
    <rPh sb="27" eb="28">
      <t>カタ</t>
    </rPh>
    <rPh sb="29" eb="31">
      <t>コウテキ</t>
    </rPh>
    <rPh sb="32" eb="34">
      <t>シテキ</t>
    </rPh>
    <rPh sb="35" eb="37">
      <t>イドウ</t>
    </rPh>
    <rPh sb="37" eb="39">
      <t>シエン</t>
    </rPh>
    <rPh sb="40" eb="41">
      <t>ウ</t>
    </rPh>
    <rPh sb="46" eb="47">
      <t>カタ</t>
    </rPh>
    <rPh sb="47" eb="48">
      <t>ナド</t>
    </rPh>
    <rPh sb="53" eb="55">
      <t>コウツウ</t>
    </rPh>
    <rPh sb="55" eb="57">
      <t>ジャクシャ</t>
    </rPh>
    <rPh sb="58" eb="59">
      <t>イ</t>
    </rPh>
    <rPh sb="62" eb="65">
      <t>コウレイシャ</t>
    </rPh>
    <rPh sb="65" eb="66">
      <t>トウ</t>
    </rPh>
    <rPh sb="67" eb="69">
      <t>ガイシュツ</t>
    </rPh>
    <rPh sb="69" eb="71">
      <t>シエン</t>
    </rPh>
    <rPh sb="71" eb="73">
      <t>ジギョウ</t>
    </rPh>
    <rPh sb="77" eb="79">
      <t>シンセイ</t>
    </rPh>
    <rPh sb="80" eb="81">
      <t>モト</t>
    </rPh>
    <rPh sb="83" eb="85">
      <t>シエン</t>
    </rPh>
    <rPh sb="85" eb="87">
      <t>タイショウ</t>
    </rPh>
    <rPh sb="91" eb="92">
      <t>カタ</t>
    </rPh>
    <rPh sb="94" eb="96">
      <t>ガクメン</t>
    </rPh>
    <rPh sb="99" eb="100">
      <t>エン</t>
    </rPh>
    <rPh sb="105" eb="107">
      <t>ジョセイ</t>
    </rPh>
    <rPh sb="107" eb="108">
      <t>ケン</t>
    </rPh>
    <rPh sb="110" eb="111">
      <t>マイ</t>
    </rPh>
    <rPh sb="111" eb="112">
      <t>ツヅ</t>
    </rPh>
    <rPh sb="114" eb="116">
      <t>レイワ</t>
    </rPh>
    <rPh sb="117" eb="119">
      <t>ネンド</t>
    </rPh>
    <rPh sb="121" eb="123">
      <t>コウフ</t>
    </rPh>
    <rPh sb="130" eb="132">
      <t>リヨウ</t>
    </rPh>
    <rPh sb="134" eb="135">
      <t>サイ</t>
    </rPh>
    <rPh sb="136" eb="138">
      <t>リョウキン</t>
    </rPh>
    <rPh sb="138" eb="140">
      <t>シハラ</t>
    </rPh>
    <rPh sb="142" eb="144">
      <t>シヨウ</t>
    </rPh>
    <rPh sb="150" eb="152">
      <t>ガイシュツ</t>
    </rPh>
    <rPh sb="152" eb="154">
      <t>モクテキ</t>
    </rPh>
    <rPh sb="156" eb="157">
      <t>カ</t>
    </rPh>
    <rPh sb="158" eb="159">
      <t>モノ</t>
    </rPh>
    <rPh sb="160" eb="161">
      <t>フク</t>
    </rPh>
    <rPh sb="167" eb="168">
      <t>カ</t>
    </rPh>
    <rPh sb="168" eb="169">
      <t>モノ</t>
    </rPh>
    <rPh sb="169" eb="171">
      <t>ジャクシャ</t>
    </rPh>
    <rPh sb="172" eb="174">
      <t>シエン</t>
    </rPh>
    <rPh sb="178" eb="180">
      <t>イチメン</t>
    </rPh>
    <phoneticPr fontId="17"/>
  </si>
  <si>
    <t>障害者手帳1.2級・療育手帳所持者・精神障害者手帳所持者に対し、移動支援策としてタクシー料金の一部を助成する。
１枚500円利用できるタクシー券を12枚（年間6,000円分）交付する。</t>
    <rPh sb="0" eb="3">
      <t>ショウガイシャ</t>
    </rPh>
    <rPh sb="3" eb="5">
      <t>テチョウ</t>
    </rPh>
    <rPh sb="8" eb="9">
      <t>キュウ</t>
    </rPh>
    <rPh sb="10" eb="12">
      <t>リョウイク</t>
    </rPh>
    <rPh sb="12" eb="14">
      <t>テチョウ</t>
    </rPh>
    <rPh sb="14" eb="17">
      <t>ショジシャ</t>
    </rPh>
    <rPh sb="18" eb="20">
      <t>セイシン</t>
    </rPh>
    <rPh sb="20" eb="23">
      <t>ショウガイシャ</t>
    </rPh>
    <rPh sb="23" eb="25">
      <t>テチョウ</t>
    </rPh>
    <rPh sb="25" eb="28">
      <t>ショジシャ</t>
    </rPh>
    <phoneticPr fontId="5"/>
  </si>
  <si>
    <t>介護タクシーの空き時間を利用して移動困難な高齢者に対して通院及び買い物等について自宅から移動先への移送及び移動先での簡易な支援を行う。（事前予約が必要）</t>
    <rPh sb="0" eb="2">
      <t>カイゴ</t>
    </rPh>
    <rPh sb="7" eb="8">
      <t>ア</t>
    </rPh>
    <rPh sb="9" eb="11">
      <t>ジカン</t>
    </rPh>
    <rPh sb="12" eb="14">
      <t>リヨウ</t>
    </rPh>
    <rPh sb="16" eb="18">
      <t>イドウ</t>
    </rPh>
    <rPh sb="18" eb="20">
      <t>コンナン</t>
    </rPh>
    <rPh sb="21" eb="24">
      <t>コウレイシャ</t>
    </rPh>
    <rPh sb="25" eb="26">
      <t>タイ</t>
    </rPh>
    <rPh sb="28" eb="30">
      <t>ツウイン</t>
    </rPh>
    <rPh sb="30" eb="31">
      <t>オヨ</t>
    </rPh>
    <rPh sb="32" eb="33">
      <t>カ</t>
    </rPh>
    <rPh sb="34" eb="35">
      <t>モノ</t>
    </rPh>
    <rPh sb="35" eb="36">
      <t>トウ</t>
    </rPh>
    <rPh sb="40" eb="42">
      <t>ジタク</t>
    </rPh>
    <rPh sb="44" eb="46">
      <t>イドウ</t>
    </rPh>
    <rPh sb="46" eb="47">
      <t>サキ</t>
    </rPh>
    <rPh sb="49" eb="51">
      <t>イソウ</t>
    </rPh>
    <rPh sb="51" eb="52">
      <t>オヨ</t>
    </rPh>
    <rPh sb="53" eb="55">
      <t>イドウ</t>
    </rPh>
    <rPh sb="55" eb="56">
      <t>サキ</t>
    </rPh>
    <rPh sb="58" eb="60">
      <t>カンイ</t>
    </rPh>
    <rPh sb="61" eb="63">
      <t>シエン</t>
    </rPh>
    <rPh sb="64" eb="65">
      <t>オコナ</t>
    </rPh>
    <rPh sb="68" eb="70">
      <t>ジゼン</t>
    </rPh>
    <rPh sb="70" eb="72">
      <t>ヨヤク</t>
    </rPh>
    <rPh sb="73" eb="75">
      <t>ヒツヨウ</t>
    </rPh>
    <phoneticPr fontId="5"/>
  </si>
  <si>
    <t>空き店舗等情報登録制度「空き店舗バンク」</t>
    <rPh sb="0" eb="1">
      <t>ア</t>
    </rPh>
    <rPh sb="2" eb="4">
      <t>テンポ</t>
    </rPh>
    <rPh sb="4" eb="5">
      <t>トウ</t>
    </rPh>
    <rPh sb="5" eb="7">
      <t>ジョウホウ</t>
    </rPh>
    <rPh sb="7" eb="9">
      <t>トウロク</t>
    </rPh>
    <rPh sb="9" eb="11">
      <t>セイド</t>
    </rPh>
    <rPh sb="12" eb="13">
      <t>ア</t>
    </rPh>
    <rPh sb="14" eb="16">
      <t>テンポ</t>
    </rPh>
    <phoneticPr fontId="17"/>
  </si>
  <si>
    <t>コミュニティビジネスモデル事業起業支援補助金</t>
    <rPh sb="13" eb="15">
      <t>ジギョウ</t>
    </rPh>
    <rPh sb="15" eb="17">
      <t>キギョウ</t>
    </rPh>
    <rPh sb="17" eb="19">
      <t>シエン</t>
    </rPh>
    <rPh sb="19" eb="22">
      <t>ホジョキン</t>
    </rPh>
    <phoneticPr fontId="17"/>
  </si>
  <si>
    <t>高齢者で運転免許証を自主返納した方を対象に、下記を交付する。
（１）坂出市タクシー利用券１万円分（５００円券×２０枚）※１回限り
（２）坂出市地域割引回数券を３冊交付※毎年度</t>
    <rPh sb="22" eb="24">
      <t>カキ</t>
    </rPh>
    <rPh sb="25" eb="27">
      <t>コウフ</t>
    </rPh>
    <phoneticPr fontId="5"/>
  </si>
  <si>
    <t>北海道</t>
    <rPh sb="0" eb="3">
      <t>ホッカイドウ</t>
    </rPh>
    <phoneticPr fontId="4"/>
  </si>
  <si>
    <t>砂川市</t>
    <rPh sb="0" eb="2">
      <t>スナガワ</t>
    </rPh>
    <rPh sb="2" eb="3">
      <t>シ</t>
    </rPh>
    <phoneticPr fontId="5"/>
  </si>
  <si>
    <t>敬老助成券交付事業</t>
    <rPh sb="0" eb="2">
      <t>ケイロウ</t>
    </rPh>
    <rPh sb="2" eb="4">
      <t>ジョセイ</t>
    </rPh>
    <rPh sb="4" eb="5">
      <t>ケン</t>
    </rPh>
    <rPh sb="5" eb="7">
      <t>コウフ</t>
    </rPh>
    <rPh sb="7" eb="9">
      <t>ジギョウ</t>
    </rPh>
    <phoneticPr fontId="5"/>
  </si>
  <si>
    <t>　在宅の身延町重度心身障害者(児)及び要介護老人が通常の交通機関を利用することが困難なため、タクシーを利用する場合にその料金の一部を助成する。
助成対象者の範囲は、身体障害者手帳交付者のうち肢体不自由または視覚障害1～2級の者。
療育手帳交付者のうち等級がAの者。
在宅重度心身障害者等介護人見舞金の支給を受けた者に介護を受けており、町民税非課税世帯に属する者。
ただし、普通自動車・軽自動車税の減免を受けている者は対象外。
助成額は利用1回につき600円とし、助成の対象となる利用回数限度は年間24回。</t>
    <rPh sb="72" eb="74">
      <t>ジョセイ</t>
    </rPh>
    <rPh sb="74" eb="77">
      <t>タイショウシャ</t>
    </rPh>
    <rPh sb="78" eb="80">
      <t>ハンイ</t>
    </rPh>
    <rPh sb="82" eb="89">
      <t>シンタイショウガイシャテチョウ</t>
    </rPh>
    <rPh sb="89" eb="92">
      <t>コウフシャ</t>
    </rPh>
    <rPh sb="95" eb="100">
      <t>シタイフジユウ</t>
    </rPh>
    <rPh sb="103" eb="107">
      <t>シカクショウガイ</t>
    </rPh>
    <rPh sb="110" eb="111">
      <t>キュウ</t>
    </rPh>
    <rPh sb="112" eb="113">
      <t>モノ</t>
    </rPh>
    <rPh sb="115" eb="119">
      <t>リョウイクテチョウ</t>
    </rPh>
    <rPh sb="119" eb="122">
      <t>コウフシャ</t>
    </rPh>
    <rPh sb="125" eb="127">
      <t>トウキュウ</t>
    </rPh>
    <rPh sb="130" eb="131">
      <t>モノ</t>
    </rPh>
    <rPh sb="133" eb="135">
      <t>ザイタク</t>
    </rPh>
    <rPh sb="135" eb="137">
      <t>ジュウド</t>
    </rPh>
    <rPh sb="137" eb="139">
      <t>シンシン</t>
    </rPh>
    <rPh sb="139" eb="143">
      <t>ショウガイシャトウ</t>
    </rPh>
    <rPh sb="143" eb="146">
      <t>カイゴニン</t>
    </rPh>
    <rPh sb="146" eb="149">
      <t>ミマイキン</t>
    </rPh>
    <rPh sb="150" eb="152">
      <t>シキュウ</t>
    </rPh>
    <rPh sb="153" eb="154">
      <t>ウ</t>
    </rPh>
    <rPh sb="156" eb="157">
      <t>モノ</t>
    </rPh>
    <rPh sb="158" eb="160">
      <t>カイゴ</t>
    </rPh>
    <rPh sb="161" eb="162">
      <t>ウ</t>
    </rPh>
    <rPh sb="167" eb="170">
      <t>チョウミンゼイ</t>
    </rPh>
    <rPh sb="170" eb="173">
      <t>ヒカゼイ</t>
    </rPh>
    <rPh sb="173" eb="175">
      <t>セタイ</t>
    </rPh>
    <rPh sb="176" eb="177">
      <t>ゾク</t>
    </rPh>
    <rPh sb="179" eb="180">
      <t>モノ</t>
    </rPh>
    <rPh sb="186" eb="191">
      <t>フツウジドウシャ</t>
    </rPh>
    <rPh sb="192" eb="197">
      <t>ケイジドウシャゼイ</t>
    </rPh>
    <rPh sb="198" eb="200">
      <t>ゲンメン</t>
    </rPh>
    <rPh sb="201" eb="202">
      <t>ウ</t>
    </rPh>
    <rPh sb="206" eb="207">
      <t>モノ</t>
    </rPh>
    <rPh sb="208" eb="211">
      <t>タイショウガイ</t>
    </rPh>
    <phoneticPr fontId="5"/>
  </si>
  <si>
    <t>忍野村高齢者等買い物支援サービス事業</t>
    <rPh sb="0" eb="3">
      <t>オシノムラ</t>
    </rPh>
    <rPh sb="3" eb="6">
      <t>コウレイシャ</t>
    </rPh>
    <rPh sb="6" eb="7">
      <t>トウ</t>
    </rPh>
    <rPh sb="7" eb="8">
      <t>カ</t>
    </rPh>
    <rPh sb="9" eb="10">
      <t>モノ</t>
    </rPh>
    <rPh sb="10" eb="12">
      <t>シエン</t>
    </rPh>
    <rPh sb="16" eb="18">
      <t>ジギョウ</t>
    </rPh>
    <phoneticPr fontId="5"/>
  </si>
  <si>
    <t>小矢部市買い物支援事業</t>
    <rPh sb="0" eb="4">
      <t>オヤベシ</t>
    </rPh>
    <rPh sb="4" eb="5">
      <t>カ</t>
    </rPh>
    <rPh sb="6" eb="7">
      <t>モノ</t>
    </rPh>
    <rPh sb="7" eb="9">
      <t>シエン</t>
    </rPh>
    <rPh sb="9" eb="11">
      <t>ジギョウ</t>
    </rPh>
    <phoneticPr fontId="5"/>
  </si>
  <si>
    <t>https://www.city.minamisoma.lg.jp/portal/sections/14/1420/14201/4/1573.html</t>
    <phoneticPr fontId="11"/>
  </si>
  <si>
    <t>https://www.town.soeda.fukuoka.jp/docs/2016040100011/</t>
    <phoneticPr fontId="5"/>
  </si>
  <si>
    <t xml:space="preserve">https://hitoyoshi-shakyo.com
</t>
    <phoneticPr fontId="5"/>
  </si>
  <si>
    <t>https://www.pref.aomori.lg.jp/soshiki/kendo/kenju/idouhanbai.html</t>
    <phoneticPr fontId="11"/>
  </si>
  <si>
    <t>https://www.town.nakadomari.lg.jp</t>
    <phoneticPr fontId="11"/>
  </si>
  <si>
    <t>http://www.town.rokunohe.aomori.jp/machi_kotsu_bustime.html</t>
    <phoneticPr fontId="11"/>
  </si>
  <si>
    <t>https://www.town.sannohe.aomori.jp/soshiki/soumu/koukyoukoutsuu/3922.html</t>
    <phoneticPr fontId="11"/>
  </si>
  <si>
    <t>https://www.town.sannohe.aomori.jp/soshiki/soumu/koukyoukoutsuu/3143.html</t>
    <phoneticPr fontId="11"/>
  </si>
  <si>
    <t>http://www.kuji-shakyo.jp/info/kaigo.html</t>
    <phoneticPr fontId="11"/>
  </si>
  <si>
    <t>https://www.city.ninohe.lg.jp/Info/3359（市ホームページ）</t>
    <phoneticPr fontId="11"/>
  </si>
  <si>
    <t>https://www.town.kanegasaki.iwate.jp/docs/2017072100611/</t>
    <phoneticPr fontId="5"/>
  </si>
  <si>
    <t>https://www.town.kanegasaki.iwate.jp/docs/2017072100895/</t>
    <phoneticPr fontId="11"/>
  </si>
  <si>
    <t>https://www.town.kanegasaki.iwate.jp/docs/2017072100413/</t>
    <phoneticPr fontId="11"/>
  </si>
  <si>
    <t>https://www.kin-syakyo.jp/chiikifukushi.html</t>
    <phoneticPr fontId="11"/>
  </si>
  <si>
    <t>https://www.kin-syakyo.jp/information/20180202_shopping.html</t>
    <phoneticPr fontId="11"/>
  </si>
  <si>
    <t>https://www.town.hiraizumi.iwate.jp/index.cfm/22,820,101,165,html</t>
    <phoneticPr fontId="11"/>
  </si>
  <si>
    <t>https://www.town.hiraizumi.iwate.jp/index.cfm/22,863,106,185,html</t>
    <phoneticPr fontId="11"/>
  </si>
  <si>
    <t>https://www.vill.tanohata.iwate.jp/kanko/sonnaijumin.html</t>
    <phoneticPr fontId="11"/>
  </si>
  <si>
    <t>https://www.city.ishinomaki.lg.jp/cont/10053500/bus/20130322165030.html</t>
    <phoneticPr fontId="11"/>
  </si>
  <si>
    <t>https://www.city.ishinomaki.lg.jp/cont/10402000/3006/3006.html</t>
    <phoneticPr fontId="11"/>
  </si>
  <si>
    <t>https://www.town.watari.miyagi.jp/welfare/detail.php?content=789</t>
    <phoneticPr fontId="11"/>
  </si>
  <si>
    <t>https://www.town.watari.miyagi.jp/welfare/detail.php?content=562</t>
    <phoneticPr fontId="11"/>
  </si>
  <si>
    <t>https://www.town.watari.miyagi.jp/life/detail.php?content=773</t>
    <phoneticPr fontId="11"/>
  </si>
  <si>
    <t>http://www.town.wakuya.miyagi.jp/kurashi/sekatsu/kotsu/basu.html</t>
    <phoneticPr fontId="11"/>
  </si>
  <si>
    <t>https://www.city.akita.lg.jp/kurashi/kotsu/1007422/1035723/index.html</t>
    <phoneticPr fontId="11"/>
  </si>
  <si>
    <t>https://www.city.noshiro.lg.jp/sangyo/kokyo-kotsu/noriai-taxi/7015</t>
    <phoneticPr fontId="11"/>
  </si>
  <si>
    <t>https://www.city.yokote.lg.jp/syoukougyo/1004371/1004477.html</t>
    <phoneticPr fontId="11"/>
  </si>
  <si>
    <t>https://www.city.yamagata-yamagata.lg.jp/kenkofukushi/koureisha/1006643/1005057.html</t>
    <phoneticPr fontId="11"/>
  </si>
  <si>
    <t>https://www.city.yamagata-yamagata.lg.jp/kenkofukushi/koureisha/1006643/1005058.html</t>
    <phoneticPr fontId="11"/>
  </si>
  <si>
    <t>http://www.yamagata-community.jp/~meiji/sumairu.html</t>
    <phoneticPr fontId="11"/>
  </si>
  <si>
    <t>https://www.city.tsuruoka.lg.jp/seibi/tiikikoukyoukoutu/tiiki-koureisha01.html
'https://www.city.tsuruoka.lg.jp/seibi/tiikikoukyoukoutu/tiiki0120180327.html</t>
    <phoneticPr fontId="11"/>
  </si>
  <si>
    <t>https://www.city.tsuruoka.lg.jp/shisei/shiyakusyo/infomation/fujishima/fkikaku20190920.html</t>
    <phoneticPr fontId="11"/>
  </si>
  <si>
    <t>https://www.city.tsuruoka.lg.jp/shisei/shiyakusyo/infomation/fujishima/fkikakunagayaetaxi.html</t>
    <phoneticPr fontId="11"/>
  </si>
  <si>
    <t>https://www.city.tsuruoka.lg.jp/shisei/shiyakusyo/infomation/kushibiki/kkikaku20211105.html</t>
    <phoneticPr fontId="11"/>
  </si>
  <si>
    <t>https://www.city.minamisoma.lg.jp/portal/life/kotsu_doro_johotsushin/kotsu/5069.html</t>
    <phoneticPr fontId="11"/>
  </si>
  <si>
    <t>https://www.city.minamisoma.lg.jp/portal/life/kotsu_doro_johotsushin/kotsu/minataku/14475.html</t>
    <phoneticPr fontId="11"/>
  </si>
  <si>
    <t>https://marujyou-seika.com/section.html#kouritenpo</t>
    <phoneticPr fontId="11"/>
  </si>
  <si>
    <t>https://saiya21.jimdofree.com/%E3%81%8A%E3%81%8A%E3%81%BE%E3%81%A1%E3%83%9E%E3%83%AB%E3%82%B7%E3%82%A7/</t>
    <phoneticPr fontId="11"/>
  </si>
  <si>
    <t>https://www.city.motomiya.lg.jp/soshiki/7/kaimonoshienjigyousya.html</t>
    <phoneticPr fontId="11"/>
  </si>
  <si>
    <t>https://www.city.motomiya.lg.jp/uploaded/attachment/21354.pdf</t>
    <phoneticPr fontId="11"/>
  </si>
  <si>
    <t>https://www.city.motomiya.lg.jp/soshiki/49/kaimono202201.html</t>
    <phoneticPr fontId="11"/>
  </si>
  <si>
    <t>https://www.pref.ibaraki.jp/shokorodo/sangi/chiikikadai.html
https://www.iis-net.or.jp/page?kind=sougyou</t>
    <phoneticPr fontId="11"/>
  </si>
  <si>
    <t>https://www.city.mito.lg.jp/site/koutsu/36163.html</t>
    <phoneticPr fontId="11"/>
  </si>
  <si>
    <t>https://www.city.hitachi.lg.jp/shimin/007/008/p085543.html</t>
    <phoneticPr fontId="11"/>
  </si>
  <si>
    <t>https://www.city.ishioka.lg.jp/sp/page/page000560.html</t>
    <phoneticPr fontId="11"/>
  </si>
  <si>
    <t>https://www.city.ishioka.lg.jp/page/page000479.html</t>
    <phoneticPr fontId="11"/>
  </si>
  <si>
    <t>https://www.city.yuki.lg.jp/page/page003202.html</t>
    <phoneticPr fontId="11"/>
  </si>
  <si>
    <t>https://www.city.yuki.lg.jp/page/page008133.html</t>
    <phoneticPr fontId="11"/>
  </si>
  <si>
    <t>https://www.city.shimotsuma.lg.jp/page/page000282.html</t>
    <phoneticPr fontId="11"/>
  </si>
  <si>
    <t>https://www.city.shimotsuma.lg.jp/page/page006056.html</t>
    <phoneticPr fontId="11"/>
  </si>
  <si>
    <t>https://www.city.shimotsuma.lg.jp/page/page002034.html</t>
    <phoneticPr fontId="11"/>
  </si>
  <si>
    <t>https://www.city.shimotsuma.lg.jp/page/page006049.html</t>
    <phoneticPr fontId="11"/>
  </si>
  <si>
    <t>https://www.city.takahagi.ibaraki.jp/kurashi/koutsu/page005096.html</t>
    <phoneticPr fontId="11"/>
  </si>
  <si>
    <t>https://www.city.takahagi.ibaraki.jp/kurashi/fukushi/koureisha/page002047.html</t>
    <phoneticPr fontId="11"/>
  </si>
  <si>
    <t>https://www.city.takahagi.ibaraki.jp/kurashi/koutsu/page003407.html</t>
    <phoneticPr fontId="11"/>
  </si>
  <si>
    <t>https://www.city.takahagi.ibaraki.jp/kurashi/koutsu/page005658.html</t>
    <phoneticPr fontId="11"/>
  </si>
  <si>
    <t>https://www.city.kitaibaraki.lg.jp/docs/2021070800053/</t>
    <phoneticPr fontId="11"/>
  </si>
  <si>
    <t>https://www.city.kasama.lg.jp/page/page002757.html</t>
    <phoneticPr fontId="11"/>
  </si>
  <si>
    <t>https://www.city.tsukuba.lg.jp/soshikikarasagasu/fukushibukoreifukushika/gyomuannai/6/1/1001329.html</t>
    <phoneticPr fontId="11"/>
  </si>
  <si>
    <t>https://www.city.tsukuba.lg.jp/soshikikarasagasu/fukushibukoreifukushika/gyomuannai/6/1/1001325.html</t>
    <phoneticPr fontId="11"/>
  </si>
  <si>
    <t>https://www.city.tsukuba.lg.jp/kosodate/koureisha/zaitaku/1004917.html</t>
    <phoneticPr fontId="11"/>
  </si>
  <si>
    <t>https://www.city.tsukuba.lg.jp/soshikikarasagasu/fukushibuchiikihokatsushienka/gyomuannai/2/1/13060.html</t>
    <phoneticPr fontId="11"/>
  </si>
  <si>
    <t>https://city.kashima.ibaraki.jp/soshiki/15/1407.html</t>
    <phoneticPr fontId="11"/>
  </si>
  <si>
    <t>https://www.city.hitachiomiya.lg.jp/page/page000598.html</t>
    <phoneticPr fontId="11"/>
  </si>
  <si>
    <t>https://www.city.hitachiomiya.lg.jp/page/page001392.html</t>
    <phoneticPr fontId="11"/>
  </si>
  <si>
    <t>https://www.city.naka.lg.jp/page/page006515.html</t>
    <phoneticPr fontId="11"/>
  </si>
  <si>
    <t>https://www.city.naka.lg.jp/page/page000462.html</t>
    <phoneticPr fontId="11"/>
  </si>
  <si>
    <t>https://www.city.chikusei.lg.jp/page/page008603.html</t>
    <phoneticPr fontId="11"/>
  </si>
  <si>
    <t>https://www.city.chikusei.lg.jp/page/page000164.html</t>
    <phoneticPr fontId="11"/>
  </si>
  <si>
    <t>https://www.city.inashiki.lg.jp/page/page000714.html</t>
    <phoneticPr fontId="11"/>
  </si>
  <si>
    <t>https://www.city.inashiki.lg.jp/page/page008120.html</t>
    <phoneticPr fontId="11"/>
  </si>
  <si>
    <t>https://www.city.kasumigaura.lg.jp/page/page000412.html</t>
    <phoneticPr fontId="11"/>
  </si>
  <si>
    <t>https://www.city.kasumigaura.lg.jp/page/page010200.html</t>
    <phoneticPr fontId="11"/>
  </si>
  <si>
    <t>https://www.city.kasumigaura.lg.jp/page/page000298.html</t>
    <phoneticPr fontId="11"/>
  </si>
  <si>
    <t>https://www.city.kamisu.ibaraki.jp/iryo_fks/headsup/1002106/1002107/1002110.html</t>
    <phoneticPr fontId="11"/>
  </si>
  <si>
    <t>https://www.city.kamisu.ibaraki.jp/living/traffic/1001111/index.html</t>
    <phoneticPr fontId="11"/>
  </si>
  <si>
    <t>https://www.city.kamisu.ibaraki.jp/iryo_fks/korei/1002144/1002152/1002153.html</t>
    <phoneticPr fontId="11"/>
  </si>
  <si>
    <t>https://www.city.kamisu.ibaraki.jp/iryo_fks/korei/1002144/1002152/1002156.html</t>
    <phoneticPr fontId="11"/>
  </si>
  <si>
    <t>https://www.city.namegata.ibaraki.jp/page/page009623.html</t>
    <phoneticPr fontId="11"/>
  </si>
  <si>
    <t>https://www.hokota-demand.com/</t>
    <phoneticPr fontId="11"/>
  </si>
  <si>
    <t>http://192.168.0.26/viewer/info.html?id=6798&amp;g=555</t>
    <phoneticPr fontId="11"/>
  </si>
  <si>
    <t>http://www.oarai-syakyo.or.jp/page/page000137.html</t>
    <phoneticPr fontId="11"/>
  </si>
  <si>
    <t>https://www.town.shirosato.lg.jp/page/page003347.html</t>
    <phoneticPr fontId="11"/>
  </si>
  <si>
    <t>https://www.vill.tokai.ibaraki.jp/soshikikarasagasu/sangyobu/sangyoseisakuka/1/1_2/2/6679.html</t>
    <phoneticPr fontId="11"/>
  </si>
  <si>
    <t>https://www.town.ibaraki-kawachi.lg.jp/sp/page/page001573.html</t>
    <phoneticPr fontId="11"/>
  </si>
  <si>
    <t>https://www.town.goka.lg.jp/sp/page/page004570.html</t>
    <phoneticPr fontId="11"/>
  </si>
  <si>
    <t>https://www.town.tone.ibaraki.jp/page/page003570.html</t>
    <phoneticPr fontId="11"/>
  </si>
  <si>
    <t>https://www.city.oyama.tochigi.jp/soshiki/37/270994.html</t>
    <phoneticPr fontId="5"/>
  </si>
  <si>
    <t>https://www.city.moka.lg.jp/kakuka/sogoseisaku/gyomu/doro_kotsu/kokyo_kotsu/1203.html</t>
    <phoneticPr fontId="11"/>
  </si>
  <si>
    <t>https://www.town.motegi.tochigi.jp/motegi/nextpage.php?cd=1538&amp;syurui=2</t>
    <phoneticPr fontId="11"/>
  </si>
  <si>
    <t>https://www.town.takanezawa.tochigi.jp/life/kankyo/kotsu/tantango.html</t>
    <phoneticPr fontId="11"/>
  </si>
  <si>
    <t>【自動車燃料費助成事業】
https://www.city.kumagaya.lg.jp/kenkouhukushi/syougaisya/teate/nenryouhi.html
【福祉タクシー利用料金助成事業】
https://www.city.kumagaya.lg.jp/kenkouhukushi/syougaisya/teate/fukushitakushi.html</t>
    <phoneticPr fontId="11"/>
  </si>
  <si>
    <t>①https://www.city.shiki.lg.jp/site/fukushi-syougai/1403.html
②③https://www.city.shiki.lg.jp/site/fukushi-syougai/1395.html</t>
    <phoneticPr fontId="11"/>
  </si>
  <si>
    <t>①
https://www.pref.chiba.lg.jp/keishi/shougyoushinkou/chiikisyougyou-shinkiteki.html
②
https://www.pref.chiba.lg.jp/keishi/challenge.html</t>
    <phoneticPr fontId="11"/>
  </si>
  <si>
    <t>https://www.pref.chiba.lg.jp/keishi/shougyoushinkou/coordinator.html</t>
    <phoneticPr fontId="11"/>
  </si>
  <si>
    <t>https://www.city.chiba.jp/hokenfukushi/koreishogai/korei/fukushiyusho_hojokin.html</t>
    <phoneticPr fontId="11"/>
  </si>
  <si>
    <t>https://www.city.choshi.chiba.jp/kurashi/page090028.html</t>
    <phoneticPr fontId="11"/>
  </si>
  <si>
    <t>https://www.city.funabashi.lg.jp/jigyou/shoukou/002/p072381.html</t>
    <phoneticPr fontId="11"/>
  </si>
  <si>
    <t>https://www.city.funabashi.lg.jp/kenkou/koureisha/002/p042216.html</t>
    <phoneticPr fontId="11"/>
  </si>
  <si>
    <t>http://www.city.tateyama.chiba.jp/shafuku/page100020.html</t>
    <phoneticPr fontId="11"/>
  </si>
  <si>
    <t>https://www.city.kisarazu.lg.jp/kurashi/koureisya/koureisha/1008815.html</t>
    <phoneticPr fontId="11"/>
  </si>
  <si>
    <t>https://www.city.kisarazu.lg.jp/kurashi/koureisya/koureisha/1008856.html</t>
    <phoneticPr fontId="11"/>
  </si>
  <si>
    <t xml:space="preserve">https://www.city.noda.chiba.jp/kurashi/seikatsu/kurashi/1000660.html
</t>
    <phoneticPr fontId="11"/>
  </si>
  <si>
    <t xml:space="preserve">https://www.city.noda.chiba.jp/kurashi/seikatsu/kurashi/1000659.html
</t>
    <phoneticPr fontId="11"/>
  </si>
  <si>
    <t>https://ichihara-shakyo.or.jp/08_kaji_support.html</t>
    <phoneticPr fontId="11"/>
  </si>
  <si>
    <t>https://www.city.ichihara.chiba.jp/article?articleId=60237fd7ece4651c88c192b2</t>
    <phoneticPr fontId="11"/>
  </si>
  <si>
    <t>https://www.city.ichihara.chiba.jp/article?articleId=60237bfaece4651c88c18d43</t>
    <phoneticPr fontId="11"/>
  </si>
  <si>
    <t>https://www.city.yachiyo.lg.jp/soshiki/24/2891.html</t>
    <phoneticPr fontId="11"/>
  </si>
  <si>
    <t>https://www.city.yachiyo.lg.jp/soshiki/24/2896.html</t>
    <phoneticPr fontId="11"/>
  </si>
  <si>
    <t>https://www.city.yachiyo.lg.jp/soshiki/24/12868.html</t>
    <phoneticPr fontId="11"/>
  </si>
  <si>
    <t>https://www.city.yachiyo.lg.jp/soshiki/24/30507.html</t>
    <phoneticPr fontId="11"/>
  </si>
  <si>
    <t>https://www.city.yachiyo.lg.jp/soshiki/26/2950.html</t>
    <phoneticPr fontId="11"/>
  </si>
  <si>
    <t>https://www.city.abiko.chiba.jp/kenko/koureishafukushi/seikatsushien/iousupa.html</t>
    <phoneticPr fontId="11"/>
  </si>
  <si>
    <t>https://www.city.sodegaura.lg.jp/soshiki/shogaisha/shougaifukushi.html</t>
    <phoneticPr fontId="11"/>
  </si>
  <si>
    <t>https://www.city.sodegaura.lg.jp/soshiki/koreisha/koureisyaidousien.html</t>
    <phoneticPr fontId="11"/>
  </si>
  <si>
    <t>https://www.city.sosa.lg.jp/sp/page/page000251.html</t>
    <phoneticPr fontId="11"/>
  </si>
  <si>
    <t>https://www.city.sosa.lg.jp/page/page000533.html</t>
    <phoneticPr fontId="11"/>
  </si>
  <si>
    <t>https://www.city.sosa.lg.jp/page/page003966.html</t>
    <phoneticPr fontId="11"/>
  </si>
  <si>
    <t>https://www.city.katori.lg.jp/living/kotsu_doro/kokyo_kotsu/demand-koutsu-noriai.html</t>
    <phoneticPr fontId="11"/>
  </si>
  <si>
    <t>https://www.city.oamishirasato.lg.jp/0000010335.html</t>
    <phoneticPr fontId="11"/>
  </si>
  <si>
    <t>https://www.town.shisui.chiba.jp/docs/2014021804439/</t>
    <phoneticPr fontId="11"/>
  </si>
  <si>
    <t>https://www.town.tohnosho.chiba.jp/index.html</t>
    <phoneticPr fontId="11"/>
  </si>
  <si>
    <t>https://www.hamura-sci.jp/shop/html/</t>
    <phoneticPr fontId="11"/>
  </si>
  <si>
    <t>https://www.city.kodaira.tokyo.jp/kurashi/095/095096.html</t>
    <phoneticPr fontId="11"/>
  </si>
  <si>
    <t>https://www.city.kawasaki.jp/280/page/0000139108.html</t>
    <phoneticPr fontId="11"/>
  </si>
  <si>
    <t>https://www.city.fujisawa.kanagawa.jp/kourei-s/kenko/fukushi/kore/sekatsu/taxi.html</t>
    <phoneticPr fontId="11"/>
  </si>
  <si>
    <t>https://www.city.odawara.kanagawa.jp/field/welfare/s-support/homecare/2203takusi-.html</t>
    <phoneticPr fontId="11"/>
  </si>
  <si>
    <t>https://www.city.yamato.lg.jp/gyosei/soshik/57/shogaishafukushi/kakushuwaribiki_zeikinnogemmennado/5258.html</t>
    <phoneticPr fontId="11"/>
  </si>
  <si>
    <t>https://www.city.shibata.lg.jp/kurashi/kenko/koureisha/ikigai/1012628.html</t>
    <phoneticPr fontId="11"/>
  </si>
  <si>
    <t>https://www.city.tokamachi.lg.jp/soshiki/shiminfukushibu/fukushika/1/gyomu/1450417861908.html</t>
    <phoneticPr fontId="11"/>
  </si>
  <si>
    <t>https://www.city.agano.niigata.jp/kurashi_tetsuzuki/juminkatsudo_community_kyodo/kaimonotour/4412.html</t>
    <phoneticPr fontId="11"/>
  </si>
  <si>
    <t>https://www.city.sado.niigata.jp/soshiki/2016/4147.html</t>
    <phoneticPr fontId="11"/>
  </si>
  <si>
    <t>https://www.city.sado.niigata.jp/soshiki/2016/4173.html</t>
    <phoneticPr fontId="11"/>
  </si>
  <si>
    <t>https://www.city.sado.niigata.jp/soshiki/2012/4174.html</t>
    <phoneticPr fontId="11"/>
  </si>
  <si>
    <t>https://www.city.tainai.niigata.jp/kurashi/kenko/koresha/sougoujigyou.html</t>
    <phoneticPr fontId="11"/>
  </si>
  <si>
    <t>https://www.city.tainai.niigata.jp/gyose/sogoseisasu/gappeishinkoukikin2.html</t>
    <phoneticPr fontId="11"/>
  </si>
  <si>
    <t>https://www.vill.yahiko.niigata.jp/life/welfare/advanced_age/</t>
    <phoneticPr fontId="11"/>
  </si>
  <si>
    <t>https://www.chisou.go.jp/sousei/about/mirai/pdf/denenkouhukin_jissou_type1_jirei.pdf</t>
    <phoneticPr fontId="5"/>
  </si>
  <si>
    <t>http://www.town.shimosuwa.lg.jp</t>
    <phoneticPr fontId="11"/>
  </si>
  <si>
    <t xml:space="preserve">https://www.town.sakuho.nagano.jp/kurashi/sumai/kotsu/sogoseisakuka_251.html
</t>
    <phoneticPr fontId="11"/>
  </si>
  <si>
    <t>https://www.vill.otari.nagano.jp/www/contents/1584504509688/index.html</t>
    <phoneticPr fontId="11"/>
  </si>
  <si>
    <t>https://www.city.komagane.nagano.jp</t>
    <phoneticPr fontId="11"/>
  </si>
  <si>
    <t>https://onl.bz/LcHt8eT</t>
    <phoneticPr fontId="11"/>
  </si>
  <si>
    <t>https://www.town-kiso.com/kurashi/douro/100071/101103/</t>
    <phoneticPr fontId="11"/>
  </si>
  <si>
    <t>https://www.inacity.jp/koho/photonews/photelibarary020805.html</t>
    <phoneticPr fontId="11"/>
  </si>
  <si>
    <t>福祉有償運送事業の制度概要と手続き
https://www.city.iida.lg.jp/soshiki/11/fukushiyuusyou-tetuduki.html
福祉有償運送を実施している事業者
https://www.city.iida.lg.jp/soshiki/11/fukushiyuusyou-jigyousya.html</t>
    <phoneticPr fontId="11"/>
  </si>
  <si>
    <t>https://www.city.hamamatsu.shizuoka.jp/kourei/care_net/sasaeaipoint.html</t>
    <phoneticPr fontId="11"/>
  </si>
  <si>
    <t>https://www.city.hamamatsu.shizuoka.jp/kourei/welfare/elderly/zaitaku/haishoku.html</t>
    <phoneticPr fontId="11"/>
  </si>
  <si>
    <t>https://www.city.mishima.shizuoka.jp/ipn052560.html</t>
    <phoneticPr fontId="11"/>
  </si>
  <si>
    <t>https://www.city.mishima.shizuoka.jp/ipn009501.html</t>
    <phoneticPr fontId="11"/>
  </si>
  <si>
    <t>http://www.city.fujinomiya.lg.jp/sp/citizen/visuf8000000wgi8.html</t>
    <phoneticPr fontId="11"/>
  </si>
  <si>
    <t>https://www.city.ito.shizuoka.jp/gyosei/soshikikarasagasu/koreishafukushika/kenko_fukushi/3/1/1619.html</t>
    <phoneticPr fontId="11"/>
  </si>
  <si>
    <t>https://www.city.shimada.shizuoka.jp/gyosei-docs/472120057.html</t>
    <phoneticPr fontId="11"/>
  </si>
  <si>
    <t>https://www.city.fuji.shizuoka.jp/machi/c1301/fmervo000000a79e.html</t>
    <phoneticPr fontId="11"/>
  </si>
  <si>
    <t>https://www.city.fuji.shizuoka.jp/machi/c1301/fmervo000001cstl.html</t>
    <phoneticPr fontId="11"/>
  </si>
  <si>
    <t>https://www.city.fuji.shizuoka.jp/machi/c1301/fmervo000001cra1.html</t>
    <phoneticPr fontId="11"/>
  </si>
  <si>
    <t>https://www.city.fuji.shizuoka.jp/machi/c1301/fmervo000000a7ce.html</t>
    <phoneticPr fontId="11"/>
  </si>
  <si>
    <t>https://www.city.fuji.shizuoka.jp/machi/c1301/fmervo000000a7dw.html</t>
    <phoneticPr fontId="11"/>
  </si>
  <si>
    <t>https://www.city.fuji.shizuoka.jp/machi/c1301/rn2ola0000047i9v.html</t>
    <phoneticPr fontId="11"/>
  </si>
  <si>
    <t>https://www.city.fuji.shizuoka.jp/machi/c1301/rn2ola000002ouno.html</t>
    <phoneticPr fontId="11"/>
  </si>
  <si>
    <t>https://www.city.fuji.shizuoka.jp/kenkou/c0303/fmervo000000h2en.html</t>
    <phoneticPr fontId="11"/>
  </si>
  <si>
    <t>https://www.city.fuji.shizuoka.jp/kenkou/c0303/fmervo000000iwqu.html</t>
    <phoneticPr fontId="11"/>
  </si>
  <si>
    <t>https://www.city.iwata.shizuoka.jp/kenkou_fukushi/koureisha_fukushi/shien/1001891.html#02</t>
    <phoneticPr fontId="11"/>
  </si>
  <si>
    <t>https://www.city.iwata.shizuoka.jp/kenkou_fukushi/koureisha_fukushi/shien/1001891.html#03</t>
    <phoneticPr fontId="11"/>
  </si>
  <si>
    <t>https://www.city.iwata.shizuoka.jp/kenkou_fukushi/shougaisha_fukushi/hojo_josei_yuushi/1001918.html</t>
    <phoneticPr fontId="11"/>
  </si>
  <si>
    <t>https://www.city.iwata.shizuoka.jp/kurashi_tetsuzuki/koutsuu/jidousha_taxi/1001580.html</t>
    <phoneticPr fontId="11"/>
  </si>
  <si>
    <t>https://www.city.yaizu.lg.jp/g06-002/koukyou_koutuu/demando/ooigawa_demando.html</t>
    <phoneticPr fontId="11"/>
  </si>
  <si>
    <t>https://www.city.kakegawa.shizuoka.jp/gyosei/docs/226613.html</t>
    <phoneticPr fontId="11"/>
  </si>
  <si>
    <t>https://www.city.kakegawa.shizuoka.jp/gyosei/docs/8337.html</t>
    <phoneticPr fontId="11"/>
  </si>
  <si>
    <t>https://www.city.fujieda.shizuoka.jp/soshiki/shogyokankokyoku/shogyokanko/gyomu/1/1497340357647.html</t>
    <phoneticPr fontId="11"/>
  </si>
  <si>
    <t>https://www.city.fujieda.shizuoka.jp/soshiki/toshikensetsu/kokyokotsu/gyomu/idoshien/19185.html</t>
    <phoneticPr fontId="11"/>
  </si>
  <si>
    <t>https://www.city.fujieda.shizuoka.jp/soshiki/toshikensetsu/kokyokotsu/gyomu/idoshien/21296.html</t>
    <phoneticPr fontId="11"/>
  </si>
  <si>
    <t>https://www.city.fujieda.shizuoka.jp/soshiki/kenkofukushi/chiikihokatsu/oshirase/18997.html</t>
    <phoneticPr fontId="11"/>
  </si>
  <si>
    <t>https://www.city.fukuroi.shizuoka.jp/soshiki/2/2/bus/1473923492503.html</t>
    <phoneticPr fontId="11"/>
  </si>
  <si>
    <t>https://www.city.fukuroi.shizuoka.jp/soshiki/2/2/bus/1422535023346.html</t>
    <phoneticPr fontId="11"/>
  </si>
  <si>
    <t>https://www.city.fukuroi.shizuoka.jp/soshiki/12/3/josei/1422533281069.html</t>
    <phoneticPr fontId="11"/>
  </si>
  <si>
    <t>https://www.fukuroi-shakyo.or.jp/pages/33/</t>
    <phoneticPr fontId="11"/>
  </si>
  <si>
    <t>https://www.city.fukuroi.shizuoka.jp/soshiki/25/2/kosodate_shisetsu/1422533376054.html</t>
    <phoneticPr fontId="11"/>
  </si>
  <si>
    <t>https://www.city.fukuroi.shizuoka.jp/soshiki/10/1003/josei/1422533212751.html</t>
    <phoneticPr fontId="11"/>
  </si>
  <si>
    <t>http://www.city.susono.shizuoka.jp/soshiki/5/6/4/1595.html</t>
    <phoneticPr fontId="11"/>
  </si>
  <si>
    <t>https://www.city.susono.shizuoka.jp/soshiki/6/1/5_1/1599.html</t>
    <phoneticPr fontId="11"/>
  </si>
  <si>
    <t>http://www.city.susono.shizuoka.jp/soshiki/2/1/2/1_1/7459.html</t>
    <phoneticPr fontId="11"/>
  </si>
  <si>
    <t>https://www.city.izu.shizuoka.jp/soshiki/1021/5/3939.html</t>
    <phoneticPr fontId="11"/>
  </si>
  <si>
    <t>https://www.city.izu.shizuoka.jp/soshiki/1008/5/4348.html</t>
    <phoneticPr fontId="11"/>
  </si>
  <si>
    <t>https://www.city.izu.shizuoka.jp/soshiki/1014/1/2/594.html</t>
    <phoneticPr fontId="11"/>
  </si>
  <si>
    <t>https://www.city.kikugawa.shizuoka.jp/chiikishien/communitybus.html</t>
    <phoneticPr fontId="11"/>
  </si>
  <si>
    <t>https://www.city.makinohara.shizuoka.jp/soshiki/6/49501.html</t>
    <phoneticPr fontId="11"/>
  </si>
  <si>
    <t>https://www.higashiizu.net</t>
    <phoneticPr fontId="11"/>
  </si>
  <si>
    <t xml:space="preserve">https://www.town.matsuzaki.shizuoka.jp/docs/2020042700018/
</t>
    <phoneticPr fontId="11"/>
  </si>
  <si>
    <t>https://www.town.matsuzaki.shizuoka.jp/docs/2016020200267/</t>
    <phoneticPr fontId="11"/>
  </si>
  <si>
    <t>https://www.town.matsuzaki.shizuoka.jp/docs/2023050100016/file_contents/demando.pdf</t>
    <phoneticPr fontId="11"/>
  </si>
  <si>
    <t>https://www.fuji-oyama.jp/xWxwJUZ6_202002282127285.html</t>
    <phoneticPr fontId="11"/>
  </si>
  <si>
    <t>https://www.town.kawanehon.shizuoka.jp/soshiki/koreishahukushi/chojukaigo/koreisha/1368.html</t>
    <phoneticPr fontId="11"/>
  </si>
  <si>
    <t xml:space="preserve">https://www.town.kawanehon.shizuoka.jp/soshiki/kurashikankyo/kankyoseisaku/tyoueibasu/6172.html
</t>
    <phoneticPr fontId="11"/>
  </si>
  <si>
    <t>https://www.city.okazaki.lg.jp/1100/1184/1173/p027273.html</t>
    <phoneticPr fontId="11"/>
  </si>
  <si>
    <t>https://www.city.okazaki.lg.jp/1100/1184/1173/p036851.html</t>
    <phoneticPr fontId="11"/>
  </si>
  <si>
    <t>https://www.city.okazaki.lg.jp/1100/1190/1110/p038626.html</t>
    <phoneticPr fontId="11"/>
  </si>
  <si>
    <t>https://kasugai-kanko.jp/event_detail/idou-supermarket/</t>
    <phoneticPr fontId="11"/>
  </si>
  <si>
    <t>https://www.city.kasugai.lg.jp/shimin/kurashi/1003481/bus/1025196.html</t>
    <phoneticPr fontId="11"/>
  </si>
  <si>
    <t>https://www.city.komaki.aichi.jp/admin/soshiki/fukushi/houkatsu/2_1/1/6/36894.html</t>
    <phoneticPr fontId="11"/>
  </si>
  <si>
    <t>https://www.town.kota.lg.jp/soshiki/2/8262.html</t>
    <phoneticPr fontId="11"/>
  </si>
  <si>
    <t>https://www.town.shitara.lg.jp/soshiki/3/1101.html</t>
    <phoneticPr fontId="11"/>
  </si>
  <si>
    <t xml:space="preserve">https://www.city.tahara.aichi.jp/fukushi/otoshiryori/1003559/1009365.html </t>
    <phoneticPr fontId="11"/>
  </si>
  <si>
    <t>https://www.city.tahara.aichi.jp/kurashi/saigai/1002182/1002876/1002881/1004840.html</t>
    <phoneticPr fontId="11"/>
  </si>
  <si>
    <t>https://www.town.aichi-togo.lg.jp/soshikikarasagasu/kenkosuishinka/gyomuannai/17/1/3154.html</t>
    <phoneticPr fontId="11"/>
  </si>
  <si>
    <t>https://www.town.aichi-togo.lg.jp/soshikikarasagasu/anzenanshinka/gyomuannai/13/2582.html</t>
    <phoneticPr fontId="11"/>
  </si>
  <si>
    <t>https://www.town.aichi-togo.lg.jp/soshikikarasagasu/sangyoshinkoka/gyomuannai/6/1_1/nousakubututyokubai/2623.html</t>
    <phoneticPr fontId="11"/>
  </si>
  <si>
    <t>https://www.town.aichi-togo.lg.jp/soshikikarasagasu/fukushika/gyomuannai/12/1/2878.html</t>
    <phoneticPr fontId="11"/>
  </si>
  <si>
    <t>https://www.town.aichi-togo.lg.jp/soshikikarasagasu/koreishashienka/gyomuannai/4/3/4053.html</t>
    <phoneticPr fontId="11"/>
  </si>
  <si>
    <t>https://www.vill.tobishima.aichi.jp/kurashi/ikuji/ninpu_taxi_josei.html</t>
    <phoneticPr fontId="11"/>
  </si>
  <si>
    <t xml:space="preserve">https://www.vill.tobishima.aichi.jp/kurashi/kenko/k_kaigo02.html
</t>
    <phoneticPr fontId="11"/>
  </si>
  <si>
    <t xml:space="preserve">https://www.vill.tobishima.aichi.jp/kurashi/kenko/k_kaigo04.html
</t>
    <phoneticPr fontId="11"/>
  </si>
  <si>
    <t>https://www.city.handa.lg.jp/kaigo/kenko/fukushi/koresha/jigyo/gaishutsu.html</t>
    <phoneticPr fontId="11"/>
  </si>
  <si>
    <t>https://www.city.handa.lg.jp/kaigo/kenko/fukushi/koresha/jigyo/haishoku.html</t>
    <phoneticPr fontId="11"/>
  </si>
  <si>
    <t>https://www.city.handa.lg.jp/chikifukushi/kenko/fukushi/shogaisha/jose/jidoshakaizo.html</t>
    <phoneticPr fontId="11"/>
  </si>
  <si>
    <t>https://www.town.fuso.lg.jp/kurashi/1003056/1003222.html</t>
    <phoneticPr fontId="11"/>
  </si>
  <si>
    <t>http://www.city.aichi-miyoshi.lg.jp/kikaku/sansan-bus/sansanbus.html</t>
    <phoneticPr fontId="11"/>
  </si>
  <si>
    <t>https://www.city.aichi-miyoshi.lg.jp/sangyo/delivery.html</t>
    <phoneticPr fontId="11"/>
  </si>
  <si>
    <t>https://www.pref.gifu.lg.jp/page/1180.html</t>
    <phoneticPr fontId="11"/>
  </si>
  <si>
    <t>https://www.city.kakamigahara.lg.jp/life/kotsu/1009282.html</t>
    <phoneticPr fontId="11"/>
  </si>
  <si>
    <t>https://www.city.kakamigahara.lg.jp/life/kotsu/1009214/1009284.html</t>
    <phoneticPr fontId="11"/>
  </si>
  <si>
    <t>https://www.town.ginan.lg.jp/1163.htm</t>
    <phoneticPr fontId="11"/>
  </si>
  <si>
    <t>https://www.town.ginan.lg.jp/3867.htm</t>
    <phoneticPr fontId="11"/>
  </si>
  <si>
    <t>https://www.gifu-toyopet.jp/sp/market</t>
    <phoneticPr fontId="11"/>
  </si>
  <si>
    <t>https://www.town.godo.gifu.jp/life/kou_kai/kou_kai16.html</t>
    <phoneticPr fontId="11"/>
  </si>
  <si>
    <t>https://www.town.tarui.lg.jp/page/1521.html</t>
    <phoneticPr fontId="11"/>
  </si>
  <si>
    <t>https://www.town.tarui.lg.jp/page/1529.html</t>
    <phoneticPr fontId="11"/>
  </si>
  <si>
    <t>https://www.city.hida.gifu.jp/soshiki/12/35053.html</t>
    <phoneticPr fontId="11"/>
  </si>
  <si>
    <t>https://www.city.mizuho.lg.jp/10240.htm</t>
    <phoneticPr fontId="11"/>
  </si>
  <si>
    <t>https://www.city.motosu.lg.jp/0000000769.html</t>
    <phoneticPr fontId="11"/>
  </si>
  <si>
    <t>https://www.city.ise.mie.jp/sangyo/syoukou/sangyoshien/1009193.html</t>
    <phoneticPr fontId="17"/>
  </si>
  <si>
    <t>https://www.city.ise.mie.jp/kurashi/koutsu/okage_bus/1004980.html</t>
    <phoneticPr fontId="17"/>
  </si>
  <si>
    <t>https://www.city.ise.mie.jp/kurashi/koutsu/1005006.html</t>
    <phoneticPr fontId="17"/>
  </si>
  <si>
    <t>https://www.city.ise.mie.jp/kenkou_fukushi/koureisya/shien/1002610.html</t>
    <phoneticPr fontId="17"/>
  </si>
  <si>
    <t>https://www.city.kumano.lg.jp/life/?category=75</t>
    <phoneticPr fontId="11"/>
  </si>
  <si>
    <t>https://www.city.kuwana.lg.jp/maas/kurashi/koutsuu/24-57172-225-351.html</t>
    <phoneticPr fontId="11"/>
  </si>
  <si>
    <t>https://www.city.kuwana.lg.jp/kikikanri/anzen/bouhan/menkyosoujisyuhennou.html</t>
    <phoneticPr fontId="11"/>
  </si>
  <si>
    <t>https://www.town.uchinada.lg.jp/soshiki/soumu/2335.html</t>
    <phoneticPr fontId="11"/>
  </si>
  <si>
    <t>https://www.town.kawakita.ishikawa.jp/gyosei1/fukushi/entry-785.html</t>
    <phoneticPr fontId="11"/>
  </si>
  <si>
    <t>https://www.town.shika.lg.jp/kenkou/kaigo/kaimonoshien.html</t>
    <phoneticPr fontId="11"/>
  </si>
  <si>
    <t>https://www.town.shika.lg.jp/kenkou/seikatusien.html</t>
    <phoneticPr fontId="11"/>
  </si>
  <si>
    <t>https://www.city.suzu.lg.jp/soshiki/6/5165.html</t>
    <phoneticPr fontId="11"/>
  </si>
  <si>
    <t>https://www.town.tsubata.lg.jp/division/seikatsukankyou/bus_choei.html</t>
    <phoneticPr fontId="11"/>
  </si>
  <si>
    <t>https://www.town.tsubata.lg.jp/division/seikatsukankyou/license_return.html</t>
    <phoneticPr fontId="11"/>
  </si>
  <si>
    <t>https://www.town.tsubata.lg.jp/division/fukushi/josei.html</t>
    <phoneticPr fontId="11"/>
  </si>
  <si>
    <t>https://www.town.tsubata.lg.jp/division/fukushi/zaitaku.html</t>
    <phoneticPr fontId="11"/>
  </si>
  <si>
    <t>https://www.city.nomi.ishikawa.jp/www/contents/1001000000382/index.html</t>
    <phoneticPr fontId="11"/>
  </si>
  <si>
    <t>https://www.city.nonoichi.lg.jp/soshiki/2/20978.html</t>
    <phoneticPr fontId="11"/>
  </si>
  <si>
    <t>https://www.city.hakusan.lg.jp/machi/kotsu/1007749/index.html</t>
    <phoneticPr fontId="11"/>
  </si>
  <si>
    <t>https://www.hodatsushimizu.jp/soshiki/johosuishinka/1_3/5203.html</t>
    <phoneticPr fontId="11"/>
  </si>
  <si>
    <t>https://www.hodatsushimizu.jp/soshiki/johosuishinka/1_3/5202.html</t>
    <phoneticPr fontId="11"/>
  </si>
  <si>
    <t>https://www.hodatsushimizu.jp/soshiki/johosuishinka/1_3/5204.html</t>
    <phoneticPr fontId="11"/>
  </si>
  <si>
    <t>https://www.pref.toyama.jp/1300/sangyou/shoukoukensetsu/shoukougyou/r3kaimonoshien.html</t>
    <phoneticPr fontId="5"/>
  </si>
  <si>
    <t>https://www.town.asahi.toyama.jp/chosei/gyosei/gaiyo/kotsu/1594702432592.html</t>
    <phoneticPr fontId="11"/>
  </si>
  <si>
    <t>https://www.town.asahi.toyama.jp/soshiki/shokokanko/1453187486982.html</t>
    <phoneticPr fontId="11"/>
  </si>
  <si>
    <t>https://www.city.imizu.toyama.jp/guide/svGuideDtl.aspx?servno=27114</t>
    <phoneticPr fontId="11"/>
  </si>
  <si>
    <t>www.tonami-shakyo.or.jp/fukushi/haisyoku.html</t>
    <phoneticPr fontId="11"/>
  </si>
  <si>
    <t>https://www.city.tonami.lg.jp/info/50660p/</t>
    <phoneticPr fontId="11"/>
  </si>
  <si>
    <t>https://www.town.nyuzen.toyama.jp/gyosei/machizukuri/doro_kotsu/2/1/1912.html</t>
    <phoneticPr fontId="11"/>
  </si>
  <si>
    <t>https://www.city.kusatsu.shiga.jp/kurashi/kotsudorokasen/mamebus/kotsu1102.html</t>
    <phoneticPr fontId="5"/>
  </si>
  <si>
    <t>https://www.city.kadoma.osaka.jp/machizukuri_rodo/shogyo/5094.html</t>
    <phoneticPr fontId="5"/>
  </si>
  <si>
    <t>https://www.city.shijonawate.lg.jp/soshiki/30/1372.html</t>
    <phoneticPr fontId="5"/>
  </si>
  <si>
    <t>https://fureaima-to.jimdofree.com/</t>
    <phoneticPr fontId="5"/>
  </si>
  <si>
    <t>https://www.city.yoshinogawa.lg.jp/docs/2014090400013/</t>
    <phoneticPr fontId="11"/>
  </si>
  <si>
    <t>https://www.city.yoshinogawa.lg.jp/docs/2022060800046/</t>
    <phoneticPr fontId="11"/>
  </si>
  <si>
    <t>https://www.city.ogori.fukuoka.jp/202/888/1664</t>
    <phoneticPr fontId="11"/>
  </si>
  <si>
    <t>https://www.city.ogori.fukuoka.jp/202/888/4704</t>
    <phoneticPr fontId="11"/>
  </si>
  <si>
    <t>https://www.city.fukutsu.lg.jp/kenkou_fukushi/koreisha/2131.html</t>
    <phoneticPr fontId="11"/>
  </si>
  <si>
    <t>https://www.city.fukutsu.lg.jp/kenkou_fukushi/koreisha/4483.html</t>
    <phoneticPr fontId="11"/>
  </si>
  <si>
    <t>http://www.town.fukuchi.lg.jp/soshiki/machi/tiikisinkou/koukyoukoutuu/3463.html</t>
    <phoneticPr fontId="11"/>
  </si>
  <si>
    <t>https://www.town.kusu.oita.jp/soshiki/juminka/1/4590.html</t>
    <phoneticPr fontId="11"/>
  </si>
  <si>
    <t>https://www.town.kawaminami.miyazaki.jp/soshiki/2/1226.html</t>
    <phoneticPr fontId="5"/>
  </si>
  <si>
    <t>https://www.pref.kagoshima.jp/af22/2023businessplancontest.html</t>
    <phoneticPr fontId="11"/>
  </si>
  <si>
    <t>https://www.city.shibushi.lg.jp/soshiki/8/2216.html</t>
    <phoneticPr fontId="11"/>
  </si>
  <si>
    <t>https://www.city.shibushi.lg.jp/soshiki/1/1276.html</t>
    <phoneticPr fontId="11"/>
  </si>
  <si>
    <t>https://www.town.yusui.kagoshima.jp/site/kanko/5944.html</t>
    <phoneticPr fontId="11"/>
  </si>
  <si>
    <t>http://www.vill.yamato.lg.jp/kikaku/kurashi/yamatobasu/kibikibigo.html</t>
    <phoneticPr fontId="11"/>
  </si>
  <si>
    <t>豊頃町社会福祉協議会              015-574-3143</t>
    <rPh sb="0" eb="3">
      <t>トヨコロチョウ</t>
    </rPh>
    <rPh sb="3" eb="5">
      <t>シャカイ</t>
    </rPh>
    <rPh sb="5" eb="7">
      <t>フクシ</t>
    </rPh>
    <rPh sb="7" eb="10">
      <t>キョウギカイ</t>
    </rPh>
    <phoneticPr fontId="5"/>
  </si>
  <si>
    <t>在宅で生活し、市民税非課税である75歳以上の高齢者に対し、5,300円相当の敬老バス券、敬老ハイヤー券及び敬老入浴券のいずれかひとつを窓口で交付する。</t>
    <phoneticPr fontId="4"/>
  </si>
  <si>
    <t>在宅において食事を確保することが困難な状況にある高齢者に対し、1食あたり300円の利用者負担分以外の費用を市で負担することで、食事の提供と安否確認サービスを行い、自立した生活の継続を支援するとともに、健康を保持し、介護の必要な状態への進行を予防することを目的とする。※地域支援事業交付金を財源とする事業</t>
    <rPh sb="9" eb="11">
      <t>カクホ</t>
    </rPh>
    <rPh sb="19" eb="21">
      <t>ジョウキョウ</t>
    </rPh>
    <rPh sb="32" eb="33">
      <t>ショク</t>
    </rPh>
    <rPh sb="39" eb="40">
      <t>エン</t>
    </rPh>
    <rPh sb="41" eb="44">
      <t>リヨウシャ</t>
    </rPh>
    <rPh sb="44" eb="46">
      <t>フタン</t>
    </rPh>
    <rPh sb="46" eb="47">
      <t>ブン</t>
    </rPh>
    <rPh sb="47" eb="49">
      <t>イガイ</t>
    </rPh>
    <rPh sb="50" eb="52">
      <t>ヒヨウ</t>
    </rPh>
    <rPh sb="53" eb="54">
      <t>シ</t>
    </rPh>
    <rPh sb="55" eb="57">
      <t>フタン</t>
    </rPh>
    <rPh sb="127" eb="129">
      <t>モクテキ</t>
    </rPh>
    <phoneticPr fontId="5"/>
  </si>
  <si>
    <t>高齢者や障がい者(交通弱者）の生活支援、閉じこもり予防を目的として、廃止された路線バスに代わる交通手段確保の支援をする。町内のタクシー会社（2事業所）に事業を委託し事業を実施する。</t>
    <rPh sb="0" eb="3">
      <t>コウレイシャ</t>
    </rPh>
    <rPh sb="4" eb="5">
      <t>ショウ</t>
    </rPh>
    <rPh sb="7" eb="8">
      <t>シャ</t>
    </rPh>
    <rPh sb="9" eb="11">
      <t>コウツウ</t>
    </rPh>
    <rPh sb="11" eb="13">
      <t>ジャクシャ</t>
    </rPh>
    <rPh sb="15" eb="17">
      <t>セイカツ</t>
    </rPh>
    <rPh sb="17" eb="19">
      <t>シエン</t>
    </rPh>
    <rPh sb="20" eb="21">
      <t>ト</t>
    </rPh>
    <rPh sb="25" eb="27">
      <t>ヨボウ</t>
    </rPh>
    <rPh sb="28" eb="30">
      <t>モクテキ</t>
    </rPh>
    <rPh sb="34" eb="36">
      <t>ハイシ</t>
    </rPh>
    <rPh sb="39" eb="41">
      <t>ロセン</t>
    </rPh>
    <rPh sb="44" eb="45">
      <t>カ</t>
    </rPh>
    <rPh sb="47" eb="49">
      <t>コウツウ</t>
    </rPh>
    <rPh sb="49" eb="51">
      <t>シュダン</t>
    </rPh>
    <rPh sb="51" eb="53">
      <t>カクホ</t>
    </rPh>
    <rPh sb="54" eb="56">
      <t>シエン</t>
    </rPh>
    <rPh sb="60" eb="62">
      <t>チョウナイ</t>
    </rPh>
    <rPh sb="67" eb="69">
      <t>カイシャ</t>
    </rPh>
    <rPh sb="71" eb="74">
      <t>ジギョウショ</t>
    </rPh>
    <rPh sb="76" eb="78">
      <t>ジギョウ</t>
    </rPh>
    <rPh sb="79" eb="81">
      <t>イタク</t>
    </rPh>
    <rPh sb="82" eb="84">
      <t>ジギョウ</t>
    </rPh>
    <rPh sb="85" eb="87">
      <t>ジッシ</t>
    </rPh>
    <phoneticPr fontId="5"/>
  </si>
  <si>
    <t>地域包括支援センター業務係   　0135-32-3855</t>
    <rPh sb="0" eb="2">
      <t>チイキ</t>
    </rPh>
    <rPh sb="2" eb="4">
      <t>ホウカツ</t>
    </rPh>
    <rPh sb="4" eb="6">
      <t>シエン</t>
    </rPh>
    <rPh sb="10" eb="12">
      <t>ギョウム</t>
    </rPh>
    <rPh sb="12" eb="13">
      <t>カカリ</t>
    </rPh>
    <phoneticPr fontId="17"/>
  </si>
  <si>
    <t>町民生活課 生活環境係
0135-67-7094</t>
    <rPh sb="0" eb="2">
      <t>チョウミン</t>
    </rPh>
    <rPh sb="2" eb="5">
      <t>セイカツカ</t>
    </rPh>
    <rPh sb="6" eb="8">
      <t>セイカツ</t>
    </rPh>
    <rPh sb="8" eb="11">
      <t>カンキョウカカリ</t>
    </rPh>
    <phoneticPr fontId="5"/>
  </si>
  <si>
    <t>地域振興室企画振興係      0165-35-2121</t>
    <rPh sb="0" eb="2">
      <t>チイキ</t>
    </rPh>
    <rPh sb="2" eb="5">
      <t>シンコウシツ</t>
    </rPh>
    <rPh sb="5" eb="7">
      <t>キカク</t>
    </rPh>
    <rPh sb="7" eb="9">
      <t>シンコウ</t>
    </rPh>
    <rPh sb="9" eb="10">
      <t>カカリ</t>
    </rPh>
    <phoneticPr fontId="5"/>
  </si>
  <si>
    <t>健康福祉課　福祉グループ
0164-32-2413</t>
    <rPh sb="0" eb="5">
      <t>ケンコウフクシカ</t>
    </rPh>
    <phoneticPr fontId="5"/>
  </si>
  <si>
    <t>保健福祉課
高齢者福祉係
015-576-5000</t>
    <phoneticPr fontId="11"/>
  </si>
  <si>
    <t>まちづくり政策課
まちづくり推進係
015-576-2112</t>
    <phoneticPr fontId="11"/>
  </si>
  <si>
    <t>総務部企画防災課企画グループ　　　　　　                     　　　　　0142-74-3004</t>
    <rPh sb="0" eb="2">
      <t>ソウム</t>
    </rPh>
    <rPh sb="2" eb="3">
      <t>ブ</t>
    </rPh>
    <rPh sb="3" eb="5">
      <t>キカク</t>
    </rPh>
    <rPh sb="5" eb="7">
      <t>ボウサイ</t>
    </rPh>
    <rPh sb="7" eb="8">
      <t>カ</t>
    </rPh>
    <rPh sb="8" eb="10">
      <t>キカク</t>
    </rPh>
    <phoneticPr fontId="5"/>
  </si>
  <si>
    <t>総務部健康福祉課福祉・高齢者グループ　　　　　　                 　0142-74-3001</t>
    <rPh sb="0" eb="2">
      <t>ソウム</t>
    </rPh>
    <rPh sb="2" eb="3">
      <t>ブ</t>
    </rPh>
    <rPh sb="3" eb="5">
      <t>ケンコウ</t>
    </rPh>
    <rPh sb="5" eb="8">
      <t>フクシカ</t>
    </rPh>
    <rPh sb="8" eb="10">
      <t>フクシ</t>
    </rPh>
    <rPh sb="11" eb="14">
      <t>コウレイシャ</t>
    </rPh>
    <phoneticPr fontId="5"/>
  </si>
  <si>
    <t>洞爺湖町　　           　　道南バス株式会社</t>
    <rPh sb="0" eb="4">
      <t>トウヤコチョウ</t>
    </rPh>
    <rPh sb="19" eb="21">
      <t>ドウナン</t>
    </rPh>
    <rPh sb="23" eb="27">
      <t>カブシキガイシャ</t>
    </rPh>
    <phoneticPr fontId="5"/>
  </si>
  <si>
    <t>洞爺湖町　　　　           道南バス株式会社</t>
    <phoneticPr fontId="11"/>
  </si>
  <si>
    <t>保健福祉課福祉グループ
01634-6-1995</t>
    <rPh sb="0" eb="2">
      <t>ホケン</t>
    </rPh>
    <rPh sb="2" eb="4">
      <t>フクシ</t>
    </rPh>
    <rPh sb="4" eb="5">
      <t>カ</t>
    </rPh>
    <rPh sb="5" eb="7">
      <t>フクシ</t>
    </rPh>
    <phoneticPr fontId="17"/>
  </si>
  <si>
    <t>経済振興課
観光振興グループ
0144-82-8214</t>
    <rPh sb="0" eb="2">
      <t>ケイザイ</t>
    </rPh>
    <rPh sb="2" eb="4">
      <t>シンコウ</t>
    </rPh>
    <rPh sb="4" eb="5">
      <t>カ</t>
    </rPh>
    <rPh sb="6" eb="8">
      <t>カンコウ</t>
    </rPh>
    <rPh sb="8" eb="10">
      <t>シンコウ</t>
    </rPh>
    <phoneticPr fontId="5"/>
  </si>
  <si>
    <t>政策推進課
地域戦略推進グループ　　　　　0144-82-8213</t>
    <rPh sb="0" eb="2">
      <t>セイサク</t>
    </rPh>
    <rPh sb="2" eb="4">
      <t>スイシン</t>
    </rPh>
    <rPh sb="4" eb="5">
      <t>カ</t>
    </rPh>
    <rPh sb="6" eb="8">
      <t>チイキ</t>
    </rPh>
    <rPh sb="8" eb="10">
      <t>センリャク</t>
    </rPh>
    <rPh sb="10" eb="12">
      <t>スイシン</t>
    </rPh>
    <phoneticPr fontId="5"/>
  </si>
  <si>
    <t>保健福祉課障がい福祉係   0137－84－5984</t>
    <rPh sb="0" eb="2">
      <t>ホケン</t>
    </rPh>
    <rPh sb="2" eb="5">
      <t>フクシカ</t>
    </rPh>
    <rPh sb="5" eb="6">
      <t>ショウ</t>
    </rPh>
    <rPh sb="8" eb="10">
      <t>フクシ</t>
    </rPh>
    <rPh sb="10" eb="11">
      <t>カカリ</t>
    </rPh>
    <phoneticPr fontId="17"/>
  </si>
  <si>
    <t>福祉事業課福祉事業グループ
0125－42－3213</t>
    <rPh sb="0" eb="2">
      <t>フクシ</t>
    </rPh>
    <rPh sb="2" eb="4">
      <t>ジギョウ</t>
    </rPh>
    <rPh sb="4" eb="5">
      <t>カ</t>
    </rPh>
    <rPh sb="5" eb="7">
      <t>フクシ</t>
    </rPh>
    <rPh sb="7" eb="9">
      <t>ジギョウ</t>
    </rPh>
    <phoneticPr fontId="5"/>
  </si>
  <si>
    <t>福祉事業課福祉事業グループ
0125－42－3214</t>
    <rPh sb="0" eb="2">
      <t>フクシ</t>
    </rPh>
    <rPh sb="2" eb="4">
      <t>ジギョウ</t>
    </rPh>
    <rPh sb="4" eb="5">
      <t>カ</t>
    </rPh>
    <rPh sb="5" eb="7">
      <t>フクシ</t>
    </rPh>
    <rPh sb="7" eb="9">
      <t>ジギョウ</t>
    </rPh>
    <phoneticPr fontId="5"/>
  </si>
  <si>
    <t>地域公共交通の維持確保、利便性の向上などを目的にデマンドバスバス運行事業を実施している
（※令和元年度から段階的に整備、現在３路線分整備）
自宅から目的地の玄関先まで利用でき、買い物なども目的として利用できるよう実施している</t>
    <rPh sb="0" eb="2">
      <t>チイキ</t>
    </rPh>
    <rPh sb="2" eb="4">
      <t>コウキョウ</t>
    </rPh>
    <rPh sb="4" eb="6">
      <t>コウツウ</t>
    </rPh>
    <rPh sb="7" eb="9">
      <t>イジ</t>
    </rPh>
    <rPh sb="9" eb="11">
      <t>カクホ</t>
    </rPh>
    <rPh sb="12" eb="15">
      <t>リベンセイ</t>
    </rPh>
    <rPh sb="16" eb="18">
      <t>コウジョウ</t>
    </rPh>
    <rPh sb="21" eb="23">
      <t>モクテキ</t>
    </rPh>
    <rPh sb="32" eb="34">
      <t>ウンコウ</t>
    </rPh>
    <rPh sb="34" eb="36">
      <t>ジギョウ</t>
    </rPh>
    <rPh sb="37" eb="39">
      <t>ジッシ</t>
    </rPh>
    <rPh sb="46" eb="48">
      <t>レイワ</t>
    </rPh>
    <rPh sb="48" eb="51">
      <t>ガンネンド</t>
    </rPh>
    <rPh sb="53" eb="56">
      <t>ダンカイテキ</t>
    </rPh>
    <rPh sb="57" eb="59">
      <t>セイビ</t>
    </rPh>
    <rPh sb="60" eb="62">
      <t>ゲンザイ</t>
    </rPh>
    <rPh sb="63" eb="65">
      <t>ロセン</t>
    </rPh>
    <rPh sb="65" eb="66">
      <t>ブン</t>
    </rPh>
    <rPh sb="66" eb="68">
      <t>セイビ</t>
    </rPh>
    <rPh sb="70" eb="72">
      <t>ジタク</t>
    </rPh>
    <rPh sb="74" eb="77">
      <t>モクテキチ</t>
    </rPh>
    <rPh sb="78" eb="81">
      <t>ゲンカンサキ</t>
    </rPh>
    <rPh sb="83" eb="85">
      <t>リヨウ</t>
    </rPh>
    <rPh sb="88" eb="89">
      <t>カ</t>
    </rPh>
    <rPh sb="90" eb="91">
      <t>モノ</t>
    </rPh>
    <rPh sb="94" eb="96">
      <t>モクテキ</t>
    </rPh>
    <rPh sb="99" eb="101">
      <t>リヨウ</t>
    </rPh>
    <rPh sb="106" eb="108">
      <t>ジッシ</t>
    </rPh>
    <phoneticPr fontId="17"/>
  </si>
  <si>
    <t>70歳以上の町民を対象に町内区間運行のバスを無料で利用できる「高齢者バス乗車証」を交付している。
・交付負担金：1ヵ月800円、3ヵ月2,000円、6ヵ月4,000円、
　　　　　　　　　12ヵ月8,000円
・乗車回数：制限なし</t>
    <rPh sb="2" eb="3">
      <t>サイ</t>
    </rPh>
    <rPh sb="3" eb="5">
      <t>イジョウ</t>
    </rPh>
    <rPh sb="6" eb="8">
      <t>チョウミン</t>
    </rPh>
    <rPh sb="9" eb="11">
      <t>タイショウ</t>
    </rPh>
    <rPh sb="12" eb="14">
      <t>チョウナイ</t>
    </rPh>
    <rPh sb="14" eb="16">
      <t>クカン</t>
    </rPh>
    <rPh sb="16" eb="18">
      <t>ウンコウ</t>
    </rPh>
    <rPh sb="22" eb="24">
      <t>ムリョウ</t>
    </rPh>
    <rPh sb="25" eb="27">
      <t>リヨウ</t>
    </rPh>
    <rPh sb="31" eb="34">
      <t>コウレイシャ</t>
    </rPh>
    <rPh sb="36" eb="39">
      <t>ジョウシャショウ</t>
    </rPh>
    <rPh sb="41" eb="43">
      <t>コウフ</t>
    </rPh>
    <rPh sb="50" eb="52">
      <t>コウフ</t>
    </rPh>
    <rPh sb="52" eb="55">
      <t>フタンキン</t>
    </rPh>
    <rPh sb="58" eb="59">
      <t>ゲツ</t>
    </rPh>
    <rPh sb="62" eb="63">
      <t>エン</t>
    </rPh>
    <rPh sb="66" eb="67">
      <t>ゲツ</t>
    </rPh>
    <rPh sb="72" eb="73">
      <t>エン</t>
    </rPh>
    <rPh sb="76" eb="77">
      <t>ゲツ</t>
    </rPh>
    <rPh sb="82" eb="83">
      <t>エン</t>
    </rPh>
    <rPh sb="97" eb="98">
      <t>ゲツ</t>
    </rPh>
    <rPh sb="103" eb="104">
      <t>エン</t>
    </rPh>
    <rPh sb="106" eb="108">
      <t>ジョウシャ</t>
    </rPh>
    <rPh sb="108" eb="110">
      <t>カイスウ</t>
    </rPh>
    <rPh sb="111" eb="113">
      <t>セイゲン</t>
    </rPh>
    <phoneticPr fontId="5"/>
  </si>
  <si>
    <t>老衰、心身の障害、傷病等の理由により食事の調理が困難な方を対象に食事の提供を行う。
・利用者負担金：門別地区～410円/食（夕）
日高地区～630円/食（昼）・410円/食（夕）
※昼食は日高地区のみ</t>
    <rPh sb="0" eb="2">
      <t>ロウスイ</t>
    </rPh>
    <rPh sb="3" eb="5">
      <t>シンシン</t>
    </rPh>
    <rPh sb="6" eb="8">
      <t>ショウガイ</t>
    </rPh>
    <rPh sb="9" eb="11">
      <t>ショウビョウ</t>
    </rPh>
    <rPh sb="11" eb="12">
      <t>トウ</t>
    </rPh>
    <rPh sb="13" eb="15">
      <t>リユウ</t>
    </rPh>
    <rPh sb="18" eb="20">
      <t>ショクジ</t>
    </rPh>
    <rPh sb="21" eb="23">
      <t>チョウリ</t>
    </rPh>
    <rPh sb="24" eb="26">
      <t>コンナン</t>
    </rPh>
    <rPh sb="27" eb="28">
      <t>カタ</t>
    </rPh>
    <rPh sb="29" eb="31">
      <t>タイショウ</t>
    </rPh>
    <rPh sb="32" eb="34">
      <t>ショクジ</t>
    </rPh>
    <rPh sb="35" eb="37">
      <t>テイキョウ</t>
    </rPh>
    <rPh sb="38" eb="39">
      <t>オコナ</t>
    </rPh>
    <rPh sb="43" eb="46">
      <t>リヨウシャ</t>
    </rPh>
    <rPh sb="46" eb="49">
      <t>フタンキン</t>
    </rPh>
    <phoneticPr fontId="5"/>
  </si>
  <si>
    <t>移動が困難で買物や通院などにハイヤーの利用を余儀なくされている高齢者に対し、外出支援としてハイヤー乗車料金助成券を交付。</t>
    <phoneticPr fontId="11"/>
  </si>
  <si>
    <t>町内在住の重度の身体障害者（児）の方に対し、生活圏拡大（買い物での外出も含む）を容易にする事を目的に、タクシー（ハイヤー）料金の一部助成を実施。          ※助成内容　５８０円（※初乗り料金を基準とする）×２４回＝１３．９２０円　　　　　　　　　　　　　　　　　　　　　　　　　　　　　　　　　　　　　　　　　　　　　　　　　　　　　　　　　　　　　　　　　　　　　　　　　　　　　　　　　　　　　　　　　　　　</t>
    <rPh sb="0" eb="1">
      <t>マチ</t>
    </rPh>
    <rPh sb="1" eb="2">
      <t>ウチ</t>
    </rPh>
    <rPh sb="2" eb="4">
      <t>ザイジュウ</t>
    </rPh>
    <rPh sb="5" eb="7">
      <t>ジュウド</t>
    </rPh>
    <rPh sb="8" eb="10">
      <t>シンタイ</t>
    </rPh>
    <rPh sb="10" eb="11">
      <t>ショウ</t>
    </rPh>
    <rPh sb="11" eb="12">
      <t>ガイ</t>
    </rPh>
    <rPh sb="12" eb="13">
      <t>シャ</t>
    </rPh>
    <rPh sb="14" eb="15">
      <t>コ</t>
    </rPh>
    <rPh sb="17" eb="18">
      <t>カ</t>
    </rPh>
    <rPh sb="19" eb="20">
      <t>タイ</t>
    </rPh>
    <rPh sb="22" eb="25">
      <t>セイカツケン</t>
    </rPh>
    <rPh sb="25" eb="27">
      <t>カクダイ</t>
    </rPh>
    <rPh sb="27" eb="29">
      <t>(カ</t>
    </rPh>
    <rPh sb="30" eb="31">
      <t>モ</t>
    </rPh>
    <rPh sb="33" eb="35">
      <t>ガイシュツ</t>
    </rPh>
    <rPh sb="36" eb="37">
      <t>フク</t>
    </rPh>
    <rPh sb="40" eb="42">
      <t>ヨウイ</t>
    </rPh>
    <rPh sb="45" eb="46">
      <t>コト</t>
    </rPh>
    <rPh sb="47" eb="50">
      <t>モクテ</t>
    </rPh>
    <rPh sb="61" eb="63">
      <t>リョウキン</t>
    </rPh>
    <rPh sb="64" eb="66">
      <t>イチブ</t>
    </rPh>
    <rPh sb="66" eb="68">
      <t>ジョセイ</t>
    </rPh>
    <rPh sb="69" eb="71">
      <t>ジッシ</t>
    </rPh>
    <rPh sb="83" eb="85">
      <t>ジョセイ</t>
    </rPh>
    <rPh sb="85" eb="87">
      <t>ナイヨウ</t>
    </rPh>
    <rPh sb="91" eb="92">
      <t>エン</t>
    </rPh>
    <rPh sb="94" eb="96">
      <t>ハツノ</t>
    </rPh>
    <rPh sb="97" eb="99">
      <t>リョウキン</t>
    </rPh>
    <rPh sb="100" eb="102">
      <t>キジュン</t>
    </rPh>
    <rPh sb="109" eb="110">
      <t>カイ</t>
    </rPh>
    <rPh sb="117" eb="118">
      <t>エン</t>
    </rPh>
    <phoneticPr fontId="17"/>
  </si>
  <si>
    <t>生田原地域ではＪＲや民営バスによる運行はあるものの、平成21年に個人タクシーが廃業し、その後を引きついだＮＰＯ法人による有償運送サポートも廃止されたことから、自動車がない高齢者などの交通弱者の利便性を図るとともに地域福祉の増進に寄与するため、デマンド型乗合タクシーを運行している。</t>
    <rPh sb="0" eb="3">
      <t>イクタハラ</t>
    </rPh>
    <rPh sb="3" eb="5">
      <t>チイキ</t>
    </rPh>
    <rPh sb="10" eb="12">
      <t>ミンエイ</t>
    </rPh>
    <rPh sb="17" eb="19">
      <t>ウンコウ</t>
    </rPh>
    <rPh sb="26" eb="28">
      <t>ヘイセイ</t>
    </rPh>
    <rPh sb="30" eb="31">
      <t>ネン</t>
    </rPh>
    <rPh sb="32" eb="34">
      <t>コジン</t>
    </rPh>
    <rPh sb="39" eb="41">
      <t>ハイギョウ</t>
    </rPh>
    <rPh sb="45" eb="46">
      <t>ゴ</t>
    </rPh>
    <rPh sb="47" eb="48">
      <t>ヒ</t>
    </rPh>
    <rPh sb="55" eb="57">
      <t>ホウジン</t>
    </rPh>
    <rPh sb="60" eb="62">
      <t>ユウショウ</t>
    </rPh>
    <rPh sb="62" eb="64">
      <t>ウンソウ</t>
    </rPh>
    <rPh sb="69" eb="71">
      <t>ハイシ</t>
    </rPh>
    <rPh sb="79" eb="82">
      <t>ジドウシャ</t>
    </rPh>
    <rPh sb="85" eb="88">
      <t>コウレイシャ</t>
    </rPh>
    <rPh sb="91" eb="93">
      <t>コウツウ</t>
    </rPh>
    <rPh sb="93" eb="95">
      <t>ジャクシャ</t>
    </rPh>
    <rPh sb="96" eb="99">
      <t>リベンセイ</t>
    </rPh>
    <rPh sb="100" eb="101">
      <t>ハカ</t>
    </rPh>
    <rPh sb="106" eb="108">
      <t>チイキ</t>
    </rPh>
    <rPh sb="108" eb="110">
      <t>フクシ</t>
    </rPh>
    <rPh sb="111" eb="113">
      <t>ゾウシン</t>
    </rPh>
    <rPh sb="114" eb="116">
      <t>キヨ</t>
    </rPh>
    <rPh sb="125" eb="126">
      <t>ガタ</t>
    </rPh>
    <rPh sb="126" eb="128">
      <t>ノリアイ</t>
    </rPh>
    <rPh sb="133" eb="135">
      <t>ウンコウ</t>
    </rPh>
    <phoneticPr fontId="9"/>
  </si>
  <si>
    <t>買い物弱者への支援として位置付けしているものではないが、満75歳以上の高齢者に対しタクシー代又はバス代のチケットを給付することで、日常生活の利便を促進し、生活圏の拡大を図る。</t>
    <phoneticPr fontId="11"/>
  </si>
  <si>
    <t>買い物弱者への支援として位置付けしているものではないが、身障1級又は2級で下肢、体幹障害の方に対しタクシー券を給付することで、日常生活の利便を促進し、生活圏の拡大を図る。</t>
    <rPh sb="28" eb="30">
      <t>シンショウ</t>
    </rPh>
    <rPh sb="31" eb="32">
      <t>キュウ</t>
    </rPh>
    <rPh sb="32" eb="33">
      <t>マタ</t>
    </rPh>
    <rPh sb="35" eb="36">
      <t>キュウ</t>
    </rPh>
    <rPh sb="37" eb="39">
      <t>カシ</t>
    </rPh>
    <rPh sb="40" eb="42">
      <t>タイカン</t>
    </rPh>
    <rPh sb="42" eb="44">
      <t>ショウガイ</t>
    </rPh>
    <rPh sb="45" eb="46">
      <t>カタ</t>
    </rPh>
    <rPh sb="53" eb="54">
      <t>ケン</t>
    </rPh>
    <phoneticPr fontId="5"/>
  </si>
  <si>
    <t>買い物弱者への支援として位置付けしているものではないが、65歳以上介護度３～５の方に対しタクシー券を給付することで、日常生活の利便を促進し、生活圏の拡大を図る。</t>
    <rPh sb="33" eb="35">
      <t>カイゴ</t>
    </rPh>
    <rPh sb="35" eb="36">
      <t>ド</t>
    </rPh>
    <rPh sb="40" eb="41">
      <t>カタ</t>
    </rPh>
    <rPh sb="48" eb="49">
      <t>ケン</t>
    </rPh>
    <phoneticPr fontId="5"/>
  </si>
  <si>
    <t>買い物弱者への支援として位置付けしているものではないが、75歳以上の高齢者に対しタクシー乗車券（本券1枚を使用することによりタクシーで市内移動した際の支払金額が500円）とバス乗車券（本券1枚を使用することによりバスで市内移動した際の支払金額が100円）を希望に応じて交付することで、日常生活の利便を促進し、生活圏の拡大を図る。</t>
    <rPh sb="30" eb="31">
      <t>サイ</t>
    </rPh>
    <rPh sb="31" eb="33">
      <t>イジョウ</t>
    </rPh>
    <rPh sb="34" eb="37">
      <t>コウレイシャ</t>
    </rPh>
    <rPh sb="38" eb="39">
      <t>タイ</t>
    </rPh>
    <rPh sb="142" eb="144">
      <t>ニチジョウ</t>
    </rPh>
    <rPh sb="144" eb="146">
      <t>セイカツ</t>
    </rPh>
    <rPh sb="147" eb="149">
      <t>リベン</t>
    </rPh>
    <rPh sb="150" eb="152">
      <t>ソクシン</t>
    </rPh>
    <rPh sb="154" eb="156">
      <t>セイカツ</t>
    </rPh>
    <rPh sb="156" eb="157">
      <t>ケン</t>
    </rPh>
    <rPh sb="158" eb="160">
      <t>カクダイ</t>
    </rPh>
    <rPh sb="161" eb="162">
      <t>ハカ</t>
    </rPh>
    <phoneticPr fontId="5"/>
  </si>
  <si>
    <t>買い物弱者への支援として位置付けしているものではないが、疾病等により身体機能が低下し、買い物や調理に不安のある一人暮らしの65歳以上の高齢者を対象に、自宅に食事をお届けする。社会福祉協議会に事業を委託し、利用者負担以外の費用の助成を行う。</t>
    <phoneticPr fontId="11"/>
  </si>
  <si>
    <t>都市政策推進課　　　　　　0143-25-2592</t>
    <phoneticPr fontId="11"/>
  </si>
  <si>
    <t>様似町保健福祉課                    0146-36-5511
（様似町保健福祉センター）</t>
    <rPh sb="0" eb="3">
      <t>サマニチョウ</t>
    </rPh>
    <rPh sb="3" eb="5">
      <t>ホケン</t>
    </rPh>
    <rPh sb="5" eb="7">
      <t>フクシ</t>
    </rPh>
    <rPh sb="7" eb="8">
      <t>カ</t>
    </rPh>
    <rPh sb="42" eb="45">
      <t>サマニチョウ</t>
    </rPh>
    <rPh sb="45" eb="47">
      <t>ホケン</t>
    </rPh>
    <rPh sb="47" eb="49">
      <t>フクシ</t>
    </rPh>
    <phoneticPr fontId="5"/>
  </si>
  <si>
    <t>地方公共団体における
買物弱者支援関連制度一覧</t>
    <rPh sb="0" eb="2">
      <t>チホウ</t>
    </rPh>
    <rPh sb="2" eb="4">
      <t>コウキョウ</t>
    </rPh>
    <rPh sb="4" eb="6">
      <t>ダンタイ</t>
    </rPh>
    <rPh sb="11" eb="12">
      <t>カ</t>
    </rPh>
    <rPh sb="12" eb="13">
      <t>モノ</t>
    </rPh>
    <rPh sb="13" eb="15">
      <t>ジャクシャ</t>
    </rPh>
    <rPh sb="15" eb="17">
      <t>シエン</t>
    </rPh>
    <rPh sb="17" eb="19">
      <t>カンレン</t>
    </rPh>
    <rPh sb="19" eb="21">
      <t>セイド</t>
    </rPh>
    <rPh sb="21" eb="23">
      <t>イチラン</t>
    </rPh>
    <phoneticPr fontId="5"/>
  </si>
  <si>
    <t xml:space="preserve"> </t>
    <phoneticPr fontId="5"/>
  </si>
  <si>
    <t>経済産業省</t>
    <rPh sb="0" eb="5">
      <t>ケイザイサンギョウショウ</t>
    </rPh>
    <phoneticPr fontId="5"/>
  </si>
  <si>
    <t>令和5年度</t>
    <rPh sb="0" eb="2">
      <t>レイワ</t>
    </rPh>
    <rPh sb="3" eb="5">
      <t>ネンド</t>
    </rPh>
    <phoneticPr fontId="5"/>
  </si>
  <si>
    <t>本資料について</t>
    <rPh sb="0" eb="1">
      <t>ホン</t>
    </rPh>
    <rPh sb="1" eb="3">
      <t>シリョウ</t>
    </rPh>
    <phoneticPr fontId="11"/>
  </si>
  <si>
    <t>政策調整課
0176-53-5111(内線538)</t>
    <rPh sb="0" eb="5">
      <t>セイサクチョウセイカ</t>
    </rPh>
    <rPh sb="19" eb="21">
      <t>ナイセン</t>
    </rPh>
    <phoneticPr fontId="4"/>
  </si>
  <si>
    <t>介護福祉課
0176-51-8773</t>
    <rPh sb="0" eb="2">
      <t>カイゴ</t>
    </rPh>
    <rPh sb="2" eb="4">
      <t>フクシ</t>
    </rPh>
    <rPh sb="4" eb="5">
      <t>カ</t>
    </rPh>
    <phoneticPr fontId="5"/>
  </si>
  <si>
    <t>金木・市浦地域住民に対し既存のバス路線の運賃補助を行うことで、高齢者や交通弱者の移動手段を確保する。65歳以上および運転免許返納者は無料、それ以外の住民は200円で利用券を配布。</t>
    <rPh sb="0" eb="2">
      <t>カナギ</t>
    </rPh>
    <rPh sb="3" eb="5">
      <t>シウラ</t>
    </rPh>
    <rPh sb="5" eb="7">
      <t>チイキ</t>
    </rPh>
    <rPh sb="20" eb="22">
      <t>ウンチン</t>
    </rPh>
    <phoneticPr fontId="17"/>
  </si>
  <si>
    <t>平泉町、社会福祉協議会</t>
    <rPh sb="2" eb="3">
      <t>マチ</t>
    </rPh>
    <rPh sb="4" eb="11">
      <t>シャカイフクシキョウギカイ</t>
    </rPh>
    <phoneticPr fontId="5"/>
  </si>
  <si>
    <t>商業者、商店街等による移動販売、宅配、送迎等、環境に合わせた販売手法の宅配を通じた商業機能の強化を支援するため、事業者に県及び市で補助を行う。</t>
    <phoneticPr fontId="11"/>
  </si>
  <si>
    <t>健康福祉課高齢福祉班・社会福祉協議会</t>
    <rPh sb="0" eb="5">
      <t>ケンコウフクシカ</t>
    </rPh>
    <rPh sb="5" eb="10">
      <t>コウレイフクシハン</t>
    </rPh>
    <rPh sb="11" eb="18">
      <t>シャカイフクシキョウギカイ</t>
    </rPh>
    <phoneticPr fontId="5"/>
  </si>
  <si>
    <t>川崎町社会福祉協議会</t>
    <rPh sb="0" eb="3">
      <t>カワサキマチ</t>
    </rPh>
    <rPh sb="3" eb="5">
      <t>シャカイ</t>
    </rPh>
    <rPh sb="5" eb="7">
      <t>フクシ</t>
    </rPh>
    <rPh sb="7" eb="10">
      <t>キョウギカイ</t>
    </rPh>
    <phoneticPr fontId="5"/>
  </si>
  <si>
    <t>都市計画課
都市整備係</t>
    <phoneticPr fontId="11"/>
  </si>
  <si>
    <t>都市計画課
都市整備係
0186-43-7082</t>
    <phoneticPr fontId="11"/>
  </si>
  <si>
    <t>山形市福祉推進部長寿支援課
023-641-1212 (内線565)</t>
    <phoneticPr fontId="11"/>
  </si>
  <si>
    <t>加齢や心身の障害等により買い物や調理が困難な高齢者世帯を対象に、バランスのとれた夕食の提供と安否確認を実施する。</t>
    <phoneticPr fontId="11"/>
  </si>
  <si>
    <t>朝日町</t>
    <phoneticPr fontId="11"/>
  </si>
  <si>
    <t>河北町・タクシー会社</t>
    <phoneticPr fontId="11"/>
  </si>
  <si>
    <t>一般の小型タクシーを用いた公的移動サービスとして、市内２社のタクシー事業者への委託事業で運行している。配車依頼があった際に自宅と指定乗降場所間をタクシーの運賃メーター額に応じた３段階の料金で運行。 【対象者：本宮一中学区にお住いの方】
※令和４年８月１７日実証運行開始（詳細は関連URLを参照）</t>
    <phoneticPr fontId="11"/>
  </si>
  <si>
    <t>一般の小型タクシーを用いた公的移動サービスとして、市内２社のタクシー事業者への委託事業で運行している。配車依頼があった際に自宅と指定乗降場所間をタクシーの運賃メーター額に応じた３段階の料金で運行。 【対象者：本宮一中学区にお住いの方】
※令和５年１０月１日運行開始</t>
    <phoneticPr fontId="11"/>
  </si>
  <si>
    <t>介護保険法に規定する要介護等の認定を受けているひとり暮らし高齢者及び高齢者のみで構成される世帯の者で虚弱な者に対し、調理された夕食を自宅に届けることで、食生活の改善による健康保持と定期訪問による安否の確認を行っている。</t>
    <rPh sb="50" eb="52">
      <t>キョジャク</t>
    </rPh>
    <rPh sb="53" eb="54">
      <t>モノ</t>
    </rPh>
    <phoneticPr fontId="5"/>
  </si>
  <si>
    <t>介護保険法に規定する要介護又は要支援の認定を受けている高齢者に対し、NPO法人等の移送サービスを利用し通院や買い物等に出かけた場合において、その費用の一部を助成することにより、外出支援を図っている。</t>
    <phoneticPr fontId="11"/>
  </si>
  <si>
    <t>買物弱者の支援と位置付けた事業ではないが，鉄道や路線バス，コミュニティバスではカバーしきれない地域の住民に対する移動支援策として，市内の特定の目的地（７カ所。商業施設含む。）に一般タクシーと比べ，安価で移動できる乗合タクシーを運行している。</t>
    <rPh sb="21" eb="23">
      <t>テツドウ</t>
    </rPh>
    <rPh sb="88" eb="90">
      <t>イッパン</t>
    </rPh>
    <rPh sb="95" eb="96">
      <t>クラ</t>
    </rPh>
    <phoneticPr fontId="5"/>
  </si>
  <si>
    <t>歩いて行ける範囲に食料品等の日常生活必需品を販売する店舗が無く，また，移動手段が無いため日常生活必需品の購入が日常的に困難な方に対し，移動販売車による食料品等の販売を行う事業者と連携し，買い物の支援を行うことにより，福祉の向上を図ることを目的とする。</t>
    <phoneticPr fontId="5"/>
  </si>
  <si>
    <t>新型コロナウイルス感染症予防で外出を控えたい高齢者や日常生活用品の買い物ができる店舗まで外出することが困難な高齢者に代わって買い物を行うサービスを実施することで，高齢者の感染予防及び店舗内の密の状態を軽減し，市民の感染予防を図るものです。</t>
    <phoneticPr fontId="5"/>
  </si>
  <si>
    <t>高齢者の移動手段の確保と公共交通の利用促進を図るため、65歳以上の高齢者を対象として路線バス利用運賃の半額を助成する。</t>
    <rPh sb="0" eb="3">
      <t>コウレイシャ</t>
    </rPh>
    <rPh sb="4" eb="6">
      <t>イドウ</t>
    </rPh>
    <rPh sb="6" eb="8">
      <t>シュダン</t>
    </rPh>
    <rPh sb="9" eb="11">
      <t>カクホ</t>
    </rPh>
    <rPh sb="12" eb="14">
      <t>コウキョウ</t>
    </rPh>
    <rPh sb="14" eb="16">
      <t>コウツウ</t>
    </rPh>
    <rPh sb="17" eb="19">
      <t>リヨウ</t>
    </rPh>
    <rPh sb="19" eb="21">
      <t>ソクシン</t>
    </rPh>
    <rPh sb="22" eb="23">
      <t>ハカ</t>
    </rPh>
    <rPh sb="29" eb="30">
      <t>サイ</t>
    </rPh>
    <rPh sb="30" eb="32">
      <t>イジョウ</t>
    </rPh>
    <rPh sb="33" eb="36">
      <t>コウレイシャ</t>
    </rPh>
    <rPh sb="37" eb="39">
      <t>タイショウ</t>
    </rPh>
    <rPh sb="42" eb="44">
      <t>ロセン</t>
    </rPh>
    <rPh sb="46" eb="48">
      <t>リヨウ</t>
    </rPh>
    <rPh sb="48" eb="50">
      <t>ウンチン</t>
    </rPh>
    <rPh sb="51" eb="53">
      <t>ハンガク</t>
    </rPh>
    <rPh sb="54" eb="56">
      <t>ジョセイ</t>
    </rPh>
    <phoneticPr fontId="5"/>
  </si>
  <si>
    <t>要支援認定者・基本チェックリスト該当者に対して、介護予防ケアマネジメントに基づき、通院や日常の買い物（市内の医療機関・店舗に限る）の付き添い支援として、移送前後の生活支援サービスを提供する。</t>
    <rPh sb="0" eb="3">
      <t>ヨウシエン</t>
    </rPh>
    <rPh sb="3" eb="5">
      <t>ニンテイ</t>
    </rPh>
    <rPh sb="5" eb="6">
      <t>シャ</t>
    </rPh>
    <rPh sb="7" eb="9">
      <t>キホン</t>
    </rPh>
    <rPh sb="16" eb="19">
      <t>ガイトウシャ</t>
    </rPh>
    <rPh sb="20" eb="21">
      <t>タイ</t>
    </rPh>
    <rPh sb="24" eb="26">
      <t>カイゴ</t>
    </rPh>
    <rPh sb="26" eb="28">
      <t>ヨボウ</t>
    </rPh>
    <rPh sb="37" eb="38">
      <t>モト</t>
    </rPh>
    <rPh sb="41" eb="43">
      <t>ツウイン</t>
    </rPh>
    <rPh sb="44" eb="46">
      <t>ニチジョウ</t>
    </rPh>
    <rPh sb="47" eb="48">
      <t>カ</t>
    </rPh>
    <rPh sb="49" eb="50">
      <t>モノ</t>
    </rPh>
    <rPh sb="51" eb="53">
      <t>シナイ</t>
    </rPh>
    <rPh sb="59" eb="61">
      <t>テンポ</t>
    </rPh>
    <rPh sb="62" eb="63">
      <t>カギ</t>
    </rPh>
    <rPh sb="66" eb="67">
      <t>ツ</t>
    </rPh>
    <rPh sb="68" eb="69">
      <t>ソ</t>
    </rPh>
    <rPh sb="70" eb="72">
      <t>シエン</t>
    </rPh>
    <rPh sb="76" eb="78">
      <t>イソウ</t>
    </rPh>
    <rPh sb="78" eb="80">
      <t>ゼンゴ</t>
    </rPh>
    <rPh sb="81" eb="83">
      <t>セイカツ</t>
    </rPh>
    <rPh sb="83" eb="85">
      <t>シエン</t>
    </rPh>
    <rPh sb="90" eb="92">
      <t>テイキョウ</t>
    </rPh>
    <phoneticPr fontId="5"/>
  </si>
  <si>
    <t>買物弱者の支援と位置付けた事業ではないが、公共交通の利用に不便を感じている地域に対する移動支援策として、市内タクシー事業者２社とデマンド交通（タクシー）の運行協定を締結し、利用登録者の自宅と市内全域及び水戸市内・ひたちなか市内の指定された乗降場所間を結ぶ。
※車両借上料、人件費、電話料の合計額より利用券の売上額を差し引いた額を、市が運行補償料として負担する。
※本事業は、令和元年度～５年度の５か年において、地方創生推進交付金の交付を受けている。</t>
    <phoneticPr fontId="11"/>
  </si>
  <si>
    <t>当市のデマンドタクシーは、交通不便地域の解消や交通弱者の移動手段の確保を目的に、タクシー事業者の協力を得て、商工団体が平成19年10月から運行を開始し、市民の移動手段として重要な役割を果たしている。
特に、市内全域を面でカバーし、玄関先から目的地まで低料金で利用できることで、自らマイカーを運転できない高齢者の買い物、通院の足としての役割のほか、外出を促すことによる健康増進にも寄与している。</t>
    <phoneticPr fontId="11"/>
  </si>
  <si>
    <t xml:space="preserve">高齢者の閉じこもりを防止し地域との繋がりをつくることで、高齢者を住民同士が見守る体制を整備する。また買い物が不便又は困難な方を支援するため、民間事業者と連携して移動販売を実施している。初年度の車両購入時に保険者機能強化推進交付金を充当した。   </t>
    <rPh sb="0" eb="3">
      <t>コウレイシャ</t>
    </rPh>
    <rPh sb="4" eb="5">
      <t>ト</t>
    </rPh>
    <rPh sb="10" eb="12">
      <t>ボウシ</t>
    </rPh>
    <rPh sb="13" eb="15">
      <t>チイキ</t>
    </rPh>
    <rPh sb="17" eb="18">
      <t>ツナ</t>
    </rPh>
    <rPh sb="28" eb="31">
      <t>コウレイシャ</t>
    </rPh>
    <rPh sb="32" eb="34">
      <t>ジュウミン</t>
    </rPh>
    <rPh sb="34" eb="36">
      <t>ドウシ</t>
    </rPh>
    <rPh sb="37" eb="39">
      <t>ミマモ</t>
    </rPh>
    <rPh sb="40" eb="42">
      <t>タイセイ</t>
    </rPh>
    <rPh sb="43" eb="45">
      <t>セイビ</t>
    </rPh>
    <rPh sb="50" eb="51">
      <t>カ</t>
    </rPh>
    <rPh sb="52" eb="53">
      <t>モノ</t>
    </rPh>
    <rPh sb="54" eb="56">
      <t>フベン</t>
    </rPh>
    <rPh sb="56" eb="57">
      <t>マタ</t>
    </rPh>
    <rPh sb="58" eb="60">
      <t>コンナン</t>
    </rPh>
    <rPh sb="61" eb="62">
      <t>カタ</t>
    </rPh>
    <rPh sb="63" eb="65">
      <t>シエン</t>
    </rPh>
    <rPh sb="70" eb="72">
      <t>ミンカン</t>
    </rPh>
    <rPh sb="72" eb="74">
      <t>ジギョウ</t>
    </rPh>
    <rPh sb="74" eb="75">
      <t>シャ</t>
    </rPh>
    <rPh sb="76" eb="78">
      <t>レンケイ</t>
    </rPh>
    <rPh sb="80" eb="84">
      <t>イドウハンバイ</t>
    </rPh>
    <rPh sb="85" eb="87">
      <t>ジッシ</t>
    </rPh>
    <rPh sb="92" eb="95">
      <t>ショネンド</t>
    </rPh>
    <rPh sb="96" eb="98">
      <t>シャリョウ</t>
    </rPh>
    <rPh sb="98" eb="101">
      <t>コウニュウジ</t>
    </rPh>
    <rPh sb="102" eb="105">
      <t>ホケンシャ</t>
    </rPh>
    <rPh sb="105" eb="107">
      <t>キノウ</t>
    </rPh>
    <rPh sb="107" eb="109">
      <t>キョウカ</t>
    </rPh>
    <rPh sb="109" eb="111">
      <t>スイシン</t>
    </rPh>
    <rPh sb="111" eb="114">
      <t>コウフキン</t>
    </rPh>
    <rPh sb="115" eb="117">
      <t>ジュウトウ</t>
    </rPh>
    <phoneticPr fontId="39"/>
  </si>
  <si>
    <t>地域の公民館等で実施している「高齢者ふれあいの里」の一地区において、地域の高齢者の買い物支援及び閉じこもり予防を目的とした外出支援を、「高齢者ふれあいの里」事業の一環として実施している。</t>
    <rPh sb="0" eb="2">
      <t>チイキ</t>
    </rPh>
    <rPh sb="3" eb="6">
      <t>コウミンカン</t>
    </rPh>
    <rPh sb="6" eb="7">
      <t>ナド</t>
    </rPh>
    <rPh sb="8" eb="10">
      <t>ジッシ</t>
    </rPh>
    <rPh sb="15" eb="18">
      <t>コウレイシャ</t>
    </rPh>
    <rPh sb="23" eb="24">
      <t>サト</t>
    </rPh>
    <rPh sb="26" eb="29">
      <t>イチチク</t>
    </rPh>
    <rPh sb="34" eb="36">
      <t>チイキ</t>
    </rPh>
    <rPh sb="68" eb="71">
      <t>コウレイシャ</t>
    </rPh>
    <rPh sb="76" eb="77">
      <t>サト</t>
    </rPh>
    <rPh sb="78" eb="80">
      <t>ジギョウ</t>
    </rPh>
    <rPh sb="81" eb="83">
      <t>イッカン</t>
    </rPh>
    <rPh sb="86" eb="88">
      <t>ジッシ</t>
    </rPh>
    <phoneticPr fontId="5"/>
  </si>
  <si>
    <t xml:space="preserve">定時定路線型のデマンドタクシーで交通空白地域をカバーし、スーパーなど日常の買い物ができる場所への移動を確保するとともに、路線バスへの乗り換えが可能な交通結節点までの移動支援を行う。
</t>
    <rPh sb="0" eb="2">
      <t>テイジ</t>
    </rPh>
    <rPh sb="2" eb="3">
      <t>テイ</t>
    </rPh>
    <rPh sb="3" eb="5">
      <t>ロセン</t>
    </rPh>
    <rPh sb="5" eb="6">
      <t>ガタ</t>
    </rPh>
    <rPh sb="16" eb="18">
      <t>コウツウ</t>
    </rPh>
    <rPh sb="18" eb="20">
      <t>クウハク</t>
    </rPh>
    <rPh sb="20" eb="22">
      <t>チイキ</t>
    </rPh>
    <rPh sb="34" eb="36">
      <t>ニチジョウ</t>
    </rPh>
    <rPh sb="37" eb="38">
      <t>カ</t>
    </rPh>
    <rPh sb="39" eb="40">
      <t>モノ</t>
    </rPh>
    <rPh sb="44" eb="46">
      <t>バショ</t>
    </rPh>
    <rPh sb="48" eb="50">
      <t>イドウ</t>
    </rPh>
    <rPh sb="51" eb="53">
      <t>カクホ</t>
    </rPh>
    <rPh sb="60" eb="62">
      <t>ロセン</t>
    </rPh>
    <rPh sb="66" eb="67">
      <t>ノ</t>
    </rPh>
    <rPh sb="68" eb="69">
      <t>カ</t>
    </rPh>
    <rPh sb="71" eb="73">
      <t>カノウ</t>
    </rPh>
    <rPh sb="74" eb="76">
      <t>コウツウ</t>
    </rPh>
    <rPh sb="76" eb="79">
      <t>ケッセツテン</t>
    </rPh>
    <rPh sb="82" eb="84">
      <t>イドウ</t>
    </rPh>
    <rPh sb="84" eb="86">
      <t>シエン</t>
    </rPh>
    <rPh sb="87" eb="88">
      <t>オコナ</t>
    </rPh>
    <phoneticPr fontId="5"/>
  </si>
  <si>
    <t xml:space="preserve">年間24枚（1枚が初乗り料金分）のタクシー利用券を交付する。4月から9月までの申請は24枚だが、10月から3月までの申請は12枚交付。 桐生地区のタクシーに乗車する場合に利用できる。
・対象者：身体障害者手帳の1級および2級を所持している人、療育手帳の障害程度Aである人及び精神障害者保健福祉手帳の1級を所持している人
（注）自動車税の減免を受けている人、重度身体障害者移動支援事業の利用者は該当しない。
</t>
    <phoneticPr fontId="5"/>
  </si>
  <si>
    <t xml:space="preserve">町内に住所を有し、①住民税非課税世帯で介護認定を受けている、又は、②重度の障害のある人で、一定の条件を満たす人に対し、交通空白地有償運送の利用券（1枚当たり500円分）を年間72枚を上限に交付し、交通弱者の通院や買物等の外出を支援する。
</t>
    <phoneticPr fontId="5"/>
  </si>
  <si>
    <t>重度心身障害者が社会生活の必要上ハイヤーを利用した場合、その料金の一部（初乗り料金）を助成する。</t>
    <rPh sb="0" eb="2">
      <t>ジュウド</t>
    </rPh>
    <rPh sb="2" eb="4">
      <t>シンシン</t>
    </rPh>
    <rPh sb="4" eb="7">
      <t>ショウガイシャ</t>
    </rPh>
    <rPh sb="8" eb="10">
      <t>シャカイ</t>
    </rPh>
    <rPh sb="10" eb="12">
      <t>セイカツ</t>
    </rPh>
    <rPh sb="13" eb="16">
      <t>ヒツヨウジョウ</t>
    </rPh>
    <rPh sb="21" eb="23">
      <t>リヨウ</t>
    </rPh>
    <rPh sb="25" eb="27">
      <t>バアイ</t>
    </rPh>
    <rPh sb="30" eb="32">
      <t>リョウキン</t>
    </rPh>
    <rPh sb="33" eb="35">
      <t>イチブ</t>
    </rPh>
    <rPh sb="36" eb="38">
      <t>ハツノ</t>
    </rPh>
    <rPh sb="39" eb="41">
      <t>リョウキン</t>
    </rPh>
    <rPh sb="43" eb="45">
      <t>ジョセイ</t>
    </rPh>
    <phoneticPr fontId="17"/>
  </si>
  <si>
    <t>＜福祉Ｔ＞
市と協定を結んだタクシー事業者
＜燃料費＞
市内一部の給油所</t>
    <rPh sb="1" eb="3">
      <t>ふくし</t>
    </rPh>
    <rPh sb="6" eb="7">
      <t>し</t>
    </rPh>
    <rPh sb="8" eb="10">
      <t>きょうてい</t>
    </rPh>
    <rPh sb="18" eb="21">
      <t>じぎょうしゃ</t>
    </rPh>
    <rPh sb="23" eb="26">
      <t>ねんりょうひ</t>
    </rPh>
    <rPh sb="28" eb="30">
      <t>しない</t>
    </rPh>
    <rPh sb="30" eb="32">
      <t>いちぶ</t>
    </rPh>
    <rPh sb="33" eb="35">
      <t>きゅうゆ</t>
    </rPh>
    <rPh sb="35" eb="36">
      <t>じょ</t>
    </rPh>
    <phoneticPr fontId="40" type="Hiragana"/>
  </si>
  <si>
    <t>障がい者の社会参加を促進し、福祉の向上を図るため、障がい者（身体・知的・精神）手帳保持者のうち、一定等級以上の方へ１月当たり２千円（500円券を４枚交付）のタクシー利用券を交付する。取得条件として世帯全員が非課税。</t>
    <rPh sb="58" eb="59">
      <t>ツキ</t>
    </rPh>
    <rPh sb="59" eb="60">
      <t>ア</t>
    </rPh>
    <rPh sb="63" eb="65">
      <t>センエン</t>
    </rPh>
    <rPh sb="69" eb="70">
      <t>エン</t>
    </rPh>
    <rPh sb="70" eb="71">
      <t>ケン</t>
    </rPh>
    <rPh sb="73" eb="74">
      <t>マイ</t>
    </rPh>
    <rPh sb="74" eb="76">
      <t>コウフ</t>
    </rPh>
    <rPh sb="98" eb="102">
      <t>セタイゼンイン</t>
    </rPh>
    <phoneticPr fontId="13"/>
  </si>
  <si>
    <t>身近な商店の減少、高齢等の理由により、日常生活に必要な食料品、日用雑貨品等の購入が困難な市民が多く居住する地域において移動販売を行う。昨年度から２号車を増便し、事業拡大を図った。
※準備事業：対象経費の総額２分の１、又は250万円のいずれか低い額
　 運営事業：対象経費の総額２分の１、又は150万円のいずれか低い額</t>
    <rPh sb="0" eb="2">
      <t>ミヂカ</t>
    </rPh>
    <rPh sb="3" eb="5">
      <t>ショウテン</t>
    </rPh>
    <rPh sb="6" eb="8">
      <t>ゲンショウ</t>
    </rPh>
    <rPh sb="9" eb="11">
      <t>コウレイ</t>
    </rPh>
    <rPh sb="11" eb="12">
      <t>トウ</t>
    </rPh>
    <rPh sb="13" eb="15">
      <t>リユウ</t>
    </rPh>
    <rPh sb="19" eb="21">
      <t>ニチジョウ</t>
    </rPh>
    <rPh sb="21" eb="23">
      <t>セイカツ</t>
    </rPh>
    <rPh sb="24" eb="26">
      <t>ヒツヨウ</t>
    </rPh>
    <rPh sb="27" eb="30">
      <t>ショクリョウヒン</t>
    </rPh>
    <rPh sb="31" eb="33">
      <t>ニチヨウ</t>
    </rPh>
    <rPh sb="33" eb="35">
      <t>ザッカ</t>
    </rPh>
    <rPh sb="35" eb="36">
      <t>ヒン</t>
    </rPh>
    <rPh sb="36" eb="37">
      <t>トウ</t>
    </rPh>
    <rPh sb="38" eb="40">
      <t>コウニュウ</t>
    </rPh>
    <rPh sb="41" eb="43">
      <t>コンナン</t>
    </rPh>
    <rPh sb="44" eb="46">
      <t>シミン</t>
    </rPh>
    <rPh sb="47" eb="48">
      <t>オオ</t>
    </rPh>
    <rPh sb="49" eb="51">
      <t>キョジュウ</t>
    </rPh>
    <rPh sb="53" eb="55">
      <t>チイキ</t>
    </rPh>
    <rPh sb="59" eb="61">
      <t>イドウ</t>
    </rPh>
    <rPh sb="61" eb="63">
      <t>ハンバイ</t>
    </rPh>
    <rPh sb="64" eb="65">
      <t>オコナ</t>
    </rPh>
    <rPh sb="67" eb="70">
      <t>サクネンド</t>
    </rPh>
    <rPh sb="73" eb="75">
      <t>ゴウシャ</t>
    </rPh>
    <rPh sb="76" eb="78">
      <t>ゾウビン</t>
    </rPh>
    <rPh sb="80" eb="82">
      <t>ジギョウ</t>
    </rPh>
    <rPh sb="82" eb="84">
      <t>カクダイ</t>
    </rPh>
    <rPh sb="85" eb="86">
      <t>ハカ</t>
    </rPh>
    <rPh sb="91" eb="95">
      <t>ジュンビジギョウ</t>
    </rPh>
    <rPh sb="96" eb="100">
      <t>タイショウケイヒ</t>
    </rPh>
    <rPh sb="101" eb="103">
      <t>ソウガク</t>
    </rPh>
    <rPh sb="104" eb="105">
      <t>ブン</t>
    </rPh>
    <rPh sb="108" eb="109">
      <t>マタ</t>
    </rPh>
    <rPh sb="113" eb="114">
      <t>マン</t>
    </rPh>
    <rPh sb="114" eb="115">
      <t>エン</t>
    </rPh>
    <rPh sb="120" eb="121">
      <t>ヒク</t>
    </rPh>
    <rPh sb="122" eb="123">
      <t>ガク</t>
    </rPh>
    <rPh sb="126" eb="130">
      <t>ウンエイジギョウ</t>
    </rPh>
    <phoneticPr fontId="5"/>
  </si>
  <si>
    <t>　日常生活に必要な食料品や日用雑貨品等の買い物が困難な状況にある高齢者をワゴン車等への乗合で、1カ月に1回(地区ごと)自宅と村内スーパーとの送迎を行う。
・利用者負担額：無料
・対象者：在宅で概ね65歳以上の者で、付添がなくても自力で買い物ができる以下のいずれかに該当する者
①　一人暮らしの者又は高齢者世帯に属する者で寝たきり度がJ２ランクのもの
②　一人暮らしの者又は高齢者世帯に属する者で寝たきり度がJ1ランクのもののうち、自宅からバス停までの距離が遠く移動が困難な者
③　一人暮らしの者、虚弱高齢者世帯、障害者等の日常生活を営むことに支障がある者
④　日中一人暮らし又は日中高齢者世帯に属する者で、特に必要であると認められるもの
⑤　その他村長が特に必要と認める者</t>
    <rPh sb="1" eb="3">
      <t>ニチジョウ</t>
    </rPh>
    <rPh sb="3" eb="5">
      <t>セイカツ</t>
    </rPh>
    <rPh sb="6" eb="8">
      <t>ヒツヨウ</t>
    </rPh>
    <rPh sb="9" eb="12">
      <t>ショクリョウヒン</t>
    </rPh>
    <rPh sb="13" eb="15">
      <t>ニチヨウ</t>
    </rPh>
    <rPh sb="15" eb="17">
      <t>ザッカ</t>
    </rPh>
    <rPh sb="17" eb="18">
      <t>ヒン</t>
    </rPh>
    <rPh sb="18" eb="19">
      <t>トウ</t>
    </rPh>
    <rPh sb="20" eb="21">
      <t>カ</t>
    </rPh>
    <rPh sb="22" eb="23">
      <t>モノ</t>
    </rPh>
    <rPh sb="24" eb="26">
      <t>コンナン</t>
    </rPh>
    <rPh sb="27" eb="29">
      <t>ジョウキョウ</t>
    </rPh>
    <rPh sb="32" eb="35">
      <t>コウレイシャ</t>
    </rPh>
    <rPh sb="39" eb="40">
      <t>シャ</t>
    </rPh>
    <rPh sb="40" eb="41">
      <t>トウ</t>
    </rPh>
    <rPh sb="43" eb="45">
      <t>ノリアイ</t>
    </rPh>
    <rPh sb="49" eb="50">
      <t>ゲツ</t>
    </rPh>
    <rPh sb="52" eb="53">
      <t>カイ</t>
    </rPh>
    <rPh sb="54" eb="56">
      <t>チク</t>
    </rPh>
    <rPh sb="59" eb="61">
      <t>ジタク</t>
    </rPh>
    <rPh sb="62" eb="64">
      <t>ソンナイ</t>
    </rPh>
    <rPh sb="70" eb="72">
      <t>ソウゲイ</t>
    </rPh>
    <rPh sb="73" eb="74">
      <t>オコナ</t>
    </rPh>
    <rPh sb="78" eb="81">
      <t>リヨウシャ</t>
    </rPh>
    <rPh sb="81" eb="83">
      <t>フタン</t>
    </rPh>
    <rPh sb="83" eb="84">
      <t>ガク</t>
    </rPh>
    <rPh sb="85" eb="87">
      <t>ムリョウ</t>
    </rPh>
    <rPh sb="89" eb="92">
      <t>タイショウシャ</t>
    </rPh>
    <rPh sb="93" eb="95">
      <t>ザイタク</t>
    </rPh>
    <rPh sb="96" eb="97">
      <t>オオム</t>
    </rPh>
    <rPh sb="100" eb="103">
      <t>サイイジョウ</t>
    </rPh>
    <rPh sb="104" eb="105">
      <t>モノ</t>
    </rPh>
    <rPh sb="107" eb="109">
      <t>ツキソイ</t>
    </rPh>
    <rPh sb="114" eb="116">
      <t>ジリキ</t>
    </rPh>
    <rPh sb="117" eb="118">
      <t>カ</t>
    </rPh>
    <rPh sb="119" eb="120">
      <t>モノ</t>
    </rPh>
    <rPh sb="124" eb="126">
      <t>イカ</t>
    </rPh>
    <rPh sb="132" eb="134">
      <t>ガイトウ</t>
    </rPh>
    <rPh sb="136" eb="137">
      <t>モノ</t>
    </rPh>
    <rPh sb="140" eb="142">
      <t>ヒトリ</t>
    </rPh>
    <rPh sb="142" eb="143">
      <t>ク</t>
    </rPh>
    <rPh sb="146" eb="147">
      <t>モノ</t>
    </rPh>
    <rPh sb="147" eb="148">
      <t>マタ</t>
    </rPh>
    <rPh sb="149" eb="151">
      <t>コウレイ</t>
    </rPh>
    <rPh sb="151" eb="152">
      <t>シャ</t>
    </rPh>
    <rPh sb="152" eb="154">
      <t>セタイ</t>
    </rPh>
    <rPh sb="155" eb="156">
      <t>ゾク</t>
    </rPh>
    <rPh sb="158" eb="159">
      <t>モノ</t>
    </rPh>
    <rPh sb="160" eb="161">
      <t>ネ</t>
    </rPh>
    <rPh sb="164" eb="165">
      <t>ド</t>
    </rPh>
    <rPh sb="177" eb="179">
      <t>ヒトリ</t>
    </rPh>
    <rPh sb="179" eb="180">
      <t>ク</t>
    </rPh>
    <rPh sb="183" eb="184">
      <t>モノ</t>
    </rPh>
    <rPh sb="184" eb="185">
      <t>マタ</t>
    </rPh>
    <rPh sb="186" eb="189">
      <t>コウレイシャ</t>
    </rPh>
    <rPh sb="189" eb="191">
      <t>セタイ</t>
    </rPh>
    <rPh sb="192" eb="193">
      <t>ゾク</t>
    </rPh>
    <rPh sb="195" eb="196">
      <t>モノ</t>
    </rPh>
    <rPh sb="197" eb="198">
      <t>ネ</t>
    </rPh>
    <rPh sb="201" eb="202">
      <t>ド</t>
    </rPh>
    <rPh sb="215" eb="217">
      <t>ジタク</t>
    </rPh>
    <rPh sb="221" eb="222">
      <t>テイ</t>
    </rPh>
    <rPh sb="225" eb="227">
      <t>キョリ</t>
    </rPh>
    <rPh sb="228" eb="229">
      <t>トオ</t>
    </rPh>
    <rPh sb="230" eb="232">
      <t>イドウ</t>
    </rPh>
    <rPh sb="233" eb="235">
      <t>コンナン</t>
    </rPh>
    <rPh sb="236" eb="237">
      <t>モノ</t>
    </rPh>
    <rPh sb="240" eb="242">
      <t>ヒトリ</t>
    </rPh>
    <rPh sb="242" eb="243">
      <t>ク</t>
    </rPh>
    <rPh sb="246" eb="247">
      <t>モノ</t>
    </rPh>
    <rPh sb="248" eb="250">
      <t>キョジャク</t>
    </rPh>
    <rPh sb="250" eb="253">
      <t>コウレイシャ</t>
    </rPh>
    <rPh sb="253" eb="255">
      <t>セタイ</t>
    </rPh>
    <rPh sb="256" eb="259">
      <t>ショウガイシャ</t>
    </rPh>
    <rPh sb="259" eb="260">
      <t>トウ</t>
    </rPh>
    <rPh sb="261" eb="263">
      <t>ニチジョウ</t>
    </rPh>
    <rPh sb="263" eb="265">
      <t>セイカツ</t>
    </rPh>
    <rPh sb="266" eb="267">
      <t>イトナ</t>
    </rPh>
    <rPh sb="271" eb="273">
      <t>シショウ</t>
    </rPh>
    <rPh sb="276" eb="277">
      <t>モノ</t>
    </rPh>
    <rPh sb="280" eb="282">
      <t>ニッチュウ</t>
    </rPh>
    <rPh sb="282" eb="285">
      <t>ヒトリグ</t>
    </rPh>
    <rPh sb="287" eb="288">
      <t>マタ</t>
    </rPh>
    <rPh sb="289" eb="291">
      <t>ニッチュウ</t>
    </rPh>
    <rPh sb="291" eb="293">
      <t>コウレイ</t>
    </rPh>
    <rPh sb="293" eb="294">
      <t>モノ</t>
    </rPh>
    <rPh sb="294" eb="296">
      <t>セタイ</t>
    </rPh>
    <rPh sb="297" eb="298">
      <t>ゾク</t>
    </rPh>
    <rPh sb="300" eb="301">
      <t>モノ</t>
    </rPh>
    <rPh sb="303" eb="304">
      <t>トク</t>
    </rPh>
    <rPh sb="305" eb="307">
      <t>ヒツヨウ</t>
    </rPh>
    <rPh sb="311" eb="312">
      <t>ミト</t>
    </rPh>
    <rPh sb="323" eb="324">
      <t>タ</t>
    </rPh>
    <rPh sb="324" eb="326">
      <t>ソンチョウ</t>
    </rPh>
    <rPh sb="327" eb="328">
      <t>トク</t>
    </rPh>
    <rPh sb="329" eb="331">
      <t>ヒツヨウ</t>
    </rPh>
    <rPh sb="332" eb="333">
      <t>ミト</t>
    </rPh>
    <rPh sb="335" eb="336">
      <t>モノ</t>
    </rPh>
    <phoneticPr fontId="5"/>
  </si>
  <si>
    <r>
      <rPr>
        <sz val="10"/>
        <color theme="1"/>
        <rFont val="ＭＳ Ｐゴシック"/>
        <family val="3"/>
        <charset val="128"/>
        <scheme val="minor"/>
      </rPr>
      <t>助成金</t>
    </r>
    <rPh sb="0" eb="1">
      <t>ジョセイ</t>
    </rPh>
    <rPh sb="1" eb="2">
      <t>キン</t>
    </rPh>
    <phoneticPr fontId="5"/>
  </si>
  <si>
    <t>委託料</t>
    <rPh sb="0" eb="2">
      <t>イタクリョウ</t>
    </rPh>
    <phoneticPr fontId="39"/>
  </si>
  <si>
    <t>補助金</t>
    <rPh sb="0" eb="2">
      <t>ホジョキン</t>
    </rPh>
    <phoneticPr fontId="13"/>
  </si>
  <si>
    <t>補助金</t>
    <rPh sb="0" eb="1">
      <t>ホジョキン</t>
    </rPh>
    <phoneticPr fontId="13"/>
  </si>
  <si>
    <t>山梨県</t>
    <rPh sb="0" eb="3">
      <t>ヤマナシケン</t>
    </rPh>
    <phoneticPr fontId="11"/>
  </si>
  <si>
    <t>身延町</t>
    <rPh sb="0" eb="2">
      <t>ミノブ</t>
    </rPh>
    <rPh sb="2" eb="3">
      <t>マチ</t>
    </rPh>
    <phoneticPr fontId="11"/>
  </si>
  <si>
    <t>重度心身障害者（児）等タクシー利用料金助成事業</t>
    <rPh sb="0" eb="2">
      <t>ジュウド</t>
    </rPh>
    <rPh sb="2" eb="4">
      <t>シンシン</t>
    </rPh>
    <rPh sb="4" eb="7">
      <t>ショウガイシャ</t>
    </rPh>
    <rPh sb="8" eb="9">
      <t>ジ</t>
    </rPh>
    <rPh sb="10" eb="11">
      <t>トウ</t>
    </rPh>
    <rPh sb="15" eb="17">
      <t>リヨウ</t>
    </rPh>
    <rPh sb="17" eb="19">
      <t>リョウキン</t>
    </rPh>
    <rPh sb="19" eb="21">
      <t>ジョセイ</t>
    </rPh>
    <rPh sb="21" eb="23">
      <t>ジギョウ</t>
    </rPh>
    <phoneticPr fontId="5"/>
  </si>
  <si>
    <t>新座市社会福祉協議会が主体となって実施する「新座市地域支え合いボランティア事業」に対し、ボランティアの活動時間に応じ、１時間当たり２００円を補助する。
※新座市地域支え合いボランティア事業は、ボランティア登録者が利用会員の日常生活を市民相互により支援する事業で、依頼内容には買物代行や買物の同伴を含む。</t>
    <phoneticPr fontId="11"/>
  </si>
  <si>
    <t>障害者福祉課　　　　                  　　　049-271-1111　    　　　　　　　（内線115）</t>
    <rPh sb="0" eb="3">
      <t>ショウガイシャ</t>
    </rPh>
    <rPh sb="3" eb="6">
      <t>フクシカ</t>
    </rPh>
    <rPh sb="56" eb="58">
      <t>ナイセン</t>
    </rPh>
    <phoneticPr fontId="5"/>
  </si>
  <si>
    <t>https://www.town.tokigawa.lg.jp/info/1917</t>
    <phoneticPr fontId="11"/>
  </si>
  <si>
    <t>高齢者が近隣住民との交流の機会を増やす通いの場づくりのきっかけとして、集会所などを定期的に巡回する移動販売車の運行。</t>
    <phoneticPr fontId="11"/>
  </si>
  <si>
    <t>在宅の一人暮らし若しくは高齢者世帯であり、自ら栄養バランスのとれた食事の支度をすることが困難であり、介護保険法に規定する要支援１以上に認定されている方を対象に、自宅へ栄養バランスのとれた食事を届け、利用者の安否確認を行う。
町からは委託料として事業者に１食あたり１００円を支払う。（食事代は、自己負担。）</t>
    <rPh sb="0" eb="2">
      <t>ザイタク</t>
    </rPh>
    <rPh sb="3" eb="5">
      <t>ヒトリ</t>
    </rPh>
    <rPh sb="5" eb="6">
      <t>グ</t>
    </rPh>
    <rPh sb="8" eb="9">
      <t>モ</t>
    </rPh>
    <rPh sb="12" eb="15">
      <t>コウレイシャ</t>
    </rPh>
    <rPh sb="15" eb="17">
      <t>セタイ</t>
    </rPh>
    <rPh sb="21" eb="22">
      <t>ミズカ</t>
    </rPh>
    <rPh sb="23" eb="25">
      <t>エイヨウ</t>
    </rPh>
    <rPh sb="33" eb="35">
      <t>ショクジ</t>
    </rPh>
    <rPh sb="36" eb="38">
      <t>シタク</t>
    </rPh>
    <rPh sb="44" eb="46">
      <t>コンナン</t>
    </rPh>
    <rPh sb="50" eb="52">
      <t>カイゴ</t>
    </rPh>
    <rPh sb="52" eb="55">
      <t>ホケンホウ</t>
    </rPh>
    <rPh sb="56" eb="58">
      <t>キテイ</t>
    </rPh>
    <rPh sb="60" eb="63">
      <t>ヨウシエン</t>
    </rPh>
    <rPh sb="64" eb="66">
      <t>イジョウ</t>
    </rPh>
    <rPh sb="67" eb="69">
      <t>ニンテイ</t>
    </rPh>
    <rPh sb="76" eb="78">
      <t>タイショウ</t>
    </rPh>
    <rPh sb="80" eb="82">
      <t>ジタク</t>
    </rPh>
    <rPh sb="83" eb="85">
      <t>エイヨウ</t>
    </rPh>
    <rPh sb="93" eb="95">
      <t>ショクジ</t>
    </rPh>
    <rPh sb="96" eb="97">
      <t>トド</t>
    </rPh>
    <rPh sb="99" eb="102">
      <t>リヨウシャ</t>
    </rPh>
    <rPh sb="103" eb="105">
      <t>アンピ</t>
    </rPh>
    <rPh sb="105" eb="107">
      <t>カクニン</t>
    </rPh>
    <rPh sb="108" eb="109">
      <t>オコ</t>
    </rPh>
    <rPh sb="112" eb="113">
      <t>マチ</t>
    </rPh>
    <rPh sb="116" eb="119">
      <t>イタクリョウ</t>
    </rPh>
    <rPh sb="122" eb="125">
      <t>ジギョウシャ</t>
    </rPh>
    <rPh sb="127" eb="128">
      <t>ショク</t>
    </rPh>
    <rPh sb="134" eb="135">
      <t>エン</t>
    </rPh>
    <rPh sb="136" eb="138">
      <t>シハラ</t>
    </rPh>
    <rPh sb="141" eb="144">
      <t>ショクジダイ</t>
    </rPh>
    <rPh sb="146" eb="148">
      <t>ジコ</t>
    </rPh>
    <rPh sb="148" eb="150">
      <t>フタン</t>
    </rPh>
    <phoneticPr fontId="5"/>
  </si>
  <si>
    <t>心身障害者等が使用する自動車等の燃料費の一部を給付する。
１ℓ５０円（1月あたり　自動車　２０ℓ、オートバイ　５ℓを上限）</t>
    <rPh sb="7" eb="9">
      <t>しよう</t>
    </rPh>
    <rPh sb="33" eb="34">
      <t>えん</t>
    </rPh>
    <rPh sb="58" eb="60">
      <t>じょうげん</t>
    </rPh>
    <phoneticPr fontId="40" type="Hiragana"/>
  </si>
  <si>
    <t>既存の交通機関等を利用することが困難な高齢者であり、介護保険法に規定する要支援１以上に認定されているか身体障害者手帳若しくは精神障害者手帳の交付を受けている方が対象。</t>
    <rPh sb="0" eb="2">
      <t>キゾン</t>
    </rPh>
    <rPh sb="3" eb="5">
      <t>コウツウ</t>
    </rPh>
    <rPh sb="5" eb="7">
      <t>キカン</t>
    </rPh>
    <rPh sb="7" eb="8">
      <t>トウ</t>
    </rPh>
    <rPh sb="9" eb="11">
      <t>リヨウ</t>
    </rPh>
    <rPh sb="16" eb="18">
      <t>コンナン</t>
    </rPh>
    <rPh sb="19" eb="22">
      <t>コウレイシャ</t>
    </rPh>
    <rPh sb="26" eb="28">
      <t>カイゴ</t>
    </rPh>
    <rPh sb="28" eb="31">
      <t>ホケンホウ</t>
    </rPh>
    <rPh sb="32" eb="34">
      <t>キテイ</t>
    </rPh>
    <rPh sb="36" eb="39">
      <t>ヨウシエン</t>
    </rPh>
    <rPh sb="40" eb="42">
      <t>イジョウ</t>
    </rPh>
    <rPh sb="43" eb="45">
      <t>ニンテイ</t>
    </rPh>
    <rPh sb="51" eb="53">
      <t>シンタイ</t>
    </rPh>
    <rPh sb="53" eb="56">
      <t>ショウガイシャ</t>
    </rPh>
    <rPh sb="56" eb="58">
      <t>テチョウ</t>
    </rPh>
    <rPh sb="58" eb="59">
      <t>モ</t>
    </rPh>
    <rPh sb="62" eb="64">
      <t>セイシン</t>
    </rPh>
    <rPh sb="64" eb="67">
      <t>ショウガイシャ</t>
    </rPh>
    <rPh sb="67" eb="69">
      <t>テチョウ</t>
    </rPh>
    <rPh sb="70" eb="72">
      <t>コウフ</t>
    </rPh>
    <rPh sb="73" eb="74">
      <t>ウ</t>
    </rPh>
    <rPh sb="80" eb="82">
      <t>タイショウ</t>
    </rPh>
    <phoneticPr fontId="5"/>
  </si>
  <si>
    <t>外出が困難な高齢者等の手助けをボランティアが支援し、そのお礼を「長瀞お宝商品券」で支払う。
商品券１枚５００円、３０分ごとに商品券１枚</t>
    <rPh sb="0" eb="2">
      <t>がいしゅつ</t>
    </rPh>
    <rPh sb="3" eb="5">
      <t>こんなん</t>
    </rPh>
    <rPh sb="6" eb="9">
      <t>こうれいしゃ</t>
    </rPh>
    <rPh sb="9" eb="10">
      <t>とう</t>
    </rPh>
    <rPh sb="11" eb="13">
      <t>てだす</t>
    </rPh>
    <rPh sb="22" eb="24">
      <t>しえん</t>
    </rPh>
    <rPh sb="29" eb="30">
      <t>れい</t>
    </rPh>
    <rPh sb="32" eb="34">
      <t>ながとろ</t>
    </rPh>
    <rPh sb="35" eb="36">
      <t>たから</t>
    </rPh>
    <rPh sb="36" eb="39">
      <t>しょうひんけん</t>
    </rPh>
    <rPh sb="41" eb="43">
      <t>しはら</t>
    </rPh>
    <rPh sb="46" eb="49">
      <t>しょうひんけん</t>
    </rPh>
    <rPh sb="50" eb="51">
      <t>まい</t>
    </rPh>
    <rPh sb="54" eb="55">
      <t>えん</t>
    </rPh>
    <rPh sb="58" eb="59">
      <t>ふん</t>
    </rPh>
    <rPh sb="62" eb="65">
      <t>しょうひんけん</t>
    </rPh>
    <rPh sb="66" eb="67">
      <t>まい</t>
    </rPh>
    <phoneticPr fontId="40" type="Hiragana"/>
  </si>
  <si>
    <t>株式会社カスミ（移動スーパーを行う事業者）</t>
    <phoneticPr fontId="11"/>
  </si>
  <si>
    <t>運転のできない方（免許返納者を含む）や体の不自由な方等の通院や買物等の交通手段確保のため、週6日（月曜～土曜）予約制乗合タクシーを運行している。</t>
    <rPh sb="0" eb="2">
      <t>ウンテン</t>
    </rPh>
    <rPh sb="7" eb="8">
      <t>カタ</t>
    </rPh>
    <rPh sb="9" eb="14">
      <t>メンキョヘンノウシャ</t>
    </rPh>
    <rPh sb="15" eb="16">
      <t>フク</t>
    </rPh>
    <rPh sb="19" eb="20">
      <t>カラダ</t>
    </rPh>
    <rPh sb="21" eb="24">
      <t>フジユウ</t>
    </rPh>
    <rPh sb="26" eb="27">
      <t>トウ</t>
    </rPh>
    <rPh sb="28" eb="30">
      <t>ツウイン</t>
    </rPh>
    <rPh sb="31" eb="34">
      <t>カイモノナド</t>
    </rPh>
    <rPh sb="35" eb="37">
      <t>コウツウ</t>
    </rPh>
    <rPh sb="37" eb="39">
      <t>シュダン</t>
    </rPh>
    <rPh sb="39" eb="41">
      <t>カクホ</t>
    </rPh>
    <rPh sb="45" eb="46">
      <t>シュウ</t>
    </rPh>
    <rPh sb="47" eb="48">
      <t>ニチ</t>
    </rPh>
    <rPh sb="49" eb="51">
      <t>ゲツヨウ</t>
    </rPh>
    <rPh sb="52" eb="54">
      <t>ドヨウ</t>
    </rPh>
    <rPh sb="55" eb="58">
      <t>ヨヤクセイ</t>
    </rPh>
    <rPh sb="58" eb="59">
      <t>ノ</t>
    </rPh>
    <rPh sb="59" eb="60">
      <t>ア</t>
    </rPh>
    <rPh sb="65" eb="67">
      <t>ウンコウ</t>
    </rPh>
    <phoneticPr fontId="5"/>
  </si>
  <si>
    <t>重度の障害者へ、町内であれば自己負担200円を引いた額、町外であれば1回あたり上限1,000円までを助成する利用券を年最大96枚（透析患者は110枚）交付する。</t>
    <rPh sb="0" eb="2">
      <t>ジュウド</t>
    </rPh>
    <rPh sb="3" eb="5">
      <t>ショウガイ</t>
    </rPh>
    <rPh sb="5" eb="6">
      <t>シャ</t>
    </rPh>
    <rPh sb="8" eb="10">
      <t>チョウナイ</t>
    </rPh>
    <rPh sb="14" eb="18">
      <t>ジコフタン</t>
    </rPh>
    <rPh sb="21" eb="22">
      <t>エン</t>
    </rPh>
    <rPh sb="23" eb="24">
      <t>ヒ</t>
    </rPh>
    <rPh sb="26" eb="27">
      <t>ガク</t>
    </rPh>
    <rPh sb="28" eb="30">
      <t>チョウガイ</t>
    </rPh>
    <rPh sb="35" eb="36">
      <t>カイ</t>
    </rPh>
    <rPh sb="39" eb="41">
      <t>ジョウゲン</t>
    </rPh>
    <rPh sb="42" eb="47">
      <t>０００エン</t>
    </rPh>
    <rPh sb="50" eb="52">
      <t>ジョセイ</t>
    </rPh>
    <rPh sb="54" eb="57">
      <t>リヨウケン</t>
    </rPh>
    <rPh sb="58" eb="59">
      <t>ネン</t>
    </rPh>
    <rPh sb="59" eb="61">
      <t>サイダイ</t>
    </rPh>
    <rPh sb="63" eb="64">
      <t>マイ</t>
    </rPh>
    <rPh sb="65" eb="69">
      <t>トウセキカンジャ</t>
    </rPh>
    <rPh sb="73" eb="74">
      <t>マイ</t>
    </rPh>
    <rPh sb="75" eb="77">
      <t>コウフ</t>
    </rPh>
    <phoneticPr fontId="5"/>
  </si>
  <si>
    <t>80歳以上の高齢者のみで構成される世帯に対し、町職員等が健康状態の確認や困りごとの相談、高齢者支援の説明、食料の配達等を行う事業。</t>
    <rPh sb="2" eb="5">
      <t>サイイジョウ</t>
    </rPh>
    <rPh sb="6" eb="9">
      <t>コウレイシャ</t>
    </rPh>
    <rPh sb="12" eb="14">
      <t>コウセイ</t>
    </rPh>
    <rPh sb="17" eb="19">
      <t>セタイ</t>
    </rPh>
    <rPh sb="20" eb="21">
      <t>タイ</t>
    </rPh>
    <rPh sb="23" eb="24">
      <t>マチ</t>
    </rPh>
    <rPh sb="24" eb="26">
      <t>ショクイン</t>
    </rPh>
    <rPh sb="26" eb="27">
      <t>ナド</t>
    </rPh>
    <rPh sb="28" eb="30">
      <t>ケンコウ</t>
    </rPh>
    <rPh sb="30" eb="32">
      <t>ジョウタイ</t>
    </rPh>
    <rPh sb="33" eb="35">
      <t>カクニン</t>
    </rPh>
    <rPh sb="36" eb="37">
      <t>コマ</t>
    </rPh>
    <rPh sb="41" eb="43">
      <t>ソウダン</t>
    </rPh>
    <rPh sb="44" eb="47">
      <t>コウレイシャ</t>
    </rPh>
    <rPh sb="47" eb="49">
      <t>シエン</t>
    </rPh>
    <rPh sb="50" eb="52">
      <t>セツメイ</t>
    </rPh>
    <rPh sb="53" eb="55">
      <t>ショクリョウ</t>
    </rPh>
    <rPh sb="56" eb="58">
      <t>ハイタツ</t>
    </rPh>
    <rPh sb="58" eb="59">
      <t>ナド</t>
    </rPh>
    <rPh sb="60" eb="61">
      <t>オコナ</t>
    </rPh>
    <rPh sb="62" eb="64">
      <t>ジギョウ</t>
    </rPh>
    <phoneticPr fontId="5"/>
  </si>
  <si>
    <t>町内小売業者が、曜日ごとに決まっている巡回コースを保冷トラックで移動販売する。多古町と連携し、地域の見守りと買い物支援活動推進に関する協定を結んでいるため、買い物に困難を感じている町民がより安心して暮らし続けられるまちづくりを目的とした事業。</t>
    <rPh sb="0" eb="2">
      <t>チョウナイ</t>
    </rPh>
    <rPh sb="2" eb="6">
      <t>コウリギョウシャ</t>
    </rPh>
    <rPh sb="8" eb="10">
      <t>ヨウビ</t>
    </rPh>
    <rPh sb="13" eb="14">
      <t>キ</t>
    </rPh>
    <rPh sb="32" eb="34">
      <t>イドウ</t>
    </rPh>
    <rPh sb="41" eb="42">
      <t>マチ</t>
    </rPh>
    <rPh sb="43" eb="45">
      <t>レンケイ</t>
    </rPh>
    <rPh sb="47" eb="49">
      <t>チイキ</t>
    </rPh>
    <rPh sb="50" eb="52">
      <t>ミマモ</t>
    </rPh>
    <rPh sb="54" eb="55">
      <t>カ</t>
    </rPh>
    <rPh sb="56" eb="57">
      <t>モノ</t>
    </rPh>
    <rPh sb="57" eb="59">
      <t>シエン</t>
    </rPh>
    <rPh sb="59" eb="61">
      <t>カツドウ</t>
    </rPh>
    <rPh sb="61" eb="63">
      <t>スイシン</t>
    </rPh>
    <rPh sb="64" eb="65">
      <t>カン</t>
    </rPh>
    <rPh sb="67" eb="69">
      <t>キョウテイ</t>
    </rPh>
    <rPh sb="70" eb="71">
      <t>ムス</t>
    </rPh>
    <rPh sb="78" eb="79">
      <t>カ</t>
    </rPh>
    <rPh sb="80" eb="81">
      <t>モノ</t>
    </rPh>
    <rPh sb="82" eb="84">
      <t>コンナン</t>
    </rPh>
    <rPh sb="85" eb="86">
      <t>カン</t>
    </rPh>
    <rPh sb="90" eb="92">
      <t>チョウミン</t>
    </rPh>
    <rPh sb="95" eb="97">
      <t>アンシン</t>
    </rPh>
    <rPh sb="99" eb="100">
      <t>ク</t>
    </rPh>
    <rPh sb="102" eb="103">
      <t>ツヅ</t>
    </rPh>
    <rPh sb="113" eb="115">
      <t>モクテキ</t>
    </rPh>
    <rPh sb="118" eb="120">
      <t>ジギョウ</t>
    </rPh>
    <phoneticPr fontId="5"/>
  </si>
  <si>
    <t>町内小売業者が利用希望者宅に保冷トラックで直接訪問し、販売する。香取警察署、多古町と三者の見守り協定を結んでいるため、防犯や交通安全活動について協力し、必要に応じた高齢者支援を行う。</t>
    <rPh sb="0" eb="2">
      <t>チョウナイ</t>
    </rPh>
    <rPh sb="2" eb="6">
      <t>コウリギョウシャ</t>
    </rPh>
    <rPh sb="7" eb="9">
      <t>リヨウ</t>
    </rPh>
    <rPh sb="9" eb="12">
      <t>キボウシャ</t>
    </rPh>
    <rPh sb="12" eb="13">
      <t>タク</t>
    </rPh>
    <rPh sb="21" eb="23">
      <t>チョクセツ</t>
    </rPh>
    <rPh sb="27" eb="29">
      <t>ハンバイ</t>
    </rPh>
    <rPh sb="32" eb="37">
      <t>カトリケイサツショ</t>
    </rPh>
    <rPh sb="38" eb="40">
      <t>タコ</t>
    </rPh>
    <rPh sb="40" eb="41">
      <t>マチ</t>
    </rPh>
    <rPh sb="42" eb="44">
      <t>サンシャ</t>
    </rPh>
    <rPh sb="45" eb="47">
      <t>ミマモ</t>
    </rPh>
    <rPh sb="48" eb="50">
      <t>キョウテイ</t>
    </rPh>
    <rPh sb="51" eb="52">
      <t>ムス</t>
    </rPh>
    <rPh sb="59" eb="61">
      <t>ボウハン</t>
    </rPh>
    <rPh sb="62" eb="66">
      <t>コウツウアンゼン</t>
    </rPh>
    <rPh sb="66" eb="68">
      <t>カツドウ</t>
    </rPh>
    <rPh sb="72" eb="74">
      <t>キョウリョク</t>
    </rPh>
    <rPh sb="76" eb="78">
      <t>ヒツヨウ</t>
    </rPh>
    <phoneticPr fontId="5"/>
  </si>
  <si>
    <t>芝山町、社会福祉協議会</t>
    <phoneticPr fontId="5"/>
  </si>
  <si>
    <t>芝山町、タクシー会社</t>
    <rPh sb="0" eb="2">
      <t>シバヤマ</t>
    </rPh>
    <rPh sb="2" eb="3">
      <t>マチ</t>
    </rPh>
    <rPh sb="8" eb="10">
      <t>カイシャ</t>
    </rPh>
    <phoneticPr fontId="5"/>
  </si>
  <si>
    <t>https://www.sangyo-rodo.metro.tokyo.lg.jp/chushou/shoko/chiiki/jyosei/</t>
    <phoneticPr fontId="5"/>
  </si>
  <si>
    <t>https://www.city.yamato.lg.jp/gyosei/iryo_kenkofukushi/shogaishafukushi/shogaifukushiservice/10069.html</t>
    <phoneticPr fontId="11"/>
  </si>
  <si>
    <t>https://www.city.isehara.kanagawa.jp/docs/2014071100321/</t>
    <phoneticPr fontId="11"/>
  </si>
  <si>
    <t>https://www.city.isehara.kanagawa.jp/docs/2014071100796/</t>
    <phoneticPr fontId="11"/>
  </si>
  <si>
    <t>https://www.city.isehara.kanagawa.jp/docs/2014071100420/</t>
    <phoneticPr fontId="11"/>
  </si>
  <si>
    <t>身近な商店の減少や高齢化等により、日常生活に必要な食料品等の買い物が困難な市内地域において移動販売等を実施する事業者のスタートアップを支援し、安定的な事業の継続を図るため、移動販売等車両の燃料に係る経費に対し、補助金を交付するもの</t>
    <phoneticPr fontId="5"/>
  </si>
  <si>
    <t>https://www.city.atsugi.kanagawa.jp/iryo_fukushi/koreisha/1/36375.html</t>
    <phoneticPr fontId="11"/>
  </si>
  <si>
    <t>身体障害者手帳､療育手帳､精神障害者保健福祉手帳を所持している方が市民バスを利用する場合､運賃が半額になるもの。（同乗する介護者も対象…１人まで）</t>
    <rPh sb="34" eb="35">
      <t>ミン</t>
    </rPh>
    <rPh sb="48" eb="50">
      <t>ハンガク</t>
    </rPh>
    <rPh sb="69" eb="70">
      <t>ニン</t>
    </rPh>
    <phoneticPr fontId="5"/>
  </si>
  <si>
    <t>65歳以上の高齢者の方及び障害者のある方（上記の手帳を所持）が市民バス定期券を購入する場合、割引になるもの。</t>
    <rPh sb="10" eb="11">
      <t>カタ</t>
    </rPh>
    <rPh sb="19" eb="20">
      <t>カタ</t>
    </rPh>
    <rPh sb="31" eb="33">
      <t>シミン</t>
    </rPh>
    <rPh sb="35" eb="38">
      <t>テイキケン</t>
    </rPh>
    <rPh sb="39" eb="41">
      <t>コウニュウ</t>
    </rPh>
    <rPh sb="43" eb="45">
      <t>バアイ</t>
    </rPh>
    <rPh sb="46" eb="48">
      <t>ワリビキ</t>
    </rPh>
    <phoneticPr fontId="5"/>
  </si>
  <si>
    <t>高齢者の交通事故防止に役立てるため、自主的に運転免許証を返納した65歳以上の方に市民バス乗車券（12,000円分）を１度に限り交付するもの。</t>
    <rPh sb="34" eb="35">
      <t>サイ</t>
    </rPh>
    <rPh sb="35" eb="37">
      <t>イジョウ</t>
    </rPh>
    <rPh sb="54" eb="55">
      <t>エン</t>
    </rPh>
    <rPh sb="55" eb="56">
      <t>ブン</t>
    </rPh>
    <rPh sb="59" eb="60">
      <t>ド</t>
    </rPh>
    <rPh sb="61" eb="62">
      <t>カギ</t>
    </rPh>
    <phoneticPr fontId="5"/>
  </si>
  <si>
    <t>店舗の利用形態が小売店等であれば、買物弱者支援にもつながる制度。意欲ある新規出店希望者に対し、空き店舗バンクの登録物件情報の提供を行う。</t>
    <rPh sb="0" eb="2">
      <t>テンポ</t>
    </rPh>
    <rPh sb="11" eb="12">
      <t>トウ</t>
    </rPh>
    <rPh sb="32" eb="34">
      <t>イヨク</t>
    </rPh>
    <rPh sb="36" eb="38">
      <t>シンキ</t>
    </rPh>
    <rPh sb="38" eb="40">
      <t>シュッテン</t>
    </rPh>
    <rPh sb="40" eb="43">
      <t>キボウシャ</t>
    </rPh>
    <rPh sb="44" eb="45">
      <t>タイ</t>
    </rPh>
    <rPh sb="47" eb="48">
      <t>ア</t>
    </rPh>
    <rPh sb="49" eb="51">
      <t>テンポ</t>
    </rPh>
    <rPh sb="55" eb="57">
      <t>トウロク</t>
    </rPh>
    <rPh sb="57" eb="59">
      <t>ブッケン</t>
    </rPh>
    <rPh sb="59" eb="61">
      <t>ジョウホウ</t>
    </rPh>
    <rPh sb="62" eb="64">
      <t>テイキョウ</t>
    </rPh>
    <rPh sb="65" eb="66">
      <t>オコナ</t>
    </rPh>
    <phoneticPr fontId="17"/>
  </si>
  <si>
    <t>事業形態が小売店等であれば、買物弱者支援にもつながる制度。魅力ある地域づくり及び活性化が見込まれる事業に対し、事業立ち上げから3年間補助金を交付する。</t>
    <rPh sb="8" eb="9">
      <t>トウ</t>
    </rPh>
    <rPh sb="29" eb="31">
      <t>ミリョク</t>
    </rPh>
    <rPh sb="33" eb="35">
      <t>チイキ</t>
    </rPh>
    <rPh sb="38" eb="39">
      <t>オヨ</t>
    </rPh>
    <rPh sb="40" eb="43">
      <t>カッセイカ</t>
    </rPh>
    <rPh sb="44" eb="46">
      <t>ミコ</t>
    </rPh>
    <rPh sb="49" eb="51">
      <t>ジギョウ</t>
    </rPh>
    <rPh sb="52" eb="53">
      <t>タイ</t>
    </rPh>
    <rPh sb="55" eb="57">
      <t>ジギョウ</t>
    </rPh>
    <rPh sb="57" eb="58">
      <t>タ</t>
    </rPh>
    <rPh sb="59" eb="60">
      <t>ア</t>
    </rPh>
    <rPh sb="64" eb="66">
      <t>ネンカン</t>
    </rPh>
    <rPh sb="66" eb="69">
      <t>ホジョキン</t>
    </rPh>
    <rPh sb="70" eb="72">
      <t>コウフ</t>
    </rPh>
    <phoneticPr fontId="17"/>
  </si>
  <si>
    <t>在宅重度心身障害者に対し、福祉タクシー利用料金の一部を予算の範囲内で補助する。
補助額は、タクシー初乗運賃相当額。</t>
    <rPh sb="27" eb="29">
      <t>よさん</t>
    </rPh>
    <rPh sb="30" eb="33">
      <t>はんいない</t>
    </rPh>
    <phoneticPr fontId="40" type="Hiragana"/>
  </si>
  <si>
    <t>買物に不便を感じている高齢者や子育て世帯が存在する地域において，移動販売車を利用し地元商店の商品を出張販売することで，買物困難者の買い物環境を構築する。また，利用者同士の交流の機会となり，地域の方が年齢を重ねても安心して暮らし続けられる環境をつくり，地域の発展や賑わいの創出につなげる。</t>
    <phoneticPr fontId="11"/>
  </si>
  <si>
    <t xml:space="preserve"> 
要介護高齢者で下肢筋力の低下等により、１人で外出が出来ない方に、500円のタクシー助成券(最大24枚)を交付する。</t>
    <rPh sb="47" eb="49">
      <t>サイダイ</t>
    </rPh>
    <rPh sb="51" eb="52">
      <t>マイ</t>
    </rPh>
    <phoneticPr fontId="5"/>
  </si>
  <si>
    <t>自治会等で、主に自動車を運転できない高齢者を対象に水原六斎市や水原本町商店街で買物をするための送迎車を運行する。</t>
    <phoneticPr fontId="11"/>
  </si>
  <si>
    <t>日常生活に支障のある高齢者に対し、定期的に食事を提供することにより、安定した食生活の確保、健康保持を図るとともに安否の確認を行う支援事業。（一部国からの交付金を財源とする。）</t>
    <rPh sb="0" eb="2">
      <t>ニチジョウ</t>
    </rPh>
    <rPh sb="2" eb="4">
      <t>セイカツ</t>
    </rPh>
    <rPh sb="5" eb="7">
      <t>シショウ</t>
    </rPh>
    <rPh sb="10" eb="13">
      <t>コウレイシャ</t>
    </rPh>
    <rPh sb="14" eb="15">
      <t>タイ</t>
    </rPh>
    <rPh sb="17" eb="20">
      <t>テイキテキ</t>
    </rPh>
    <rPh sb="21" eb="23">
      <t>ショクジ</t>
    </rPh>
    <rPh sb="24" eb="26">
      <t>テイキョウ</t>
    </rPh>
    <rPh sb="34" eb="36">
      <t>アンテイ</t>
    </rPh>
    <rPh sb="38" eb="41">
      <t>ショクセイカツ</t>
    </rPh>
    <rPh sb="42" eb="44">
      <t>カクホ</t>
    </rPh>
    <rPh sb="45" eb="47">
      <t>ケンコウ</t>
    </rPh>
    <rPh sb="47" eb="49">
      <t>ホジ</t>
    </rPh>
    <rPh sb="50" eb="51">
      <t>ハカ</t>
    </rPh>
    <rPh sb="56" eb="58">
      <t>アンピ</t>
    </rPh>
    <rPh sb="59" eb="61">
      <t>カクニン</t>
    </rPh>
    <rPh sb="62" eb="63">
      <t>オコナ</t>
    </rPh>
    <rPh sb="64" eb="66">
      <t>シエン</t>
    </rPh>
    <rPh sb="66" eb="68">
      <t>ジギョウ</t>
    </rPh>
    <rPh sb="70" eb="72">
      <t>イチブ</t>
    </rPh>
    <rPh sb="72" eb="73">
      <t>クニ</t>
    </rPh>
    <rPh sb="76" eb="79">
      <t>コウフキン</t>
    </rPh>
    <rPh sb="80" eb="82">
      <t>ザイゲン</t>
    </rPh>
    <phoneticPr fontId="5"/>
  </si>
  <si>
    <t>公共交通以外の移動手段を持たない高齢者の買い物や通院等の移動を支援するため、６５歳以上の路線バス回数券購入者に対して、購入費用の２分の１を補助する。（上限１０，０００円）</t>
    <rPh sb="0" eb="2">
      <t>コウキョウ</t>
    </rPh>
    <rPh sb="2" eb="4">
      <t>コウツウ</t>
    </rPh>
    <rPh sb="4" eb="6">
      <t>イガイ</t>
    </rPh>
    <rPh sb="7" eb="9">
      <t>イドウ</t>
    </rPh>
    <rPh sb="9" eb="11">
      <t>シュダン</t>
    </rPh>
    <rPh sb="12" eb="13">
      <t>モ</t>
    </rPh>
    <rPh sb="16" eb="19">
      <t>コウレイシャ</t>
    </rPh>
    <rPh sb="20" eb="21">
      <t>カ</t>
    </rPh>
    <rPh sb="22" eb="23">
      <t>モノ</t>
    </rPh>
    <rPh sb="24" eb="26">
      <t>ツウイン</t>
    </rPh>
    <rPh sb="26" eb="27">
      <t>トウ</t>
    </rPh>
    <rPh sb="28" eb="30">
      <t>イドウ</t>
    </rPh>
    <rPh sb="31" eb="33">
      <t>シエン</t>
    </rPh>
    <rPh sb="40" eb="41">
      <t>サイ</t>
    </rPh>
    <rPh sb="41" eb="43">
      <t>イジョウ</t>
    </rPh>
    <rPh sb="44" eb="46">
      <t>ロセン</t>
    </rPh>
    <rPh sb="48" eb="51">
      <t>カイスウケン</t>
    </rPh>
    <rPh sb="51" eb="54">
      <t>コウニュウシャ</t>
    </rPh>
    <rPh sb="55" eb="56">
      <t>タイ</t>
    </rPh>
    <rPh sb="59" eb="61">
      <t>コウニュウ</t>
    </rPh>
    <rPh sb="61" eb="63">
      <t>ヒヨウ</t>
    </rPh>
    <rPh sb="65" eb="66">
      <t>ブン</t>
    </rPh>
    <rPh sb="69" eb="71">
      <t>ホジョ</t>
    </rPh>
    <rPh sb="75" eb="77">
      <t>ジョウゲン</t>
    </rPh>
    <rPh sb="83" eb="84">
      <t>エン</t>
    </rPh>
    <phoneticPr fontId="5"/>
  </si>
  <si>
    <t>交通不便地域において、自ら自家用車を運行できない高齢者の買い物、通院の足としての役割のほか、外出を促すことによる健康増進を目的として実施している。</t>
    <phoneticPr fontId="11"/>
  </si>
  <si>
    <t>株式会社平和堂ホームサポートサービスと連携し、北部地域の公共交通の利用促進とともに、車を使えない高齢者等の買い物支援、お出かけ意欲創出を図る。</t>
    <rPh sb="0" eb="4">
      <t>カブシキガイシャ</t>
    </rPh>
    <rPh sb="4" eb="7">
      <t>ヘイワドウ</t>
    </rPh>
    <rPh sb="19" eb="21">
      <t>レンケイ</t>
    </rPh>
    <rPh sb="23" eb="25">
      <t>ホクブ</t>
    </rPh>
    <rPh sb="25" eb="27">
      <t>チイキ</t>
    </rPh>
    <rPh sb="28" eb="30">
      <t>コウキョウ</t>
    </rPh>
    <rPh sb="30" eb="32">
      <t>コウツウ</t>
    </rPh>
    <rPh sb="33" eb="35">
      <t>リヨウ</t>
    </rPh>
    <rPh sb="35" eb="37">
      <t>ソクシン</t>
    </rPh>
    <rPh sb="42" eb="43">
      <t>クルマ</t>
    </rPh>
    <rPh sb="44" eb="45">
      <t>ツカ</t>
    </rPh>
    <rPh sb="48" eb="51">
      <t>コウレイシャ</t>
    </rPh>
    <rPh sb="51" eb="52">
      <t>トウ</t>
    </rPh>
    <rPh sb="53" eb="54">
      <t>カ</t>
    </rPh>
    <rPh sb="55" eb="56">
      <t>モノ</t>
    </rPh>
    <rPh sb="56" eb="58">
      <t>シエン</t>
    </rPh>
    <rPh sb="60" eb="61">
      <t>デ</t>
    </rPh>
    <rPh sb="63" eb="65">
      <t>イヨク</t>
    </rPh>
    <rPh sb="65" eb="67">
      <t>ソウシュツ</t>
    </rPh>
    <rPh sb="68" eb="69">
      <t>ハカ</t>
    </rPh>
    <phoneticPr fontId="5"/>
  </si>
  <si>
    <t>交通弱者の買い物や通院等を目的としてスタートした。現在は、1回100円で町内のバス停から店舗・病院・役場等主要施設付近を運行している。
まちなか便は、町中心部を定時定路線で日曜日、祝日を除き毎日運行。郊外便は、川西地区を日曜日、祝日を除き毎日運行、川東地区は月・水・金・土曜日にﾃﾞﾏﾝﾄﾞ運行。買い物困難地域に定時定路線で火・木曜日に運行し、商業施設を中心に「買い物便」として運行している。また、隣接した市町（加西市・市川町）と連携し、火・木曜日にデマンドで運行し、当町の商業施設への移動を可能にすることにより、当町や他市町の買い物支援の役割も担っている。
　福崎町が主体となり、民間交通会社1社に運営を委託している。</t>
    <phoneticPr fontId="11"/>
  </si>
  <si>
    <t>無店舗地域で食料品等の小売店を営む事業者に対し、改修費、建築費、備品購入費等を支援。</t>
    <rPh sb="0" eb="3">
      <t>ムテンポ</t>
    </rPh>
    <rPh sb="3" eb="5">
      <t>チイキ</t>
    </rPh>
    <rPh sb="6" eb="9">
      <t>ショクリョウヒン</t>
    </rPh>
    <rPh sb="9" eb="10">
      <t>トウ</t>
    </rPh>
    <rPh sb="11" eb="13">
      <t>コウリ</t>
    </rPh>
    <rPh sb="13" eb="14">
      <t>テン</t>
    </rPh>
    <rPh sb="15" eb="16">
      <t>イトナ</t>
    </rPh>
    <rPh sb="17" eb="20">
      <t>ジギョウシャ</t>
    </rPh>
    <rPh sb="21" eb="22">
      <t>タイ</t>
    </rPh>
    <rPh sb="24" eb="27">
      <t>カイシュウヒ</t>
    </rPh>
    <rPh sb="28" eb="31">
      <t>ケンチクヒ</t>
    </rPh>
    <rPh sb="32" eb="34">
      <t>ビヒン</t>
    </rPh>
    <rPh sb="34" eb="37">
      <t>コウニュウヒ</t>
    </rPh>
    <rPh sb="37" eb="38">
      <t>トウ</t>
    </rPh>
    <rPh sb="39" eb="41">
      <t>シエン</t>
    </rPh>
    <phoneticPr fontId="13"/>
  </si>
  <si>
    <t>買物や通院の際に依頼者に同行支援（付き添い）を実施。※さんさんネット運営事業は、町社協への在宅福祉活動等補助金の一部として実施。</t>
    <rPh sb="34" eb="38">
      <t>ウンエイジギョウ</t>
    </rPh>
    <rPh sb="40" eb="41">
      <t>チョウ</t>
    </rPh>
    <rPh sb="41" eb="42">
      <t>シャ</t>
    </rPh>
    <rPh sb="42" eb="43">
      <t>キョウ</t>
    </rPh>
    <rPh sb="45" eb="47">
      <t>ザイタク</t>
    </rPh>
    <rPh sb="47" eb="49">
      <t>フクシ</t>
    </rPh>
    <rPh sb="49" eb="51">
      <t>カツドウ</t>
    </rPh>
    <rPh sb="51" eb="52">
      <t>トウ</t>
    </rPh>
    <rPh sb="52" eb="55">
      <t>ホジョキン</t>
    </rPh>
    <rPh sb="56" eb="58">
      <t>イチブ</t>
    </rPh>
    <rPh sb="61" eb="63">
      <t>ジッシ</t>
    </rPh>
    <phoneticPr fontId="5"/>
  </si>
  <si>
    <t>福岡市内の事業所や団体等が提供している、買い物代行を含む生活援助や配食、商品配送などの様々な保険外サービスの情報を集約し、幅広く市民のみなさまへ提供するための専用WEBサイトを開設。</t>
    <phoneticPr fontId="5"/>
  </si>
  <si>
    <t>買い物支援推進員を設置し、企業・事業所等の地域資源の掘り起こしを進め、これと地域をマッチングすることで、地域の特性やニーズに応じた、多様で持続可能な買い物支援の仕組みを構築する。</t>
    <phoneticPr fontId="11"/>
  </si>
  <si>
    <t>日常の買い物が不便な地域において、移動スーパー事業に要する経費の一部を補助することにより、買い物に困難を感じる高齢者等へ食料品や日用品等の買い物の場を提供し、多様で持続可能な買い物等の生活支援の推進を図る。</t>
    <rPh sb="0" eb="2">
      <t>ニチジョウ</t>
    </rPh>
    <rPh sb="3" eb="4">
      <t>カ</t>
    </rPh>
    <rPh sb="5" eb="6">
      <t>モノ</t>
    </rPh>
    <rPh sb="7" eb="9">
      <t>フベン</t>
    </rPh>
    <rPh sb="10" eb="12">
      <t>チイキ</t>
    </rPh>
    <rPh sb="17" eb="19">
      <t>イドウ</t>
    </rPh>
    <rPh sb="23" eb="25">
      <t>ジギョウ</t>
    </rPh>
    <rPh sb="26" eb="27">
      <t>ヨウ</t>
    </rPh>
    <rPh sb="29" eb="31">
      <t>ケイヒ</t>
    </rPh>
    <rPh sb="32" eb="34">
      <t>イチブ</t>
    </rPh>
    <rPh sb="35" eb="37">
      <t>ホジョ</t>
    </rPh>
    <rPh sb="45" eb="46">
      <t>カ</t>
    </rPh>
    <rPh sb="47" eb="48">
      <t>モノ</t>
    </rPh>
    <rPh sb="49" eb="51">
      <t>コンナン</t>
    </rPh>
    <rPh sb="52" eb="53">
      <t>カン</t>
    </rPh>
    <rPh sb="55" eb="58">
      <t>コウレイシャ</t>
    </rPh>
    <rPh sb="58" eb="59">
      <t>ナド</t>
    </rPh>
    <rPh sb="60" eb="63">
      <t>ショクリョウヒン</t>
    </rPh>
    <rPh sb="64" eb="67">
      <t>ニチヨウヒン</t>
    </rPh>
    <rPh sb="67" eb="68">
      <t>ナド</t>
    </rPh>
    <rPh sb="69" eb="70">
      <t>カ</t>
    </rPh>
    <rPh sb="71" eb="72">
      <t>モノ</t>
    </rPh>
    <rPh sb="73" eb="74">
      <t>バ</t>
    </rPh>
    <rPh sb="75" eb="77">
      <t>テイキョウ</t>
    </rPh>
    <rPh sb="79" eb="81">
      <t>タヨウ</t>
    </rPh>
    <rPh sb="82" eb="86">
      <t>ジゾクカノウ</t>
    </rPh>
    <rPh sb="87" eb="88">
      <t>カ</t>
    </rPh>
    <rPh sb="89" eb="91">
      <t>モノナド</t>
    </rPh>
    <rPh sb="92" eb="96">
      <t>セイカツシエン</t>
    </rPh>
    <rPh sb="97" eb="99">
      <t>スイシン</t>
    </rPh>
    <rPh sb="100" eb="101">
      <t>ハカ</t>
    </rPh>
    <phoneticPr fontId="5"/>
  </si>
  <si>
    <t>商店街が高齢者等の買い物支援など社会課題の解決に向けて実施する取り組みを支援し、商店街の活性化を図る。</t>
    <rPh sb="4" eb="8">
      <t>コウレイシャトウ</t>
    </rPh>
    <rPh sb="16" eb="18">
      <t>シャカイ</t>
    </rPh>
    <rPh sb="24" eb="25">
      <t>ム</t>
    </rPh>
    <phoneticPr fontId="5"/>
  </si>
  <si>
    <t>市と買い物支援事業に関する連携協定を締結し、エフコープ、グリーンコープ及びＡコープが移動販売を実施している。</t>
    <phoneticPr fontId="5"/>
  </si>
  <si>
    <t>商工団体や協定を締結している民間事業者（エフコープ・グリーンコープ・Ａコープ）が実施する買い物支援事業の広報費に対する支援。</t>
    <phoneticPr fontId="5"/>
  </si>
  <si>
    <t>民間事業者等が取り組む移動販売事業の新規立上げ・事業拡大のための初期投資についての支援。
・補助率：1/2
・上限：150万円</t>
    <phoneticPr fontId="5"/>
  </si>
  <si>
    <t>買い物支援が必要な高齢者等に対して、商品の配達及びサービスの提供を行う協力店を募集。協力店の情報を集約した冊子を作成し、全戸配布及び関係機関に配布する。
高齢者等に商品の配達等を行う協力店の情報を提供することで、買い物支援をすることができる。</t>
    <phoneticPr fontId="5"/>
  </si>
  <si>
    <t>移動が困難な買物弱者の方へ移動手段を支援するデマンドタクシー事業者への補助を実施。</t>
    <rPh sb="0" eb="2">
      <t>イドウ</t>
    </rPh>
    <rPh sb="3" eb="5">
      <t>コンナン</t>
    </rPh>
    <rPh sb="6" eb="8">
      <t>カイモノ</t>
    </rPh>
    <rPh sb="8" eb="10">
      <t>ジャクシャ</t>
    </rPh>
    <rPh sb="11" eb="12">
      <t>カタ</t>
    </rPh>
    <rPh sb="13" eb="15">
      <t>イドウ</t>
    </rPh>
    <rPh sb="15" eb="17">
      <t>シュダン</t>
    </rPh>
    <rPh sb="18" eb="20">
      <t>シエン</t>
    </rPh>
    <rPh sb="30" eb="33">
      <t>ジギョウシャ</t>
    </rPh>
    <rPh sb="35" eb="37">
      <t>ホジョ</t>
    </rPh>
    <rPh sb="38" eb="40">
      <t>ジッシ</t>
    </rPh>
    <phoneticPr fontId="5"/>
  </si>
  <si>
    <t>高齢者の買い物支援を目的に、グリーンコープへの移動販売の業務委託を計５か所で実施。
高齢者の買い物支援を目的に、直売所（しゃくなげの里）を拠点とし食品などの販売を実施。</t>
    <rPh sb="0" eb="3">
      <t>コウレイシャ</t>
    </rPh>
    <rPh sb="4" eb="5">
      <t>カ</t>
    </rPh>
    <rPh sb="6" eb="7">
      <t>モノ</t>
    </rPh>
    <rPh sb="7" eb="9">
      <t>シエン</t>
    </rPh>
    <rPh sb="10" eb="12">
      <t>モクテキ</t>
    </rPh>
    <rPh sb="23" eb="25">
      <t>イドウ</t>
    </rPh>
    <rPh sb="25" eb="27">
      <t>ハンバイ</t>
    </rPh>
    <rPh sb="28" eb="30">
      <t>ギョウム</t>
    </rPh>
    <rPh sb="30" eb="32">
      <t>イタク</t>
    </rPh>
    <rPh sb="33" eb="34">
      <t>ケイ</t>
    </rPh>
    <rPh sb="36" eb="37">
      <t>トコロ</t>
    </rPh>
    <rPh sb="38" eb="40">
      <t>ジッシ</t>
    </rPh>
    <rPh sb="42" eb="45">
      <t>コウレイシャ</t>
    </rPh>
    <rPh sb="46" eb="47">
      <t>カ</t>
    </rPh>
    <rPh sb="48" eb="49">
      <t>モノ</t>
    </rPh>
    <rPh sb="49" eb="51">
      <t>シエン</t>
    </rPh>
    <rPh sb="52" eb="54">
      <t>モクテキ</t>
    </rPh>
    <rPh sb="56" eb="58">
      <t>チョクバイ</t>
    </rPh>
    <rPh sb="58" eb="59">
      <t>ショ</t>
    </rPh>
    <rPh sb="66" eb="67">
      <t>サト</t>
    </rPh>
    <rPh sb="69" eb="71">
      <t>キョテン</t>
    </rPh>
    <rPh sb="73" eb="75">
      <t>ショクヒン</t>
    </rPh>
    <rPh sb="78" eb="80">
      <t>ハンバイ</t>
    </rPh>
    <rPh sb="81" eb="83">
      <t>ジッシ</t>
    </rPh>
    <phoneticPr fontId="5"/>
  </si>
  <si>
    <t>町内物産館が取り組む移動販売事業の新規立ち上げ・事業継続のための費用を支援。</t>
    <rPh sb="0" eb="2">
      <t>チョウナイ</t>
    </rPh>
    <rPh sb="2" eb="5">
      <t>ブッサンカン</t>
    </rPh>
    <rPh sb="6" eb="7">
      <t>ト</t>
    </rPh>
    <rPh sb="8" eb="9">
      <t>ク</t>
    </rPh>
    <rPh sb="10" eb="12">
      <t>イドウ</t>
    </rPh>
    <rPh sb="12" eb="14">
      <t>ハンバイ</t>
    </rPh>
    <rPh sb="14" eb="16">
      <t>ジギョウ</t>
    </rPh>
    <rPh sb="17" eb="19">
      <t>シンキ</t>
    </rPh>
    <rPh sb="19" eb="20">
      <t>タ</t>
    </rPh>
    <rPh sb="21" eb="22">
      <t>ア</t>
    </rPh>
    <rPh sb="24" eb="26">
      <t>ジギョウ</t>
    </rPh>
    <rPh sb="26" eb="28">
      <t>ケイゾク</t>
    </rPh>
    <rPh sb="32" eb="34">
      <t>ヒヨウ</t>
    </rPh>
    <rPh sb="35" eb="37">
      <t>シエン</t>
    </rPh>
    <phoneticPr fontId="5"/>
  </si>
  <si>
    <t>運転免許証を自主返納した65歳以上の町民に、コミュニティバスとデマンドタクシーの無料乗車券（無期限）を交付している。</t>
    <rPh sb="0" eb="2">
      <t>ウンテン</t>
    </rPh>
    <rPh sb="2" eb="5">
      <t>メンキョショウ</t>
    </rPh>
    <rPh sb="6" eb="8">
      <t>ジシュ</t>
    </rPh>
    <rPh sb="8" eb="10">
      <t>ヘンノウ</t>
    </rPh>
    <rPh sb="14" eb="15">
      <t>サイ</t>
    </rPh>
    <rPh sb="15" eb="17">
      <t>イジョウ</t>
    </rPh>
    <rPh sb="18" eb="20">
      <t>チョウミン</t>
    </rPh>
    <rPh sb="40" eb="42">
      <t>ムリョウ</t>
    </rPh>
    <rPh sb="42" eb="45">
      <t>ジョウシャケン</t>
    </rPh>
    <rPh sb="46" eb="49">
      <t>ムキゲン</t>
    </rPh>
    <rPh sb="51" eb="53">
      <t>コウフ</t>
    </rPh>
    <phoneticPr fontId="5"/>
  </si>
  <si>
    <t>おおむね65歳以上の高齢者及び障碍者で、老衰、心身の障害、傷病等の理由により、食事の確保が困難な者に対し、栄養バランスのとれた食事を調理し、訪問により定期的に食事を提供するとともに、利用者の安否確認を行う。</t>
    <rPh sb="6" eb="9">
      <t>サイイジョウ</t>
    </rPh>
    <rPh sb="10" eb="13">
      <t>コウレイシャ</t>
    </rPh>
    <rPh sb="13" eb="14">
      <t>オヨ</t>
    </rPh>
    <rPh sb="15" eb="18">
      <t>ショウガイシャ</t>
    </rPh>
    <rPh sb="20" eb="22">
      <t>ロウスイ</t>
    </rPh>
    <rPh sb="23" eb="25">
      <t>シンシン</t>
    </rPh>
    <rPh sb="26" eb="28">
      <t>ショウガイ</t>
    </rPh>
    <rPh sb="29" eb="31">
      <t>ショウビョウ</t>
    </rPh>
    <rPh sb="31" eb="32">
      <t>トウ</t>
    </rPh>
    <rPh sb="33" eb="35">
      <t>リユウ</t>
    </rPh>
    <rPh sb="39" eb="41">
      <t>ショクジ</t>
    </rPh>
    <rPh sb="42" eb="44">
      <t>カクホ</t>
    </rPh>
    <rPh sb="45" eb="47">
      <t>コンナン</t>
    </rPh>
    <rPh sb="48" eb="49">
      <t>モノ</t>
    </rPh>
    <rPh sb="50" eb="51">
      <t>タイ</t>
    </rPh>
    <rPh sb="53" eb="55">
      <t>エイヨウ</t>
    </rPh>
    <rPh sb="63" eb="65">
      <t>ショクジ</t>
    </rPh>
    <rPh sb="66" eb="68">
      <t>チョウリ</t>
    </rPh>
    <rPh sb="70" eb="72">
      <t>ホウモン</t>
    </rPh>
    <rPh sb="75" eb="78">
      <t>テイキテキ</t>
    </rPh>
    <rPh sb="79" eb="81">
      <t>ショクジ</t>
    </rPh>
    <rPh sb="82" eb="84">
      <t>テイキョウ</t>
    </rPh>
    <rPh sb="91" eb="94">
      <t>リヨウシャ</t>
    </rPh>
    <rPh sb="95" eb="97">
      <t>アンピ</t>
    </rPh>
    <rPh sb="97" eb="99">
      <t>カクニン</t>
    </rPh>
    <rPh sb="100" eb="101">
      <t>オコナ</t>
    </rPh>
    <phoneticPr fontId="5"/>
  </si>
  <si>
    <t>公共交通の空白地域を中心に地域住民の移動手段を確保するため、乗合タクシーの運行業務を行っており、町内の商店付近にも乗降場所を設置している。
利用者負担は、大人（中学生以上）200円、小人（小学生以下）100円、障がいのある方100円</t>
    <rPh sb="0" eb="2">
      <t>コウキョウ</t>
    </rPh>
    <rPh sb="2" eb="4">
      <t>コウツウ</t>
    </rPh>
    <rPh sb="5" eb="7">
      <t>クウハク</t>
    </rPh>
    <rPh sb="7" eb="9">
      <t>チイキ</t>
    </rPh>
    <rPh sb="10" eb="12">
      <t>チュウシン</t>
    </rPh>
    <rPh sb="13" eb="15">
      <t>チイキ</t>
    </rPh>
    <rPh sb="15" eb="17">
      <t>ジュウミン</t>
    </rPh>
    <rPh sb="18" eb="20">
      <t>イドウ</t>
    </rPh>
    <rPh sb="20" eb="22">
      <t>シュダン</t>
    </rPh>
    <rPh sb="23" eb="25">
      <t>カクホ</t>
    </rPh>
    <rPh sb="30" eb="32">
      <t>ノリアイ</t>
    </rPh>
    <rPh sb="37" eb="39">
      <t>ウンコウ</t>
    </rPh>
    <rPh sb="39" eb="41">
      <t>ギョウム</t>
    </rPh>
    <rPh sb="42" eb="43">
      <t>オコナ</t>
    </rPh>
    <rPh sb="48" eb="50">
      <t>チョウナイ</t>
    </rPh>
    <phoneticPr fontId="5"/>
  </si>
  <si>
    <t>町内在住の65歳以上の高齢者で、平成30年4月1日以降に自動車運転免許証を自主返納した方を対象に、乗合タクシーで利用できる回数乗車券を20枚交付する。
※回数券分の運賃（利用者負担分）については、上記事業の委託料から運行事業者へ支出している。</t>
    <rPh sb="0" eb="2">
      <t>チョウナイ</t>
    </rPh>
    <rPh sb="2" eb="4">
      <t>ザイジュウ</t>
    </rPh>
    <rPh sb="7" eb="10">
      <t>サイイジョウ</t>
    </rPh>
    <rPh sb="11" eb="14">
      <t>コウレイシャ</t>
    </rPh>
    <rPh sb="16" eb="18">
      <t>ヘイセイ</t>
    </rPh>
    <rPh sb="20" eb="21">
      <t>ネン</t>
    </rPh>
    <rPh sb="22" eb="23">
      <t>ガツ</t>
    </rPh>
    <rPh sb="24" eb="25">
      <t>ニチ</t>
    </rPh>
    <rPh sb="25" eb="27">
      <t>イコウ</t>
    </rPh>
    <rPh sb="28" eb="31">
      <t>ジドウシャ</t>
    </rPh>
    <rPh sb="31" eb="35">
      <t>ウンテンメンキョ</t>
    </rPh>
    <rPh sb="35" eb="36">
      <t>ショウ</t>
    </rPh>
    <rPh sb="37" eb="39">
      <t>ジシュ</t>
    </rPh>
    <rPh sb="39" eb="41">
      <t>ヘンノウ</t>
    </rPh>
    <rPh sb="43" eb="44">
      <t>カタ</t>
    </rPh>
    <rPh sb="45" eb="47">
      <t>タイショウ</t>
    </rPh>
    <rPh sb="49" eb="51">
      <t>ノリアイ</t>
    </rPh>
    <rPh sb="56" eb="58">
      <t>リヨウ</t>
    </rPh>
    <rPh sb="61" eb="63">
      <t>カイスウ</t>
    </rPh>
    <rPh sb="63" eb="65">
      <t>ジョウシャ</t>
    </rPh>
    <rPh sb="65" eb="66">
      <t>ケン</t>
    </rPh>
    <rPh sb="69" eb="70">
      <t>マイ</t>
    </rPh>
    <rPh sb="70" eb="72">
      <t>コウフ</t>
    </rPh>
    <rPh sb="77" eb="80">
      <t>カイスウケン</t>
    </rPh>
    <rPh sb="80" eb="81">
      <t>ブン</t>
    </rPh>
    <rPh sb="82" eb="84">
      <t>ウンチン</t>
    </rPh>
    <rPh sb="85" eb="88">
      <t>リヨウシャ</t>
    </rPh>
    <rPh sb="88" eb="90">
      <t>フタン</t>
    </rPh>
    <rPh sb="90" eb="91">
      <t>ブン</t>
    </rPh>
    <rPh sb="98" eb="100">
      <t>ジョウキ</t>
    </rPh>
    <rPh sb="100" eb="102">
      <t>ジギョウ</t>
    </rPh>
    <rPh sb="103" eb="106">
      <t>イタクリョウ</t>
    </rPh>
    <rPh sb="108" eb="110">
      <t>ウンコウ</t>
    </rPh>
    <rPh sb="110" eb="113">
      <t>ジギョウシャ</t>
    </rPh>
    <rPh sb="114" eb="116">
      <t>シシュツ</t>
    </rPh>
    <phoneticPr fontId="5"/>
  </si>
  <si>
    <t>町内在住の70歳以上の高齢者を対象に、宮崎交通(株)が販売する路線バス定期券(悠々パス)購入費の半額を補助する。</t>
    <rPh sb="0" eb="4">
      <t>チョウナイザイジュウ</t>
    </rPh>
    <rPh sb="7" eb="8">
      <t>サイ</t>
    </rPh>
    <rPh sb="8" eb="10">
      <t>イジョウ</t>
    </rPh>
    <rPh sb="11" eb="14">
      <t>コウレイシャ</t>
    </rPh>
    <rPh sb="15" eb="17">
      <t>タイショウ</t>
    </rPh>
    <rPh sb="19" eb="21">
      <t>ミヤザキ</t>
    </rPh>
    <rPh sb="21" eb="23">
      <t>コウツウ</t>
    </rPh>
    <rPh sb="24" eb="25">
      <t>カブ</t>
    </rPh>
    <rPh sb="27" eb="29">
      <t>ハンバイ</t>
    </rPh>
    <rPh sb="31" eb="33">
      <t>ロセン</t>
    </rPh>
    <rPh sb="35" eb="38">
      <t>テイキケン</t>
    </rPh>
    <rPh sb="39" eb="41">
      <t>ユウユウ</t>
    </rPh>
    <rPh sb="44" eb="46">
      <t>コウニュウ</t>
    </rPh>
    <rPh sb="46" eb="47">
      <t>ヒ</t>
    </rPh>
    <rPh sb="48" eb="50">
      <t>ハンガク</t>
    </rPh>
    <rPh sb="51" eb="53">
      <t>ホジョ</t>
    </rPh>
    <phoneticPr fontId="5"/>
  </si>
  <si>
    <t>公共交通の利用が不便な高齢者や交通弱者等の外出支援を行うため、住民ボランティアドライバーによる外出支援の実証運行を行う。</t>
    <phoneticPr fontId="11"/>
  </si>
  <si>
    <t>公共交通空白地において、地域住民の生活交通を確保するため、デマンド型乗合タクシーをドアツードアで運行する実証実験を行うもの。４～９月は実証実験として、タクシー事業者に委託する。</t>
    <phoneticPr fontId="5"/>
  </si>
  <si>
    <t>知多市
コミュニティ</t>
    <rPh sb="2" eb="3">
      <t>シ</t>
    </rPh>
    <phoneticPr fontId="5"/>
  </si>
  <si>
    <r>
      <t>川倉</t>
    </r>
    <r>
      <rPr>
        <sz val="10"/>
        <rFont val="ＭＳ Ｐゴシック"/>
        <family val="3"/>
        <charset val="128"/>
        <scheme val="minor"/>
      </rPr>
      <t>の湯っこバス</t>
    </r>
    <rPh sb="0" eb="2">
      <t>かわくら</t>
    </rPh>
    <rPh sb="3" eb="4">
      <t>ゆ</t>
    </rPh>
    <phoneticPr fontId="40" type="Hiragana"/>
  </si>
  <si>
    <t>登米市</t>
    <rPh sb="0" eb="2">
      <t>トメ</t>
    </rPh>
    <rPh sb="2" eb="3">
      <t>シ</t>
    </rPh>
    <phoneticPr fontId="7"/>
  </si>
  <si>
    <t>女川町</t>
    <rPh sb="0" eb="3">
      <t>オナガワチョウ</t>
    </rPh>
    <phoneticPr fontId="5"/>
  </si>
  <si>
    <r>
      <rPr>
        <sz val="10"/>
        <color indexed="8"/>
        <rFont val="ＭＳ Ｐゴシック"/>
        <family val="3"/>
        <charset val="128"/>
        <scheme val="minor"/>
      </rPr>
      <t>乗合タクシー運行事業</t>
    </r>
    <rPh sb="0" eb="1">
      <t>ノ</t>
    </rPh>
    <rPh sb="1" eb="2">
      <t>ア</t>
    </rPh>
    <rPh sb="6" eb="8">
      <t>ウンコウ</t>
    </rPh>
    <rPh sb="8" eb="10">
      <t>ジギョウ</t>
    </rPh>
    <phoneticPr fontId="13"/>
  </si>
  <si>
    <r>
      <rPr>
        <sz val="10"/>
        <color indexed="8"/>
        <rFont val="ＭＳ Ｐゴシック"/>
        <family val="3"/>
        <charset val="128"/>
        <scheme val="minor"/>
      </rPr>
      <t>高齢者の見守りを兼ねた移動販売事業</t>
    </r>
    <rPh sb="0" eb="2">
      <t>コウレイ</t>
    </rPh>
    <rPh sb="2" eb="3">
      <t>シャ</t>
    </rPh>
    <phoneticPr fontId="5"/>
  </si>
  <si>
    <t>デマンド交通運行事業
・こうのす乗合タクシー
・デマンド交通ひなちゃんタクシー</t>
    <rPh sb="4" eb="6">
      <t>こうつう</t>
    </rPh>
    <rPh sb="6" eb="8">
      <t>うんこう</t>
    </rPh>
    <rPh sb="8" eb="10">
      <t>じぎょう</t>
    </rPh>
    <rPh sb="16" eb="18">
      <t>のりあい</t>
    </rPh>
    <rPh sb="28" eb="30">
      <t>こうつう</t>
    </rPh>
    <phoneticPr fontId="40" type="Hiragana"/>
  </si>
  <si>
    <t>福祉Ｔ
 3,500
燃料費
 14,256</t>
    <rPh sb="0" eb="2">
      <t>ふくし</t>
    </rPh>
    <rPh sb="12" eb="15">
      <t>ねんりょうひ</t>
    </rPh>
    <phoneticPr fontId="40" type="Hiragana"/>
  </si>
  <si>
    <t>重度心身障がい者における外出支援及び負担軽減を図るため、福祉タクシー利用券又は自動車燃料費助成券を交付（併用不可）。
＜福祉タクシー利用券＞
年度ごとに最大　10,000円
＜自動車燃料費助成券＞
年度ごとに最大12枚（1枚700円）、社会福祉協議会に委託</t>
    <rPh sb="0" eb="5">
      <t>じゅうどしんしんしょう</t>
    </rPh>
    <rPh sb="7" eb="8">
      <t>しゃ</t>
    </rPh>
    <rPh sb="12" eb="14">
      <t>がいしゅつ</t>
    </rPh>
    <rPh sb="14" eb="16">
      <t>しえん</t>
    </rPh>
    <rPh sb="16" eb="17">
      <t>およ</t>
    </rPh>
    <rPh sb="18" eb="20">
      <t>ふたん</t>
    </rPh>
    <rPh sb="20" eb="22">
      <t>けいげん</t>
    </rPh>
    <rPh sb="23" eb="24">
      <t>はか</t>
    </rPh>
    <rPh sb="28" eb="30">
      <t>ふくし</t>
    </rPh>
    <rPh sb="34" eb="36">
      <t>りよう</t>
    </rPh>
    <rPh sb="36" eb="37">
      <t>けん</t>
    </rPh>
    <rPh sb="37" eb="38">
      <t>また</t>
    </rPh>
    <rPh sb="39" eb="42">
      <t>じどうしゃ</t>
    </rPh>
    <rPh sb="42" eb="44">
      <t>ねんりょう</t>
    </rPh>
    <rPh sb="44" eb="45">
      <t>ひ</t>
    </rPh>
    <rPh sb="45" eb="47">
      <t>じょせい</t>
    </rPh>
    <rPh sb="47" eb="48">
      <t>けん</t>
    </rPh>
    <rPh sb="49" eb="51">
      <t>こうふ</t>
    </rPh>
    <rPh sb="52" eb="54">
      <t>へいよう</t>
    </rPh>
    <rPh sb="54" eb="56">
      <t>ふか</t>
    </rPh>
    <rPh sb="60" eb="62">
      <t>ふくし</t>
    </rPh>
    <rPh sb="66" eb="69">
      <t>りようけん</t>
    </rPh>
    <rPh sb="71" eb="72">
      <t>ねん</t>
    </rPh>
    <rPh sb="72" eb="73">
      <t>ど</t>
    </rPh>
    <rPh sb="76" eb="78">
      <t>さいだい</t>
    </rPh>
    <rPh sb="85" eb="86">
      <t>えん</t>
    </rPh>
    <rPh sb="88" eb="91">
      <t>じどうしゃ</t>
    </rPh>
    <rPh sb="91" eb="94">
      <t>ねんりょうひ</t>
    </rPh>
    <rPh sb="94" eb="96">
      <t>じょせい</t>
    </rPh>
    <rPh sb="96" eb="97">
      <t>けん</t>
    </rPh>
    <rPh sb="99" eb="101">
      <t>ねんど</t>
    </rPh>
    <rPh sb="104" eb="106">
      <t>さいだい</t>
    </rPh>
    <rPh sb="108" eb="109">
      <t>まい</t>
    </rPh>
    <rPh sb="111" eb="112">
      <t>まい</t>
    </rPh>
    <rPh sb="115" eb="116">
      <t>えん</t>
    </rPh>
    <rPh sb="118" eb="120">
      <t>しゃかい</t>
    </rPh>
    <rPh sb="120" eb="122">
      <t>ふくし</t>
    </rPh>
    <rPh sb="122" eb="125">
      <t>きょうぎかい</t>
    </rPh>
    <rPh sb="126" eb="128">
      <t>いたく</t>
    </rPh>
    <phoneticPr fontId="40" type="Hiragana"/>
  </si>
  <si>
    <t>生活支援体制整備事業の一環として、令和4年10月17日から移動販売（移動スーパー）を開始
社会福祉協議会に委託料を支払い事業を実施。カスミには補助金は支払っていない。</t>
    <rPh sb="0" eb="2">
      <t>せいかつ</t>
    </rPh>
    <rPh sb="2" eb="4">
      <t>しえん</t>
    </rPh>
    <rPh sb="4" eb="6">
      <t>たいせい</t>
    </rPh>
    <rPh sb="6" eb="8">
      <t>せいび</t>
    </rPh>
    <rPh sb="8" eb="10">
      <t>じぎょう</t>
    </rPh>
    <rPh sb="11" eb="13">
      <t>いっかん</t>
    </rPh>
    <rPh sb="17" eb="19">
      <t>れいわ</t>
    </rPh>
    <rPh sb="20" eb="21">
      <t>ねん</t>
    </rPh>
    <rPh sb="23" eb="24">
      <t>がつ</t>
    </rPh>
    <rPh sb="26" eb="27">
      <t>ひ</t>
    </rPh>
    <rPh sb="29" eb="31">
      <t>いどう</t>
    </rPh>
    <rPh sb="31" eb="33">
      <t>はんばい</t>
    </rPh>
    <rPh sb="34" eb="36">
      <t>いどう</t>
    </rPh>
    <rPh sb="42" eb="44">
      <t>かいし</t>
    </rPh>
    <rPh sb="45" eb="47">
      <t>しゃかい</t>
    </rPh>
    <rPh sb="47" eb="49">
      <t>ふくし</t>
    </rPh>
    <rPh sb="49" eb="52">
      <t>きょうぎかい</t>
    </rPh>
    <rPh sb="53" eb="55">
      <t>いたく</t>
    </rPh>
    <rPh sb="55" eb="56">
      <t>りょう</t>
    </rPh>
    <rPh sb="57" eb="59">
      <t>しはら</t>
    </rPh>
    <rPh sb="60" eb="62">
      <t>じぎょう</t>
    </rPh>
    <rPh sb="63" eb="65">
      <t>じっし</t>
    </rPh>
    <rPh sb="71" eb="73">
      <t>ほじょ</t>
    </rPh>
    <rPh sb="73" eb="74">
      <t>きん</t>
    </rPh>
    <rPh sb="75" eb="77">
      <t>しはら</t>
    </rPh>
    <phoneticPr fontId="40" type="Hiragana"/>
  </si>
  <si>
    <r>
      <t>福祉タクシー利用料金</t>
    </r>
    <r>
      <rPr>
        <sz val="10"/>
        <rFont val="ＭＳ Ｐゴシック"/>
        <family val="3"/>
        <charset val="128"/>
        <scheme val="minor"/>
      </rPr>
      <t>助成</t>
    </r>
    <r>
      <rPr>
        <sz val="10"/>
        <color theme="1"/>
        <rFont val="ＭＳ Ｐゴシック"/>
        <family val="3"/>
        <charset val="128"/>
        <scheme val="minor"/>
      </rPr>
      <t>事業</t>
    </r>
    <rPh sb="0" eb="2">
      <t>フクシ</t>
    </rPh>
    <rPh sb="6" eb="8">
      <t>リヨウ</t>
    </rPh>
    <rPh sb="8" eb="10">
      <t>リョウキン</t>
    </rPh>
    <rPh sb="10" eb="12">
      <t>ジョセイ</t>
    </rPh>
    <rPh sb="12" eb="14">
      <t>ジギョウ</t>
    </rPh>
    <phoneticPr fontId="5"/>
  </si>
  <si>
    <r>
      <rPr>
        <sz val="10"/>
        <color indexed="8"/>
        <rFont val="ＭＳ Ｐゴシック"/>
        <family val="3"/>
        <charset val="128"/>
        <scheme val="minor"/>
      </rPr>
      <t>長寿福祉課
0493-63-5012</t>
    </r>
    <rPh sb="0" eb="2">
      <t>チョウジュ</t>
    </rPh>
    <rPh sb="2" eb="4">
      <t>フクシ</t>
    </rPh>
    <phoneticPr fontId="5"/>
  </si>
  <si>
    <t>商業観光課
0463-35-8107</t>
    <rPh sb="0" eb="2">
      <t>ショウギョウ</t>
    </rPh>
    <rPh sb="2" eb="5">
      <t>カンコウカ</t>
    </rPh>
    <phoneticPr fontId="5"/>
  </si>
  <si>
    <t>令和4年4月１日以前から引き続いて本市に住民登録のある７０歳以上の方に、下記公共交通機関利用券購入の際に５，０００円助成します。
～ゆうゆうパスとは～
㈱東海バスが発行する高齢者を対象とした割引乗車証（有効期間３か月：価格8,000円⇒3,000円／６か月：13,000円⇒8,000円／１２か月：22,000円⇒17,000円）で、市内バス路線を区間に係らず、１乗車１００円で利用できます。
～ゆうゆう電車回数券とは～
伊東～伊豆高原間均一の回数券20枚が１冊（価格7,000円⇒2,000円）になったもの。
利用に関しては、助成を受けるには市が発行するハガキが必要になります。助成を受けられるのは、１年にいずれか１回限りです。</t>
    <rPh sb="36" eb="37">
      <t>カ</t>
    </rPh>
    <rPh sb="290" eb="292">
      <t>ジョセイ</t>
    </rPh>
    <rPh sb="293" eb="294">
      <t>ウ</t>
    </rPh>
    <rPh sb="302" eb="303">
      <t>ネン</t>
    </rPh>
    <rPh sb="309" eb="311">
      <t>カイカギ</t>
    </rPh>
    <phoneticPr fontId="17"/>
  </si>
  <si>
    <t>市民活動課
交通防犯係
0561-76-8128</t>
    <rPh sb="0" eb="2">
      <t>シミン</t>
    </rPh>
    <rPh sb="2" eb="4">
      <t>カツドウ</t>
    </rPh>
    <rPh sb="4" eb="5">
      <t>カ</t>
    </rPh>
    <rPh sb="6" eb="8">
      <t>コウツウ</t>
    </rPh>
    <rPh sb="8" eb="10">
      <t>ボウハン</t>
    </rPh>
    <rPh sb="10" eb="11">
      <t>カカリ</t>
    </rPh>
    <phoneticPr fontId="17"/>
  </si>
  <si>
    <r>
      <t>高齢者生きがい課
0587-54-1111（内線</t>
    </r>
    <r>
      <rPr>
        <sz val="10"/>
        <color rgb="FF000000"/>
        <rFont val="ＭＳ Ｐゴシック"/>
        <family val="3"/>
        <charset val="128"/>
        <scheme val="minor"/>
      </rPr>
      <t>282</t>
    </r>
    <r>
      <rPr>
        <sz val="10"/>
        <color indexed="8"/>
        <rFont val="ＭＳ Ｐゴシック"/>
        <family val="3"/>
        <charset val="128"/>
        <scheme val="minor"/>
      </rPr>
      <t>）</t>
    </r>
    <rPh sb="0" eb="3">
      <t>コウレイシャ</t>
    </rPh>
    <rPh sb="3" eb="4">
      <t>イ</t>
    </rPh>
    <rPh sb="7" eb="8">
      <t>カ</t>
    </rPh>
    <rPh sb="22" eb="24">
      <t>ナイセン</t>
    </rPh>
    <phoneticPr fontId="5"/>
  </si>
  <si>
    <t>高齢者等福祉タクシー料金助成事業</t>
  </si>
  <si>
    <t>下呂市</t>
    <rPh sb="0" eb="3">
      <t>ゲロシ</t>
    </rPh>
    <phoneticPr fontId="39"/>
  </si>
  <si>
    <t>デマンドバス運行事業</t>
    <rPh sb="6" eb="8">
      <t>ウンコウ</t>
    </rPh>
    <rPh sb="8" eb="10">
      <t>ジギョウ</t>
    </rPh>
    <phoneticPr fontId="39"/>
  </si>
  <si>
    <t>　元々は交通空白地の解消を目的として導入されたが、通常のコミュニティバスよりも小型の車両（10人乗りワゴン）を使用しているため、細かなミーティングポイントを設定することが可能であり、通院と買い物を中心に運行を実施している。　
利用料金　片道大人520円 中高生150円 子ども100円※定額</t>
    <rPh sb="120" eb="122">
      <t>オトナ</t>
    </rPh>
    <rPh sb="127" eb="130">
      <t>チュウコウセイ</t>
    </rPh>
    <rPh sb="133" eb="134">
      <t>エン</t>
    </rPh>
    <phoneticPr fontId="39"/>
  </si>
  <si>
    <t>まちづくり推進課
0576-24-2222（内線255）</t>
    <rPh sb="5" eb="8">
      <t>スイシンカ</t>
    </rPh>
    <rPh sb="22" eb="24">
      <t>ナイセン</t>
    </rPh>
    <phoneticPr fontId="39"/>
  </si>
  <si>
    <t>障害者タクシー料金助成事業</t>
    <rPh sb="0" eb="3">
      <t>ショウガイシャ</t>
    </rPh>
    <rPh sb="7" eb="9">
      <t>リョウキン</t>
    </rPh>
    <rPh sb="9" eb="11">
      <t>ジョセイ</t>
    </rPh>
    <rPh sb="11" eb="13">
      <t>ジギョウ</t>
    </rPh>
    <phoneticPr fontId="58"/>
  </si>
  <si>
    <t>政策推進部総合政策課
0599-44-0205</t>
    <rPh sb="0" eb="2">
      <t>セイサク</t>
    </rPh>
    <rPh sb="2" eb="5">
      <t>スイシンブ</t>
    </rPh>
    <rPh sb="5" eb="7">
      <t>ソウゴウ</t>
    </rPh>
    <rPh sb="7" eb="9">
      <t>セイサク</t>
    </rPh>
    <rPh sb="9" eb="10">
      <t>カ</t>
    </rPh>
    <phoneticPr fontId="5"/>
  </si>
  <si>
    <t>1,370千円</t>
  </si>
  <si>
    <t>委託料</t>
    <rPh sb="2" eb="3">
      <t>リョウ</t>
    </rPh>
    <phoneticPr fontId="17"/>
  </si>
  <si>
    <r>
      <rPr>
        <sz val="10"/>
        <color indexed="8"/>
        <rFont val="ＭＳ Ｐゴシック"/>
        <family val="3"/>
        <charset val="128"/>
        <scheme val="minor"/>
      </rPr>
      <t>商工企業立地課
0766-51-6675</t>
    </r>
    <rPh sb="0" eb="2">
      <t>ショウコウ</t>
    </rPh>
    <rPh sb="2" eb="4">
      <t>キギョウ</t>
    </rPh>
    <rPh sb="4" eb="6">
      <t>リッチ</t>
    </rPh>
    <rPh sb="6" eb="7">
      <t>カ</t>
    </rPh>
    <phoneticPr fontId="11"/>
  </si>
  <si>
    <t>配食サービス事業</t>
    <rPh sb="0" eb="1">
      <t>ハイ</t>
    </rPh>
    <rPh sb="1" eb="2">
      <t>ショク</t>
    </rPh>
    <rPh sb="6" eb="8">
      <t>ジギョウ</t>
    </rPh>
    <phoneticPr fontId="5"/>
  </si>
  <si>
    <t>健康・介護課
介護給付係
0772-45-1619</t>
    <rPh sb="0" eb="2">
      <t>ケンコウ</t>
    </rPh>
    <rPh sb="3" eb="5">
      <t>カイゴ</t>
    </rPh>
    <rPh sb="5" eb="6">
      <t>カ</t>
    </rPh>
    <rPh sb="7" eb="9">
      <t>カイゴ</t>
    </rPh>
    <rPh sb="9" eb="11">
      <t>キュウフ</t>
    </rPh>
    <rPh sb="11" eb="12">
      <t>カカリ</t>
    </rPh>
    <phoneticPr fontId="5"/>
  </si>
  <si>
    <t>社会福祉協議会運営補助事業</t>
    <rPh sb="0" eb="2">
      <t>シャカイ</t>
    </rPh>
    <rPh sb="2" eb="4">
      <t>フクシ</t>
    </rPh>
    <rPh sb="4" eb="7">
      <t>キョウギカイ</t>
    </rPh>
    <rPh sb="7" eb="9">
      <t>ウンエイ</t>
    </rPh>
    <rPh sb="9" eb="11">
      <t>ホジョ</t>
    </rPh>
    <rPh sb="11" eb="13">
      <t>ジギョウ</t>
    </rPh>
    <phoneticPr fontId="5"/>
  </si>
  <si>
    <t>社会福祉課
0772-45-1618</t>
    <rPh sb="0" eb="2">
      <t>シャカイ</t>
    </rPh>
    <rPh sb="2" eb="4">
      <t>フクシ</t>
    </rPh>
    <rPh sb="4" eb="5">
      <t>カ</t>
    </rPh>
    <phoneticPr fontId="5"/>
  </si>
  <si>
    <t>企画広報課　企画調整担当
0791-52-1112</t>
    <rPh sb="0" eb="2">
      <t>キカク</t>
    </rPh>
    <rPh sb="2" eb="4">
      <t>コウホウ</t>
    </rPh>
    <rPh sb="4" eb="5">
      <t>カ</t>
    </rPh>
    <rPh sb="6" eb="8">
      <t>キカク</t>
    </rPh>
    <rPh sb="8" eb="10">
      <t>チョウセイ</t>
    </rPh>
    <rPh sb="10" eb="12">
      <t>タントウ</t>
    </rPh>
    <phoneticPr fontId="17"/>
  </si>
  <si>
    <t>地域商業等支援事業補助金（買い物不便対策特別枠）</t>
    <rPh sb="0" eb="2">
      <t>チイキ</t>
    </rPh>
    <rPh sb="2" eb="4">
      <t>ショウギョウ</t>
    </rPh>
    <rPh sb="4" eb="5">
      <t>トウ</t>
    </rPh>
    <rPh sb="5" eb="7">
      <t>シエン</t>
    </rPh>
    <rPh sb="7" eb="9">
      <t>ジギョウ</t>
    </rPh>
    <rPh sb="9" eb="12">
      <t>ホジョキン</t>
    </rPh>
    <rPh sb="13" eb="14">
      <t>カ</t>
    </rPh>
    <rPh sb="15" eb="16">
      <t>モノ</t>
    </rPh>
    <rPh sb="16" eb="18">
      <t>フベン</t>
    </rPh>
    <rPh sb="18" eb="20">
      <t>タイサク</t>
    </rPh>
    <rPh sb="20" eb="23">
      <t>トクベツワク</t>
    </rPh>
    <phoneticPr fontId="13"/>
  </si>
  <si>
    <t>三原市敬老優待乗車証交付事業</t>
    <rPh sb="0" eb="3">
      <t>ミハラシ</t>
    </rPh>
    <rPh sb="3" eb="5">
      <t>ケイロウ</t>
    </rPh>
    <rPh sb="5" eb="7">
      <t>ユウタイ</t>
    </rPh>
    <rPh sb="7" eb="9">
      <t>ジョウシャ</t>
    </rPh>
    <rPh sb="9" eb="10">
      <t>ショウ</t>
    </rPh>
    <rPh sb="10" eb="12">
      <t>コウフ</t>
    </rPh>
    <rPh sb="12" eb="14">
      <t>ジギョウ</t>
    </rPh>
    <phoneticPr fontId="13"/>
  </si>
  <si>
    <t>三原市優待乗船券交付事業</t>
    <rPh sb="0" eb="3">
      <t>ミハラシ</t>
    </rPh>
    <rPh sb="3" eb="5">
      <t>ユウタイ</t>
    </rPh>
    <rPh sb="5" eb="8">
      <t>ジョウセンケン</t>
    </rPh>
    <rPh sb="8" eb="10">
      <t>コウフ</t>
    </rPh>
    <rPh sb="10" eb="12">
      <t>ジギョウ</t>
    </rPh>
    <phoneticPr fontId="13"/>
  </si>
  <si>
    <t>ふれあい訪問給食サービス事業</t>
    <rPh sb="4" eb="6">
      <t>ホウモン</t>
    </rPh>
    <rPh sb="6" eb="8">
      <t>キュウショク</t>
    </rPh>
    <rPh sb="12" eb="14">
      <t>ジギョウ</t>
    </rPh>
    <phoneticPr fontId="5"/>
  </si>
  <si>
    <r>
      <t>65</t>
    </r>
    <r>
      <rPr>
        <sz val="10"/>
        <rFont val="ＭＳ Ｐゴシック"/>
        <family val="3"/>
        <charset val="128"/>
        <scheme val="minor"/>
      </rPr>
      <t>歳以上の高齢者のみの世帯等で見守りが必要な方に対して，利用者負担600円/1食で給食配達サービスを提供し，安否確認及び栄養確保する事業を実施。</t>
    </r>
    <rPh sb="2" eb="3">
      <t>サイ</t>
    </rPh>
    <rPh sb="3" eb="5">
      <t>イジョウ</t>
    </rPh>
    <rPh sb="6" eb="9">
      <t>コウレイシャ</t>
    </rPh>
    <rPh sb="12" eb="14">
      <t>セタイ</t>
    </rPh>
    <rPh sb="14" eb="15">
      <t>ナド</t>
    </rPh>
    <rPh sb="16" eb="18">
      <t>ミマモ</t>
    </rPh>
    <rPh sb="20" eb="22">
      <t>ヒツヨウ</t>
    </rPh>
    <rPh sb="23" eb="24">
      <t>カタ</t>
    </rPh>
    <rPh sb="25" eb="26">
      <t>タイ</t>
    </rPh>
    <rPh sb="29" eb="32">
      <t>リヨウシャ</t>
    </rPh>
    <rPh sb="32" eb="34">
      <t>フタン</t>
    </rPh>
    <rPh sb="37" eb="38">
      <t>エン</t>
    </rPh>
    <rPh sb="40" eb="41">
      <t>タ</t>
    </rPh>
    <rPh sb="42" eb="44">
      <t>キュウショク</t>
    </rPh>
    <rPh sb="44" eb="46">
      <t>ハイタツ</t>
    </rPh>
    <rPh sb="51" eb="53">
      <t>テイキョウ</t>
    </rPh>
    <rPh sb="55" eb="57">
      <t>アンピ</t>
    </rPh>
    <rPh sb="57" eb="59">
      <t>カクニン</t>
    </rPh>
    <rPh sb="59" eb="60">
      <t>オヨ</t>
    </rPh>
    <rPh sb="61" eb="63">
      <t>エイヨウ</t>
    </rPh>
    <rPh sb="63" eb="65">
      <t>カクホ</t>
    </rPh>
    <rPh sb="67" eb="69">
      <t>ジギョウ</t>
    </rPh>
    <rPh sb="70" eb="72">
      <t>ジッシ</t>
    </rPh>
    <phoneticPr fontId="5"/>
  </si>
  <si>
    <t>【福祉タクシー】
3,431
【ガソリン助成】
4,957</t>
    <rPh sb="1" eb="3">
      <t>フクシ</t>
    </rPh>
    <rPh sb="20" eb="22">
      <t>ジョセイ</t>
    </rPh>
    <phoneticPr fontId="5"/>
  </si>
  <si>
    <t>【福祉タクシー】
　　　　　1,116
【ガソリン助成】
　　　　　　3,226</t>
    <rPh sb="1" eb="3">
      <t>フクシ</t>
    </rPh>
    <rPh sb="25" eb="27">
      <t>ジョセイ</t>
    </rPh>
    <phoneticPr fontId="5"/>
  </si>
  <si>
    <r>
      <t xml:space="preserve">15,750
</t>
    </r>
    <r>
      <rPr>
        <sz val="10"/>
        <color rgb="FF000000"/>
        <rFont val="ＭＳ Ｐゴシック"/>
        <family val="3"/>
        <charset val="128"/>
        <scheme val="minor"/>
      </rPr>
      <t>介護保険特別会計</t>
    </r>
    <rPh sb="7" eb="9">
      <t>カイゴ</t>
    </rPh>
    <rPh sb="9" eb="11">
      <t>ホケン</t>
    </rPh>
    <rPh sb="11" eb="13">
      <t>トクベツ</t>
    </rPh>
    <rPh sb="13" eb="15">
      <t>カイケイ</t>
    </rPh>
    <phoneticPr fontId="5"/>
  </si>
  <si>
    <t>https://www.town.tochigi-nakagawa.lg.jp/life/kurashi/2009-0121-1410-10.html</t>
    <phoneticPr fontId="11"/>
  </si>
  <si>
    <t>https://www.city.ebina.kanagawa.jp/guide/kyodo/hojo/1003514.html</t>
    <phoneticPr fontId="5"/>
  </si>
  <si>
    <t>小谷村</t>
    <rPh sb="0" eb="2">
      <t>オタリ</t>
    </rPh>
    <rPh sb="2" eb="3">
      <t>ムラ</t>
    </rPh>
    <phoneticPr fontId="5"/>
  </si>
  <si>
    <t>小谷村
路線バス会社等</t>
    <rPh sb="0" eb="2">
      <t>オタリ</t>
    </rPh>
    <rPh sb="2" eb="3">
      <t>ムラ</t>
    </rPh>
    <rPh sb="4" eb="6">
      <t>ロセン</t>
    </rPh>
    <rPh sb="8" eb="10">
      <t>ガイシャ</t>
    </rPh>
    <rPh sb="10" eb="11">
      <t>トウ</t>
    </rPh>
    <phoneticPr fontId="5"/>
  </si>
  <si>
    <t>https://www.town.kawanehon.shizuoka.jp/soshiki/koreishahukushi/chojukaigo/koreisha/1170.html</t>
    <phoneticPr fontId="11"/>
  </si>
  <si>
    <t>https://www.town.morimachi.shizuoka.jp/gyosei/machinososhiki/kikakuzaiseika/kikakugakari/4/2533.html</t>
    <phoneticPr fontId="11"/>
  </si>
  <si>
    <t>https://www.town.morimachi.shizuoka.jp/material/files/group/7/syakyoudayori73.pdf</t>
    <phoneticPr fontId="11"/>
  </si>
  <si>
    <t>https://www.town.morimachi.shizuoka.jp/material/files/group/7/syakyoudayori79.pdf</t>
    <phoneticPr fontId="11"/>
  </si>
  <si>
    <t>高齢者の外出の支援等を目的として、タクシー料金助成券（初乗り補助、年30枚）を交付するもの。</t>
    <rPh sb="0" eb="3">
      <t>コウレイシャ</t>
    </rPh>
    <rPh sb="4" eb="6">
      <t>ガイシュツ</t>
    </rPh>
    <rPh sb="7" eb="9">
      <t>シエン</t>
    </rPh>
    <rPh sb="9" eb="10">
      <t>トウ</t>
    </rPh>
    <rPh sb="11" eb="13">
      <t>モクテキ</t>
    </rPh>
    <rPh sb="21" eb="23">
      <t>リョウキン</t>
    </rPh>
    <rPh sb="23" eb="25">
      <t>ジョセイ</t>
    </rPh>
    <rPh sb="25" eb="26">
      <t>ケン</t>
    </rPh>
    <rPh sb="27" eb="29">
      <t>ハツノ</t>
    </rPh>
    <rPh sb="30" eb="32">
      <t>ホジョ</t>
    </rPh>
    <rPh sb="33" eb="34">
      <t>ネン</t>
    </rPh>
    <rPh sb="36" eb="37">
      <t>マイ</t>
    </rPh>
    <rPh sb="39" eb="41">
      <t>コウフ</t>
    </rPh>
    <phoneticPr fontId="5"/>
  </si>
  <si>
    <t>食生活の維持が困難な高齢者に対し、配食サービスの料金を助成するもの。介護保険制度の地域支援事業。</t>
    <rPh sb="0" eb="3">
      <t>ショクセイカツ</t>
    </rPh>
    <rPh sb="4" eb="6">
      <t>イジ</t>
    </rPh>
    <rPh sb="7" eb="9">
      <t>コンナン</t>
    </rPh>
    <rPh sb="10" eb="13">
      <t>コウレイシャ</t>
    </rPh>
    <rPh sb="14" eb="15">
      <t>タイ</t>
    </rPh>
    <rPh sb="17" eb="19">
      <t>ハイショク</t>
    </rPh>
    <rPh sb="24" eb="26">
      <t>リョウキン</t>
    </rPh>
    <rPh sb="27" eb="29">
      <t>ジョセイ</t>
    </rPh>
    <rPh sb="34" eb="38">
      <t>カイゴホケン</t>
    </rPh>
    <rPh sb="38" eb="40">
      <t>セイド</t>
    </rPh>
    <rPh sb="41" eb="47">
      <t>チイキシエンジギョウ</t>
    </rPh>
    <phoneticPr fontId="5"/>
  </si>
  <si>
    <t>買い物などに出かけることが難しい高齢者に対して、ドアtoドアで移動支援と体操教室を提供する。介護保険制度の地域支援事業。</t>
    <rPh sb="0" eb="1">
      <t>カ</t>
    </rPh>
    <rPh sb="2" eb="3">
      <t>モノ</t>
    </rPh>
    <rPh sb="6" eb="7">
      <t>デ</t>
    </rPh>
    <rPh sb="13" eb="14">
      <t>ムズカ</t>
    </rPh>
    <rPh sb="16" eb="19">
      <t>コウレイシャ</t>
    </rPh>
    <rPh sb="20" eb="21">
      <t>タイ</t>
    </rPh>
    <rPh sb="31" eb="35">
      <t>イドウシエン</t>
    </rPh>
    <rPh sb="36" eb="38">
      <t>タイソウ</t>
    </rPh>
    <rPh sb="38" eb="40">
      <t>キョウシツ</t>
    </rPh>
    <rPh sb="41" eb="43">
      <t>テイキョウ</t>
    </rPh>
    <phoneticPr fontId="5"/>
  </si>
  <si>
    <t>https://www.city.aichi-miyoshi.lg.jp/sangyo/syokogyokasseika.html</t>
    <phoneticPr fontId="11"/>
  </si>
  <si>
    <t>高齢者や重度の障がい者の方に、自宅へのお弁当の配達サービスを行う。
日曜日から土曜日(週7回まで）の昼又は夕食時に、自宅にお弁当を配達する。利用者が配達業者に1食につき400円を支払う。（市の補助対象は１日１回）</t>
    <rPh sb="51" eb="52">
      <t>マタ</t>
    </rPh>
    <rPh sb="53" eb="54">
      <t>ユウ</t>
    </rPh>
    <rPh sb="94" eb="95">
      <t>シ</t>
    </rPh>
    <rPh sb="96" eb="98">
      <t>ホジョ</t>
    </rPh>
    <rPh sb="98" eb="100">
      <t>タイショウ</t>
    </rPh>
    <rPh sb="102" eb="103">
      <t>ニチ</t>
    </rPh>
    <rPh sb="104" eb="105">
      <t>カイ</t>
    </rPh>
    <phoneticPr fontId="4"/>
  </si>
  <si>
    <t>要支援・要介護認定者、事業対象者、75歳以上の運転免許を返納した方が外出の際にタクシーを利用する場合、利用券1枚につき基本料金およびお迎え料金を助成する。利用券の交付枚数は年間36枚、１回の乗車で２枚まで使える。</t>
    <rPh sb="0" eb="1">
      <t>ヨウ</t>
    </rPh>
    <rPh sb="1" eb="3">
      <t>シエン</t>
    </rPh>
    <rPh sb="7" eb="9">
      <t>ニンテイ</t>
    </rPh>
    <rPh sb="9" eb="10">
      <t>シャ</t>
    </rPh>
    <rPh sb="11" eb="13">
      <t>ジギョウ</t>
    </rPh>
    <rPh sb="13" eb="16">
      <t>タイショウシャ</t>
    </rPh>
    <rPh sb="93" eb="94">
      <t>カイ</t>
    </rPh>
    <rPh sb="95" eb="97">
      <t>ジョウシャ</t>
    </rPh>
    <rPh sb="99" eb="100">
      <t>マイ</t>
    </rPh>
    <rPh sb="102" eb="103">
      <t>ツカ</t>
    </rPh>
    <phoneticPr fontId="11"/>
  </si>
  <si>
    <t>対象者は弥富市ささえあいセンターの利用会員。
サービスを行う協力会員が利用会員のご自宅まで行き、買い物先と自宅の送迎を行う。買い物中は、協力会員が付添い、買い物した荷物を持ち運ぶ。荷物は自宅内へ運び、必要に応じて冷蔵庫に入れる事も手伝う。基本料金は、30分350円（30分単位）になり、利用時間に応じて変わる。</t>
    <rPh sb="0" eb="3">
      <t>タイショウシャ</t>
    </rPh>
    <rPh sb="17" eb="19">
      <t>リヨウ</t>
    </rPh>
    <rPh sb="19" eb="21">
      <t>カイイン</t>
    </rPh>
    <rPh sb="41" eb="43">
      <t>ジタク</t>
    </rPh>
    <rPh sb="45" eb="46">
      <t>イ</t>
    </rPh>
    <rPh sb="48" eb="49">
      <t>カ</t>
    </rPh>
    <rPh sb="50" eb="51">
      <t>モノ</t>
    </rPh>
    <rPh sb="51" eb="52">
      <t>サキ</t>
    </rPh>
    <rPh sb="53" eb="55">
      <t>ジタク</t>
    </rPh>
    <rPh sb="56" eb="58">
      <t>ソウゲイ</t>
    </rPh>
    <rPh sb="59" eb="60">
      <t>オコナ</t>
    </rPh>
    <phoneticPr fontId="4"/>
  </si>
  <si>
    <t>健康長寿課</t>
    <phoneticPr fontId="11"/>
  </si>
  <si>
    <t>買物弱者の支援と位置付けた事業ではないが、地域公共交通の維持確保、利便性の向上等を目的に予約型乗り合いのデマンドタクシーを運行。</t>
    <rPh sb="39" eb="40">
      <t>トウ</t>
    </rPh>
    <phoneticPr fontId="5"/>
  </si>
  <si>
    <t xml:space="preserve">買物弱者の支援と位置付けた事業ではないが、65歳以上の運転免許自主返納者に対し、町営バス、デマンドタクシーで使用できる割引乗車券（100円×50枚綴り）を交付する。
</t>
    <rPh sb="40" eb="41">
      <t>マチ</t>
    </rPh>
    <rPh sb="54" eb="56">
      <t>シヨウ</t>
    </rPh>
    <rPh sb="59" eb="61">
      <t>ワリビキ</t>
    </rPh>
    <rPh sb="61" eb="64">
      <t>ジョウシャケン</t>
    </rPh>
    <rPh sb="68" eb="69">
      <t>エン</t>
    </rPh>
    <rPh sb="72" eb="73">
      <t>マイ</t>
    </rPh>
    <rPh sb="73" eb="74">
      <t>ツヅ</t>
    </rPh>
    <rPh sb="77" eb="79">
      <t>コウフ</t>
    </rPh>
    <phoneticPr fontId="5"/>
  </si>
  <si>
    <t>買物弱者の支援と位置付けた事業ではないが、移動手段の確保が困難な要介護老人等のための支援策としてタクシー料金の助成を行い、生活の利便性と社会活動を支援することを目的とする。
【助成内容】
福井県タクシー協会に加盟するタクシー事業者または、若狭町内の個人介護タクシー事業者で利用できる1枚500円のタクシー助成券を年間48枚交付。</t>
    <rPh sb="21" eb="23">
      <t>イドウ</t>
    </rPh>
    <rPh sb="23" eb="25">
      <t>シュダン</t>
    </rPh>
    <rPh sb="26" eb="28">
      <t>カクホ</t>
    </rPh>
    <rPh sb="29" eb="31">
      <t>コンナン</t>
    </rPh>
    <rPh sb="32" eb="35">
      <t>ヨウカイゴ</t>
    </rPh>
    <rPh sb="35" eb="37">
      <t>ロウジン</t>
    </rPh>
    <rPh sb="37" eb="38">
      <t>トウ</t>
    </rPh>
    <rPh sb="42" eb="44">
      <t>シエン</t>
    </rPh>
    <rPh sb="44" eb="45">
      <t>サク</t>
    </rPh>
    <rPh sb="52" eb="54">
      <t>リョウキン</t>
    </rPh>
    <rPh sb="55" eb="57">
      <t>ジョセイ</t>
    </rPh>
    <rPh sb="58" eb="59">
      <t>オコナ</t>
    </rPh>
    <rPh sb="61" eb="63">
      <t>セイカツ</t>
    </rPh>
    <rPh sb="64" eb="67">
      <t>リベンセイ</t>
    </rPh>
    <rPh sb="68" eb="70">
      <t>シャカイ</t>
    </rPh>
    <rPh sb="70" eb="72">
      <t>カツドウ</t>
    </rPh>
    <rPh sb="73" eb="75">
      <t>シエン</t>
    </rPh>
    <rPh sb="80" eb="82">
      <t>モクテキ</t>
    </rPh>
    <rPh sb="88" eb="90">
      <t>ジョセイ</t>
    </rPh>
    <rPh sb="90" eb="92">
      <t>ナイヨウ</t>
    </rPh>
    <rPh sb="94" eb="97">
      <t>フクイケン</t>
    </rPh>
    <rPh sb="101" eb="103">
      <t>キョウカイ</t>
    </rPh>
    <rPh sb="104" eb="106">
      <t>カメイ</t>
    </rPh>
    <rPh sb="112" eb="115">
      <t>ジギョウシャ</t>
    </rPh>
    <rPh sb="119" eb="122">
      <t>ワカサチョウ</t>
    </rPh>
    <rPh sb="122" eb="123">
      <t>ナイ</t>
    </rPh>
    <rPh sb="124" eb="126">
      <t>コジン</t>
    </rPh>
    <rPh sb="126" eb="128">
      <t>カイゴ</t>
    </rPh>
    <rPh sb="132" eb="135">
      <t>ジギョウシャ</t>
    </rPh>
    <rPh sb="136" eb="138">
      <t>リヨウ</t>
    </rPh>
    <rPh sb="142" eb="143">
      <t>マイ</t>
    </rPh>
    <rPh sb="146" eb="147">
      <t>エン</t>
    </rPh>
    <rPh sb="152" eb="154">
      <t>ジョセイ</t>
    </rPh>
    <rPh sb="154" eb="155">
      <t>ケン</t>
    </rPh>
    <rPh sb="156" eb="158">
      <t>ネンカン</t>
    </rPh>
    <rPh sb="160" eb="161">
      <t>マイ</t>
    </rPh>
    <rPh sb="161" eb="163">
      <t>コウフ</t>
    </rPh>
    <phoneticPr fontId="5"/>
  </si>
  <si>
    <t>買物弱者の支援と位置付けた事業ではないが、移動手段の確保が困難な障害者等のための支援策としてタクシー料金の助成を行い、生活の利便性と社会活動を支援することを目的とする。
【助成内容】
福井県タクシー協会に加盟するタクシー事業者または、若狭町内の個人介護タクシー事業者で利用できる1枚500円のタクシー助成券を年間48枚交付。</t>
    <rPh sb="21" eb="23">
      <t>イドウ</t>
    </rPh>
    <rPh sb="23" eb="25">
      <t>シュダン</t>
    </rPh>
    <rPh sb="26" eb="28">
      <t>カクホ</t>
    </rPh>
    <rPh sb="29" eb="31">
      <t>コンナン</t>
    </rPh>
    <rPh sb="32" eb="35">
      <t>ショウガイシャ</t>
    </rPh>
    <rPh sb="35" eb="36">
      <t>トウ</t>
    </rPh>
    <rPh sb="40" eb="42">
      <t>シエン</t>
    </rPh>
    <rPh sb="42" eb="43">
      <t>サク</t>
    </rPh>
    <rPh sb="86" eb="88">
      <t>ジョセイ</t>
    </rPh>
    <rPh sb="88" eb="90">
      <t>ナイヨウ</t>
    </rPh>
    <rPh sb="92" eb="95">
      <t>フクイケン</t>
    </rPh>
    <rPh sb="99" eb="101">
      <t>キョウカイ</t>
    </rPh>
    <rPh sb="102" eb="104">
      <t>カメイ</t>
    </rPh>
    <rPh sb="110" eb="113">
      <t>ジギョウシャ</t>
    </rPh>
    <rPh sb="117" eb="120">
      <t>ワカサチョウ</t>
    </rPh>
    <rPh sb="120" eb="121">
      <t>ナイ</t>
    </rPh>
    <rPh sb="122" eb="124">
      <t>コジン</t>
    </rPh>
    <rPh sb="124" eb="126">
      <t>カイゴ</t>
    </rPh>
    <rPh sb="130" eb="133">
      <t>ジギョウシャ</t>
    </rPh>
    <rPh sb="134" eb="136">
      <t>リヨウ</t>
    </rPh>
    <rPh sb="140" eb="141">
      <t>マイ</t>
    </rPh>
    <rPh sb="144" eb="145">
      <t>エン</t>
    </rPh>
    <rPh sb="150" eb="152">
      <t>ジョセイ</t>
    </rPh>
    <rPh sb="152" eb="153">
      <t>ケン</t>
    </rPh>
    <rPh sb="154" eb="156">
      <t>ネンカン</t>
    </rPh>
    <rPh sb="158" eb="159">
      <t>マイ</t>
    </rPh>
    <rPh sb="159" eb="161">
      <t>コウフ</t>
    </rPh>
    <phoneticPr fontId="5"/>
  </si>
  <si>
    <t>食事の支度が困難な高齢者を対象に弁当の配達を行い、栄養バランスのとれた食事の提供とあわせ見守りを行う。</t>
    <rPh sb="0" eb="2">
      <t>ショクジ</t>
    </rPh>
    <rPh sb="3" eb="5">
      <t>シタク</t>
    </rPh>
    <rPh sb="6" eb="8">
      <t>コンナン</t>
    </rPh>
    <rPh sb="9" eb="11">
      <t>コウレイ</t>
    </rPh>
    <rPh sb="11" eb="12">
      <t>シャ</t>
    </rPh>
    <rPh sb="13" eb="15">
      <t>タイショウ</t>
    </rPh>
    <rPh sb="16" eb="18">
      <t>ベントウ</t>
    </rPh>
    <rPh sb="19" eb="21">
      <t>ハイタツ</t>
    </rPh>
    <rPh sb="22" eb="23">
      <t>オコナ</t>
    </rPh>
    <rPh sb="25" eb="27">
      <t>エイヨウ</t>
    </rPh>
    <rPh sb="35" eb="37">
      <t>ショクジ</t>
    </rPh>
    <rPh sb="38" eb="40">
      <t>テイキョウ</t>
    </rPh>
    <rPh sb="44" eb="46">
      <t>ミマモ</t>
    </rPh>
    <rPh sb="48" eb="49">
      <t>オコナ</t>
    </rPh>
    <phoneticPr fontId="5"/>
  </si>
  <si>
    <t>①ひとり暮らし高齢者宅への給食サービス活動、②交通弱者を中心とした住民への福祉有償運送事業、③住民参加型在宅福祉サービスとしてゴミ出しや掃除等有償協力者活動に取り組む社会福祉協議会を支援。</t>
    <rPh sb="83" eb="85">
      <t>シャカイ</t>
    </rPh>
    <rPh sb="85" eb="87">
      <t>フクシ</t>
    </rPh>
    <rPh sb="87" eb="90">
      <t>キョウギカイ</t>
    </rPh>
    <phoneticPr fontId="5"/>
  </si>
  <si>
    <t>交通弱者を中心とした地域住民の移動手段及び鉄道路線からの二次交通手段を確保するため、地域団体による公共交通空白地有償運送事業の運行経費等に対し支援を行うことで、利便性向上等を進め適切な公共交通の維持を図る。</t>
    <rPh sb="0" eb="2">
      <t>コウツウ</t>
    </rPh>
    <rPh sb="2" eb="4">
      <t>ジャクシャ</t>
    </rPh>
    <rPh sb="5" eb="7">
      <t>チュウシン</t>
    </rPh>
    <rPh sb="10" eb="12">
      <t>チイキ</t>
    </rPh>
    <rPh sb="12" eb="14">
      <t>ジュウミン</t>
    </rPh>
    <rPh sb="15" eb="17">
      <t>イドウ</t>
    </rPh>
    <rPh sb="17" eb="19">
      <t>シュダン</t>
    </rPh>
    <rPh sb="19" eb="20">
      <t>オヨ</t>
    </rPh>
    <rPh sb="21" eb="23">
      <t>テツドウ</t>
    </rPh>
    <rPh sb="23" eb="25">
      <t>ロセン</t>
    </rPh>
    <rPh sb="28" eb="30">
      <t>ニジ</t>
    </rPh>
    <rPh sb="30" eb="32">
      <t>コウツウ</t>
    </rPh>
    <rPh sb="32" eb="34">
      <t>シュダン</t>
    </rPh>
    <rPh sb="35" eb="37">
      <t>カクホ</t>
    </rPh>
    <rPh sb="42" eb="44">
      <t>チイキ</t>
    </rPh>
    <rPh sb="44" eb="46">
      <t>ダンタイ</t>
    </rPh>
    <rPh sb="49" eb="51">
      <t>コウキョウ</t>
    </rPh>
    <rPh sb="51" eb="53">
      <t>コウツウ</t>
    </rPh>
    <rPh sb="53" eb="55">
      <t>クウハク</t>
    </rPh>
    <rPh sb="55" eb="56">
      <t>チ</t>
    </rPh>
    <rPh sb="56" eb="58">
      <t>ユウショウ</t>
    </rPh>
    <rPh sb="58" eb="60">
      <t>ウンソウ</t>
    </rPh>
    <rPh sb="60" eb="62">
      <t>ジギョウ</t>
    </rPh>
    <rPh sb="63" eb="65">
      <t>ウンコウ</t>
    </rPh>
    <rPh sb="65" eb="68">
      <t>ケイヒトウ</t>
    </rPh>
    <rPh sb="69" eb="70">
      <t>タイ</t>
    </rPh>
    <rPh sb="71" eb="73">
      <t>シエン</t>
    </rPh>
    <rPh sb="74" eb="75">
      <t>オコナ</t>
    </rPh>
    <rPh sb="80" eb="83">
      <t>リベンセイ</t>
    </rPh>
    <rPh sb="83" eb="85">
      <t>コウジョウ</t>
    </rPh>
    <rPh sb="85" eb="86">
      <t>トウ</t>
    </rPh>
    <rPh sb="87" eb="88">
      <t>スス</t>
    </rPh>
    <rPh sb="89" eb="91">
      <t>テキセツ</t>
    </rPh>
    <rPh sb="92" eb="94">
      <t>コウキョウ</t>
    </rPh>
    <rPh sb="94" eb="96">
      <t>コウツウ</t>
    </rPh>
    <rPh sb="97" eb="99">
      <t>イジ</t>
    </rPh>
    <rPh sb="100" eb="101">
      <t>ハカ</t>
    </rPh>
    <phoneticPr fontId="5"/>
  </si>
  <si>
    <t>商工観光課</t>
    <rPh sb="0" eb="5">
      <t>ショウコウカンコウカ</t>
    </rPh>
    <phoneticPr fontId="5"/>
  </si>
  <si>
    <t>福祉課</t>
    <rPh sb="0" eb="3">
      <t>フクシカ</t>
    </rPh>
    <phoneticPr fontId="5"/>
  </si>
  <si>
    <t>熊野川行政局　
住民生活課</t>
    <rPh sb="0" eb="3">
      <t>クマノガワ</t>
    </rPh>
    <rPh sb="3" eb="5">
      <t>ギョウセイ</t>
    </rPh>
    <rPh sb="5" eb="6">
      <t>キョク</t>
    </rPh>
    <rPh sb="8" eb="10">
      <t>ジュウミン</t>
    </rPh>
    <rPh sb="10" eb="12">
      <t>セイカツ</t>
    </rPh>
    <rPh sb="12" eb="13">
      <t>カ</t>
    </rPh>
    <phoneticPr fontId="5"/>
  </si>
  <si>
    <t>いきいき長寿課</t>
    <rPh sb="4" eb="6">
      <t>チョウジュ</t>
    </rPh>
    <rPh sb="6" eb="7">
      <t>カ</t>
    </rPh>
    <phoneticPr fontId="5"/>
  </si>
  <si>
    <t>中山地域、双海地域の交通空白地域に、乗り合いタクシーを導入し、高齢者等の買物や通院等の生活交通手段を確保する。</t>
    <rPh sb="0" eb="2">
      <t>ナカヤマ</t>
    </rPh>
    <rPh sb="2" eb="3">
      <t>チ</t>
    </rPh>
    <rPh sb="3" eb="4">
      <t>イキ</t>
    </rPh>
    <rPh sb="5" eb="7">
      <t>フタミ</t>
    </rPh>
    <rPh sb="7" eb="9">
      <t>チイキ</t>
    </rPh>
    <rPh sb="10" eb="12">
      <t>コウツウ</t>
    </rPh>
    <rPh sb="12" eb="14">
      <t>クウハク</t>
    </rPh>
    <rPh sb="14" eb="16">
      <t>チイキ</t>
    </rPh>
    <rPh sb="18" eb="19">
      <t>ノ</t>
    </rPh>
    <rPh sb="20" eb="21">
      <t>ア</t>
    </rPh>
    <rPh sb="27" eb="29">
      <t>ドウニュウ</t>
    </rPh>
    <rPh sb="31" eb="34">
      <t>コウレイシャ</t>
    </rPh>
    <rPh sb="34" eb="35">
      <t>トウ</t>
    </rPh>
    <rPh sb="36" eb="38">
      <t>カイモノ</t>
    </rPh>
    <rPh sb="39" eb="41">
      <t>ツウイン</t>
    </rPh>
    <rPh sb="41" eb="42">
      <t>トウ</t>
    </rPh>
    <rPh sb="43" eb="45">
      <t>セイカツ</t>
    </rPh>
    <rPh sb="45" eb="47">
      <t>コウツウ</t>
    </rPh>
    <rPh sb="47" eb="49">
      <t>シュダン</t>
    </rPh>
    <rPh sb="50" eb="52">
      <t>カクホ</t>
    </rPh>
    <phoneticPr fontId="5"/>
  </si>
  <si>
    <t>http://www.greencoop.or.jp/</t>
    <phoneticPr fontId="11"/>
  </si>
  <si>
    <t>総務課　     　　　　　　　　　　　　錦町乗合タクシー事業</t>
    <rPh sb="0" eb="3">
      <t>ソウムカ</t>
    </rPh>
    <rPh sb="21" eb="23">
      <t>ニシキマチ</t>
    </rPh>
    <rPh sb="23" eb="25">
      <t>ノリアイ</t>
    </rPh>
    <rPh sb="29" eb="31">
      <t>ジギョウ</t>
    </rPh>
    <phoneticPr fontId="5"/>
  </si>
  <si>
    <t>https://www.city.awaji.lg.jp/site/koureifukusiservice/fukusitaxi.html</t>
    <phoneticPr fontId="5"/>
  </si>
  <si>
    <t>http://www.akamura.net</t>
    <phoneticPr fontId="5"/>
  </si>
  <si>
    <r>
      <t>　</t>
    </r>
    <r>
      <rPr>
        <sz val="18"/>
        <color theme="1"/>
        <rFont val="ＭＳ Ｐゴシック"/>
        <family val="3"/>
        <charset val="128"/>
        <scheme val="minor"/>
      </rPr>
      <t xml:space="preserve">高齢化や人口減少等を背景とした地域商店・スーパーの撤退等から、日常の買い物に不便を感じている高齢者等、いわゆる「買物弱者支援」に資する地方公共団体の取組（令和５年度に実施する施策）について、地方公共団体のご協力のもと調査を実施しました。なお、地方公共団体から回答いただいた施策には、買物弱者支援と位置付けたものではない施策も含まれます。
　各施策に対する個別のご質問は、それぞれの地方公共団体にお問い合わせくださいますよう、お願いいたします。
</t>
    </r>
    <r>
      <rPr>
        <sz val="11"/>
        <color theme="1"/>
        <rFont val="ＭＳ Ｐゴシック"/>
        <family val="3"/>
        <charset val="128"/>
        <scheme val="minor"/>
      </rPr>
      <t xml:space="preserve">
</t>
    </r>
    <rPh sb="61" eb="63">
      <t>シエン</t>
    </rPh>
    <rPh sb="65" eb="66">
      <t>シ</t>
    </rPh>
    <rPh sb="78" eb="80">
      <t>レイワ</t>
    </rPh>
    <rPh sb="82" eb="83">
      <t>ド</t>
    </rPh>
    <rPh sb="88" eb="90">
      <t>シサク</t>
    </rPh>
    <rPh sb="96" eb="102">
      <t>チホウコウキョウダンタイ</t>
    </rPh>
    <rPh sb="104" eb="106">
      <t>キョウリョク</t>
    </rPh>
    <rPh sb="112" eb="114">
      <t>ジッシ</t>
    </rPh>
    <rPh sb="122" eb="124">
      <t>チホウ</t>
    </rPh>
    <rPh sb="124" eb="126">
      <t>コウキョウ</t>
    </rPh>
    <rPh sb="126" eb="128">
      <t>ダンタイ</t>
    </rPh>
    <rPh sb="130" eb="132">
      <t>カイトウ</t>
    </rPh>
    <rPh sb="137" eb="139">
      <t>シサク</t>
    </rPh>
    <rPh sb="160" eb="162">
      <t>シサク</t>
    </rPh>
    <rPh sb="163" eb="164">
      <t>フク</t>
    </rPh>
    <rPh sb="172" eb="173">
      <t>カク</t>
    </rPh>
    <rPh sb="173" eb="175">
      <t>シサク</t>
    </rPh>
    <rPh sb="176" eb="177">
      <t>タイ</t>
    </rPh>
    <rPh sb="179" eb="181">
      <t>コベツ</t>
    </rPh>
    <rPh sb="183" eb="185">
      <t>シツモン</t>
    </rPh>
    <rPh sb="192" eb="194">
      <t>チホウ</t>
    </rPh>
    <rPh sb="194" eb="196">
      <t>コウキョウ</t>
    </rPh>
    <rPh sb="196" eb="198">
      <t>ダンタイ</t>
    </rPh>
    <rPh sb="200" eb="201">
      <t>ト</t>
    </rPh>
    <rPh sb="202" eb="203">
      <t>ア</t>
    </rPh>
    <rPh sb="215" eb="216">
      <t>ネガ</t>
    </rPh>
    <phoneticPr fontId="11"/>
  </si>
  <si>
    <t>買物弱者の支援と位置付けた事業ではないが、公共交通の利用に不便を感じている地域に対する移動支援策として、市が負担金を出している団体（今治市地域公共交通活性化協議会）が委託事業で乗合タクシーを運行。</t>
    <rPh sb="54" eb="57">
      <t>フタンキン</t>
    </rPh>
    <rPh sb="58" eb="59">
      <t>ダ</t>
    </rPh>
    <rPh sb="63" eb="65">
      <t>ダンタイ</t>
    </rPh>
    <rPh sb="83" eb="85">
      <t>イタク</t>
    </rPh>
    <rPh sb="88" eb="90">
      <t>ノリアイ</t>
    </rPh>
    <rPh sb="95" eb="97">
      <t>ウンコウ</t>
    </rPh>
    <phoneticPr fontId="17"/>
  </si>
  <si>
    <t xml:space="preserve">65歳以上のひとり暮らしの方、高齢者のみの世帯でお近くに身寄りがなく、必要と認められる場合に、安否確認及び見守りをかねた配食サービスを行う。弁当代は実費。
</t>
    <rPh sb="2" eb="3">
      <t>サイ</t>
    </rPh>
    <rPh sb="3" eb="5">
      <t>イジョウ</t>
    </rPh>
    <rPh sb="9" eb="10">
      <t>ク</t>
    </rPh>
    <rPh sb="13" eb="14">
      <t>カタ</t>
    </rPh>
    <rPh sb="15" eb="18">
      <t>コウレイシャ</t>
    </rPh>
    <rPh sb="21" eb="23">
      <t>セタイ</t>
    </rPh>
    <rPh sb="25" eb="26">
      <t>チカ</t>
    </rPh>
    <rPh sb="28" eb="30">
      <t>ミヨ</t>
    </rPh>
    <rPh sb="35" eb="37">
      <t>ヒツヨウ</t>
    </rPh>
    <rPh sb="38" eb="39">
      <t>ミト</t>
    </rPh>
    <rPh sb="43" eb="45">
      <t>バアイ</t>
    </rPh>
    <rPh sb="47" eb="49">
      <t>アンピ</t>
    </rPh>
    <rPh sb="49" eb="51">
      <t>カクニン</t>
    </rPh>
    <rPh sb="51" eb="52">
      <t>オヨ</t>
    </rPh>
    <rPh sb="53" eb="55">
      <t>ミマモ</t>
    </rPh>
    <rPh sb="60" eb="62">
      <t>ハイショク</t>
    </rPh>
    <rPh sb="67" eb="68">
      <t>オコナ</t>
    </rPh>
    <rPh sb="70" eb="73">
      <t>ベントウダイ</t>
    </rPh>
    <rPh sb="74" eb="76">
      <t>ジッピ</t>
    </rPh>
    <phoneticPr fontId="5"/>
  </si>
  <si>
    <r>
      <t xml:space="preserve">長寿介護課地域包括担当
</t>
    </r>
    <r>
      <rPr>
        <sz val="10"/>
        <color rgb="FF000000"/>
        <rFont val="ＭＳ Ｐゴシック"/>
        <family val="3"/>
        <charset val="128"/>
        <scheme val="minor"/>
      </rPr>
      <t>089-909-6332</t>
    </r>
    <rPh sb="0" eb="2">
      <t>チョウジュ</t>
    </rPh>
    <rPh sb="2" eb="5">
      <t>カイゴカ</t>
    </rPh>
    <rPh sb="5" eb="7">
      <t>チイキ</t>
    </rPh>
    <rPh sb="7" eb="9">
      <t>ホウカツ</t>
    </rPh>
    <rPh sb="9" eb="11">
      <t>タントウ</t>
    </rPh>
    <phoneticPr fontId="5"/>
  </si>
  <si>
    <r>
      <t xml:space="preserve">⑴33,109
</t>
    </r>
    <r>
      <rPr>
        <sz val="10"/>
        <color rgb="FF000000"/>
        <rFont val="ＭＳ Ｐゴシック"/>
        <family val="3"/>
        <charset val="128"/>
        <scheme val="minor"/>
      </rPr>
      <t>⑵</t>
    </r>
    <r>
      <rPr>
        <sz val="10"/>
        <color indexed="8"/>
        <rFont val="ＭＳ Ｐゴシック"/>
        <family val="3"/>
        <charset val="128"/>
        <scheme val="minor"/>
      </rPr>
      <t>　　　 0
（(2)は要望に応じ随時予算化する））</t>
    </r>
    <phoneticPr fontId="5"/>
  </si>
  <si>
    <t>地域商業等活性化出店促進事業費補助金</t>
    <rPh sb="0" eb="2">
      <t>チイキ</t>
    </rPh>
    <rPh sb="2" eb="5">
      <t>ショウギョウトウ</t>
    </rPh>
    <rPh sb="5" eb="8">
      <t>カッセイカ</t>
    </rPh>
    <rPh sb="8" eb="10">
      <t>シュッテン</t>
    </rPh>
    <rPh sb="10" eb="12">
      <t>ソクシン</t>
    </rPh>
    <rPh sb="12" eb="15">
      <t>ジギョウヒ</t>
    </rPh>
    <rPh sb="15" eb="18">
      <t>ホジョキン</t>
    </rPh>
    <phoneticPr fontId="11"/>
  </si>
  <si>
    <r>
      <t xml:space="preserve">7,770
</t>
    </r>
    <r>
      <rPr>
        <sz val="10"/>
        <color indexed="8"/>
        <rFont val="ＭＳ Ｐゴシック"/>
        <family val="3"/>
        <charset val="128"/>
        <scheme val="minor"/>
      </rPr>
      <t>※路線バス補助金の一部</t>
    </r>
    <rPh sb="7" eb="9">
      <t>ロセン</t>
    </rPh>
    <rPh sb="11" eb="14">
      <t>ホジョキン</t>
    </rPh>
    <rPh sb="15" eb="17">
      <t>イチブ</t>
    </rPh>
    <phoneticPr fontId="5"/>
  </si>
  <si>
    <t>以下の要件のいずれかに該当する在宅の障がい者へ、福祉タクシー券（530円×48枚綴り）または福祉ガソリン券（1,000円×5枚綴り）を交付する。
・身体障害者手帳における肢体不自由1～2級かつ車椅子常用者
・非課税世帯の視覚障害者（1級）で、日中の介護者不在
・療育手帳所持者（ガソリン券はA1、A2のみ）</t>
    <rPh sb="0" eb="2">
      <t>イカ</t>
    </rPh>
    <rPh sb="3" eb="5">
      <t>ヨウケン</t>
    </rPh>
    <rPh sb="11" eb="13">
      <t>ガイトウ</t>
    </rPh>
    <rPh sb="15" eb="17">
      <t>ザイタク</t>
    </rPh>
    <rPh sb="74" eb="79">
      <t>シンタイショウガイシャ</t>
    </rPh>
    <rPh sb="79" eb="81">
      <t>テチョウ</t>
    </rPh>
    <rPh sb="85" eb="90">
      <t>シタイフジユウ</t>
    </rPh>
    <rPh sb="93" eb="94">
      <t>キュウ</t>
    </rPh>
    <rPh sb="96" eb="97">
      <t>クルマ</t>
    </rPh>
    <rPh sb="97" eb="99">
      <t>イス</t>
    </rPh>
    <rPh sb="99" eb="101">
      <t>ジョウヨウ</t>
    </rPh>
    <rPh sb="101" eb="102">
      <t>シャ</t>
    </rPh>
    <rPh sb="104" eb="109">
      <t>ヒカゼイセタイ</t>
    </rPh>
    <rPh sb="110" eb="112">
      <t>シカク</t>
    </rPh>
    <rPh sb="112" eb="114">
      <t>ショウガイ</t>
    </rPh>
    <rPh sb="114" eb="115">
      <t>シャ</t>
    </rPh>
    <rPh sb="117" eb="118">
      <t>キュウ</t>
    </rPh>
    <rPh sb="121" eb="123">
      <t>ニッチュウ</t>
    </rPh>
    <rPh sb="124" eb="127">
      <t>カイゴシャ</t>
    </rPh>
    <rPh sb="127" eb="129">
      <t>フザイ</t>
    </rPh>
    <rPh sb="131" eb="135">
      <t>リョウイクテチョウ</t>
    </rPh>
    <rPh sb="135" eb="138">
      <t>ショジシャ</t>
    </rPh>
    <rPh sb="143" eb="144">
      <t>ケン</t>
    </rPh>
    <phoneticPr fontId="17"/>
  </si>
  <si>
    <t>商工観光部
商工政策課商工担当
0986-23-2983</t>
  </si>
  <si>
    <t>高齢者の自主的活動を助けるために、市内の満70歳以上の高齢者(免許を有しない方は65歳以上、70歳未満の方も対象)に対し、敬老バス券を交付する。
（利用区域はバス会社が運行する市内の路線で、利用料金は1回の乗車につき100円。回数制限はなし。ただし、交付手数料として、新規交付及び更新手続きの際に年1回1,000円が必要。）</t>
  </si>
  <si>
    <t>福祉部
福祉課
高齢福祉担当
0986-23-3102</t>
  </si>
  <si>
    <t>地域振興部
高崎総合支所産業建設課
商工・公園担当
0986-62-1113</t>
  </si>
  <si>
    <t>重度の障がい者(身体1、2級・知的A・精神1級)が、外出、通院等に要するタクシー料金の一部を助成する。
【助成額】年間500円券×24枚。(タクシー料金を超えない範囲であれば何枚でも使用可能)</t>
  </si>
  <si>
    <t>福祉部
障がい福祉課
障がい福祉担当
0986-23-2980</t>
  </si>
  <si>
    <t>25,265千円
（内、県補助金
12,632千円）　</t>
  </si>
  <si>
    <t>https://www.city.chigasaki.kanagawa.jp/shogai/1004363.html</t>
    <phoneticPr fontId="11"/>
  </si>
  <si>
    <t>https://www.city.chigasaki.kanagawa.jp/shogai/1004362.html</t>
    <phoneticPr fontId="11"/>
  </si>
  <si>
    <t>https://www.city.sunagawa.hokkaido.jp/index.html</t>
  </si>
  <si>
    <t>https://www.town.hidaka.hokkaido.jp/soshiki/kourei/koureisyabasu.html</t>
    <phoneticPr fontId="11"/>
  </si>
  <si>
    <t>www.town.shiraoi.hokkaido.jp/docs/2021032600035/</t>
    <phoneticPr fontId="11"/>
  </si>
  <si>
    <t>http://www.city.kuroishi.somori.jp/new/kurashi/noriaitakushi.html</t>
    <phoneticPr fontId="11"/>
  </si>
  <si>
    <t>プロジェクト推進課
098-985-7141</t>
    <rPh sb="6" eb="8">
      <t>スイシン</t>
    </rPh>
    <rPh sb="8" eb="9">
      <t>カ</t>
    </rPh>
    <phoneticPr fontId="5"/>
  </si>
  <si>
    <t>商工観光課商工班
098-985-7131</t>
    <rPh sb="0" eb="2">
      <t>ショウコウ</t>
    </rPh>
    <rPh sb="2" eb="5">
      <t>カンコウカ</t>
    </rPh>
    <rPh sb="5" eb="7">
      <t>ショウコウ</t>
    </rPh>
    <rPh sb="7" eb="8">
      <t>ハン</t>
    </rPh>
    <phoneticPr fontId="5"/>
  </si>
  <si>
    <t>福祉支援課　仲盛
0980-83-7415</t>
    <rPh sb="0" eb="2">
      <t>フクシ</t>
    </rPh>
    <rPh sb="2" eb="4">
      <t>シエン</t>
    </rPh>
    <rPh sb="4" eb="5">
      <t>カ</t>
    </rPh>
    <rPh sb="6" eb="8">
      <t>ナカモリ</t>
    </rPh>
    <phoneticPr fontId="5"/>
  </si>
  <si>
    <t>福祉課　高齢者福祉係
098-935-2263</t>
    <rPh sb="0" eb="3">
      <t>フクシカ</t>
    </rPh>
    <rPh sb="4" eb="7">
      <t>コウレイシャ</t>
    </rPh>
    <rPh sb="7" eb="9">
      <t>フクシ</t>
    </rPh>
    <rPh sb="9" eb="10">
      <t>カカリ</t>
    </rPh>
    <phoneticPr fontId="5"/>
  </si>
  <si>
    <t>北谷町役場企画財政課
企画調整係
098-982-7750</t>
    <rPh sb="0" eb="3">
      <t>チャタンチョウ</t>
    </rPh>
    <rPh sb="3" eb="5">
      <t>ヤクバ</t>
    </rPh>
    <rPh sb="5" eb="7">
      <t>キカク</t>
    </rPh>
    <rPh sb="7" eb="9">
      <t>ザイセイ</t>
    </rPh>
    <rPh sb="9" eb="10">
      <t>カ</t>
    </rPh>
    <rPh sb="11" eb="13">
      <t>キカク</t>
    </rPh>
    <rPh sb="13" eb="15">
      <t>チョウセイ</t>
    </rPh>
    <rPh sb="15" eb="16">
      <t>カカリ</t>
    </rPh>
    <phoneticPr fontId="5"/>
  </si>
  <si>
    <t>北谷町役場住民福祉部福祉課高齢者福祉係
098-982-7719</t>
    <rPh sb="0" eb="3">
      <t>チャタンチョウ</t>
    </rPh>
    <rPh sb="3" eb="5">
      <t>ヤクバ</t>
    </rPh>
    <rPh sb="5" eb="7">
      <t>ジュウミン</t>
    </rPh>
    <rPh sb="7" eb="9">
      <t>フクシ</t>
    </rPh>
    <rPh sb="9" eb="10">
      <t>ブ</t>
    </rPh>
    <rPh sb="10" eb="12">
      <t>フクシ</t>
    </rPh>
    <rPh sb="12" eb="13">
      <t>カ</t>
    </rPh>
    <rPh sb="13" eb="16">
      <t>コウレイシャ</t>
    </rPh>
    <rPh sb="16" eb="18">
      <t>フクシ</t>
    </rPh>
    <rPh sb="18" eb="19">
      <t>ガカリ</t>
    </rPh>
    <phoneticPr fontId="5"/>
  </si>
  <si>
    <t>読谷村役場健康福祉部福祉課障がい福祉係
098-982-9209</t>
    <rPh sb="0" eb="3">
      <t>ヨミタンソン</t>
    </rPh>
    <rPh sb="3" eb="5">
      <t>ヤクバ</t>
    </rPh>
    <rPh sb="5" eb="7">
      <t>ケンコウ</t>
    </rPh>
    <rPh sb="7" eb="9">
      <t>フクシ</t>
    </rPh>
    <rPh sb="9" eb="10">
      <t>ブ</t>
    </rPh>
    <rPh sb="10" eb="12">
      <t>フクシ</t>
    </rPh>
    <rPh sb="12" eb="13">
      <t>カ</t>
    </rPh>
    <rPh sb="13" eb="14">
      <t>ショウ</t>
    </rPh>
    <rPh sb="16" eb="18">
      <t>フクシ</t>
    </rPh>
    <rPh sb="18" eb="19">
      <t>カカリ</t>
    </rPh>
    <phoneticPr fontId="5"/>
  </si>
  <si>
    <t>読谷村役場健康福祉部
地域包括支援センター係
098-982-9234</t>
    <rPh sb="0" eb="3">
      <t>ヨミタンソン</t>
    </rPh>
    <rPh sb="3" eb="5">
      <t>ヤクバ</t>
    </rPh>
    <rPh sb="5" eb="7">
      <t>ケンコウ</t>
    </rPh>
    <rPh sb="7" eb="9">
      <t>フクシ</t>
    </rPh>
    <rPh sb="9" eb="10">
      <t>ブ</t>
    </rPh>
    <rPh sb="11" eb="13">
      <t>チイキ</t>
    </rPh>
    <rPh sb="13" eb="15">
      <t>ホウカツ</t>
    </rPh>
    <rPh sb="15" eb="17">
      <t>シエン</t>
    </rPh>
    <rPh sb="21" eb="22">
      <t>カカリ</t>
    </rPh>
    <phoneticPr fontId="5"/>
  </si>
  <si>
    <t>ゆたさむら推進部
商工観光課
098-982-9216</t>
    <rPh sb="5" eb="7">
      <t>スイシン</t>
    </rPh>
    <rPh sb="7" eb="8">
      <t>ブ</t>
    </rPh>
    <rPh sb="9" eb="11">
      <t>ショウコウ</t>
    </rPh>
    <rPh sb="11" eb="14">
      <t>カンコウカ</t>
    </rPh>
    <phoneticPr fontId="5"/>
  </si>
  <si>
    <t>太田区
098-966-2720
南恩納区
098-966-8117
宇加地区
098-965-2764</t>
    <rPh sb="0" eb="2">
      <t>オオタ</t>
    </rPh>
    <rPh sb="2" eb="3">
      <t>ク</t>
    </rPh>
    <rPh sb="17" eb="18">
      <t>ミナミ</t>
    </rPh>
    <rPh sb="18" eb="20">
      <t>オンナ</t>
    </rPh>
    <rPh sb="20" eb="21">
      <t>ク</t>
    </rPh>
    <rPh sb="35" eb="38">
      <t>ウカジ</t>
    </rPh>
    <rPh sb="38" eb="39">
      <t>ク</t>
    </rPh>
    <phoneticPr fontId="5"/>
  </si>
  <si>
    <t>福祉課（高齢者福祉係）
098-966-1207</t>
    <rPh sb="0" eb="2">
      <t>フクシ</t>
    </rPh>
    <rPh sb="2" eb="3">
      <t>カ</t>
    </rPh>
    <rPh sb="4" eb="7">
      <t>コウレイシャ</t>
    </rPh>
    <rPh sb="7" eb="9">
      <t>フクシ</t>
    </rPh>
    <rPh sb="9" eb="10">
      <t>カカリ</t>
    </rPh>
    <phoneticPr fontId="5"/>
  </si>
  <si>
    <t>企画商工観光課                            0980-47-2702</t>
    <rPh sb="0" eb="7">
      <t>キカクショウコウカンコウカ</t>
    </rPh>
    <phoneticPr fontId="5"/>
  </si>
  <si>
    <t>国頭村役場　商工観光課
0980-41-2622</t>
    <rPh sb="0" eb="3">
      <t>クニガミソン</t>
    </rPh>
    <rPh sb="3" eb="5">
      <t>ヤクバ</t>
    </rPh>
    <rPh sb="6" eb="8">
      <t>ショウコウ</t>
    </rPh>
    <rPh sb="8" eb="11">
      <t>カンコウカ</t>
    </rPh>
    <phoneticPr fontId="5"/>
  </si>
  <si>
    <t>国頭村役場　総務課
0980-41-2101</t>
    <rPh sb="0" eb="3">
      <t>クニガミソン</t>
    </rPh>
    <rPh sb="3" eb="5">
      <t>ヤクバ</t>
    </rPh>
    <rPh sb="6" eb="9">
      <t>ソウムカ</t>
    </rPh>
    <phoneticPr fontId="5"/>
  </si>
  <si>
    <t>福祉部介護長寿課
0980-83-1682</t>
    <rPh sb="0" eb="3">
      <t>フクシブ</t>
    </rPh>
    <rPh sb="3" eb="5">
      <t>カイゴ</t>
    </rPh>
    <rPh sb="5" eb="7">
      <t>チョウジュ</t>
    </rPh>
    <rPh sb="7" eb="8">
      <t>カ</t>
    </rPh>
    <phoneticPr fontId="5"/>
  </si>
  <si>
    <t>福祉健康部いきいき高齢支援課予防支援係
098-876-1292</t>
    <rPh sb="0" eb="2">
      <t>フクシ</t>
    </rPh>
    <rPh sb="2" eb="4">
      <t>ケンコウ</t>
    </rPh>
    <rPh sb="4" eb="5">
      <t>ブ</t>
    </rPh>
    <rPh sb="9" eb="11">
      <t>コウレイ</t>
    </rPh>
    <rPh sb="11" eb="13">
      <t>シエン</t>
    </rPh>
    <rPh sb="13" eb="14">
      <t>カ</t>
    </rPh>
    <rPh sb="14" eb="16">
      <t>ヨボウ</t>
    </rPh>
    <rPh sb="16" eb="18">
      <t>シエン</t>
    </rPh>
    <rPh sb="18" eb="19">
      <t>カカリ</t>
    </rPh>
    <phoneticPr fontId="5"/>
  </si>
  <si>
    <t>地域経済部
屋我地支所
0980-52-8101</t>
    <rPh sb="0" eb="5">
      <t>チイキケイザイブ</t>
    </rPh>
    <rPh sb="6" eb="11">
      <t>ヤガジシショ</t>
    </rPh>
    <phoneticPr fontId="5"/>
  </si>
  <si>
    <t>介護長寿課
包括支援係
0980-43-0022</t>
    <phoneticPr fontId="5"/>
  </si>
  <si>
    <t>まちなか再開発・公共交通プロジェクトチーム
0980-54-1313</t>
    <rPh sb="4" eb="7">
      <t>サイカイハツ</t>
    </rPh>
    <rPh sb="8" eb="12">
      <t>コウキョウコウツウ</t>
    </rPh>
    <phoneticPr fontId="5"/>
  </si>
  <si>
    <t>介護保険課
地域支援担当
098-939-1212</t>
    <phoneticPr fontId="5"/>
  </si>
  <si>
    <t>福祉健康部
障がい長寿課介護長寿班
098-856-4292</t>
    <rPh sb="0" eb="2">
      <t>フクシ</t>
    </rPh>
    <rPh sb="2" eb="4">
      <t>ケンコウ</t>
    </rPh>
    <rPh sb="4" eb="5">
      <t>ブ</t>
    </rPh>
    <rPh sb="6" eb="7">
      <t>ショウ</t>
    </rPh>
    <rPh sb="9" eb="12">
      <t>チョウジュカ</t>
    </rPh>
    <rPh sb="12" eb="14">
      <t>カイゴ</t>
    </rPh>
    <rPh sb="14" eb="16">
      <t>チョウジュ</t>
    </rPh>
    <rPh sb="16" eb="17">
      <t>ハン</t>
    </rPh>
    <phoneticPr fontId="5"/>
  </si>
  <si>
    <t>うるま市役所
福祉部　介護長寿課
098-973-3208</t>
    <rPh sb="3" eb="4">
      <t>シ</t>
    </rPh>
    <rPh sb="4" eb="6">
      <t>ヤクショ</t>
    </rPh>
    <rPh sb="7" eb="9">
      <t>フクシ</t>
    </rPh>
    <rPh sb="9" eb="10">
      <t>ブ</t>
    </rPh>
    <rPh sb="11" eb="13">
      <t>カイゴ</t>
    </rPh>
    <rPh sb="13" eb="15">
      <t>チョウジュ</t>
    </rPh>
    <rPh sb="15" eb="16">
      <t>カ</t>
    </rPh>
    <phoneticPr fontId="5"/>
  </si>
  <si>
    <t>宮古島市高齢者支援課　　　　　　　0980-73-1964</t>
    <rPh sb="0" eb="2">
      <t>ミヤコ</t>
    </rPh>
    <rPh sb="2" eb="4">
      <t>シマシ</t>
    </rPh>
    <rPh sb="4" eb="7">
      <t>コウレイシャ</t>
    </rPh>
    <rPh sb="7" eb="10">
      <t>シエンカ</t>
    </rPh>
    <phoneticPr fontId="5"/>
  </si>
  <si>
    <t>宮古島市高齢者支援課              0980-73-1964</t>
    <rPh sb="0" eb="2">
      <t>ミヤコ</t>
    </rPh>
    <rPh sb="2" eb="4">
      <t>シマシ</t>
    </rPh>
    <rPh sb="4" eb="7">
      <t>コウレイシャ</t>
    </rPh>
    <rPh sb="7" eb="10">
      <t>シエンカ</t>
    </rPh>
    <phoneticPr fontId="5"/>
  </si>
  <si>
    <t>企画課企画開発係
0997-26-1111（内線
174）</t>
    <phoneticPr fontId="11"/>
  </si>
  <si>
    <t>総務課危機管理係               0983-25-5710</t>
    <rPh sb="0" eb="3">
      <t>ソウムカ</t>
    </rPh>
    <rPh sb="3" eb="5">
      <t>キキ</t>
    </rPh>
    <rPh sb="5" eb="7">
      <t>カンリ</t>
    </rPh>
    <rPh sb="7" eb="8">
      <t>カカリ</t>
    </rPh>
    <phoneticPr fontId="5"/>
  </si>
  <si>
    <t>福祉保健課
0985-77-1114</t>
    <rPh sb="0" eb="2">
      <t>フクシ</t>
    </rPh>
    <rPh sb="2" eb="5">
      <t>ホケンカ</t>
    </rPh>
    <phoneticPr fontId="17"/>
  </si>
  <si>
    <t xml:space="preserve">福祉保健課                                    0985-77-1114
</t>
    <rPh sb="0" eb="2">
      <t>フクシ</t>
    </rPh>
    <rPh sb="2" eb="5">
      <t>ホケンカ</t>
    </rPh>
    <phoneticPr fontId="17"/>
  </si>
  <si>
    <t>高齢者支援課地域包括支援係 0986-52-9063</t>
    <rPh sb="0" eb="3">
      <t>コウレイシャ</t>
    </rPh>
    <rPh sb="3" eb="6">
      <t>シエンカ</t>
    </rPh>
    <rPh sb="6" eb="8">
      <t>チイキ</t>
    </rPh>
    <rPh sb="8" eb="10">
      <t>ホウカツ</t>
    </rPh>
    <rPh sb="10" eb="12">
      <t>シエン</t>
    </rPh>
    <rPh sb="12" eb="13">
      <t>カカリ</t>
    </rPh>
    <phoneticPr fontId="5"/>
  </si>
  <si>
    <t>高齢者支援課地域包括支援係 0986-52-9063</t>
    <rPh sb="0" eb="3">
      <t>コウレイシャ</t>
    </rPh>
    <rPh sb="3" eb="6">
      <t>シエンカ</t>
    </rPh>
    <phoneticPr fontId="5"/>
  </si>
  <si>
    <t>地域振興部
青島地域センター
振興係
0985-65-1231</t>
    <rPh sb="0" eb="2">
      <t>チイキ</t>
    </rPh>
    <rPh sb="2" eb="4">
      <t>シンコウ</t>
    </rPh>
    <rPh sb="4" eb="5">
      <t>ブ</t>
    </rPh>
    <rPh sb="6" eb="8">
      <t>アオシマ</t>
    </rPh>
    <rPh sb="8" eb="10">
      <t>チイキ</t>
    </rPh>
    <rPh sb="15" eb="17">
      <t>シンコウ</t>
    </rPh>
    <rPh sb="17" eb="18">
      <t>ガカリ</t>
    </rPh>
    <phoneticPr fontId="5"/>
  </si>
  <si>
    <t>杵築市役所
福祉事務所
障がい福祉係
0977-75-2405</t>
    <rPh sb="0" eb="5">
      <t>キツキシヤクショ</t>
    </rPh>
    <rPh sb="6" eb="8">
      <t>フクシ</t>
    </rPh>
    <rPh sb="8" eb="10">
      <t>ジム</t>
    </rPh>
    <rPh sb="10" eb="11">
      <t>ショ</t>
    </rPh>
    <rPh sb="12" eb="13">
      <t>ショウ</t>
    </rPh>
    <rPh sb="15" eb="17">
      <t>フクシ</t>
    </rPh>
    <rPh sb="17" eb="18">
      <t>カカリ</t>
    </rPh>
    <phoneticPr fontId="5"/>
  </si>
  <si>
    <t>観光ブランド推進部
商工振興課
0972-22-3943</t>
    <rPh sb="0" eb="2">
      <t>カンコウ</t>
    </rPh>
    <rPh sb="6" eb="8">
      <t>スイシン</t>
    </rPh>
    <rPh sb="8" eb="9">
      <t>ブ</t>
    </rPh>
    <rPh sb="10" eb="12">
      <t>ショウコウ</t>
    </rPh>
    <rPh sb="12" eb="15">
      <t>シンコウカ</t>
    </rPh>
    <phoneticPr fontId="5"/>
  </si>
  <si>
    <t>中津市役所山国支所
総務・住民課　　　　                     　　0979-62-3111　　　　</t>
    <phoneticPr fontId="11"/>
  </si>
  <si>
    <t>政策企画課                         0966-78-3114</t>
    <rPh sb="0" eb="2">
      <t>セイサク</t>
    </rPh>
    <rPh sb="2" eb="4">
      <t>キカク</t>
    </rPh>
    <rPh sb="4" eb="5">
      <t>カ</t>
    </rPh>
    <phoneticPr fontId="5"/>
  </si>
  <si>
    <t>ほけん福祉課                   0966-78-5566</t>
    <rPh sb="3" eb="6">
      <t>フクシカ</t>
    </rPh>
    <phoneticPr fontId="5"/>
  </si>
  <si>
    <t>福祉課
地域包括支援センター
096-282-2911</t>
    <phoneticPr fontId="5"/>
  </si>
  <si>
    <t>小国郷地域公共交通会議事務局（南小国町まちづくり課）　　　　　　0967-42-1171</t>
    <rPh sb="15" eb="19">
      <t>ミナミオグニマチ</t>
    </rPh>
    <rPh sb="24" eb="25">
      <t>カ</t>
    </rPh>
    <phoneticPr fontId="5"/>
  </si>
  <si>
    <t>和水町福祉課
0968-86-5724</t>
    <rPh sb="0" eb="3">
      <t>ナゴミマチ</t>
    </rPh>
    <rPh sb="3" eb="5">
      <t>フクシ</t>
    </rPh>
    <rPh sb="5" eb="6">
      <t>カ</t>
    </rPh>
    <phoneticPr fontId="5"/>
  </si>
  <si>
    <t>和水町まちづくり課
0968-86-5721</t>
    <rPh sb="0" eb="3">
      <t>ナゴミマチ</t>
    </rPh>
    <rPh sb="8" eb="9">
      <t>カ</t>
    </rPh>
    <phoneticPr fontId="5"/>
  </si>
  <si>
    <t>福祉課・介護高齢者支援係         0964-47-1116</t>
    <rPh sb="0" eb="3">
      <t>フクシカ</t>
    </rPh>
    <rPh sb="4" eb="6">
      <t>カイゴ</t>
    </rPh>
    <rPh sb="6" eb="9">
      <t>コウレイシャ</t>
    </rPh>
    <rPh sb="9" eb="11">
      <t>シエン</t>
    </rPh>
    <rPh sb="11" eb="12">
      <t>カカリ</t>
    </rPh>
    <phoneticPr fontId="5"/>
  </si>
  <si>
    <t>健康福祉部高齢者支援課包括ケア推進係                                  0969-24-8864</t>
    <rPh sb="0" eb="5">
      <t>ケンコウフクシブ</t>
    </rPh>
    <rPh sb="5" eb="10">
      <t>コウレイシャシエン</t>
    </rPh>
    <rPh sb="10" eb="11">
      <t>カ</t>
    </rPh>
    <rPh sb="11" eb="13">
      <t>ホウカツ</t>
    </rPh>
    <rPh sb="15" eb="17">
      <t>スイシン</t>
    </rPh>
    <rPh sb="17" eb="18">
      <t>カカリ</t>
    </rPh>
    <phoneticPr fontId="5"/>
  </si>
  <si>
    <t>健康福祉部高齢者支援課包括ケア推進係                             0969-24-8864</t>
    <rPh sb="0" eb="5">
      <t>ケンコウフクシブ</t>
    </rPh>
    <rPh sb="5" eb="10">
      <t>コウレイシャシエン</t>
    </rPh>
    <rPh sb="10" eb="11">
      <t>カ</t>
    </rPh>
    <rPh sb="11" eb="13">
      <t>ホウカツ</t>
    </rPh>
    <rPh sb="15" eb="17">
      <t>スイシン</t>
    </rPh>
    <rPh sb="17" eb="18">
      <t>カカリ</t>
    </rPh>
    <phoneticPr fontId="5"/>
  </si>
  <si>
    <t>健康福祉部高齢者支援課包括ケア推進係                             0969-24-8864</t>
    <phoneticPr fontId="5"/>
  </si>
  <si>
    <t>地域振興課
まちおこし係
0968-25-7250</t>
    <rPh sb="0" eb="2">
      <t>チイキ</t>
    </rPh>
    <rPh sb="2" eb="4">
      <t>シンコウ</t>
    </rPh>
    <rPh sb="4" eb="5">
      <t>カ</t>
    </rPh>
    <rPh sb="11" eb="12">
      <t>ガカリ</t>
    </rPh>
    <phoneticPr fontId="5"/>
  </si>
  <si>
    <t>企画課                                             0964-32-1902</t>
    <rPh sb="0" eb="3">
      <t>キカクカ</t>
    </rPh>
    <phoneticPr fontId="5"/>
  </si>
  <si>
    <t>健康福祉部福祉課福祉政策係0966-22-2111</t>
    <rPh sb="0" eb="5">
      <t>ケンコウフクシブ</t>
    </rPh>
    <rPh sb="5" eb="8">
      <t>フクシカ</t>
    </rPh>
    <rPh sb="8" eb="13">
      <t>フクシセイサクカカリ</t>
    </rPh>
    <phoneticPr fontId="5"/>
  </si>
  <si>
    <t>健康福祉政策課　地域支え合い支援室
096-333-2201</t>
    <rPh sb="0" eb="7">
      <t>ケンコウフクシセイサクカ</t>
    </rPh>
    <rPh sb="8" eb="10">
      <t>チイキ</t>
    </rPh>
    <rPh sb="10" eb="11">
      <t>ササ</t>
    </rPh>
    <rPh sb="12" eb="13">
      <t>ア</t>
    </rPh>
    <rPh sb="14" eb="16">
      <t>シエン</t>
    </rPh>
    <rPh sb="16" eb="17">
      <t>シツ</t>
    </rPh>
    <phoneticPr fontId="5"/>
  </si>
  <si>
    <t>地域政策課
0956-24-1111</t>
    <rPh sb="0" eb="2">
      <t>チイキ</t>
    </rPh>
    <rPh sb="2" eb="4">
      <t>セイサク</t>
    </rPh>
    <rPh sb="4" eb="5">
      <t>カ</t>
    </rPh>
    <phoneticPr fontId="5"/>
  </si>
  <si>
    <t>企画部地域交通課
0956-24-1111</t>
    <rPh sb="0" eb="2">
      <t>キカク</t>
    </rPh>
    <rPh sb="2" eb="3">
      <t>ブ</t>
    </rPh>
    <rPh sb="3" eb="5">
      <t>チイキ</t>
    </rPh>
    <rPh sb="5" eb="8">
      <t>コウツウカ</t>
    </rPh>
    <phoneticPr fontId="5"/>
  </si>
  <si>
    <t>観光商工部商工労働課
0956-24-1111</t>
    <rPh sb="0" eb="2">
      <t>カンコウ</t>
    </rPh>
    <rPh sb="2" eb="4">
      <t>ショウコウ</t>
    </rPh>
    <rPh sb="4" eb="5">
      <t>ブ</t>
    </rPh>
    <rPh sb="5" eb="7">
      <t>ショウコウ</t>
    </rPh>
    <rPh sb="7" eb="9">
      <t>ロウドウ</t>
    </rPh>
    <rPh sb="9" eb="10">
      <t>カ</t>
    </rPh>
    <phoneticPr fontId="5"/>
  </si>
  <si>
    <t>太良町企画商工課                        0954-67-0312</t>
    <rPh sb="0" eb="3">
      <t>タラチョウ</t>
    </rPh>
    <rPh sb="3" eb="8">
      <t>キカクショウコウカ</t>
    </rPh>
    <phoneticPr fontId="5"/>
  </si>
  <si>
    <t>太良町地域包括支援センター0954-67-0496</t>
    <rPh sb="0" eb="3">
      <t>タラチョウ</t>
    </rPh>
    <rPh sb="3" eb="5">
      <t>チイキ</t>
    </rPh>
    <rPh sb="5" eb="7">
      <t>ホウカツ</t>
    </rPh>
    <rPh sb="7" eb="9">
      <t>シエン</t>
    </rPh>
    <phoneticPr fontId="5"/>
  </si>
  <si>
    <t>長寿社会課障害福祉係                   0952-84-7117</t>
    <rPh sb="0" eb="2">
      <t>チョウジュ</t>
    </rPh>
    <rPh sb="2" eb="4">
      <t>シャカイ</t>
    </rPh>
    <rPh sb="4" eb="5">
      <t>カ</t>
    </rPh>
    <rPh sb="5" eb="7">
      <t>ショウガイ</t>
    </rPh>
    <rPh sb="7" eb="9">
      <t>フクシ</t>
    </rPh>
    <rPh sb="9" eb="10">
      <t>カカリ</t>
    </rPh>
    <phoneticPr fontId="5"/>
  </si>
  <si>
    <t>「かせすっけん事業」　住民参加型日常生活支援</t>
    <phoneticPr fontId="5"/>
  </si>
  <si>
    <t>江北町役場健康福祉課介護保険係                                0952-86-5614</t>
    <rPh sb="0" eb="3">
      <t>コウホクマチ</t>
    </rPh>
    <rPh sb="3" eb="5">
      <t>ヤクバ</t>
    </rPh>
    <rPh sb="5" eb="7">
      <t>ケンコウ</t>
    </rPh>
    <rPh sb="7" eb="9">
      <t>フクシ</t>
    </rPh>
    <rPh sb="9" eb="10">
      <t>カ</t>
    </rPh>
    <rPh sb="10" eb="12">
      <t>カイゴ</t>
    </rPh>
    <rPh sb="12" eb="14">
      <t>ホケン</t>
    </rPh>
    <rPh sb="14" eb="15">
      <t>カカリ</t>
    </rPh>
    <phoneticPr fontId="5"/>
  </si>
  <si>
    <t>企画政策課                     　0952-82-3112</t>
    <rPh sb="0" eb="2">
      <t>キカク</t>
    </rPh>
    <rPh sb="2" eb="4">
      <t>セイサク</t>
    </rPh>
    <rPh sb="4" eb="5">
      <t>カ</t>
    </rPh>
    <phoneticPr fontId="5"/>
  </si>
  <si>
    <t>総務課　                                          0952-82-3111</t>
    <rPh sb="0" eb="3">
      <t>ソウムカ</t>
    </rPh>
    <phoneticPr fontId="5"/>
  </si>
  <si>
    <t>福祉課                           　0952-82-3185</t>
    <rPh sb="0" eb="3">
      <t>フクシカ</t>
    </rPh>
    <phoneticPr fontId="5"/>
  </si>
  <si>
    <t>福祉課　                                              0952-82-3185</t>
    <rPh sb="0" eb="3">
      <t>フクシカ</t>
    </rPh>
    <phoneticPr fontId="5"/>
  </si>
  <si>
    <t>有田商工会議所
指導課                                                 0955-42-4111</t>
    <rPh sb="0" eb="7">
      <t>アリタショウコウカイギショ</t>
    </rPh>
    <phoneticPr fontId="5"/>
  </si>
  <si>
    <t>地域包括支援センター
0942-89-3371</t>
    <rPh sb="0" eb="6">
      <t>チイキホウカツシエン</t>
    </rPh>
    <phoneticPr fontId="5"/>
  </si>
  <si>
    <t>学校教育総務課教育総務係
0952-37-3591</t>
    <phoneticPr fontId="11"/>
  </si>
  <si>
    <t>学校教育総務課教育総務係
0952-37-3591</t>
    <rPh sb="0" eb="2">
      <t>ガッコウ</t>
    </rPh>
    <rPh sb="2" eb="4">
      <t>キョウイク</t>
    </rPh>
    <rPh sb="4" eb="6">
      <t>ソウム</t>
    </rPh>
    <rPh sb="6" eb="7">
      <t>カ</t>
    </rPh>
    <rPh sb="7" eb="9">
      <t>キョウイク</t>
    </rPh>
    <rPh sb="9" eb="11">
      <t>ソウム</t>
    </rPh>
    <rPh sb="11" eb="12">
      <t>カカリ</t>
    </rPh>
    <phoneticPr fontId="5"/>
  </si>
  <si>
    <t>観光商工課　商工Ｇ　　　　　　　　　　　　　　　　　　　　　　　　　　　　　　　　　　　　　　　　　　　　　　　　　　　　　　　　　　　　　　　　　　　　　　　　　　　　　　　　　　　　　　　　　　　　　　　　　　　　　　　　　　　　　　　　　　　　　　　　　　　　　　0954-42-3310</t>
    <rPh sb="0" eb="2">
      <t>カンコウ</t>
    </rPh>
    <rPh sb="2" eb="4">
      <t>ショウコウ</t>
    </rPh>
    <rPh sb="4" eb="5">
      <t>カ</t>
    </rPh>
    <rPh sb="6" eb="8">
      <t>ショウコウ</t>
    </rPh>
    <phoneticPr fontId="5"/>
  </si>
  <si>
    <t>福祉課　地域高齢者福祉・介護G　                                                 0954-42-3306</t>
    <rPh sb="0" eb="3">
      <t>フクシカ</t>
    </rPh>
    <rPh sb="4" eb="6">
      <t>チイキ</t>
    </rPh>
    <rPh sb="6" eb="9">
      <t>コウレイシャ</t>
    </rPh>
    <rPh sb="9" eb="11">
      <t>フクシ</t>
    </rPh>
    <rPh sb="12" eb="14">
      <t>カイゴ</t>
    </rPh>
    <phoneticPr fontId="5"/>
  </si>
  <si>
    <t>福祉課　地域高齢者福祉・介護G　                                                     0954-42-3306</t>
    <rPh sb="0" eb="3">
      <t>フクシカ</t>
    </rPh>
    <rPh sb="4" eb="6">
      <t>チイキ</t>
    </rPh>
    <rPh sb="6" eb="9">
      <t>コウレイシャ</t>
    </rPh>
    <rPh sb="9" eb="11">
      <t>フクシ</t>
    </rPh>
    <rPh sb="12" eb="13">
      <t>カイ</t>
    </rPh>
    <phoneticPr fontId="5"/>
  </si>
  <si>
    <t>商工観光課
0954-63-3412</t>
    <rPh sb="0" eb="2">
      <t>ショウコウ</t>
    </rPh>
    <rPh sb="2" eb="5">
      <t>カンコウカ</t>
    </rPh>
    <phoneticPr fontId="5"/>
  </si>
  <si>
    <t>福祉課
0954-63-2119</t>
    <rPh sb="0" eb="2">
      <t>フクシ</t>
    </rPh>
    <rPh sb="2" eb="3">
      <t>カ</t>
    </rPh>
    <phoneticPr fontId="5"/>
  </si>
  <si>
    <t>保健健康課
0954-63-2120
福祉課
0954-63-2119</t>
    <rPh sb="0" eb="2">
      <t>ホケン</t>
    </rPh>
    <rPh sb="2" eb="4">
      <t>ケンコウ</t>
    </rPh>
    <rPh sb="4" eb="5">
      <t>カ</t>
    </rPh>
    <rPh sb="19" eb="22">
      <t>フクシカ</t>
    </rPh>
    <phoneticPr fontId="5"/>
  </si>
  <si>
    <t>保健健康課
0954-63-2120</t>
    <rPh sb="0" eb="2">
      <t>ホケン</t>
    </rPh>
    <rPh sb="2" eb="4">
      <t>ケンコウ</t>
    </rPh>
    <rPh sb="4" eb="5">
      <t>カ</t>
    </rPh>
    <phoneticPr fontId="5"/>
  </si>
  <si>
    <t>まちづくり総合政策課
地域振興係
0947-22-7766</t>
    <rPh sb="5" eb="10">
      <t>ソウゴウセイサクカ</t>
    </rPh>
    <rPh sb="11" eb="13">
      <t>チイキ</t>
    </rPh>
    <rPh sb="13" eb="15">
      <t>シンコウ</t>
    </rPh>
    <rPh sb="15" eb="16">
      <t>カカリ</t>
    </rPh>
    <phoneticPr fontId="5"/>
  </si>
  <si>
    <t>香春町役場
産業振興課農林業振興係
0947-32-8406
道の駅 香春
0947-32-8727</t>
    <phoneticPr fontId="11"/>
  </si>
  <si>
    <t>桂川町企画財政課企画広報係
0948-65-1085</t>
    <rPh sb="0" eb="3">
      <t>ケイセンマチ</t>
    </rPh>
    <rPh sb="3" eb="5">
      <t>キカク</t>
    </rPh>
    <rPh sb="5" eb="7">
      <t>ザイセイ</t>
    </rPh>
    <rPh sb="7" eb="8">
      <t>カ</t>
    </rPh>
    <rPh sb="8" eb="10">
      <t>キカク</t>
    </rPh>
    <rPh sb="10" eb="12">
      <t>コウホウ</t>
    </rPh>
    <rPh sb="12" eb="13">
      <t>カカリ</t>
    </rPh>
    <phoneticPr fontId="5"/>
  </si>
  <si>
    <t>福祉課地域包括支援係        093-293-1293</t>
    <rPh sb="0" eb="3">
      <t>フクシカ</t>
    </rPh>
    <rPh sb="3" eb="7">
      <t>チイキホウカツ</t>
    </rPh>
    <rPh sb="7" eb="9">
      <t>シエン</t>
    </rPh>
    <rPh sb="9" eb="10">
      <t>カカリ</t>
    </rPh>
    <phoneticPr fontId="5"/>
  </si>
  <si>
    <t>福祉課福祉高齢者支援係      093-293-1294</t>
    <rPh sb="0" eb="3">
      <t>フクシカ</t>
    </rPh>
    <rPh sb="3" eb="5">
      <t>フクシ</t>
    </rPh>
    <rPh sb="5" eb="8">
      <t>コウレイシャ</t>
    </rPh>
    <rPh sb="8" eb="10">
      <t>シエン</t>
    </rPh>
    <rPh sb="10" eb="11">
      <t>ガカリ</t>
    </rPh>
    <phoneticPr fontId="5"/>
  </si>
  <si>
    <t>都市計画課
092-408-7996</t>
    <rPh sb="0" eb="2">
      <t>トシ</t>
    </rPh>
    <rPh sb="2" eb="4">
      <t>ケイカク</t>
    </rPh>
    <rPh sb="4" eb="5">
      <t>カ</t>
    </rPh>
    <phoneticPr fontId="5"/>
  </si>
  <si>
    <t>高齢者支援課
092-408-4783
障がい者支援課
092-408-1234</t>
    <rPh sb="0" eb="3">
      <t>コウレイシャ</t>
    </rPh>
    <rPh sb="3" eb="5">
      <t>シエン</t>
    </rPh>
    <rPh sb="5" eb="6">
      <t>カ</t>
    </rPh>
    <rPh sb="20" eb="21">
      <t>ショウ</t>
    </rPh>
    <rPh sb="23" eb="24">
      <t>シャ</t>
    </rPh>
    <rPh sb="24" eb="26">
      <t>シエン</t>
    </rPh>
    <rPh sb="26" eb="27">
      <t>カ</t>
    </rPh>
    <phoneticPr fontId="5"/>
  </si>
  <si>
    <t>介護・高齢者支援課
332-2070</t>
    <rPh sb="0" eb="2">
      <t>カイゴ</t>
    </rPh>
    <rPh sb="3" eb="6">
      <t>コウレイシャ</t>
    </rPh>
    <rPh sb="6" eb="8">
      <t>シエン</t>
    </rPh>
    <rPh sb="8" eb="9">
      <t>カ</t>
    </rPh>
    <phoneticPr fontId="5"/>
  </si>
  <si>
    <t>福祉課
092-942-1150</t>
    <rPh sb="0" eb="2">
      <t>フクシ</t>
    </rPh>
    <phoneticPr fontId="5"/>
  </si>
  <si>
    <t>経営戦略課
092-942-1113</t>
    <rPh sb="2" eb="4">
      <t>センリャク</t>
    </rPh>
    <phoneticPr fontId="5"/>
  </si>
  <si>
    <t>防災安全課
092-921-2121</t>
    <phoneticPr fontId="5"/>
  </si>
  <si>
    <t>保健福祉部介護保険課　　　  　高齢者支援係　　　　                           　093-246-6278</t>
    <rPh sb="0" eb="2">
      <t>ホケン</t>
    </rPh>
    <rPh sb="2" eb="5">
      <t>フクシブ</t>
    </rPh>
    <rPh sb="5" eb="7">
      <t>カイゴ</t>
    </rPh>
    <rPh sb="7" eb="9">
      <t>ホケン</t>
    </rPh>
    <rPh sb="9" eb="10">
      <t>カ</t>
    </rPh>
    <rPh sb="16" eb="19">
      <t>コウレイシャ</t>
    </rPh>
    <rPh sb="19" eb="22">
      <t>シエンガカリ</t>
    </rPh>
    <phoneticPr fontId="17"/>
  </si>
  <si>
    <t>健康長寿推進課
生涯現役推進係
0979-82-8112
介護保険係
0979-82-8114</t>
    <rPh sb="29" eb="31">
      <t>カイゴ</t>
    </rPh>
    <rPh sb="31" eb="33">
      <t>ホケン</t>
    </rPh>
    <rPh sb="33" eb="34">
      <t>カカリ</t>
    </rPh>
    <phoneticPr fontId="5"/>
  </si>
  <si>
    <t>健康長寿推進課
生涯現役推進係
0979-82-8112</t>
    <rPh sb="0" eb="2">
      <t>ケンコウ</t>
    </rPh>
    <rPh sb="2" eb="4">
      <t>チョウジュ</t>
    </rPh>
    <rPh sb="4" eb="7">
      <t>スイシンカ</t>
    </rPh>
    <rPh sb="8" eb="10">
      <t>ショウガイ</t>
    </rPh>
    <rPh sb="10" eb="12">
      <t>ゲンエキ</t>
    </rPh>
    <rPh sb="12" eb="14">
      <t>スイシン</t>
    </rPh>
    <rPh sb="14" eb="15">
      <t>カカリ</t>
    </rPh>
    <phoneticPr fontId="5"/>
  </si>
  <si>
    <t>高齢障害課高齢介護係
0947-85-7129</t>
    <phoneticPr fontId="5"/>
  </si>
  <si>
    <t>市民協働部まちづくり推進課0948-22-5500</t>
    <rPh sb="0" eb="2">
      <t>シミン</t>
    </rPh>
    <rPh sb="2" eb="4">
      <t>キョウドウ</t>
    </rPh>
    <rPh sb="4" eb="5">
      <t>ブ</t>
    </rPh>
    <rPh sb="10" eb="13">
      <t>スイシンカ</t>
    </rPh>
    <phoneticPr fontId="5"/>
  </si>
  <si>
    <t>商工部観光局観光政策課物産振興係
092-643-3454</t>
    <rPh sb="0" eb="3">
      <t>ショウコウブ</t>
    </rPh>
    <rPh sb="3" eb="6">
      <t>カンコウキョク</t>
    </rPh>
    <rPh sb="6" eb="11">
      <t>カンコウセイサクカ</t>
    </rPh>
    <rPh sb="11" eb="15">
      <t>ブッサンシンコウ</t>
    </rPh>
    <rPh sb="15" eb="16">
      <t>カカリ</t>
    </rPh>
    <phoneticPr fontId="5"/>
  </si>
  <si>
    <t>県営住宅課
092-643-3741</t>
    <rPh sb="0" eb="2">
      <t>ケンエイ</t>
    </rPh>
    <rPh sb="2" eb="5">
      <t>ジュウタクカ</t>
    </rPh>
    <phoneticPr fontId="5"/>
  </si>
  <si>
    <t>企画財政部企画課
0172-52-2111</t>
    <phoneticPr fontId="11"/>
  </si>
  <si>
    <t>総合戦略課
0175-38-2111</t>
    <phoneticPr fontId="11"/>
  </si>
  <si>
    <t xml:space="preserve">まちづくり推進課                             0179-20-1117
</t>
    <rPh sb="5" eb="8">
      <t>スイシンカ</t>
    </rPh>
    <phoneticPr fontId="5"/>
  </si>
  <si>
    <t>宮古市産業振興部
産業支援センター
商業労政係                                 0193-68-9067</t>
    <phoneticPr fontId="11"/>
  </si>
  <si>
    <t>地域包括支援センター     0194-61-1557</t>
    <rPh sb="0" eb="5">
      <t>チイキホウカツシエン</t>
    </rPh>
    <phoneticPr fontId="5"/>
  </si>
  <si>
    <t>社会福祉課
0194-52-2119
久慈市社会福祉協議会
0194-53-3380</t>
    <rPh sb="0" eb="2">
      <t>シャカイ</t>
    </rPh>
    <rPh sb="2" eb="4">
      <t>フクシ</t>
    </rPh>
    <rPh sb="4" eb="5">
      <t>カ</t>
    </rPh>
    <rPh sb="19" eb="29">
      <t>クジシシャカイフクシキョウギカイ</t>
    </rPh>
    <phoneticPr fontId="5"/>
  </si>
  <si>
    <t>高齢介護福祉課
高齢介護係
0193-22-0178</t>
    <phoneticPr fontId="11"/>
  </si>
  <si>
    <t>商工観光課
商工業支援係
0193-27-8421</t>
    <phoneticPr fontId="11"/>
  </si>
  <si>
    <t>健康福祉課高齢福祉班                　0224-83-6402</t>
    <rPh sb="0" eb="2">
      <t>ケンコウ</t>
    </rPh>
    <rPh sb="2" eb="4">
      <t>フクシ</t>
    </rPh>
    <rPh sb="4" eb="5">
      <t>カ</t>
    </rPh>
    <rPh sb="5" eb="7">
      <t>コウレイ</t>
    </rPh>
    <rPh sb="7" eb="9">
      <t>フクシ</t>
    </rPh>
    <rPh sb="9" eb="10">
      <t>ハン</t>
    </rPh>
    <phoneticPr fontId="5"/>
  </si>
  <si>
    <t>健康福祉課高齢福祉班             　0224-83-6402</t>
    <rPh sb="0" eb="2">
      <t>ケンコウ</t>
    </rPh>
    <rPh sb="2" eb="4">
      <t>フクシ</t>
    </rPh>
    <rPh sb="4" eb="5">
      <t>カ</t>
    </rPh>
    <rPh sb="5" eb="7">
      <t>コウレイ</t>
    </rPh>
    <rPh sb="7" eb="9">
      <t>フクシ</t>
    </rPh>
    <rPh sb="9" eb="10">
      <t>ハン</t>
    </rPh>
    <phoneticPr fontId="5"/>
  </si>
  <si>
    <t>企画振興部地域づくり推進課0184-24-6378</t>
    <phoneticPr fontId="5"/>
  </si>
  <si>
    <t>福祉課
0237-55-2111</t>
    <phoneticPr fontId="11"/>
  </si>
  <si>
    <t>農林課
0237-55-2111</t>
    <phoneticPr fontId="11"/>
  </si>
  <si>
    <t>藤島庁舎総務企画課
0235-64-5813</t>
    <rPh sb="0" eb="4">
      <t>フジシマチョウシャ</t>
    </rPh>
    <rPh sb="4" eb="9">
      <t>ソウムキカクカ</t>
    </rPh>
    <phoneticPr fontId="5"/>
  </si>
  <si>
    <t>企画部地域振興課
0235-35-1191</t>
    <rPh sb="0" eb="2">
      <t>キカク</t>
    </rPh>
    <rPh sb="2" eb="3">
      <t>ブ</t>
    </rPh>
    <rPh sb="3" eb="5">
      <t>チイキ</t>
    </rPh>
    <rPh sb="5" eb="7">
      <t>シンコウ</t>
    </rPh>
    <rPh sb="7" eb="8">
      <t>カ</t>
    </rPh>
    <phoneticPr fontId="11"/>
  </si>
  <si>
    <t>櫛引庁舎総務企画課
0235-57‐2111</t>
    <rPh sb="0" eb="2">
      <t>クシビキ</t>
    </rPh>
    <rPh sb="2" eb="9">
      <t>チョウシャソウムキカクカ</t>
    </rPh>
    <rPh sb="4" eb="9">
      <t>ソウムキカクカ</t>
    </rPh>
    <phoneticPr fontId="5"/>
  </si>
  <si>
    <t>南陽市みらい戦略課
企画調整係
0238-40-0248</t>
    <rPh sb="0" eb="3">
      <t>ナンヨウシ</t>
    </rPh>
    <rPh sb="6" eb="8">
      <t>センリャク</t>
    </rPh>
    <rPh sb="8" eb="9">
      <t>カ</t>
    </rPh>
    <rPh sb="10" eb="15">
      <t>キカクチョウセイカカリ</t>
    </rPh>
    <phoneticPr fontId="5"/>
  </si>
  <si>
    <t>まちづくり推進課
0237-73-2116</t>
    <phoneticPr fontId="11"/>
  </si>
  <si>
    <t>政策推進課
0237-67-2112</t>
    <phoneticPr fontId="5"/>
  </si>
  <si>
    <t>商工観光課産業連携室　　　　　　　0238-87-0569</t>
    <phoneticPr fontId="11"/>
  </si>
  <si>
    <t>市民部 生活環境課
0243-24-5361</t>
    <phoneticPr fontId="11"/>
  </si>
  <si>
    <t>企画政策課
0247-72-6939</t>
    <rPh sb="0" eb="2">
      <t>キカク</t>
    </rPh>
    <rPh sb="2" eb="4">
      <t>セイサク</t>
    </rPh>
    <rPh sb="4" eb="5">
      <t>カ</t>
    </rPh>
    <phoneticPr fontId="5"/>
  </si>
  <si>
    <t>健康福祉課
0247-72-6934</t>
    <rPh sb="0" eb="2">
      <t>ケンコウ</t>
    </rPh>
    <rPh sb="2" eb="4">
      <t>フクシ</t>
    </rPh>
    <rPh sb="4" eb="5">
      <t>カ</t>
    </rPh>
    <phoneticPr fontId="5"/>
  </si>
  <si>
    <t>市民福祉部
高齢福祉課高齢者支援係
0293-43-1111</t>
    <rPh sb="0" eb="2">
      <t>シミン</t>
    </rPh>
    <rPh sb="2" eb="4">
      <t>フクシ</t>
    </rPh>
    <rPh sb="4" eb="5">
      <t>ブ</t>
    </rPh>
    <rPh sb="6" eb="8">
      <t>コウレイ</t>
    </rPh>
    <rPh sb="8" eb="10">
      <t>フクシ</t>
    </rPh>
    <rPh sb="10" eb="11">
      <t>カ</t>
    </rPh>
    <rPh sb="11" eb="14">
      <t>コウレイシャ</t>
    </rPh>
    <rPh sb="14" eb="16">
      <t>シエン</t>
    </rPh>
    <rPh sb="16" eb="17">
      <t>カカリ</t>
    </rPh>
    <phoneticPr fontId="5"/>
  </si>
  <si>
    <t>社会福祉課
0299-63-1111</t>
    <rPh sb="0" eb="2">
      <t>シャカイ</t>
    </rPh>
    <rPh sb="2" eb="4">
      <t>フクシ</t>
    </rPh>
    <rPh sb="4" eb="5">
      <t>カ</t>
    </rPh>
    <phoneticPr fontId="5"/>
  </si>
  <si>
    <t>高齢福祉課
0299-63-1111</t>
    <phoneticPr fontId="11"/>
  </si>
  <si>
    <t>都市整備課
0296-58-5111</t>
    <rPh sb="0" eb="2">
      <t>トシ</t>
    </rPh>
    <rPh sb="2" eb="4">
      <t>セイビ</t>
    </rPh>
    <rPh sb="4" eb="5">
      <t>カ</t>
    </rPh>
    <phoneticPr fontId="5"/>
  </si>
  <si>
    <t>事業推進課
0299-72-0811</t>
    <phoneticPr fontId="11"/>
  </si>
  <si>
    <t>福祉課
029-267-5111</t>
    <rPh sb="0" eb="3">
      <t>フクシカ</t>
    </rPh>
    <phoneticPr fontId="5"/>
  </si>
  <si>
    <t>福祉部介護福祉課                        0299-48-1111　(内線3112）</t>
    <rPh sb="0" eb="2">
      <t>フクシ</t>
    </rPh>
    <rPh sb="2" eb="3">
      <t>ブ</t>
    </rPh>
    <rPh sb="3" eb="8">
      <t>カイゴフクシカ</t>
    </rPh>
    <rPh sb="46" eb="48">
      <t>ナイセン</t>
    </rPh>
    <phoneticPr fontId="5"/>
  </si>
  <si>
    <t>産業部産業政策課                 029-287-0925</t>
    <rPh sb="0" eb="3">
      <t>サンギョウブ</t>
    </rPh>
    <rPh sb="3" eb="8">
      <t>サンギョウセイサクカ</t>
    </rPh>
    <phoneticPr fontId="5"/>
  </si>
  <si>
    <t>利根町役場福祉課高齢介護係0297-68-2211</t>
    <rPh sb="0" eb="3">
      <t>トネマチ</t>
    </rPh>
    <rPh sb="3" eb="5">
      <t>ヤクバ</t>
    </rPh>
    <rPh sb="5" eb="8">
      <t>フクシカ</t>
    </rPh>
    <rPh sb="8" eb="12">
      <t>コウレイカイゴ</t>
    </rPh>
    <rPh sb="12" eb="13">
      <t>ガカリ</t>
    </rPh>
    <phoneticPr fontId="5"/>
  </si>
  <si>
    <t>保健福祉部
高齢生きがい課
生きがい推進係                          0285-22-9617</t>
    <rPh sb="0" eb="5">
      <t>ホケンフクシブ</t>
    </rPh>
    <rPh sb="6" eb="9">
      <t>コウレイイ</t>
    </rPh>
    <rPh sb="12" eb="13">
      <t>カ</t>
    </rPh>
    <rPh sb="14" eb="15">
      <t>イ</t>
    </rPh>
    <rPh sb="18" eb="21">
      <t>スイシンガカリ</t>
    </rPh>
    <phoneticPr fontId="5"/>
  </si>
  <si>
    <t xml:space="preserve">保健福祉部
高齢生きがい課
地域支援係                                      0285-22-9616
</t>
    <rPh sb="0" eb="5">
      <t>ホケンフクシブ</t>
    </rPh>
    <rPh sb="6" eb="9">
      <t>コウレイイ</t>
    </rPh>
    <rPh sb="12" eb="13">
      <t>カ</t>
    </rPh>
    <rPh sb="14" eb="19">
      <t>チイキシエンガカリ</t>
    </rPh>
    <phoneticPr fontId="5"/>
  </si>
  <si>
    <t>真岡市役所健康福祉部いきいき高齢課　地域支援係　　　　　0285-83-8132</t>
    <rPh sb="0" eb="5">
      <t>モオカシヤクショ</t>
    </rPh>
    <rPh sb="5" eb="7">
      <t>ケンコウ</t>
    </rPh>
    <rPh sb="7" eb="9">
      <t>フクシ</t>
    </rPh>
    <rPh sb="9" eb="10">
      <t>ブ</t>
    </rPh>
    <rPh sb="14" eb="16">
      <t>コウレイ</t>
    </rPh>
    <rPh sb="16" eb="17">
      <t>カ</t>
    </rPh>
    <rPh sb="18" eb="20">
      <t>チイキ</t>
    </rPh>
    <phoneticPr fontId="5"/>
  </si>
  <si>
    <t>安全安心課
0285-32-8894</t>
    <rPh sb="0" eb="4">
      <t>アンゼンアンシン</t>
    </rPh>
    <rPh sb="4" eb="5">
      <t>カ</t>
    </rPh>
    <phoneticPr fontId="5"/>
  </si>
  <si>
    <t>総務部企画課
0285-72-8828</t>
    <rPh sb="0" eb="3">
      <t>ソウムブ</t>
    </rPh>
    <rPh sb="3" eb="6">
      <t>キカクカ</t>
    </rPh>
    <phoneticPr fontId="5"/>
  </si>
  <si>
    <t>民生部高齢者支援課
0285-72-8867</t>
    <rPh sb="0" eb="3">
      <t>ミンセイブ</t>
    </rPh>
    <rPh sb="3" eb="6">
      <t>コウレイシャ</t>
    </rPh>
    <rPh sb="6" eb="9">
      <t>シエンカ</t>
    </rPh>
    <phoneticPr fontId="5"/>
  </si>
  <si>
    <t>野木町産業建設部都市整備課
0280-57-4161</t>
    <rPh sb="0" eb="3">
      <t>ノギマチ</t>
    </rPh>
    <rPh sb="3" eb="5">
      <t>サンギョウ</t>
    </rPh>
    <rPh sb="5" eb="7">
      <t>ケンセツ</t>
    </rPh>
    <rPh sb="7" eb="8">
      <t>ブ</t>
    </rPh>
    <rPh sb="8" eb="10">
      <t>トシ</t>
    </rPh>
    <rPh sb="10" eb="12">
      <t>セイビ</t>
    </rPh>
    <rPh sb="12" eb="13">
      <t>カ</t>
    </rPh>
    <phoneticPr fontId="5"/>
  </si>
  <si>
    <t>生活環境課生活交通係          0287-92-1110</t>
    <rPh sb="0" eb="2">
      <t>セイカツ</t>
    </rPh>
    <rPh sb="2" eb="4">
      <t>カンキョウ</t>
    </rPh>
    <rPh sb="4" eb="5">
      <t>カ</t>
    </rPh>
    <rPh sb="5" eb="7">
      <t>セイカツ</t>
    </rPh>
    <rPh sb="7" eb="9">
      <t>コウツウ</t>
    </rPh>
    <rPh sb="9" eb="10">
      <t>ガカリ</t>
    </rPh>
    <phoneticPr fontId="5"/>
  </si>
  <si>
    <t>市民生活部交通対策課
0276-47-1826</t>
    <rPh sb="0" eb="2">
      <t>シミン</t>
    </rPh>
    <rPh sb="2" eb="4">
      <t>セイカツ</t>
    </rPh>
    <rPh sb="4" eb="5">
      <t>ブ</t>
    </rPh>
    <phoneticPr fontId="5"/>
  </si>
  <si>
    <t>商工課
0276-47-5147</t>
    <phoneticPr fontId="5"/>
  </si>
  <si>
    <t>福祉部地域包括ケア課
0279-22-2359</t>
    <rPh sb="0" eb="3">
      <t>フクシブ</t>
    </rPh>
    <rPh sb="3" eb="5">
      <t>チイキ</t>
    </rPh>
    <rPh sb="5" eb="7">
      <t>ホウカツ</t>
    </rPh>
    <rPh sb="9" eb="10">
      <t>カ</t>
    </rPh>
    <phoneticPr fontId="17"/>
  </si>
  <si>
    <t>福祉部高齢者安心課
0279-22-2257</t>
    <rPh sb="0" eb="3">
      <t>フクシブ</t>
    </rPh>
    <rPh sb="3" eb="6">
      <t>コウレイシャ</t>
    </rPh>
    <rPh sb="6" eb="9">
      <t>アンシンカ</t>
    </rPh>
    <phoneticPr fontId="17"/>
  </si>
  <si>
    <t>建設交通部交通政策課
0279-22-2264</t>
    <rPh sb="0" eb="2">
      <t>ケンセツ</t>
    </rPh>
    <rPh sb="2" eb="5">
      <t>コウツウブ</t>
    </rPh>
    <rPh sb="5" eb="7">
      <t>コウツウ</t>
    </rPh>
    <rPh sb="7" eb="10">
      <t>セイサクカ</t>
    </rPh>
    <phoneticPr fontId="17"/>
  </si>
  <si>
    <t>産業観光部商工振興課
0279-22-2596</t>
    <phoneticPr fontId="11"/>
  </si>
  <si>
    <t>総務課                                        　0274-22-5647</t>
    <rPh sb="0" eb="3">
      <t>ソウムカ</t>
    </rPh>
    <phoneticPr fontId="5"/>
  </si>
  <si>
    <t>産業観光部商工課　  　　　　0277-76-1938</t>
    <rPh sb="0" eb="2">
      <t>サンギョウ</t>
    </rPh>
    <rPh sb="2" eb="4">
      <t>カンコウ</t>
    </rPh>
    <rPh sb="4" eb="5">
      <t>ブ</t>
    </rPh>
    <rPh sb="5" eb="8">
      <t>ショウコウカ</t>
    </rPh>
    <phoneticPr fontId="5"/>
  </si>
  <si>
    <t>企画課企画調整係                        0274-74-3133</t>
    <rPh sb="0" eb="2">
      <t>キカク</t>
    </rPh>
    <rPh sb="2" eb="3">
      <t>カ</t>
    </rPh>
    <rPh sb="3" eb="5">
      <t>キカク</t>
    </rPh>
    <rPh sb="5" eb="7">
      <t>チョウセイ</t>
    </rPh>
    <rPh sb="7" eb="8">
      <t>カカリ</t>
    </rPh>
    <phoneticPr fontId="5"/>
  </si>
  <si>
    <t>住民福祉課福祉係                        0279-75-8818</t>
    <phoneticPr fontId="11"/>
  </si>
  <si>
    <t>長野原町役場　
未来ビジョン推進課　
水源地域振興係                                0279-82-2229</t>
    <rPh sb="0" eb="4">
      <t>ナガノハラマチ</t>
    </rPh>
    <rPh sb="4" eb="6">
      <t>ヤクバ</t>
    </rPh>
    <rPh sb="8" eb="10">
      <t>ミライ</t>
    </rPh>
    <rPh sb="14" eb="17">
      <t>スイシンカ</t>
    </rPh>
    <rPh sb="19" eb="21">
      <t>スイゲン</t>
    </rPh>
    <rPh sb="21" eb="23">
      <t>チイキ</t>
    </rPh>
    <rPh sb="23" eb="25">
      <t>シンコウ</t>
    </rPh>
    <rPh sb="25" eb="26">
      <t>カカリ</t>
    </rPh>
    <phoneticPr fontId="5"/>
  </si>
  <si>
    <t>まちづくり推進課                           0279-68-2111（内線2241）</t>
    <rPh sb="5" eb="7">
      <t>スイシン</t>
    </rPh>
    <rPh sb="7" eb="8">
      <t>カ</t>
    </rPh>
    <rPh sb="48" eb="50">
      <t>ナイセン</t>
    </rPh>
    <phoneticPr fontId="5"/>
  </si>
  <si>
    <t>観光商工課　商工振興係
0278-25-5018</t>
    <phoneticPr fontId="11"/>
  </si>
  <si>
    <t>健康介護課介護高齢係
0276-82-6135</t>
    <rPh sb="0" eb="2">
      <t>ケンコウ</t>
    </rPh>
    <rPh sb="2" eb="5">
      <t>カイゴカ</t>
    </rPh>
    <rPh sb="5" eb="7">
      <t>カイゴ</t>
    </rPh>
    <rPh sb="7" eb="10">
      <t>コウレイカカリ</t>
    </rPh>
    <phoneticPr fontId="17"/>
  </si>
  <si>
    <t>都市計画部交通政策課
049-224-5519</t>
    <rPh sb="0" eb="2">
      <t>トシ</t>
    </rPh>
    <rPh sb="2" eb="4">
      <t>ケイカク</t>
    </rPh>
    <rPh sb="4" eb="5">
      <t>ブ</t>
    </rPh>
    <rPh sb="5" eb="7">
      <t>コウツウ</t>
    </rPh>
    <rPh sb="7" eb="10">
      <t>セイサクカ</t>
    </rPh>
    <phoneticPr fontId="11"/>
  </si>
  <si>
    <t>福祉部高齢者いきがい課
049-224-5809</t>
    <rPh sb="0" eb="2">
      <t>フクシ</t>
    </rPh>
    <rPh sb="2" eb="3">
      <t>ブコ</t>
    </rPh>
    <rPh sb="3" eb="11">
      <t>ウレイシャイキガイカ</t>
    </rPh>
    <phoneticPr fontId="11"/>
  </si>
  <si>
    <t xml:space="preserve">秩父市役所大滝総合支所市民福祉課                                         0494-55-0101
</t>
    <rPh sb="0" eb="3">
      <t>ちちぶし</t>
    </rPh>
    <rPh sb="3" eb="5">
      <t>やくしょ</t>
    </rPh>
    <rPh sb="5" eb="11">
      <t>おおたきそう</t>
    </rPh>
    <rPh sb="11" eb="16">
      <t>しみんふく</t>
    </rPh>
    <phoneticPr fontId="40" type="Hiragana"/>
  </si>
  <si>
    <t xml:space="preserve">商業観光課                                     04-2998-9155
</t>
    <phoneticPr fontId="11"/>
  </si>
  <si>
    <t>市民生活部交通政策課
042-978-8162</t>
    <rPh sb="0" eb="2">
      <t>シミン</t>
    </rPh>
    <rPh sb="2" eb="4">
      <t>セイカツ</t>
    </rPh>
    <rPh sb="4" eb="5">
      <t>ブ</t>
    </rPh>
    <rPh sb="5" eb="7">
      <t>コウツウ</t>
    </rPh>
    <rPh sb="7" eb="10">
      <t>セイサクカ</t>
    </rPh>
    <phoneticPr fontId="5"/>
  </si>
  <si>
    <t>地域支援課                               0493-21-1435</t>
    <phoneticPr fontId="11"/>
  </si>
  <si>
    <t>障害福祉課　　　　　　　　　　　048-788-4936　　　       　　　　　子ども未来課　　　　                   　　　　048-788-4946</t>
    <phoneticPr fontId="11"/>
  </si>
  <si>
    <t xml:space="preserve">障がい者福祉課                           0480-22-1111
</t>
    <rPh sb="0" eb="1">
      <t>ショウ</t>
    </rPh>
    <rPh sb="3" eb="4">
      <t>シャ</t>
    </rPh>
    <rPh sb="4" eb="7">
      <t>フクシカ</t>
    </rPh>
    <phoneticPr fontId="11"/>
  </si>
  <si>
    <t>障がい者福祉課 
0480-22-1111</t>
    <rPh sb="0" eb="1">
      <t>ショウ</t>
    </rPh>
    <rPh sb="3" eb="4">
      <t>シャ</t>
    </rPh>
    <rPh sb="4" eb="7">
      <t>フクシカ</t>
    </rPh>
    <phoneticPr fontId="11"/>
  </si>
  <si>
    <t>高齢者福祉課
049-227-6430
障害者福祉課
049-283-1331（内線417）</t>
    <phoneticPr fontId="11"/>
  </si>
  <si>
    <t xml:space="preserve">総務部危機管理課
042-989-2111
</t>
    <rPh sb="0" eb="2">
      <t>ソウム</t>
    </rPh>
    <rPh sb="2" eb="3">
      <t>ブ</t>
    </rPh>
    <rPh sb="3" eb="5">
      <t>キキ</t>
    </rPh>
    <rPh sb="5" eb="7">
      <t>カンリ</t>
    </rPh>
    <rPh sb="7" eb="8">
      <t>カ</t>
    </rPh>
    <phoneticPr fontId="5"/>
  </si>
  <si>
    <t>産業観光課                                049-292-3121</t>
    <phoneticPr fontId="11"/>
  </si>
  <si>
    <t>健康福祉課
049-292-3121</t>
    <rPh sb="0" eb="2">
      <t>ケンコウ</t>
    </rPh>
    <rPh sb="2" eb="4">
      <t>フクシ</t>
    </rPh>
    <rPh sb="4" eb="5">
      <t>カ</t>
    </rPh>
    <phoneticPr fontId="5"/>
  </si>
  <si>
    <t>企画財政課
049-292-3121</t>
    <rPh sb="0" eb="2">
      <t>キカク</t>
    </rPh>
    <rPh sb="2" eb="4">
      <t>ザイセイ</t>
    </rPh>
    <rPh sb="4" eb="5">
      <t>カ</t>
    </rPh>
    <phoneticPr fontId="5"/>
  </si>
  <si>
    <t>福祉課
福祉介護担当
0494-62-1233</t>
    <rPh sb="0" eb="3">
      <t>フクシカ</t>
    </rPh>
    <rPh sb="4" eb="6">
      <t>フクシ</t>
    </rPh>
    <rPh sb="6" eb="8">
      <t>カイゴ</t>
    </rPh>
    <rPh sb="8" eb="10">
      <t>タントウ</t>
    </rPh>
    <phoneticPr fontId="11"/>
  </si>
  <si>
    <t>健康介護課高齢者支援担当
0480-34-1111　(内線382)</t>
    <rPh sb="0" eb="2">
      <t>ケンコウ</t>
    </rPh>
    <rPh sb="2" eb="4">
      <t>カイゴ</t>
    </rPh>
    <rPh sb="4" eb="5">
      <t>カ</t>
    </rPh>
    <rPh sb="5" eb="8">
      <t>コウレイシャ</t>
    </rPh>
    <rPh sb="8" eb="10">
      <t>シエン</t>
    </rPh>
    <rPh sb="10" eb="12">
      <t>タントウ</t>
    </rPh>
    <rPh sb="27" eb="29">
      <t>ナイセン</t>
    </rPh>
    <phoneticPr fontId="11"/>
  </si>
  <si>
    <t>健康介護課高齢者支援担当
0480-34-1111　(内線382)</t>
    <phoneticPr fontId="11"/>
  </si>
  <si>
    <t>健康介護課高齢者支援担当
0480-34-1111　(内線383)</t>
    <phoneticPr fontId="11"/>
  </si>
  <si>
    <r>
      <rPr>
        <sz val="10"/>
        <rFont val="ＭＳ Ｐゴシック"/>
        <family val="3"/>
        <charset val="128"/>
        <scheme val="minor"/>
      </rPr>
      <t>地域包括支援課</t>
    </r>
    <r>
      <rPr>
        <strike/>
        <sz val="10"/>
        <rFont val="ＭＳ Ｐゴシック"/>
        <family val="3"/>
        <charset val="128"/>
        <scheme val="minor"/>
      </rPr>
      <t xml:space="preserve">
</t>
    </r>
    <r>
      <rPr>
        <sz val="10"/>
        <rFont val="ＭＳ Ｐゴシック"/>
        <family val="3"/>
        <charset val="128"/>
        <scheme val="minor"/>
      </rPr>
      <t>047-712-8521</t>
    </r>
    <rPh sb="0" eb="7">
      <t>チイキホウカツシエンカ</t>
    </rPh>
    <phoneticPr fontId="4"/>
  </si>
  <si>
    <t>いきいき福祉課障がい福祉担当　048-991-1877</t>
    <rPh sb="4" eb="7">
      <t>フクシカ</t>
    </rPh>
    <rPh sb="7" eb="8">
      <t>ショウ</t>
    </rPh>
    <rPh sb="10" eb="12">
      <t>フクシ</t>
    </rPh>
    <rPh sb="12" eb="14">
      <t>タントウ</t>
    </rPh>
    <phoneticPr fontId="11"/>
  </si>
  <si>
    <t>健康福祉部社会福祉課　障害福祉班　　　　　　　                      　　0476-93-4192</t>
    <rPh sb="0" eb="2">
      <t>ケンコウ</t>
    </rPh>
    <rPh sb="2" eb="4">
      <t>フクシ</t>
    </rPh>
    <rPh sb="4" eb="5">
      <t>ブ</t>
    </rPh>
    <rPh sb="5" eb="7">
      <t>シャカイ</t>
    </rPh>
    <rPh sb="7" eb="9">
      <t>フクシ</t>
    </rPh>
    <rPh sb="9" eb="10">
      <t>カ</t>
    </rPh>
    <rPh sb="11" eb="13">
      <t>ショウガイ</t>
    </rPh>
    <rPh sb="13" eb="15">
      <t>フクシ</t>
    </rPh>
    <rPh sb="15" eb="16">
      <t>ハン</t>
    </rPh>
    <phoneticPr fontId="5"/>
  </si>
  <si>
    <t>高齢者支援課
04-7036-1152</t>
    <rPh sb="0" eb="3">
      <t>コウレイシャ</t>
    </rPh>
    <rPh sb="3" eb="5">
      <t>シエン</t>
    </rPh>
    <rPh sb="5" eb="6">
      <t>カ</t>
    </rPh>
    <phoneticPr fontId="5"/>
  </si>
  <si>
    <t>商工課
04-7033-1092</t>
    <rPh sb="0" eb="2">
      <t>ショウコウ</t>
    </rPh>
    <rPh sb="2" eb="3">
      <t>カ</t>
    </rPh>
    <phoneticPr fontId="5"/>
  </si>
  <si>
    <t>環境生活課                            0479-73-0088</t>
    <rPh sb="0" eb="2">
      <t>カンキョウ</t>
    </rPh>
    <rPh sb="2" eb="4">
      <t>セイカツ</t>
    </rPh>
    <rPh sb="4" eb="5">
      <t>カ</t>
    </rPh>
    <phoneticPr fontId="5"/>
  </si>
  <si>
    <t>福祉課                               0479-73-0096</t>
    <rPh sb="0" eb="3">
      <t>フクシカ</t>
    </rPh>
    <phoneticPr fontId="5"/>
  </si>
  <si>
    <t>高齢者支援課
0479-73-0033</t>
    <rPh sb="0" eb="3">
      <t>コウレイシャ</t>
    </rPh>
    <rPh sb="3" eb="5">
      <t>シエン</t>
    </rPh>
    <rPh sb="5" eb="6">
      <t>カ</t>
    </rPh>
    <phoneticPr fontId="5"/>
  </si>
  <si>
    <t>水産商工観光課　水産商工・食のまちづくり班                             　0470-62-1119</t>
    <rPh sb="0" eb="2">
      <t>スイサン</t>
    </rPh>
    <rPh sb="2" eb="4">
      <t>ショウコウ</t>
    </rPh>
    <rPh sb="4" eb="7">
      <t>カンコウカ</t>
    </rPh>
    <rPh sb="8" eb="10">
      <t>スイサン</t>
    </rPh>
    <rPh sb="10" eb="12">
      <t>ショウコウ</t>
    </rPh>
    <rPh sb="13" eb="14">
      <t>ショク</t>
    </rPh>
    <rPh sb="20" eb="21">
      <t>ハン</t>
    </rPh>
    <phoneticPr fontId="5"/>
  </si>
  <si>
    <t>社会福祉課 障がい福祉班                 0475-70-0337</t>
    <rPh sb="0" eb="5">
      <t>シャカ</t>
    </rPh>
    <rPh sb="6" eb="7">
      <t>ショウ</t>
    </rPh>
    <rPh sb="9" eb="11">
      <t>フクシ</t>
    </rPh>
    <rPh sb="11" eb="12">
      <t>ハン</t>
    </rPh>
    <phoneticPr fontId="5"/>
  </si>
  <si>
    <t>経済環境課
043-496-1171
(内線346)</t>
    <phoneticPr fontId="11"/>
  </si>
  <si>
    <t>健康福祉課
043-496-1171
(内線133)</t>
    <phoneticPr fontId="11"/>
  </si>
  <si>
    <t>企画政策課
0479-76-5417</t>
    <rPh sb="0" eb="2">
      <t>キカク</t>
    </rPh>
    <rPh sb="2" eb="4">
      <t>セイサク</t>
    </rPh>
    <rPh sb="4" eb="5">
      <t>カ</t>
    </rPh>
    <phoneticPr fontId="5"/>
  </si>
  <si>
    <t>保健福祉課                     0479-76-3185</t>
    <rPh sb="0" eb="2">
      <t>ホケン</t>
    </rPh>
    <rPh sb="2" eb="4">
      <t>フクシ</t>
    </rPh>
    <rPh sb="4" eb="5">
      <t>カ</t>
    </rPh>
    <phoneticPr fontId="5"/>
  </si>
  <si>
    <t>保健福祉課
0479-76-3185</t>
    <rPh sb="0" eb="2">
      <t>ホケン</t>
    </rPh>
    <rPh sb="2" eb="4">
      <t>フクシ</t>
    </rPh>
    <rPh sb="4" eb="5">
      <t>カ</t>
    </rPh>
    <phoneticPr fontId="5"/>
  </si>
  <si>
    <t>産業労働局商工部地域産業振興課
03-5320-4787</t>
    <phoneticPr fontId="11"/>
  </si>
  <si>
    <t>市民生活部経済課経済振興係
042-325-0111（内線396)</t>
    <rPh sb="0" eb="2">
      <t>シミン</t>
    </rPh>
    <rPh sb="2" eb="5">
      <t>セイカツブ</t>
    </rPh>
    <rPh sb="5" eb="8">
      <t>ケイザイカ</t>
    </rPh>
    <rPh sb="8" eb="10">
      <t>ケイザイ</t>
    </rPh>
    <rPh sb="10" eb="13">
      <t>シンコウカカリ</t>
    </rPh>
    <rPh sb="27" eb="29">
      <t>ナイセン</t>
    </rPh>
    <phoneticPr fontId="5"/>
  </si>
  <si>
    <t>杉並区産業振興センター
商業係                                             03-5347-9138</t>
    <rPh sb="0" eb="2">
      <t>スギナミ</t>
    </rPh>
    <rPh sb="2" eb="3">
      <t>ク</t>
    </rPh>
    <rPh sb="3" eb="7">
      <t>サンギョウシンコウ</t>
    </rPh>
    <rPh sb="12" eb="14">
      <t>ショウギョウ</t>
    </rPh>
    <rPh sb="14" eb="15">
      <t>カカリ</t>
    </rPh>
    <phoneticPr fontId="5"/>
  </si>
  <si>
    <t>地域創生部産業振興課
商工振興係
042-393-5111</t>
    <rPh sb="0" eb="2">
      <t>チイキ</t>
    </rPh>
    <rPh sb="2" eb="4">
      <t>ソウセイ</t>
    </rPh>
    <rPh sb="4" eb="5">
      <t>ブ</t>
    </rPh>
    <rPh sb="5" eb="7">
      <t>サンギョウ</t>
    </rPh>
    <rPh sb="7" eb="10">
      <t>シンコウカ</t>
    </rPh>
    <rPh sb="11" eb="13">
      <t>ショウコウ</t>
    </rPh>
    <rPh sb="13" eb="15">
      <t>シンコウ</t>
    </rPh>
    <rPh sb="15" eb="16">
      <t>カカリ</t>
    </rPh>
    <phoneticPr fontId="5"/>
  </si>
  <si>
    <t>日の出町いきいき健康課
高齢支援係
042-588-5368</t>
    <rPh sb="0" eb="1">
      <t>ヒ</t>
    </rPh>
    <rPh sb="2" eb="4">
      <t>デマチ</t>
    </rPh>
    <rPh sb="8" eb="10">
      <t>ケンコウ</t>
    </rPh>
    <rPh sb="10" eb="11">
      <t>カ</t>
    </rPh>
    <rPh sb="12" eb="14">
      <t>コウレイ</t>
    </rPh>
    <rPh sb="14" eb="16">
      <t>シエン</t>
    </rPh>
    <rPh sb="16" eb="17">
      <t>カカリ</t>
    </rPh>
    <phoneticPr fontId="11"/>
  </si>
  <si>
    <t>健康福祉部高齢福祉課
042-514-8495</t>
    <rPh sb="0" eb="2">
      <t>ケンコウ</t>
    </rPh>
    <rPh sb="2" eb="4">
      <t>フクシ</t>
    </rPh>
    <rPh sb="4" eb="5">
      <t>ブ</t>
    </rPh>
    <rPh sb="5" eb="7">
      <t>コウレイ</t>
    </rPh>
    <rPh sb="7" eb="9">
      <t>フクシ</t>
    </rPh>
    <rPh sb="9" eb="10">
      <t>カ</t>
    </rPh>
    <phoneticPr fontId="5"/>
  </si>
  <si>
    <t>経済労働局
観光・地域活力推進部
地域活性化担当
044-200-2329</t>
    <phoneticPr fontId="11"/>
  </si>
  <si>
    <t>産業労働局中小企業部商業流通課
045-210-5612</t>
    <rPh sb="0" eb="2">
      <t>サンギョウ</t>
    </rPh>
    <rPh sb="2" eb="4">
      <t>ロウドウ</t>
    </rPh>
    <rPh sb="4" eb="5">
      <t>キョク</t>
    </rPh>
    <rPh sb="5" eb="7">
      <t>チュウショウ</t>
    </rPh>
    <rPh sb="7" eb="9">
      <t>キギョウ</t>
    </rPh>
    <rPh sb="9" eb="10">
      <t>ブ</t>
    </rPh>
    <phoneticPr fontId="5"/>
  </si>
  <si>
    <t>福祉部
地域包括ケア推進課
046-225-2224</t>
    <phoneticPr fontId="11"/>
  </si>
  <si>
    <t>福祉課
高齢福祉係
0463-61-4100</t>
    <phoneticPr fontId="5"/>
  </si>
  <si>
    <t>地域政策課企画係
0465-63-2111</t>
    <rPh sb="0" eb="2">
      <t>チイキ</t>
    </rPh>
    <rPh sb="2" eb="4">
      <t>セイサク</t>
    </rPh>
    <rPh sb="4" eb="5">
      <t>カ</t>
    </rPh>
    <rPh sb="5" eb="7">
      <t>キカク</t>
    </rPh>
    <rPh sb="7" eb="8">
      <t>カカリ</t>
    </rPh>
    <phoneticPr fontId="5"/>
  </si>
  <si>
    <t>社会福祉課
障がい福祉係
0465-63-2111</t>
    <rPh sb="0" eb="2">
      <t>シャカイ</t>
    </rPh>
    <rPh sb="2" eb="4">
      <t>フクシ</t>
    </rPh>
    <rPh sb="4" eb="5">
      <t>カ</t>
    </rPh>
    <rPh sb="6" eb="7">
      <t>ショウ</t>
    </rPh>
    <rPh sb="9" eb="11">
      <t>フクシ</t>
    </rPh>
    <rPh sb="11" eb="12">
      <t>カカリ</t>
    </rPh>
    <phoneticPr fontId="5"/>
  </si>
  <si>
    <t>経済部商業振興課                   025-226-1633</t>
    <rPh sb="0" eb="2">
      <t>ケイザイ</t>
    </rPh>
    <rPh sb="2" eb="3">
      <t>ブ</t>
    </rPh>
    <rPh sb="3" eb="5">
      <t>ショウギョウ</t>
    </rPh>
    <rPh sb="5" eb="8">
      <t>シンコウカ</t>
    </rPh>
    <phoneticPr fontId="5"/>
  </si>
  <si>
    <t>高齢福祉課　地域包括ケア推進係　
0254－28－9204</t>
    <rPh sb="0" eb="2">
      <t>コウレイ</t>
    </rPh>
    <rPh sb="2" eb="5">
      <t>フクシカ</t>
    </rPh>
    <rPh sb="6" eb="8">
      <t>チイキ</t>
    </rPh>
    <rPh sb="8" eb="10">
      <t>ホウカツ</t>
    </rPh>
    <rPh sb="12" eb="15">
      <t>スイシンカカリ</t>
    </rPh>
    <phoneticPr fontId="17"/>
  </si>
  <si>
    <t>総務部企画政策課
企画政策係
025-757-3193</t>
    <rPh sb="0" eb="2">
      <t>ソウム</t>
    </rPh>
    <rPh sb="2" eb="3">
      <t>ブ</t>
    </rPh>
    <rPh sb="3" eb="5">
      <t>キカク</t>
    </rPh>
    <rPh sb="5" eb="7">
      <t>セイサク</t>
    </rPh>
    <rPh sb="7" eb="8">
      <t>カ</t>
    </rPh>
    <rPh sb="9" eb="11">
      <t>キカク</t>
    </rPh>
    <rPh sb="11" eb="13">
      <t>セイサク</t>
    </rPh>
    <rPh sb="13" eb="14">
      <t>カカリ</t>
    </rPh>
    <phoneticPr fontId="5"/>
  </si>
  <si>
    <t>市民福祉部福祉課
高齢者支援係
025-757-9758</t>
    <rPh sb="0" eb="5">
      <t>シミンフクシブ</t>
    </rPh>
    <rPh sb="5" eb="8">
      <t>フクシカ</t>
    </rPh>
    <rPh sb="9" eb="15">
      <t>コウレイシャシエンカカリ</t>
    </rPh>
    <phoneticPr fontId="5"/>
  </si>
  <si>
    <t>地域経済課　魅力創造係
0258-62-1700</t>
    <rPh sb="0" eb="2">
      <t>チイキ</t>
    </rPh>
    <rPh sb="2" eb="4">
      <t>ケイザイ</t>
    </rPh>
    <rPh sb="4" eb="5">
      <t>カ</t>
    </rPh>
    <rPh sb="6" eb="8">
      <t>ミリョク</t>
    </rPh>
    <rPh sb="8" eb="10">
      <t>ソウゾウ</t>
    </rPh>
    <rPh sb="10" eb="11">
      <t>カカリ</t>
    </rPh>
    <phoneticPr fontId="5"/>
  </si>
  <si>
    <t>地域経済課　交流促進係
0258-62-1700</t>
    <rPh sb="0" eb="2">
      <t>チイキ</t>
    </rPh>
    <rPh sb="2" eb="4">
      <t>ケイザイ</t>
    </rPh>
    <rPh sb="4" eb="5">
      <t>カ</t>
    </rPh>
    <rPh sb="6" eb="10">
      <t>コウリュウソクシン</t>
    </rPh>
    <rPh sb="10" eb="11">
      <t>カカリ</t>
    </rPh>
    <phoneticPr fontId="5"/>
  </si>
  <si>
    <t>都市環境課　地域交通係
0258-62-1700</t>
    <rPh sb="0" eb="2">
      <t>トシ</t>
    </rPh>
    <rPh sb="2" eb="4">
      <t>カンキョウ</t>
    </rPh>
    <rPh sb="4" eb="5">
      <t>カ</t>
    </rPh>
    <rPh sb="6" eb="8">
      <t>チイキ</t>
    </rPh>
    <rPh sb="8" eb="10">
      <t>コウツウ</t>
    </rPh>
    <rPh sb="10" eb="11">
      <t>カカリ</t>
    </rPh>
    <phoneticPr fontId="5"/>
  </si>
  <si>
    <t>まちづくり課　地域自治係
0258-62-7801</t>
    <rPh sb="5" eb="6">
      <t>カ</t>
    </rPh>
    <rPh sb="7" eb="11">
      <t>チイキジチ</t>
    </rPh>
    <rPh sb="11" eb="12">
      <t>カカリ</t>
    </rPh>
    <phoneticPr fontId="5"/>
  </si>
  <si>
    <t>健康福祉課                         0258-61-1350</t>
    <phoneticPr fontId="11"/>
  </si>
  <si>
    <t>健康長寿課
高齢者担当
0555-22-1111
（内線437）</t>
    <rPh sb="0" eb="2">
      <t>ケンコウ</t>
    </rPh>
    <rPh sb="2" eb="4">
      <t>チョウジュ</t>
    </rPh>
    <rPh sb="4" eb="5">
      <t>カ</t>
    </rPh>
    <rPh sb="6" eb="9">
      <t>コウレイシャ</t>
    </rPh>
    <rPh sb="9" eb="11">
      <t>タントウ</t>
    </rPh>
    <rPh sb="26" eb="28">
      <t>ナイセン</t>
    </rPh>
    <phoneticPr fontId="5"/>
  </si>
  <si>
    <t>甲斐市　福祉部障がい者支援課　自立支援係                                     055-267-7287　　　　　　　　</t>
    <rPh sb="0" eb="3">
      <t>カイシ</t>
    </rPh>
    <rPh sb="4" eb="6">
      <t>フクシ</t>
    </rPh>
    <rPh sb="7" eb="8">
      <t>ショウ</t>
    </rPh>
    <rPh sb="8" eb="9">
      <t>カ</t>
    </rPh>
    <rPh sb="10" eb="12">
      <t>ジリツ</t>
    </rPh>
    <rPh sb="12" eb="14">
      <t>シエン</t>
    </rPh>
    <rPh sb="14" eb="15">
      <t>カカリ</t>
    </rPh>
    <phoneticPr fontId="5"/>
  </si>
  <si>
    <t>観光商工課                                           0553-32-5091</t>
    <phoneticPr fontId="11"/>
  </si>
  <si>
    <t>介護支援課　介護予防・高齢者支援担当
0553-34-5434</t>
    <rPh sb="0" eb="5">
      <t>カイゴシエンカ</t>
    </rPh>
    <rPh sb="6" eb="10">
      <t>カイゴヨボウ</t>
    </rPh>
    <rPh sb="11" eb="14">
      <t>コウレイシャ</t>
    </rPh>
    <rPh sb="14" eb="18">
      <t>シエンタントウ</t>
    </rPh>
    <phoneticPr fontId="5"/>
  </si>
  <si>
    <t>商工観光課                                  055-240-4157</t>
    <rPh sb="0" eb="5">
      <t>ショウコウカンコウカ</t>
    </rPh>
    <phoneticPr fontId="5"/>
  </si>
  <si>
    <t xml:space="preserve">福祉課                                                   055-242-7057 </t>
    <rPh sb="0" eb="2">
      <t>フクシ</t>
    </rPh>
    <rPh sb="2" eb="3">
      <t>カ</t>
    </rPh>
    <phoneticPr fontId="5"/>
  </si>
  <si>
    <t>福祉介護課長寿社会係
055-275-8784
昭和町社会福祉協議会
055-275-0640</t>
    <rPh sb="0" eb="5">
      <t>フクシカイゴカ</t>
    </rPh>
    <rPh sb="5" eb="7">
      <t>チョウジュ</t>
    </rPh>
    <rPh sb="7" eb="9">
      <t>シャカイ</t>
    </rPh>
    <rPh sb="9" eb="10">
      <t>カカリ</t>
    </rPh>
    <phoneticPr fontId="5"/>
  </si>
  <si>
    <t>福祉介護課障害福祉係
055-275-8784</t>
    <rPh sb="0" eb="5">
      <t>フクシカイゴカ</t>
    </rPh>
    <rPh sb="5" eb="10">
      <t>ショウガイフクシカカリ</t>
    </rPh>
    <phoneticPr fontId="5"/>
  </si>
  <si>
    <t>昭和町社会福祉協議会
055-275-0640</t>
    <rPh sb="0" eb="3">
      <t>ショウワチョウ</t>
    </rPh>
    <rPh sb="3" eb="5">
      <t>シャカイ</t>
    </rPh>
    <rPh sb="5" eb="7">
      <t>フクシ</t>
    </rPh>
    <rPh sb="7" eb="10">
      <t>キョウギカイ</t>
    </rPh>
    <phoneticPr fontId="5"/>
  </si>
  <si>
    <t>住民健康課　　                             　　　　0554-52-2113</t>
    <rPh sb="0" eb="5">
      <t>ジュウミンケンコウカ</t>
    </rPh>
    <phoneticPr fontId="5"/>
  </si>
  <si>
    <t>福祉保健課障害担当
0555-85-3081
（内線146）</t>
    <phoneticPr fontId="5"/>
  </si>
  <si>
    <t>福祉保健課(高齢者福祉担当
0555-85-3081</t>
    <rPh sb="0" eb="5">
      <t>フクシホケンカ</t>
    </rPh>
    <rPh sb="6" eb="9">
      <t>コウレイシャ</t>
    </rPh>
    <rPh sb="9" eb="11">
      <t>フクシ</t>
    </rPh>
    <rPh sb="11" eb="13">
      <t>タントウ</t>
    </rPh>
    <phoneticPr fontId="5"/>
  </si>
  <si>
    <t>福祉推進課                          0555-72-6028</t>
    <rPh sb="0" eb="2">
      <t>フクシ</t>
    </rPh>
    <rPh sb="2" eb="4">
      <t>スイシン</t>
    </rPh>
    <rPh sb="4" eb="5">
      <t>カ</t>
    </rPh>
    <phoneticPr fontId="5"/>
  </si>
  <si>
    <t>産業労働部
産業政策課
 026-235-7218</t>
    <rPh sb="6" eb="8">
      <t>サンギョウ</t>
    </rPh>
    <rPh sb="8" eb="10">
      <t>セイサク</t>
    </rPh>
    <rPh sb="10" eb="11">
      <t>カ</t>
    </rPh>
    <phoneticPr fontId="11"/>
  </si>
  <si>
    <t>買物支援対策室                               0260-32-1023</t>
    <rPh sb="0" eb="2">
      <t>カイモノ</t>
    </rPh>
    <rPh sb="2" eb="4">
      <t>シエン</t>
    </rPh>
    <rPh sb="4" eb="6">
      <t>タイサク</t>
    </rPh>
    <rPh sb="6" eb="7">
      <t>シツ</t>
    </rPh>
    <phoneticPr fontId="5"/>
  </si>
  <si>
    <t>住民環境課生活環境係
0266-27-1111
(内線142)</t>
    <rPh sb="0" eb="2">
      <t>ジュウミン</t>
    </rPh>
    <rPh sb="2" eb="5">
      <t>カンキョウカ</t>
    </rPh>
    <rPh sb="5" eb="7">
      <t>セイカツ</t>
    </rPh>
    <rPh sb="7" eb="9">
      <t>カンキョウ</t>
    </rPh>
    <rPh sb="9" eb="10">
      <t>カカリ</t>
    </rPh>
    <rPh sb="25" eb="27">
      <t>ナイセン</t>
    </rPh>
    <phoneticPr fontId="5"/>
  </si>
  <si>
    <t>健康福祉課                                 026-214-9108</t>
    <rPh sb="0" eb="2">
      <t>ケンコウ</t>
    </rPh>
    <rPh sb="2" eb="4">
      <t>フクシ</t>
    </rPh>
    <rPh sb="4" eb="5">
      <t>カ</t>
    </rPh>
    <phoneticPr fontId="5"/>
  </si>
  <si>
    <t>企画財政課                         026-214-9102</t>
    <rPh sb="0" eb="2">
      <t>キカク</t>
    </rPh>
    <rPh sb="2" eb="4">
      <t>ザイセイ</t>
    </rPh>
    <rPh sb="4" eb="5">
      <t>カ</t>
    </rPh>
    <phoneticPr fontId="5"/>
  </si>
  <si>
    <t>健康福祉課高齢者支援係　　　　0265-72-2105</t>
    <phoneticPr fontId="5"/>
  </si>
  <si>
    <t>観光課
0263-66-2313</t>
    <rPh sb="0" eb="3">
      <t>カンコウカ</t>
    </rPh>
    <phoneticPr fontId="5"/>
  </si>
  <si>
    <t>総合政策課政策推進係                 0267-86-2553</t>
    <phoneticPr fontId="11"/>
  </si>
  <si>
    <t>健康福祉部高齢者支援課
長寿福祉係
0269-22-2111（内線243）</t>
    <rPh sb="0" eb="2">
      <t>ケンコウ</t>
    </rPh>
    <rPh sb="2" eb="4">
      <t>フクシ</t>
    </rPh>
    <rPh sb="4" eb="5">
      <t>ブ</t>
    </rPh>
    <rPh sb="5" eb="8">
      <t>コウレイシャ</t>
    </rPh>
    <rPh sb="8" eb="10">
      <t>シエン</t>
    </rPh>
    <rPh sb="10" eb="11">
      <t>カ</t>
    </rPh>
    <rPh sb="12" eb="14">
      <t>チョウジュ</t>
    </rPh>
    <rPh sb="14" eb="16">
      <t>フクシ</t>
    </rPh>
    <rPh sb="16" eb="17">
      <t>カカリ</t>
    </rPh>
    <rPh sb="31" eb="33">
      <t>ナイセン</t>
    </rPh>
    <phoneticPr fontId="5"/>
  </si>
  <si>
    <t>小谷村役場
観光地域振興課
集落支援係
0261-82-2589</t>
    <rPh sb="0" eb="3">
      <t>オタリムラ</t>
    </rPh>
    <rPh sb="3" eb="5">
      <t>ヤクバ</t>
    </rPh>
    <rPh sb="6" eb="8">
      <t>カンコウ</t>
    </rPh>
    <rPh sb="8" eb="10">
      <t>チイキ</t>
    </rPh>
    <rPh sb="10" eb="12">
      <t>シンコウ</t>
    </rPh>
    <rPh sb="12" eb="13">
      <t>カ</t>
    </rPh>
    <rPh sb="14" eb="16">
      <t>シュウラク</t>
    </rPh>
    <rPh sb="16" eb="18">
      <t>シエン</t>
    </rPh>
    <rPh sb="18" eb="19">
      <t>カカリ</t>
    </rPh>
    <phoneticPr fontId="5"/>
  </si>
  <si>
    <t>小谷村役場
観光地域振興課
観光商工係
0261-82-2585</t>
    <rPh sb="0" eb="3">
      <t>オタリムラ</t>
    </rPh>
    <rPh sb="3" eb="5">
      <t>ヤクバ</t>
    </rPh>
    <rPh sb="6" eb="8">
      <t>カンコウ</t>
    </rPh>
    <rPh sb="8" eb="10">
      <t>チイキ</t>
    </rPh>
    <rPh sb="10" eb="12">
      <t>シンコウ</t>
    </rPh>
    <rPh sb="12" eb="13">
      <t>カ</t>
    </rPh>
    <rPh sb="14" eb="19">
      <t>カンコウショウコウカカリ</t>
    </rPh>
    <phoneticPr fontId="5"/>
  </si>
  <si>
    <t>伊那市 企画部 企画政策課 新産業技術推進係
0265-78-4111</t>
    <rPh sb="0" eb="3">
      <t>イナシ</t>
    </rPh>
    <rPh sb="4" eb="6">
      <t>キカク</t>
    </rPh>
    <rPh sb="6" eb="7">
      <t>ブ</t>
    </rPh>
    <rPh sb="8" eb="10">
      <t>キカク</t>
    </rPh>
    <rPh sb="10" eb="12">
      <t>セイサク</t>
    </rPh>
    <rPh sb="12" eb="13">
      <t>カ</t>
    </rPh>
    <rPh sb="14" eb="17">
      <t>シンサンギョウ</t>
    </rPh>
    <rPh sb="17" eb="19">
      <t>ギジュツ</t>
    </rPh>
    <rPh sb="19" eb="21">
      <t>スイシン</t>
    </rPh>
    <rPh sb="21" eb="22">
      <t>カカリ</t>
    </rPh>
    <phoneticPr fontId="5"/>
  </si>
  <si>
    <t>健康福祉部福祉課地域福祉係
0265-22-4511</t>
    <rPh sb="0" eb="5">
      <t>ケンコウフクシブ</t>
    </rPh>
    <rPh sb="5" eb="8">
      <t>フクシカ</t>
    </rPh>
    <rPh sb="8" eb="12">
      <t>チイキフクシ</t>
    </rPh>
    <rPh sb="12" eb="13">
      <t>カカリ</t>
    </rPh>
    <phoneticPr fontId="5"/>
  </si>
  <si>
    <t>長寿福祉課                                          055-934-4835</t>
    <rPh sb="0" eb="5">
      <t>チョウジュフクシカ</t>
    </rPh>
    <phoneticPr fontId="17"/>
  </si>
  <si>
    <t>地域協働・安全課
防犯・地域交通係
055-983-2701</t>
    <rPh sb="0" eb="4">
      <t>チイキキョウドウ</t>
    </rPh>
    <rPh sb="5" eb="8">
      <t>アンゼンカ</t>
    </rPh>
    <rPh sb="9" eb="11">
      <t>ボウハン</t>
    </rPh>
    <rPh sb="12" eb="17">
      <t>チイキコウツウカカリ</t>
    </rPh>
    <phoneticPr fontId="17"/>
  </si>
  <si>
    <t>福祉総務課
福祉総務係
055-983-2610</t>
    <rPh sb="0" eb="5">
      <t>フクシソウムカ</t>
    </rPh>
    <rPh sb="6" eb="8">
      <t>フクシ</t>
    </rPh>
    <rPh sb="8" eb="11">
      <t>ソウムカカリ</t>
    </rPh>
    <phoneticPr fontId="17"/>
  </si>
  <si>
    <t>地域生活部　市民協働課
地域づくり担当
0547-36-7197</t>
    <rPh sb="0" eb="2">
      <t>チイキ</t>
    </rPh>
    <rPh sb="2" eb="4">
      <t>セイカツ</t>
    </rPh>
    <rPh sb="4" eb="5">
      <t>ブ</t>
    </rPh>
    <rPh sb="6" eb="8">
      <t>シミン</t>
    </rPh>
    <rPh sb="8" eb="10">
      <t>キョウドウ</t>
    </rPh>
    <rPh sb="10" eb="11">
      <t>カ</t>
    </rPh>
    <rPh sb="12" eb="14">
      <t>チイキ</t>
    </rPh>
    <rPh sb="17" eb="19">
      <t>タントウ</t>
    </rPh>
    <phoneticPr fontId="17"/>
  </si>
  <si>
    <t>都市整備部都市計画課公共交通推進担当
0545-55-2904</t>
    <rPh sb="0" eb="18">
      <t>トシケイ</t>
    </rPh>
    <phoneticPr fontId="17"/>
  </si>
  <si>
    <t>障害福祉課管理担当
0545-55-2911</t>
    <phoneticPr fontId="11"/>
  </si>
  <si>
    <t>建設部道路課
054-626-2166</t>
    <rPh sb="0" eb="2">
      <t>ケンセツ</t>
    </rPh>
    <rPh sb="2" eb="3">
      <t>ブ</t>
    </rPh>
    <rPh sb="3" eb="5">
      <t>ドウロ</t>
    </rPh>
    <rPh sb="5" eb="6">
      <t>カ</t>
    </rPh>
    <phoneticPr fontId="17"/>
  </si>
  <si>
    <t>企画政策部　地域振興課　空港交通係
0548-23-0053</t>
    <rPh sb="0" eb="5">
      <t>キカクセイサクブ</t>
    </rPh>
    <rPh sb="6" eb="11">
      <t>チイキシンコウカ</t>
    </rPh>
    <rPh sb="12" eb="14">
      <t>クウコウ</t>
    </rPh>
    <rPh sb="14" eb="17">
      <t>コウツウカカリ</t>
    </rPh>
    <phoneticPr fontId="17"/>
  </si>
  <si>
    <t>福祉介護課
0558-36-3232</t>
    <rPh sb="0" eb="4">
      <t>フクシカイゴ</t>
    </rPh>
    <rPh sb="4" eb="5">
      <t>カ</t>
    </rPh>
    <phoneticPr fontId="17"/>
  </si>
  <si>
    <t>保険医療課
0567-95-1111</t>
    <rPh sb="0" eb="2">
      <t>ホケン</t>
    </rPh>
    <phoneticPr fontId="5"/>
  </si>
  <si>
    <t>ふるさと振興課
0567-95-1111</t>
    <rPh sb="4" eb="6">
      <t>シンコウ</t>
    </rPh>
    <rPh sb="6" eb="7">
      <t>カ</t>
    </rPh>
    <phoneticPr fontId="5"/>
  </si>
  <si>
    <t>介護支援課
0567-95-1111</t>
    <rPh sb="0" eb="2">
      <t>カイゴ</t>
    </rPh>
    <rPh sb="2" eb="4">
      <t>シエン</t>
    </rPh>
    <rPh sb="4" eb="5">
      <t>カ</t>
    </rPh>
    <phoneticPr fontId="5"/>
  </si>
  <si>
    <t xml:space="preserve">福祉部
高齢福祉課
0531-23－4654
地域福祉課
0531-23-3697
</t>
    <phoneticPr fontId="11"/>
  </si>
  <si>
    <t>障害福祉課　                             0533-89-2131</t>
    <rPh sb="0" eb="2">
      <t>ショウガイ</t>
    </rPh>
    <rPh sb="2" eb="5">
      <t>フクシカ</t>
    </rPh>
    <phoneticPr fontId="5"/>
  </si>
  <si>
    <t>産業部商業観光課
0565-34-6642</t>
    <rPh sb="0" eb="3">
      <t>サンギョウブ</t>
    </rPh>
    <rPh sb="3" eb="8">
      <t>ショウギョウカンコウカ</t>
    </rPh>
    <phoneticPr fontId="5"/>
  </si>
  <si>
    <t>福祉部長寿介護課                       0532-51-2362</t>
    <rPh sb="0" eb="2">
      <t>フクシ</t>
    </rPh>
    <rPh sb="2" eb="3">
      <t>ブ</t>
    </rPh>
    <rPh sb="3" eb="5">
      <t>チョウジュ</t>
    </rPh>
    <rPh sb="5" eb="7">
      <t>カイゴ</t>
    </rPh>
    <rPh sb="7" eb="8">
      <t>カ</t>
    </rPh>
    <phoneticPr fontId="5"/>
  </si>
  <si>
    <t>都市計画部都市交通課
0532-51-2463</t>
    <rPh sb="0" eb="2">
      <t>トシ</t>
    </rPh>
    <rPh sb="2" eb="4">
      <t>ケイカク</t>
    </rPh>
    <rPh sb="4" eb="5">
      <t>ブ</t>
    </rPh>
    <rPh sb="5" eb="7">
      <t>トシ</t>
    </rPh>
    <rPh sb="7" eb="9">
      <t>コウツウ</t>
    </rPh>
    <rPh sb="9" eb="10">
      <t>カ</t>
    </rPh>
    <phoneticPr fontId="5"/>
  </si>
  <si>
    <t>民生部保健環境課
0567-52-1001（内線710）</t>
    <rPh sb="22" eb="24">
      <t>ナイセン</t>
    </rPh>
    <phoneticPr fontId="11"/>
  </si>
  <si>
    <t>健康福祉部障がい支援課
0562-83-3111（内線121）</t>
    <phoneticPr fontId="11"/>
  </si>
  <si>
    <t>健康福祉部介護高齢課高齢福祉グループ
0567-65-1111（内線175）</t>
    <rPh sb="0" eb="2">
      <t>ケンコウ</t>
    </rPh>
    <rPh sb="2" eb="4">
      <t>フクシ</t>
    </rPh>
    <rPh sb="32" eb="34">
      <t>ナイセン</t>
    </rPh>
    <phoneticPr fontId="5"/>
  </si>
  <si>
    <t>健康福祉部介護高齢課高齢福祉グループ
0567-65-1111（内線175）</t>
    <rPh sb="0" eb="4">
      <t>ケンコウフクシ</t>
    </rPh>
    <rPh sb="32" eb="34">
      <t>ナイセン</t>
    </rPh>
    <phoneticPr fontId="5"/>
  </si>
  <si>
    <t>企画課企画係　　　　　　　　　　　　　　　　　　　0574-72-1311</t>
    <phoneticPr fontId="11"/>
  </si>
  <si>
    <t>社会福祉法人 白川町社会福祉協議会　　　　                   0574-72-2327</t>
    <phoneticPr fontId="11"/>
  </si>
  <si>
    <t>健康福祉課　高齢福祉係　0584-22-7504</t>
    <phoneticPr fontId="11"/>
  </si>
  <si>
    <t>健康福祉課　障がい福祉係　0584-22-7503</t>
    <rPh sb="6" eb="7">
      <t>ショウ</t>
    </rPh>
    <rPh sb="9" eb="11">
      <t>フクシ</t>
    </rPh>
    <phoneticPr fontId="5"/>
  </si>
  <si>
    <t>企画調整課　生活安全係
0584-22-1152</t>
    <rPh sb="0" eb="2">
      <t>キカク</t>
    </rPh>
    <rPh sb="2" eb="4">
      <t>チョウセイ</t>
    </rPh>
    <rPh sb="4" eb="5">
      <t>カ</t>
    </rPh>
    <rPh sb="6" eb="8">
      <t>セイカツ</t>
    </rPh>
    <rPh sb="8" eb="10">
      <t>アンゼン</t>
    </rPh>
    <rPh sb="10" eb="11">
      <t>カカリ</t>
    </rPh>
    <phoneticPr fontId="5"/>
  </si>
  <si>
    <t>ふるさと振興課                      0574-48-2291</t>
    <rPh sb="4" eb="7">
      <t>シンコウカ</t>
    </rPh>
    <phoneticPr fontId="5"/>
  </si>
  <si>
    <t>福祉課                                            0581-22-6837</t>
    <rPh sb="0" eb="3">
      <t>フクシカ</t>
    </rPh>
    <phoneticPr fontId="17"/>
  </si>
  <si>
    <t>伊賀市健康福祉部
障がい福祉課　
障がい福祉係                                  0595-22-9656</t>
    <rPh sb="0" eb="3">
      <t>イガシ</t>
    </rPh>
    <rPh sb="3" eb="5">
      <t>ケンコウ</t>
    </rPh>
    <rPh sb="5" eb="7">
      <t>フクシ</t>
    </rPh>
    <rPh sb="7" eb="8">
      <t>ブ</t>
    </rPh>
    <rPh sb="9" eb="10">
      <t>ショウ</t>
    </rPh>
    <rPh sb="12" eb="14">
      <t>フクシ</t>
    </rPh>
    <rPh sb="14" eb="15">
      <t>カ</t>
    </rPh>
    <rPh sb="17" eb="18">
      <t>ショウ</t>
    </rPh>
    <rPh sb="20" eb="22">
      <t>フクシ</t>
    </rPh>
    <rPh sb="22" eb="23">
      <t>カカリ</t>
    </rPh>
    <phoneticPr fontId="5"/>
  </si>
  <si>
    <t>健康福祉部地域福祉課
高齢者支援グループ                    　0595-84-3312</t>
    <rPh sb="0" eb="2">
      <t>ケンコウ</t>
    </rPh>
    <rPh sb="2" eb="4">
      <t>フクシ</t>
    </rPh>
    <rPh sb="4" eb="5">
      <t>ブ</t>
    </rPh>
    <rPh sb="5" eb="7">
      <t>チイキ</t>
    </rPh>
    <rPh sb="7" eb="10">
      <t>フクシカ</t>
    </rPh>
    <rPh sb="11" eb="14">
      <t>コウレイシャ</t>
    </rPh>
    <rPh sb="14" eb="16">
      <t>シエン</t>
    </rPh>
    <phoneticPr fontId="5"/>
  </si>
  <si>
    <t>健康福祉部地域福祉課
高齢者支援グループ                    　0595-84-3312</t>
    <rPh sb="0" eb="5">
      <t>ケンコウフクシブ</t>
    </rPh>
    <rPh sb="5" eb="7">
      <t>チイキ</t>
    </rPh>
    <rPh sb="7" eb="10">
      <t>フクシカ</t>
    </rPh>
    <rPh sb="11" eb="14">
      <t>コウレイシャ</t>
    </rPh>
    <rPh sb="14" eb="16">
      <t>シエン</t>
    </rPh>
    <phoneticPr fontId="5"/>
  </si>
  <si>
    <t>企画課
0597-46-3113</t>
    <rPh sb="0" eb="3">
      <t>キカクカ</t>
    </rPh>
    <phoneticPr fontId="5"/>
  </si>
  <si>
    <t>健康福祉部長寿社会課地域包括ケアシステム推進室        059-382-9886</t>
    <rPh sb="0" eb="5">
      <t>ケンコウフクシブ</t>
    </rPh>
    <rPh sb="5" eb="10">
      <t>チョウジュシャカイカ</t>
    </rPh>
    <rPh sb="10" eb="14">
      <t>チイキホウカツ</t>
    </rPh>
    <rPh sb="20" eb="23">
      <t>スイシンシツ</t>
    </rPh>
    <phoneticPr fontId="5"/>
  </si>
  <si>
    <t>住民福祉課
0768-52-3378</t>
    <rPh sb="0" eb="2">
      <t>ジュウミン</t>
    </rPh>
    <rPh sb="2" eb="5">
      <t>フクシカ</t>
    </rPh>
    <phoneticPr fontId="17"/>
  </si>
  <si>
    <t>住民福祉課                                       0768-52-3378</t>
    <rPh sb="0" eb="2">
      <t>ジュウミン</t>
    </rPh>
    <rPh sb="2" eb="5">
      <t>フクシカ</t>
    </rPh>
    <phoneticPr fontId="17"/>
  </si>
  <si>
    <t>商工業振興課
076－220－2193</t>
    <rPh sb="0" eb="6">
      <t>ショウコウギョウシンコウカ</t>
    </rPh>
    <phoneticPr fontId="5"/>
  </si>
  <si>
    <t>スマートシティ推進課
0761-24-8047</t>
    <rPh sb="7" eb="9">
      <t>スイシン</t>
    </rPh>
    <rPh sb="9" eb="10">
      <t>カ</t>
    </rPh>
    <phoneticPr fontId="5"/>
  </si>
  <si>
    <t>珠洲市福祉課地域包括ケア推進室                                               0768-82-7746</t>
    <rPh sb="0" eb="3">
      <t>スズシ</t>
    </rPh>
    <rPh sb="3" eb="5">
      <t>フクシ</t>
    </rPh>
    <rPh sb="5" eb="6">
      <t>カ</t>
    </rPh>
    <rPh sb="6" eb="8">
      <t>チイキ</t>
    </rPh>
    <rPh sb="8" eb="10">
      <t>ホウカツ</t>
    </rPh>
    <rPh sb="12" eb="15">
      <t>スイシンシツ</t>
    </rPh>
    <phoneticPr fontId="5"/>
  </si>
  <si>
    <t>福祉課地域包括支援センター
076-288-7952</t>
    <rPh sb="0" eb="3">
      <t>フクシカ</t>
    </rPh>
    <rPh sb="3" eb="9">
      <t>チイキホウカツシエン</t>
    </rPh>
    <phoneticPr fontId="5"/>
  </si>
  <si>
    <t>企画地域振興課                         0761-58-2212</t>
    <rPh sb="0" eb="2">
      <t>キカク</t>
    </rPh>
    <rPh sb="2" eb="4">
      <t>チイキ</t>
    </rPh>
    <rPh sb="4" eb="6">
      <t>シンコウ</t>
    </rPh>
    <rPh sb="6" eb="7">
      <t>カ</t>
    </rPh>
    <phoneticPr fontId="17"/>
  </si>
  <si>
    <t>健康福祉課　地域包括支援センター
0767-28-8110</t>
    <rPh sb="0" eb="2">
      <t>ケンコウ</t>
    </rPh>
    <rPh sb="2" eb="5">
      <t>フクシカ</t>
    </rPh>
    <rPh sb="6" eb="8">
      <t>チイキ</t>
    </rPh>
    <rPh sb="8" eb="10">
      <t>ホウカツ</t>
    </rPh>
    <rPh sb="10" eb="12">
      <t>シエン</t>
    </rPh>
    <phoneticPr fontId="17"/>
  </si>
  <si>
    <t>企画情報課
0767-29-8230</t>
    <rPh sb="0" eb="2">
      <t>キカク</t>
    </rPh>
    <rPh sb="2" eb="5">
      <t>ジョウホウカ</t>
    </rPh>
    <phoneticPr fontId="17"/>
  </si>
  <si>
    <t>企画情報課
0767-29-8230</t>
    <rPh sb="0" eb="2">
      <t>キカク</t>
    </rPh>
    <rPh sb="2" eb="4">
      <t>ジョウホウ</t>
    </rPh>
    <rPh sb="4" eb="5">
      <t>カ</t>
    </rPh>
    <phoneticPr fontId="17"/>
  </si>
  <si>
    <t>朝日町商工観光課
地域交通係
0765-83-1100（内線151）</t>
    <rPh sb="0" eb="2">
      <t>アサヒ</t>
    </rPh>
    <rPh sb="2" eb="3">
      <t>マチ</t>
    </rPh>
    <rPh sb="3" eb="5">
      <t>ショウコウ</t>
    </rPh>
    <rPh sb="5" eb="8">
      <t>カンコウカ</t>
    </rPh>
    <rPh sb="9" eb="11">
      <t>チイキ</t>
    </rPh>
    <rPh sb="11" eb="13">
      <t>コウツウ</t>
    </rPh>
    <rPh sb="13" eb="14">
      <t>カカリ</t>
    </rPh>
    <rPh sb="28" eb="30">
      <t>ナイセン</t>
    </rPh>
    <phoneticPr fontId="5"/>
  </si>
  <si>
    <t>長寿福祉課
0748-31-3737</t>
    <rPh sb="0" eb="2">
      <t>チョウジュ</t>
    </rPh>
    <rPh sb="2" eb="4">
      <t>フクシ</t>
    </rPh>
    <rPh sb="4" eb="5">
      <t>カ</t>
    </rPh>
    <phoneticPr fontId="5"/>
  </si>
  <si>
    <t>長寿福祉課
0748-31-3737</t>
    <phoneticPr fontId="5"/>
  </si>
  <si>
    <t>日野町長寿福祉課　　　　　　　　　　　　　　　　　　　0748-52-6001</t>
    <rPh sb="0" eb="1">
      <t>ヒ</t>
    </rPh>
    <rPh sb="1" eb="2">
      <t>ノ</t>
    </rPh>
    <rPh sb="2" eb="3">
      <t>チョウ</t>
    </rPh>
    <rPh sb="3" eb="5">
      <t>チョウジュ</t>
    </rPh>
    <rPh sb="5" eb="8">
      <t>フクシカ</t>
    </rPh>
    <phoneticPr fontId="5"/>
  </si>
  <si>
    <t>健康長寿部長寿生きがい課0774-20-8712
都市整備部交通政策              0774-20-8727</t>
    <rPh sb="0" eb="2">
      <t>ケンコウ</t>
    </rPh>
    <rPh sb="2" eb="4">
      <t>チョウジュ</t>
    </rPh>
    <rPh sb="4" eb="5">
      <t>ブ</t>
    </rPh>
    <rPh sb="5" eb="7">
      <t>チョウジュ</t>
    </rPh>
    <rPh sb="7" eb="8">
      <t>イ</t>
    </rPh>
    <rPh sb="11" eb="12">
      <t>カ</t>
    </rPh>
    <rPh sb="25" eb="27">
      <t>トシ</t>
    </rPh>
    <rPh sb="27" eb="29">
      <t>セイビ</t>
    </rPh>
    <rPh sb="29" eb="30">
      <t>ブ</t>
    </rPh>
    <rPh sb="30" eb="32">
      <t>コウツウ</t>
    </rPh>
    <rPh sb="32" eb="33">
      <t>セイ</t>
    </rPh>
    <phoneticPr fontId="5"/>
  </si>
  <si>
    <t>管理・交通課                                   075-983-5144</t>
    <rPh sb="0" eb="2">
      <t>カンリ</t>
    </rPh>
    <rPh sb="3" eb="6">
      <t>コウツウカ</t>
    </rPh>
    <phoneticPr fontId="5"/>
  </si>
  <si>
    <t>保健福祉課福祉係
0772-32-0504</t>
    <phoneticPr fontId="11"/>
  </si>
  <si>
    <t>和束町役場農村振興課
0774-78-3008</t>
    <rPh sb="0" eb="10">
      <t>ワヅカチョウヤクバノウソンシンコウカ</t>
    </rPh>
    <phoneticPr fontId="5"/>
  </si>
  <si>
    <t>福祉グループ
072-366-0011</t>
    <phoneticPr fontId="11"/>
  </si>
  <si>
    <t>いきいき健康課
地域包括支援センター
0721-98-5538</t>
    <rPh sb="4" eb="7">
      <t>ケンコウカ</t>
    </rPh>
    <rPh sb="8" eb="12">
      <t>チイキホウカツ</t>
    </rPh>
    <rPh sb="12" eb="14">
      <t>シエン</t>
    </rPh>
    <phoneticPr fontId="5"/>
  </si>
  <si>
    <t>産業振興課
072-483-8191</t>
    <rPh sb="0" eb="5">
      <t>サンギョウシンコウカ</t>
    </rPh>
    <phoneticPr fontId="5"/>
  </si>
  <si>
    <t>環境整備課
072-483-9871</t>
    <rPh sb="0" eb="2">
      <t>カンキョウ</t>
    </rPh>
    <rPh sb="2" eb="4">
      <t>セイビ</t>
    </rPh>
    <rPh sb="4" eb="5">
      <t>カ</t>
    </rPh>
    <phoneticPr fontId="5"/>
  </si>
  <si>
    <t>地域振興部　産業創造課:0794-70-7137</t>
    <rPh sb="0" eb="5">
      <t>チイキシンコウブ</t>
    </rPh>
    <rPh sb="6" eb="11">
      <t>サンギョウソウゾウカ</t>
    </rPh>
    <phoneticPr fontId="5"/>
  </si>
  <si>
    <t>福祉部生活福祉室障がい福祉課                                      079-443-9027</t>
    <rPh sb="0" eb="2">
      <t>フクシ</t>
    </rPh>
    <rPh sb="2" eb="3">
      <t>ブ</t>
    </rPh>
    <rPh sb="3" eb="5">
      <t>セイカツ</t>
    </rPh>
    <rPh sb="5" eb="7">
      <t>フクシ</t>
    </rPh>
    <rPh sb="7" eb="8">
      <t>シツ</t>
    </rPh>
    <rPh sb="8" eb="9">
      <t>ショウ</t>
    </rPh>
    <rPh sb="11" eb="14">
      <t>フクシカ</t>
    </rPh>
    <phoneticPr fontId="5"/>
  </si>
  <si>
    <t>たつの市地域公共交通会議事務局たつの市企画財政部ふるさと創造課
0791-64-3121</t>
    <rPh sb="3" eb="4">
      <t>シ</t>
    </rPh>
    <rPh sb="4" eb="6">
      <t>チイキ</t>
    </rPh>
    <rPh sb="6" eb="8">
      <t>コウキョウ</t>
    </rPh>
    <rPh sb="8" eb="10">
      <t>コウツウ</t>
    </rPh>
    <rPh sb="10" eb="12">
      <t>カイギ</t>
    </rPh>
    <rPh sb="12" eb="14">
      <t>ジム</t>
    </rPh>
    <rPh sb="14" eb="15">
      <t>キョク</t>
    </rPh>
    <rPh sb="18" eb="19">
      <t>シ</t>
    </rPh>
    <rPh sb="19" eb="24">
      <t>キカクザイセイブ</t>
    </rPh>
    <rPh sb="28" eb="31">
      <t>ソウゾウカ</t>
    </rPh>
    <phoneticPr fontId="5"/>
  </si>
  <si>
    <t>地域振興課　商工係
0790-22-0560
（内線391）</t>
    <rPh sb="0" eb="2">
      <t>チイキ</t>
    </rPh>
    <rPh sb="2" eb="5">
      <t>シンコウカ</t>
    </rPh>
    <rPh sb="6" eb="9">
      <t>ショウコウガカリ</t>
    </rPh>
    <rPh sb="24" eb="26">
      <t>ナイセン</t>
    </rPh>
    <phoneticPr fontId="5"/>
  </si>
  <si>
    <t>福祉課
0790-22-0560
（内線351）</t>
    <rPh sb="0" eb="3">
      <t>フクシカ</t>
    </rPh>
    <rPh sb="18" eb="20">
      <t>ナイセン</t>
    </rPh>
    <phoneticPr fontId="5"/>
  </si>
  <si>
    <t>農林課                                               0743-74-1111（内線2161）</t>
    <rPh sb="0" eb="3">
      <t>ノウリンカ</t>
    </rPh>
    <rPh sb="63" eb="65">
      <t>ナイセン</t>
    </rPh>
    <phoneticPr fontId="5"/>
  </si>
  <si>
    <t>健康福祉部高齢対策課　　　　　　　　　　　　　　　　　高齢対策係　　　　　　　　　　　　　　　　　　　　　　　　　　　　　　　　　0745-44-3493</t>
    <phoneticPr fontId="5"/>
  </si>
  <si>
    <t>地域政策課
0747-63-0321</t>
    <phoneticPr fontId="5"/>
  </si>
  <si>
    <t>健康福祉部高齢対策課　　　　　　　　　　　　　　　　　高齢対策係　　　　　　　　　　　　　　　　　　　　　　　　　　　　　　　　　0745-44-3493</t>
    <rPh sb="0" eb="2">
      <t>ケンコウ</t>
    </rPh>
    <rPh sb="2" eb="4">
      <t>フクシ</t>
    </rPh>
    <rPh sb="4" eb="5">
      <t>ブ</t>
    </rPh>
    <rPh sb="5" eb="7">
      <t>コウレイ</t>
    </rPh>
    <rPh sb="7" eb="9">
      <t>タイサク</t>
    </rPh>
    <rPh sb="9" eb="10">
      <t>カ</t>
    </rPh>
    <rPh sb="27" eb="29">
      <t>コウレイ</t>
    </rPh>
    <rPh sb="29" eb="31">
      <t>タイサク</t>
    </rPh>
    <rPh sb="31" eb="32">
      <t>カカリ</t>
    </rPh>
    <phoneticPr fontId="5"/>
  </si>
  <si>
    <t>健康づくり課
0744-54-5550</t>
    <rPh sb="0" eb="2">
      <t>ケンコウ</t>
    </rPh>
    <rPh sb="5" eb="6">
      <t>カ</t>
    </rPh>
    <phoneticPr fontId="5"/>
  </si>
  <si>
    <t>住民福祉課　　　　　　　　　　0746-42-0441</t>
    <rPh sb="0" eb="5">
      <t>ジュウミンフクシカ</t>
    </rPh>
    <phoneticPr fontId="5"/>
  </si>
  <si>
    <t>政策推進課
0745-44-3070</t>
    <rPh sb="0" eb="2">
      <t>セイサク</t>
    </rPh>
    <rPh sb="2" eb="5">
      <t>スイシンカ</t>
    </rPh>
    <phoneticPr fontId="17"/>
  </si>
  <si>
    <t>地域振興部商工振興課
0745-22-1101</t>
    <rPh sb="0" eb="5">
      <t>チイキシンコウブ</t>
    </rPh>
    <rPh sb="5" eb="10">
      <t>ショウコウシンコウカ</t>
    </rPh>
    <phoneticPr fontId="5"/>
  </si>
  <si>
    <t>保健部地域包括ケア推進課
0745-22-1101</t>
    <rPh sb="0" eb="3">
      <t>ホケンブ</t>
    </rPh>
    <rPh sb="3" eb="5">
      <t>チイキ</t>
    </rPh>
    <rPh sb="5" eb="7">
      <t>ホウカツ</t>
    </rPh>
    <rPh sb="9" eb="12">
      <t>スイシンカ</t>
    </rPh>
    <phoneticPr fontId="5"/>
  </si>
  <si>
    <t>住民福祉課
0735-59-2335</t>
    <rPh sb="0" eb="2">
      <t>ジュウミン</t>
    </rPh>
    <rPh sb="2" eb="5">
      <t>フクシカ</t>
    </rPh>
    <phoneticPr fontId="5"/>
  </si>
  <si>
    <t>住民福祉課
0735-49-2331</t>
    <phoneticPr fontId="5"/>
  </si>
  <si>
    <t>健康推進課・長寿社会係
0736-22-0300
(内線6020)</t>
    <phoneticPr fontId="5"/>
  </si>
  <si>
    <t>総務課・総務係
0736-22-0300
(内線2021)</t>
    <rPh sb="0" eb="3">
      <t>ソウムカ</t>
    </rPh>
    <rPh sb="4" eb="6">
      <t>ソウム</t>
    </rPh>
    <rPh sb="6" eb="7">
      <t>カカリ</t>
    </rPh>
    <rPh sb="22" eb="24">
      <t>ナイセン</t>
    </rPh>
    <phoneticPr fontId="5"/>
  </si>
  <si>
    <t>熊野川行政局　
住民生活課                                            0735-44-0301</t>
    <rPh sb="0" eb="3">
      <t>クマノガワ</t>
    </rPh>
    <rPh sb="3" eb="5">
      <t>ギョウセイ</t>
    </rPh>
    <rPh sb="5" eb="6">
      <t>キョク</t>
    </rPh>
    <rPh sb="8" eb="10">
      <t>ジュウミン</t>
    </rPh>
    <rPh sb="10" eb="12">
      <t>セイカツ</t>
    </rPh>
    <rPh sb="12" eb="13">
      <t>カ</t>
    </rPh>
    <phoneticPr fontId="5"/>
  </si>
  <si>
    <t>熊野川行政局　
住民生活課
0735-44-0301</t>
    <rPh sb="0" eb="3">
      <t>クマノガワ</t>
    </rPh>
    <rPh sb="3" eb="5">
      <t>ギョウセイ</t>
    </rPh>
    <rPh sb="5" eb="6">
      <t>キョク</t>
    </rPh>
    <rPh sb="8" eb="10">
      <t>ジュウミン</t>
    </rPh>
    <rPh sb="10" eb="12">
      <t>セイカツ</t>
    </rPh>
    <rPh sb="12" eb="13">
      <t>カ</t>
    </rPh>
    <phoneticPr fontId="5"/>
  </si>
  <si>
    <t>介護福祉課
0738-23-5851
健康福祉課
0738-23-5645</t>
    <rPh sb="0" eb="5">
      <t>カイゴフクシカ</t>
    </rPh>
    <rPh sb="19" eb="24">
      <t>ケンコウフクシカ</t>
    </rPh>
    <phoneticPr fontId="5"/>
  </si>
  <si>
    <t>福祉課
0736-54-2019</t>
    <rPh sb="0" eb="3">
      <t>フクシカ</t>
    </rPh>
    <phoneticPr fontId="17"/>
  </si>
  <si>
    <t>商工労働部企業支援課                        0857－26－7215</t>
    <rPh sb="0" eb="5">
      <t>ショウコウロウドウブ</t>
    </rPh>
    <rPh sb="5" eb="10">
      <t>キギョウシエンカ</t>
    </rPh>
    <phoneticPr fontId="5"/>
  </si>
  <si>
    <t>企画政策課 
0859-72-0332</t>
    <rPh sb="0" eb="2">
      <t>キカク</t>
    </rPh>
    <rPh sb="2" eb="4">
      <t>セイサク</t>
    </rPh>
    <rPh sb="4" eb="5">
      <t>カ</t>
    </rPh>
    <phoneticPr fontId="5"/>
  </si>
  <si>
    <t>住民生活課                                               0859-75-3223</t>
    <rPh sb="0" eb="2">
      <t>ジュウミン</t>
    </rPh>
    <rPh sb="2" eb="4">
      <t>セイカツ</t>
    </rPh>
    <rPh sb="4" eb="5">
      <t>カ</t>
    </rPh>
    <phoneticPr fontId="5"/>
  </si>
  <si>
    <t>住民生活課
0859-75-3223</t>
    <rPh sb="0" eb="2">
      <t>ジュウミン</t>
    </rPh>
    <rPh sb="2" eb="4">
      <t>セイカツ</t>
    </rPh>
    <rPh sb="4" eb="5">
      <t>カ</t>
    </rPh>
    <phoneticPr fontId="5"/>
  </si>
  <si>
    <t>観光定住課定住係
08514-6-1257</t>
    <rPh sb="0" eb="2">
      <t>カンコウ</t>
    </rPh>
    <rPh sb="2" eb="4">
      <t>テイジュウ</t>
    </rPh>
    <rPh sb="4" eb="5">
      <t>カ</t>
    </rPh>
    <rPh sb="5" eb="7">
      <t>テイジュウ</t>
    </rPh>
    <rPh sb="7" eb="8">
      <t>カカリ</t>
    </rPh>
    <phoneticPr fontId="5"/>
  </si>
  <si>
    <t>高齢者支援課
0865-44-7388</t>
    <rPh sb="0" eb="3">
      <t>コウレイシャ</t>
    </rPh>
    <rPh sb="3" eb="6">
      <t>シエンカ</t>
    </rPh>
    <phoneticPr fontId="17"/>
  </si>
  <si>
    <t>高齢者支援課
0865-44-7113</t>
    <phoneticPr fontId="11"/>
  </si>
  <si>
    <t>健康福祉課
086-482-2483</t>
    <phoneticPr fontId="11"/>
  </si>
  <si>
    <t>福祉介護課                               　　　　　　　0866-82-1026</t>
    <rPh sb="0" eb="2">
      <t>フクシ</t>
    </rPh>
    <rPh sb="2" eb="4">
      <t>カイゴ</t>
    </rPh>
    <rPh sb="4" eb="5">
      <t>カ</t>
    </rPh>
    <phoneticPr fontId="5"/>
  </si>
  <si>
    <t>福祉介護課　                             　　　　　　0866-82-1026</t>
    <rPh sb="0" eb="2">
      <t>フクシ</t>
    </rPh>
    <rPh sb="2" eb="4">
      <t>カイゴ</t>
    </rPh>
    <rPh sb="4" eb="5">
      <t>カ</t>
    </rPh>
    <phoneticPr fontId="5"/>
  </si>
  <si>
    <t>福祉介護課　　　　                         　　　0866-82-1026</t>
    <rPh sb="0" eb="2">
      <t>フクシ</t>
    </rPh>
    <rPh sb="2" eb="4">
      <t>カイゴ</t>
    </rPh>
    <rPh sb="4" eb="5">
      <t>カ</t>
    </rPh>
    <phoneticPr fontId="5"/>
  </si>
  <si>
    <t>産業観光課
0868-66-1118</t>
    <phoneticPr fontId="5"/>
  </si>
  <si>
    <t>福祉課　地域福祉係
0847-43-7148</t>
    <rPh sb="0" eb="3">
      <t>フクシカ</t>
    </rPh>
    <rPh sb="4" eb="6">
      <t>チイキ</t>
    </rPh>
    <rPh sb="6" eb="8">
      <t>フクシ</t>
    </rPh>
    <rPh sb="8" eb="9">
      <t>カカリ</t>
    </rPh>
    <phoneticPr fontId="14"/>
  </si>
  <si>
    <t>府中町高齢介護課　高齢者福祉係
082-286-3256</t>
    <rPh sb="0" eb="3">
      <t>フチュウチョウ</t>
    </rPh>
    <rPh sb="3" eb="5">
      <t>コウレイ</t>
    </rPh>
    <rPh sb="5" eb="7">
      <t>カイゴ</t>
    </rPh>
    <rPh sb="7" eb="8">
      <t>カ</t>
    </rPh>
    <rPh sb="9" eb="12">
      <t>コウレイシャ</t>
    </rPh>
    <rPh sb="12" eb="14">
      <t>フクシ</t>
    </rPh>
    <rPh sb="14" eb="15">
      <t>カカリ</t>
    </rPh>
    <phoneticPr fontId="5"/>
  </si>
  <si>
    <t>建設部　都市整備課　都市計画係
082-286-3181</t>
    <rPh sb="0" eb="2">
      <t>ケンセツ</t>
    </rPh>
    <rPh sb="2" eb="3">
      <t>ブ</t>
    </rPh>
    <rPh sb="4" eb="9">
      <t>トシセイビカ</t>
    </rPh>
    <rPh sb="10" eb="12">
      <t>トシ</t>
    </rPh>
    <rPh sb="12" eb="14">
      <t>ケイカク</t>
    </rPh>
    <rPh sb="14" eb="15">
      <t>カカリ</t>
    </rPh>
    <phoneticPr fontId="5"/>
  </si>
  <si>
    <t>地域振興課
0835-25-2120</t>
    <rPh sb="0" eb="2">
      <t>チイキ</t>
    </rPh>
    <rPh sb="2" eb="4">
      <t>シンコウ</t>
    </rPh>
    <rPh sb="4" eb="5">
      <t>カ</t>
    </rPh>
    <phoneticPr fontId="5"/>
  </si>
  <si>
    <t>経済部商工労働課0836-82-1150</t>
    <rPh sb="0" eb="3">
      <t>ケイザイブ</t>
    </rPh>
    <rPh sb="3" eb="8">
      <t>ショウコウロウドウカ</t>
    </rPh>
    <phoneticPr fontId="5"/>
  </si>
  <si>
    <t>経済部商工労働課                   0836-82-1150</t>
    <rPh sb="0" eb="3">
      <t>ケイザイブ</t>
    </rPh>
    <rPh sb="3" eb="8">
      <t>ショウコウロウドウカ</t>
    </rPh>
    <phoneticPr fontId="5"/>
  </si>
  <si>
    <t>環境商工部商工産業課　　商工振興係　　　　　　　　                      　0893-24-1722</t>
    <rPh sb="0" eb="5">
      <t>カンキョウショウコウブ</t>
    </rPh>
    <rPh sb="5" eb="10">
      <t>ショウコウサンギョウカ</t>
    </rPh>
    <rPh sb="12" eb="14">
      <t>ショウコウ</t>
    </rPh>
    <rPh sb="14" eb="16">
      <t>シンコウ</t>
    </rPh>
    <rPh sb="16" eb="17">
      <t>カカリ</t>
    </rPh>
    <phoneticPr fontId="5"/>
  </si>
  <si>
    <t>うきはブランド推進課
商工振興係
0943-76-9095</t>
    <rPh sb="7" eb="10">
      <t>スイシンカ</t>
    </rPh>
    <rPh sb="11" eb="16">
      <t>ショウコウシンコウカカリ</t>
    </rPh>
    <phoneticPr fontId="5"/>
  </si>
  <si>
    <t>鹿島市地域公共交通活性化協議会
市企画財政課
0954-63-2101</t>
    <rPh sb="0" eb="3">
      <t>カシマシ</t>
    </rPh>
    <rPh sb="3" eb="5">
      <t>チイキ</t>
    </rPh>
    <rPh sb="5" eb="7">
      <t>コウキョウ</t>
    </rPh>
    <rPh sb="7" eb="9">
      <t>コウツウ</t>
    </rPh>
    <rPh sb="9" eb="12">
      <t>カッセイカ</t>
    </rPh>
    <rPh sb="12" eb="15">
      <t>キョウギカイ</t>
    </rPh>
    <rPh sb="16" eb="17">
      <t>シ</t>
    </rPh>
    <rPh sb="17" eb="19">
      <t>キカク</t>
    </rPh>
    <rPh sb="19" eb="21">
      <t>ザイセイ</t>
    </rPh>
    <rPh sb="21" eb="22">
      <t>カ</t>
    </rPh>
    <phoneticPr fontId="5"/>
  </si>
  <si>
    <t>ほけん福祉課                                             0966-78-5555</t>
    <rPh sb="3" eb="6">
      <t>フクシカ</t>
    </rPh>
    <phoneticPr fontId="5"/>
  </si>
  <si>
    <t>住民福祉課                                          0982-65-1119</t>
    <phoneticPr fontId="11"/>
  </si>
  <si>
    <t>住民福祉課
0982-65-1119</t>
    <phoneticPr fontId="11"/>
  </si>
  <si>
    <t>地域振興課
0982-67-3203</t>
    <rPh sb="0" eb="2">
      <t>チイキ</t>
    </rPh>
    <rPh sb="2" eb="5">
      <t>シンコウカ</t>
    </rPh>
    <phoneticPr fontId="5"/>
  </si>
  <si>
    <t>福祉保健課
0982-68-7512</t>
    <rPh sb="0" eb="2">
      <t>フクシ</t>
    </rPh>
    <rPh sb="2" eb="5">
      <t>ホケンカ</t>
    </rPh>
    <phoneticPr fontId="5"/>
  </si>
  <si>
    <t>協議会事務局
産業振興部商工水産課商工運輸係
0993-22-2111</t>
    <rPh sb="0" eb="3">
      <t>キョウギカイ</t>
    </rPh>
    <rPh sb="3" eb="6">
      <t>ジムキョク</t>
    </rPh>
    <rPh sb="7" eb="9">
      <t>サンギョウ</t>
    </rPh>
    <rPh sb="9" eb="11">
      <t>シンコウ</t>
    </rPh>
    <rPh sb="11" eb="12">
      <t>ブ</t>
    </rPh>
    <rPh sb="12" eb="14">
      <t>ショウコウ</t>
    </rPh>
    <rPh sb="14" eb="16">
      <t>スイサン</t>
    </rPh>
    <rPh sb="16" eb="17">
      <t>カ</t>
    </rPh>
    <rPh sb="17" eb="19">
      <t>ショウコウ</t>
    </rPh>
    <rPh sb="19" eb="21">
      <t>ウンユ</t>
    </rPh>
    <rPh sb="21" eb="22">
      <t>カカリ</t>
    </rPh>
    <phoneticPr fontId="17"/>
  </si>
  <si>
    <t>保健福祉部
障害福祉課支援グループ
0996-22-8115（内線2172)</t>
    <phoneticPr fontId="11"/>
  </si>
  <si>
    <t>宜野湾市役所健康推進部
介護長寿課長寿支援係
098-893-4411（内線:4133）</t>
    <rPh sb="0" eb="4">
      <t>ギノワンシ</t>
    </rPh>
    <rPh sb="4" eb="6">
      <t>ヤクショ</t>
    </rPh>
    <rPh sb="6" eb="8">
      <t>ケンコウ</t>
    </rPh>
    <rPh sb="8" eb="10">
      <t>スイシン</t>
    </rPh>
    <rPh sb="10" eb="11">
      <t>ブ</t>
    </rPh>
    <rPh sb="12" eb="14">
      <t>カイゴ</t>
    </rPh>
    <rPh sb="14" eb="16">
      <t>チョウジュ</t>
    </rPh>
    <rPh sb="16" eb="17">
      <t>カ</t>
    </rPh>
    <rPh sb="17" eb="19">
      <t>チョウジュ</t>
    </rPh>
    <rPh sb="19" eb="21">
      <t>シエン</t>
    </rPh>
    <rPh sb="21" eb="22">
      <t>カカリ</t>
    </rPh>
    <rPh sb="36" eb="38">
      <t>ナイセン</t>
    </rPh>
    <phoneticPr fontId="5"/>
  </si>
  <si>
    <t>福祉課地域福祉係
098-966-1207</t>
    <rPh sb="0" eb="3">
      <t>フクシカ</t>
    </rPh>
    <rPh sb="3" eb="5">
      <t>チイキ</t>
    </rPh>
    <rPh sb="5" eb="7">
      <t>フクシ</t>
    </rPh>
    <rPh sb="7" eb="8">
      <t>カカリ</t>
    </rPh>
    <phoneticPr fontId="5"/>
  </si>
  <si>
    <t>健康福祉課
098-968-3253</t>
    <rPh sb="0" eb="5">
      <t>ケンコウフクシカ</t>
    </rPh>
    <phoneticPr fontId="5"/>
  </si>
  <si>
    <t>福祉課
0980-49-3160</t>
    <rPh sb="0" eb="3">
      <t>フクシカ</t>
    </rPh>
    <phoneticPr fontId="5"/>
  </si>
  <si>
    <t>福祉支援課　仲盛                            0980-83-7415</t>
    <rPh sb="0" eb="2">
      <t>フクシ</t>
    </rPh>
    <rPh sb="2" eb="4">
      <t>シエン</t>
    </rPh>
    <rPh sb="4" eb="5">
      <t>カ</t>
    </rPh>
    <rPh sb="6" eb="8">
      <t>ナカモリ</t>
    </rPh>
    <phoneticPr fontId="5"/>
  </si>
  <si>
    <t>産業振興課　　　                          　　　　0229-63-6000</t>
    <rPh sb="0" eb="2">
      <t>サンギョウ</t>
    </rPh>
    <rPh sb="2" eb="5">
      <t>シンコウカ</t>
    </rPh>
    <phoneticPr fontId="33"/>
  </si>
  <si>
    <t>総務課
0179-20-1111</t>
    <rPh sb="0" eb="3">
      <t>ソウムカ</t>
    </rPh>
    <phoneticPr fontId="5"/>
  </si>
  <si>
    <t>総務課                                              0179-20-1119</t>
    <rPh sb="0" eb="3">
      <t>ソウムカ</t>
    </rPh>
    <phoneticPr fontId="5"/>
  </si>
  <si>
    <t>総務課                                       0179-20-1111</t>
    <rPh sb="0" eb="3">
      <t>ソウムカ</t>
    </rPh>
    <phoneticPr fontId="5"/>
  </si>
  <si>
    <t>健康推進課                                 0179-20-1153</t>
    <rPh sb="0" eb="2">
      <t>ケンコウ</t>
    </rPh>
    <rPh sb="2" eb="5">
      <t>スイシンカ</t>
    </rPh>
    <phoneticPr fontId="5"/>
  </si>
  <si>
    <t>村民生活課福祉介護グループ 0175-35-3111</t>
    <phoneticPr fontId="11"/>
  </si>
  <si>
    <t>福祉介護課　福祉係
017-755-2114</t>
    <phoneticPr fontId="11"/>
  </si>
  <si>
    <t>政策調整課　　　　　　　         　01392-5-6161　(内線36)</t>
    <rPh sb="0" eb="4">
      <t>セイサクチョウセイ</t>
    </rPh>
    <rPh sb="4" eb="5">
      <t>カ</t>
    </rPh>
    <rPh sb="36" eb="38">
      <t>ナイセン</t>
    </rPh>
    <phoneticPr fontId="5"/>
  </si>
  <si>
    <t>政策調整課　　　　　　              　　01392-5-6161　(内線36)</t>
    <rPh sb="0" eb="4">
      <t>セイサクチョウセイ</t>
    </rPh>
    <rPh sb="4" eb="5">
      <t>カ</t>
    </rPh>
    <rPh sb="41" eb="43">
      <t>ナイセン</t>
    </rPh>
    <phoneticPr fontId="5"/>
  </si>
  <si>
    <t>生活福祉部生活衛生課
0162-23-6413</t>
    <rPh sb="0" eb="2">
      <t>セイカツ</t>
    </rPh>
    <rPh sb="2" eb="5">
      <t>フクシブ</t>
    </rPh>
    <rPh sb="5" eb="10">
      <t>セイカツエイセイカ</t>
    </rPh>
    <phoneticPr fontId="5"/>
  </si>
  <si>
    <t>保健福祉部障がい福祉グループ                                                   0143-85-3732</t>
    <rPh sb="0" eb="2">
      <t>ホケン</t>
    </rPh>
    <rPh sb="2" eb="5">
      <t>フクシブ</t>
    </rPh>
    <rPh sb="5" eb="6">
      <t>ショウ</t>
    </rPh>
    <rPh sb="8" eb="10">
      <t>フクシ</t>
    </rPh>
    <phoneticPr fontId="5"/>
  </si>
  <si>
    <t>企画振興課地域振興係
0126-53-2325</t>
    <rPh sb="0" eb="2">
      <t>キカク</t>
    </rPh>
    <rPh sb="2" eb="4">
      <t>シンコウ</t>
    </rPh>
    <rPh sb="4" eb="5">
      <t>カ</t>
    </rPh>
    <rPh sb="5" eb="7">
      <t>チイキ</t>
    </rPh>
    <rPh sb="7" eb="9">
      <t>シンコウ</t>
    </rPh>
    <rPh sb="9" eb="10">
      <t>カカリ</t>
    </rPh>
    <phoneticPr fontId="17"/>
  </si>
  <si>
    <t>保健福祉課保健福祉グループ福祉係　　　　　　　　                         　0146-47-2113</t>
    <rPh sb="0" eb="2">
      <t>ホケン</t>
    </rPh>
    <rPh sb="2" eb="4">
      <t>フクシ</t>
    </rPh>
    <rPh sb="4" eb="5">
      <t>カ</t>
    </rPh>
    <rPh sb="5" eb="7">
      <t>ホケン</t>
    </rPh>
    <rPh sb="7" eb="9">
      <t>フクシ</t>
    </rPh>
    <rPh sb="13" eb="15">
      <t>フクシ</t>
    </rPh>
    <rPh sb="15" eb="16">
      <t>カカリ</t>
    </rPh>
    <phoneticPr fontId="5"/>
  </si>
  <si>
    <t>保健福祉課地域福祉係
01564-5-2006</t>
    <rPh sb="0" eb="2">
      <t>ホケン</t>
    </rPh>
    <rPh sb="2" eb="5">
      <t>フクシカ</t>
    </rPh>
    <rPh sb="5" eb="7">
      <t>チイキ</t>
    </rPh>
    <rPh sb="7" eb="9">
      <t>フクシ</t>
    </rPh>
    <rPh sb="9" eb="10">
      <t>カカリ</t>
    </rPh>
    <phoneticPr fontId="5"/>
  </si>
  <si>
    <t>地域戦略課まちづくり推進係
01564-5-5212</t>
    <rPh sb="0" eb="5">
      <t>チイキセンリャクカ</t>
    </rPh>
    <rPh sb="10" eb="13">
      <t>スイシンカカリ</t>
    </rPh>
    <phoneticPr fontId="5"/>
  </si>
  <si>
    <t>産業振興課商工観光労働係
01564-5-5213</t>
    <rPh sb="11" eb="12">
      <t>カカリ</t>
    </rPh>
    <phoneticPr fontId="5"/>
  </si>
  <si>
    <t>管理課車両管理係
015-485-2111</t>
    <rPh sb="0" eb="2">
      <t>カンリ</t>
    </rPh>
    <rPh sb="2" eb="3">
      <t>カ</t>
    </rPh>
    <rPh sb="3" eb="5">
      <t>シャリョウ</t>
    </rPh>
    <rPh sb="5" eb="7">
      <t>カンリ</t>
    </rPh>
    <rPh sb="7" eb="8">
      <t>カカリ</t>
    </rPh>
    <phoneticPr fontId="5"/>
  </si>
  <si>
    <t>保健福祉課福祉係　                     01377-2-2450  　　　　　</t>
    <rPh sb="0" eb="5">
      <t>ホケンフクシカ</t>
    </rPh>
    <rPh sb="5" eb="8">
      <t>フクシカカリ</t>
    </rPh>
    <phoneticPr fontId="5"/>
  </si>
  <si>
    <t xml:space="preserve">新幹線推進課新幹線・政策推進係　　　　　　　　　　　　　　　　　　01377-2-2450 </t>
    <rPh sb="0" eb="6">
      <t>シンカンセンスイシンカ</t>
    </rPh>
    <rPh sb="6" eb="9">
      <t>シンカンセン</t>
    </rPh>
    <rPh sb="10" eb="15">
      <t>セイサクスイシンカカリ</t>
    </rPh>
    <phoneticPr fontId="5"/>
  </si>
  <si>
    <t>保健福祉課福祉係                        01377-2-2454</t>
    <rPh sb="0" eb="5">
      <t>ホケンフクシカ</t>
    </rPh>
    <rPh sb="5" eb="8">
      <t>フクシカカリ</t>
    </rPh>
    <phoneticPr fontId="5"/>
  </si>
  <si>
    <t>農林課　
01374-7-1086</t>
    <rPh sb="0" eb="3">
      <t>ノウリンカ</t>
    </rPh>
    <phoneticPr fontId="5"/>
  </si>
  <si>
    <t xml:space="preserve">福祉部長寿社会課
0191-21-8370
</t>
    <phoneticPr fontId="11"/>
  </si>
  <si>
    <t>企画商工課商工観光係         0195-62-2111（内線213）</t>
    <rPh sb="0" eb="2">
      <t>キカク</t>
    </rPh>
    <rPh sb="2" eb="5">
      <t>ショウコウカ</t>
    </rPh>
    <rPh sb="5" eb="10">
      <t>ショウコウカンコウカカリ</t>
    </rPh>
    <rPh sb="32" eb="34">
      <t>ナイセン</t>
    </rPh>
    <phoneticPr fontId="5"/>
  </si>
  <si>
    <t>山形市福祉推進部長寿支援課
023-641-1212( 内線565)</t>
    <phoneticPr fontId="11"/>
  </si>
  <si>
    <t>山形市企画調整部公共交通課
023-641-1212(内線438)</t>
    <phoneticPr fontId="11"/>
  </si>
  <si>
    <t>山形市企画調整部公共交通課
023-641-1212 (内線929)</t>
    <phoneticPr fontId="11"/>
  </si>
  <si>
    <t>市民生活部生活環境課市民生活係
0237-42-1111(内線2171）</t>
    <rPh sb="0" eb="2">
      <t>シミン</t>
    </rPh>
    <rPh sb="2" eb="4">
      <t>セイカツ</t>
    </rPh>
    <rPh sb="4" eb="5">
      <t>ブ</t>
    </rPh>
    <rPh sb="5" eb="7">
      <t>セイカツ</t>
    </rPh>
    <rPh sb="7" eb="9">
      <t>カンキョウ</t>
    </rPh>
    <rPh sb="9" eb="10">
      <t>カ</t>
    </rPh>
    <rPh sb="10" eb="12">
      <t>シミン</t>
    </rPh>
    <rPh sb="12" eb="14">
      <t>セイカツ</t>
    </rPh>
    <rPh sb="14" eb="15">
      <t>カカリ</t>
    </rPh>
    <rPh sb="29" eb="31">
      <t>ナイセン</t>
    </rPh>
    <phoneticPr fontId="5"/>
  </si>
  <si>
    <t>健康福祉部福祉課長寿支援係
0237-42-1111（内線2161）</t>
    <rPh sb="0" eb="2">
      <t>ケンコウ</t>
    </rPh>
    <rPh sb="2" eb="4">
      <t>フクシ</t>
    </rPh>
    <rPh sb="4" eb="5">
      <t>ブ</t>
    </rPh>
    <rPh sb="5" eb="8">
      <t>フクシカ</t>
    </rPh>
    <rPh sb="8" eb="10">
      <t>チョウジュ</t>
    </rPh>
    <rPh sb="10" eb="12">
      <t>シエン</t>
    </rPh>
    <rPh sb="12" eb="13">
      <t>カカリ</t>
    </rPh>
    <rPh sb="27" eb="29">
      <t>ナイセン</t>
    </rPh>
    <phoneticPr fontId="5"/>
  </si>
  <si>
    <t>まちづくり推進課
0248-42-2112</t>
    <phoneticPr fontId="11"/>
  </si>
  <si>
    <t>企画商工課　　　　　　　　　　　　　　　　　　　　　0247-26-9114</t>
    <rPh sb="0" eb="2">
      <t>キカク</t>
    </rPh>
    <rPh sb="2" eb="5">
      <t>ショウコウカ</t>
    </rPh>
    <phoneticPr fontId="5"/>
  </si>
  <si>
    <t>保健福祉課                                   0247-26-9124</t>
    <rPh sb="0" eb="2">
      <t>ホケン</t>
    </rPh>
    <rPh sb="2" eb="4">
      <t>フクシ</t>
    </rPh>
    <rPh sb="4" eb="5">
      <t>カ</t>
    </rPh>
    <phoneticPr fontId="5"/>
  </si>
  <si>
    <t>日立市商工振興課
0294-22-3111(内線487)</t>
    <rPh sb="0" eb="3">
      <t>ヒタチシ</t>
    </rPh>
    <rPh sb="3" eb="8">
      <t>ショウコウシンコウカ</t>
    </rPh>
    <rPh sb="22" eb="24">
      <t>ナイセン</t>
    </rPh>
    <phoneticPr fontId="5"/>
  </si>
  <si>
    <t>市民経済部
商工観光課
企業支援グループ
0297-64-1111
(内線402)</t>
    <rPh sb="0" eb="2">
      <t>シミン</t>
    </rPh>
    <rPh sb="2" eb="4">
      <t>ケイザイ</t>
    </rPh>
    <rPh sb="4" eb="5">
      <t>ブ</t>
    </rPh>
    <rPh sb="6" eb="8">
      <t>ショウコウ</t>
    </rPh>
    <rPh sb="8" eb="11">
      <t>カンコウカ</t>
    </rPh>
    <rPh sb="12" eb="14">
      <t>キギョウ</t>
    </rPh>
    <rPh sb="14" eb="16">
      <t>シエン</t>
    </rPh>
    <rPh sb="35" eb="37">
      <t>ナイセン</t>
    </rPh>
    <phoneticPr fontId="5"/>
  </si>
  <si>
    <t>福祉部
福祉総務課
高齢福祉グループ
0297-64-1111
(内線246)</t>
    <rPh sb="0" eb="2">
      <t>フクシ</t>
    </rPh>
    <rPh sb="2" eb="3">
      <t>ブ</t>
    </rPh>
    <rPh sb="4" eb="6">
      <t>フクシ</t>
    </rPh>
    <rPh sb="6" eb="9">
      <t>ソウムカ</t>
    </rPh>
    <rPh sb="10" eb="12">
      <t>コウレイ</t>
    </rPh>
    <rPh sb="12" eb="14">
      <t>フクシ</t>
    </rPh>
    <rPh sb="33" eb="35">
      <t>ナイセン</t>
    </rPh>
    <phoneticPr fontId="5"/>
  </si>
  <si>
    <t>都市整備部
都市計画課
公共交通対策室
0297-64-1111
(内線467)</t>
    <rPh sb="0" eb="2">
      <t>トシ</t>
    </rPh>
    <rPh sb="2" eb="4">
      <t>セイビ</t>
    </rPh>
    <rPh sb="4" eb="5">
      <t>ブ</t>
    </rPh>
    <rPh sb="6" eb="8">
      <t>トシ</t>
    </rPh>
    <rPh sb="8" eb="10">
      <t>ケイカク</t>
    </rPh>
    <rPh sb="10" eb="11">
      <t>カ</t>
    </rPh>
    <rPh sb="12" eb="14">
      <t>コウキョウ</t>
    </rPh>
    <rPh sb="14" eb="16">
      <t>コウツウ</t>
    </rPh>
    <rPh sb="16" eb="18">
      <t>タイサク</t>
    </rPh>
    <rPh sb="18" eb="19">
      <t>シツ</t>
    </rPh>
    <rPh sb="34" eb="36">
      <t>ナイセン</t>
    </rPh>
    <phoneticPr fontId="5"/>
  </si>
  <si>
    <t>産業振興課商工観光係
0297-74-2141(内線1441)</t>
    <phoneticPr fontId="11"/>
  </si>
  <si>
    <t>社会福祉課                                           0299-90-1138</t>
    <rPh sb="0" eb="2">
      <t>シャカイ</t>
    </rPh>
    <rPh sb="2" eb="5">
      <t>フクシカ</t>
    </rPh>
    <phoneticPr fontId="9"/>
  </si>
  <si>
    <t xml:space="preserve">健康福祉部高齢対策課                      0287-43-3896    </t>
    <rPh sb="0" eb="2">
      <t>ケンコウ</t>
    </rPh>
    <rPh sb="2" eb="4">
      <t>フクシ</t>
    </rPh>
    <rPh sb="4" eb="5">
      <t>ブ</t>
    </rPh>
    <rPh sb="5" eb="7">
      <t>コウレイ</t>
    </rPh>
    <rPh sb="7" eb="9">
      <t>タイサク</t>
    </rPh>
    <rPh sb="9" eb="10">
      <t>カ</t>
    </rPh>
    <phoneticPr fontId="5"/>
  </si>
  <si>
    <t>福祉課
障害福祉係
0277-46-1111（内線259）</t>
    <rPh sb="0" eb="3">
      <t>フクシカ</t>
    </rPh>
    <rPh sb="4" eb="6">
      <t>ショウガイ</t>
    </rPh>
    <rPh sb="6" eb="8">
      <t>フクシ</t>
    </rPh>
    <rPh sb="8" eb="9">
      <t>カカリ</t>
    </rPh>
    <rPh sb="24" eb="25">
      <t>セン</t>
    </rPh>
    <phoneticPr fontId="5"/>
  </si>
  <si>
    <t>交通ビジョン推進室
交通ビジョン推進担当
0277-46-1111（内線387）</t>
    <rPh sb="0" eb="2">
      <t>コウツウ</t>
    </rPh>
    <rPh sb="6" eb="8">
      <t>スイシン</t>
    </rPh>
    <rPh sb="8" eb="9">
      <t>シツ</t>
    </rPh>
    <rPh sb="10" eb="12">
      <t>コウツウ</t>
    </rPh>
    <rPh sb="16" eb="18">
      <t>スイシン</t>
    </rPh>
    <rPh sb="18" eb="20">
      <t>タントウ</t>
    </rPh>
    <phoneticPr fontId="5"/>
  </si>
  <si>
    <t>総務課
防災交通係
0279-26-2195</t>
    <rPh sb="0" eb="3">
      <t>ソウムカ</t>
    </rPh>
    <rPh sb="4" eb="6">
      <t>ボウサイ</t>
    </rPh>
    <rPh sb="6" eb="8">
      <t>コウツウ</t>
    </rPh>
    <rPh sb="8" eb="9">
      <t>カカリ</t>
    </rPh>
    <phoneticPr fontId="5"/>
  </si>
  <si>
    <t>住民生活課
社会福祉係
0279-26-2494</t>
    <rPh sb="0" eb="2">
      <t>ジュウミン</t>
    </rPh>
    <rPh sb="2" eb="4">
      <t>セイカツ</t>
    </rPh>
    <rPh sb="4" eb="5">
      <t>カ</t>
    </rPh>
    <rPh sb="6" eb="8">
      <t>シャカイ</t>
    </rPh>
    <rPh sb="8" eb="10">
      <t>フクシ</t>
    </rPh>
    <rPh sb="10" eb="11">
      <t>カカリ</t>
    </rPh>
    <phoneticPr fontId="5"/>
  </si>
  <si>
    <t>総合政策部企画課　　　　　　　　　　　　　　　　　048-524-1111（内線528）</t>
    <phoneticPr fontId="11"/>
  </si>
  <si>
    <t>総合政策部企画課　　　　　　　　　　　　　　　048-524-1111（内線528）</t>
    <phoneticPr fontId="11"/>
  </si>
  <si>
    <t>福祉課
048-556-1111 内線266
高齢者福祉課
同　（内線223）</t>
    <rPh sb="0" eb="3">
      <t>フクシカ</t>
    </rPh>
    <rPh sb="17" eb="19">
      <t>ナイセン</t>
    </rPh>
    <rPh sb="23" eb="26">
      <t>コウレイシャ</t>
    </rPh>
    <rPh sb="26" eb="29">
      <t>フクシカ</t>
    </rPh>
    <rPh sb="30" eb="31">
      <t>ドウ</t>
    </rPh>
    <rPh sb="33" eb="35">
      <t>ナイセン</t>
    </rPh>
    <phoneticPr fontId="5"/>
  </si>
  <si>
    <t>交通対策課
048-556-1111</t>
    <rPh sb="0" eb="2">
      <t>コウツウ</t>
    </rPh>
    <rPh sb="2" eb="4">
      <t>タイサク</t>
    </rPh>
    <rPh sb="4" eb="5">
      <t>カ</t>
    </rPh>
    <phoneticPr fontId="11"/>
  </si>
  <si>
    <t>市民生活部交通政策課
042‐978‐8162
※スクールバス運行については教育総務課</t>
    <rPh sb="31" eb="33">
      <t>ウンコウ</t>
    </rPh>
    <rPh sb="38" eb="40">
      <t>キョウイク</t>
    </rPh>
    <rPh sb="40" eb="43">
      <t>ソウムカ</t>
    </rPh>
    <phoneticPr fontId="5"/>
  </si>
  <si>
    <t>地域・生活福祉課
042-986-5081</t>
    <phoneticPr fontId="40" type="Hiragana"/>
  </si>
  <si>
    <t>障害福祉課
042-986-5072</t>
    <phoneticPr fontId="11"/>
  </si>
  <si>
    <t>産業振興課
0480-62-1111
（内線 253）</t>
    <rPh sb="0" eb="2">
      <t>サンギョウ</t>
    </rPh>
    <rPh sb="2" eb="5">
      <t>シンコウカ</t>
    </rPh>
    <rPh sb="20" eb="22">
      <t>ナイセン</t>
    </rPh>
    <phoneticPr fontId="5"/>
  </si>
  <si>
    <t>政策調整課
0480-62-1111
（内線 317）</t>
    <rPh sb="0" eb="2">
      <t>セイサク</t>
    </rPh>
    <rPh sb="2" eb="4">
      <t>チョウセイ</t>
    </rPh>
    <rPh sb="4" eb="5">
      <t>カ</t>
    </rPh>
    <rPh sb="20" eb="22">
      <t>ナイセン</t>
    </rPh>
    <phoneticPr fontId="5"/>
  </si>
  <si>
    <t>高齢介護課
0480-62-1111
（内線158）</t>
    <rPh sb="0" eb="2">
      <t>コウレイ</t>
    </rPh>
    <rPh sb="2" eb="4">
      <t>カイゴ</t>
    </rPh>
    <rPh sb="4" eb="5">
      <t>カ</t>
    </rPh>
    <rPh sb="20" eb="22">
      <t>ナイセン</t>
    </rPh>
    <phoneticPr fontId="5"/>
  </si>
  <si>
    <t>障がい者福祉課
0480-62-1111
（内線169）</t>
    <rPh sb="0" eb="1">
      <t>ショウ</t>
    </rPh>
    <rPh sb="3" eb="4">
      <t>シャ</t>
    </rPh>
    <rPh sb="4" eb="7">
      <t>フクシカ</t>
    </rPh>
    <phoneticPr fontId="11"/>
  </si>
  <si>
    <t>障がい者福祉課
0480-62-1111
（内線197）</t>
    <rPh sb="0" eb="1">
      <t>ショウ</t>
    </rPh>
    <rPh sb="3" eb="4">
      <t>シャ</t>
    </rPh>
    <rPh sb="4" eb="7">
      <t>フクシカ</t>
    </rPh>
    <phoneticPr fontId="11"/>
  </si>
  <si>
    <t>障がい者福祉課
0480-62-1111
（内線 610）</t>
    <rPh sb="0" eb="1">
      <t>ショウ</t>
    </rPh>
    <rPh sb="3" eb="4">
      <t>シャ</t>
    </rPh>
    <rPh sb="4" eb="7">
      <t>フクシカ</t>
    </rPh>
    <rPh sb="22" eb="24">
      <t>ナイセン</t>
    </rPh>
    <phoneticPr fontId="5"/>
  </si>
  <si>
    <t>社会福祉課障がい福祉係
048-561-1121（内線159）</t>
    <rPh sb="0" eb="4">
      <t>シャカイフクシ</t>
    </rPh>
    <rPh sb="4" eb="5">
      <t>カ</t>
    </rPh>
    <rPh sb="5" eb="6">
      <t>ショウ</t>
    </rPh>
    <rPh sb="8" eb="10">
      <t>フクシ</t>
    </rPh>
    <rPh sb="10" eb="11">
      <t>カカリ</t>
    </rPh>
    <rPh sb="25" eb="26">
      <t>ナイ</t>
    </rPh>
    <rPh sb="26" eb="27">
      <t>セン</t>
    </rPh>
    <phoneticPr fontId="5"/>
  </si>
  <si>
    <t>社会福祉課障がい福祉係
048-561-1121（内線152）</t>
    <rPh sb="0" eb="4">
      <t>シャカイフクシ</t>
    </rPh>
    <rPh sb="4" eb="5">
      <t>カ</t>
    </rPh>
    <rPh sb="5" eb="6">
      <t>ショウ</t>
    </rPh>
    <rPh sb="8" eb="10">
      <t>フクシ</t>
    </rPh>
    <rPh sb="10" eb="11">
      <t>カカリ</t>
    </rPh>
    <rPh sb="25" eb="26">
      <t>ナイ</t>
    </rPh>
    <rPh sb="26" eb="27">
      <t>セン</t>
    </rPh>
    <phoneticPr fontId="5"/>
  </si>
  <si>
    <t>地域振興課　　　　　　　　　
048-561-1121（内線222）</t>
    <rPh sb="0" eb="2">
      <t>チイキ</t>
    </rPh>
    <rPh sb="2" eb="4">
      <t>シンコウ</t>
    </rPh>
    <rPh sb="4" eb="5">
      <t>カ</t>
    </rPh>
    <rPh sb="28" eb="29">
      <t>ナイ</t>
    </rPh>
    <rPh sb="29" eb="30">
      <t>セン</t>
    </rPh>
    <phoneticPr fontId="5"/>
  </si>
  <si>
    <t>自治振興課
防犯・交通担当
048-541-1321
(内線3115、3116、3117)</t>
    <rPh sb="0" eb="2">
      <t>じち</t>
    </rPh>
    <rPh sb="2" eb="5">
      <t>しんこうか</t>
    </rPh>
    <rPh sb="6" eb="8">
      <t>ぼうはん</t>
    </rPh>
    <rPh sb="9" eb="11">
      <t>こうつう</t>
    </rPh>
    <rPh sb="11" eb="13">
      <t>たんとう</t>
    </rPh>
    <rPh sb="28" eb="30">
      <t>ないせん</t>
    </rPh>
    <phoneticPr fontId="40" type="Hiragana"/>
  </si>
  <si>
    <t>障がい福祉課
障がい福祉担当
048-541-1321
(内線2617、2678)</t>
    <rPh sb="0" eb="1">
      <t>しょう</t>
    </rPh>
    <rPh sb="3" eb="6">
      <t>ふくしか</t>
    </rPh>
    <rPh sb="7" eb="8">
      <t>しょう</t>
    </rPh>
    <rPh sb="10" eb="12">
      <t>ふくし</t>
    </rPh>
    <rPh sb="12" eb="14">
      <t>たんとう</t>
    </rPh>
    <rPh sb="29" eb="31">
      <t>ないせん</t>
    </rPh>
    <phoneticPr fontId="40" type="Hiragana"/>
  </si>
  <si>
    <t>介護保険課
高齢福祉担当
048-541-1321
(内線2671、2672、2686)</t>
    <rPh sb="0" eb="2">
      <t>かいご</t>
    </rPh>
    <rPh sb="2" eb="5">
      <t>ほけんか</t>
    </rPh>
    <rPh sb="6" eb="8">
      <t>こうれい</t>
    </rPh>
    <rPh sb="8" eb="10">
      <t>ふくし</t>
    </rPh>
    <rPh sb="10" eb="12">
      <t>たんとう</t>
    </rPh>
    <rPh sb="27" eb="29">
      <t>ないせん</t>
    </rPh>
    <phoneticPr fontId="40" type="Hiragana"/>
  </si>
  <si>
    <t>商工観光課
0480-92-1111(内線294)</t>
    <phoneticPr fontId="11"/>
  </si>
  <si>
    <t>町民福祉課
0495-35-1224</t>
    <rPh sb="0" eb="2">
      <t>チョウミン</t>
    </rPh>
    <rPh sb="2" eb="5">
      <t>フクシカ</t>
    </rPh>
    <phoneticPr fontId="5"/>
  </si>
  <si>
    <t>町民福祉課
0495-35-1224</t>
    <phoneticPr fontId="11"/>
  </si>
  <si>
    <t>高齢者いきいき課
0495-35-1243</t>
    <rPh sb="0" eb="2">
      <t>コウレイ</t>
    </rPh>
    <rPh sb="2" eb="3">
      <t>シャ</t>
    </rPh>
    <rPh sb="7" eb="8">
      <t>カ</t>
    </rPh>
    <phoneticPr fontId="11"/>
  </si>
  <si>
    <t>住民協働課                               0480-33-1111
(内線283)</t>
    <rPh sb="0" eb="5">
      <t>ジュ</t>
    </rPh>
    <phoneticPr fontId="11"/>
  </si>
  <si>
    <t>福祉保健部（福祉事務所） 福祉課
0551-42-1334</t>
    <phoneticPr fontId="5"/>
  </si>
  <si>
    <t>企画課企画担当
0551-42-1321</t>
    <rPh sb="0" eb="3">
      <t>キカクカ</t>
    </rPh>
    <rPh sb="3" eb="7">
      <t>キカクタントウ</t>
    </rPh>
    <phoneticPr fontId="5"/>
  </si>
  <si>
    <t>地域協働・安全課
防犯・地域交通係
055-983-2651</t>
    <rPh sb="0" eb="4">
      <t>チイキキョウドウ</t>
    </rPh>
    <rPh sb="5" eb="8">
      <t>アンゼンカ</t>
    </rPh>
    <rPh sb="9" eb="11">
      <t>ボウハン</t>
    </rPh>
    <rPh sb="12" eb="17">
      <t>チイキコウツウカカリ</t>
    </rPh>
    <phoneticPr fontId="17"/>
  </si>
  <si>
    <t>福祉介護課
0558-34-1938</t>
    <rPh sb="0" eb="2">
      <t>フクシ</t>
    </rPh>
    <rPh sb="2" eb="4">
      <t>カイゴ</t>
    </rPh>
    <rPh sb="4" eb="5">
      <t>カ</t>
    </rPh>
    <phoneticPr fontId="17"/>
  </si>
  <si>
    <t xml:space="preserve">福祉課
055-979-8126
</t>
    <rPh sb="0" eb="3">
      <t>フクシカ</t>
    </rPh>
    <phoneticPr fontId="17"/>
  </si>
  <si>
    <t>総務課
055-979-8103</t>
    <rPh sb="0" eb="2">
      <t>ソウム</t>
    </rPh>
    <rPh sb="2" eb="3">
      <t>カ</t>
    </rPh>
    <phoneticPr fontId="18"/>
  </si>
  <si>
    <t>健康福祉部高齢福祉課　　　　　　　　　　　　　　0575-23-8127</t>
    <phoneticPr fontId="11"/>
  </si>
  <si>
    <t>橋本市健康福祉部いきいき健康課　　　　　　　　　　　　　　　　　　　　　　　　0736-33-1111</t>
    <rPh sb="0" eb="3">
      <t>ハシモトシ</t>
    </rPh>
    <rPh sb="3" eb="8">
      <t>ケンコウフクシブ</t>
    </rPh>
    <rPh sb="12" eb="15">
      <t>ケンコウカ</t>
    </rPh>
    <phoneticPr fontId="5"/>
  </si>
  <si>
    <t>福祉保健部フレイル対策推進課                                        　0859-23-5458</t>
    <rPh sb="13" eb="14">
      <t>カ</t>
    </rPh>
    <phoneticPr fontId="5"/>
  </si>
  <si>
    <t>道路交通局公共交通政策部
082-504-2384</t>
    <rPh sb="5" eb="7">
      <t>コウキョウ</t>
    </rPh>
    <rPh sb="7" eb="9">
      <t>コウツウ</t>
    </rPh>
    <rPh sb="9" eb="12">
      <t>セイサクブ</t>
    </rPh>
    <phoneticPr fontId="5"/>
  </si>
  <si>
    <t>国県道路・地域交通対策課        0944-41-2783</t>
    <phoneticPr fontId="11"/>
  </si>
  <si>
    <t>白石町社会福祉協議会　　　　　　0954-65-8960</t>
    <phoneticPr fontId="11"/>
  </si>
  <si>
    <t>企画課　商工観光係                          096-234-1111</t>
    <rPh sb="0" eb="3">
      <t>キカクカ</t>
    </rPh>
    <rPh sb="4" eb="6">
      <t>ショウコウ</t>
    </rPh>
    <rPh sb="6" eb="8">
      <t>カンコウ</t>
    </rPh>
    <rPh sb="8" eb="9">
      <t>カカリ</t>
    </rPh>
    <phoneticPr fontId="5"/>
  </si>
  <si>
    <t>企画財政課　
098-998-2668</t>
    <rPh sb="0" eb="5">
      <t>キカクザイセイカ</t>
    </rPh>
    <phoneticPr fontId="5"/>
  </si>
  <si>
    <t>住民課福祉係
0126-57-2111　</t>
    <rPh sb="0" eb="3">
      <t>ジュウミンカ</t>
    </rPh>
    <rPh sb="3" eb="6">
      <t>フクシカカリ</t>
    </rPh>
    <phoneticPr fontId="5"/>
  </si>
  <si>
    <t>交通弱者が必要としている利便性が高く持続可能な交通手段を確保するため、タクシーを活用した定額で分かりやすい料金体系の公共交通サービスを実施。運行区域　（原町区及び鹿島区）、利用対象者（南相馬市民で利用者カードの交付を受けた者）</t>
    <phoneticPr fontId="11"/>
  </si>
  <si>
    <t>政策企画課                               0299-48-1111
（内線： 1231〜1233 ）</t>
    <phoneticPr fontId="11"/>
  </si>
  <si>
    <t>保健福祉部高齢福祉課              0294-72-3111</t>
    <rPh sb="0" eb="2">
      <t>ホケン</t>
    </rPh>
    <rPh sb="2" eb="4">
      <t>フクシ</t>
    </rPh>
    <rPh sb="4" eb="5">
      <t>ブ</t>
    </rPh>
    <rPh sb="5" eb="7">
      <t>コウレイ</t>
    </rPh>
    <rPh sb="7" eb="10">
      <t>フクシカ</t>
    </rPh>
    <phoneticPr fontId="5"/>
  </si>
  <si>
    <t>集落支援員による免許返納者を対象とした買い物や、その他用事のため２～３人を集落支援員が公用車により送迎を行うサービスを実施。
あくまでも、ニーズ調査を含めた実証事業であり、現行のデマンドタクシー改正案も含めた実施である。</t>
    <rPh sb="0" eb="2">
      <t>シュウラク</t>
    </rPh>
    <rPh sb="2" eb="4">
      <t>シエン</t>
    </rPh>
    <rPh sb="4" eb="5">
      <t>イン</t>
    </rPh>
    <rPh sb="8" eb="10">
      <t>メンキョ</t>
    </rPh>
    <rPh sb="10" eb="12">
      <t>ヘンノウ</t>
    </rPh>
    <rPh sb="12" eb="13">
      <t>シャ</t>
    </rPh>
    <rPh sb="14" eb="16">
      <t>タイショウ</t>
    </rPh>
    <rPh sb="19" eb="20">
      <t>カ</t>
    </rPh>
    <rPh sb="21" eb="22">
      <t>モノ</t>
    </rPh>
    <rPh sb="26" eb="27">
      <t>タ</t>
    </rPh>
    <rPh sb="27" eb="29">
      <t>ヨウジ</t>
    </rPh>
    <rPh sb="35" eb="36">
      <t>ニン</t>
    </rPh>
    <rPh sb="37" eb="39">
      <t>シュウラク</t>
    </rPh>
    <rPh sb="39" eb="41">
      <t>シエン</t>
    </rPh>
    <rPh sb="41" eb="42">
      <t>イン</t>
    </rPh>
    <rPh sb="43" eb="46">
      <t>コウヨウシャ</t>
    </rPh>
    <rPh sb="49" eb="51">
      <t>ソウゲイ</t>
    </rPh>
    <rPh sb="52" eb="53">
      <t>オコナ</t>
    </rPh>
    <rPh sb="59" eb="61">
      <t>ジッシ</t>
    </rPh>
    <rPh sb="72" eb="74">
      <t>チョウサ</t>
    </rPh>
    <rPh sb="75" eb="76">
      <t>フク</t>
    </rPh>
    <rPh sb="78" eb="80">
      <t>ジッショウ</t>
    </rPh>
    <rPh sb="80" eb="82">
      <t>ジギョウ</t>
    </rPh>
    <rPh sb="86" eb="88">
      <t>ゲンコウ</t>
    </rPh>
    <rPh sb="97" eb="99">
      <t>カイセイ</t>
    </rPh>
    <rPh sb="99" eb="100">
      <t>アン</t>
    </rPh>
    <rPh sb="101" eb="102">
      <t>フク</t>
    </rPh>
    <rPh sb="104" eb="106">
      <t>ジッシ</t>
    </rPh>
    <phoneticPr fontId="5"/>
  </si>
  <si>
    <t>江川地域づくり協議会　地域交通部会                                               0790-82-0492</t>
    <phoneticPr fontId="11"/>
  </si>
  <si>
    <t>コープおきなわ</t>
  </si>
  <si>
    <t>協力会員</t>
    <phoneticPr fontId="11"/>
  </si>
  <si>
    <t>ボランティア</t>
    <phoneticPr fontId="5"/>
  </si>
  <si>
    <t>https://www.city.sendai.jp/chiikisekatsushien/kurashi/kenkotofukushi/shogai/zaitaku/zaitaku/haisyoku.html</t>
    <phoneticPr fontId="11"/>
  </si>
  <si>
    <t>https://www.city.tsukubamirai.lg.jp/</t>
    <phoneticPr fontId="11"/>
  </si>
  <si>
    <t>https://www.city.oyama.tochigi.jp/</t>
    <phoneticPr fontId="11"/>
  </si>
  <si>
    <t>https://fukaya-shakyo.jimdo.com/%E4%BA%8B%E6%A5%AD%E6%A1%88%E5%86%85/%E6%9C%89%E5%84%9F%E5%AE%B6%E4%BA%8B%E6%8F%B4%E5%8A%A9%E3%82%B5%E3%83%BC%E3%83%93%E3%82%B9/</t>
    <phoneticPr fontId="11"/>
  </si>
  <si>
    <t>https://fukaya-shakyo.jimdo.com/%E4%BA%8B%E6%A5%AD%E6%A1%88%E5%86%85/%E5%9C%A8%E5%AE%85%E7%A6%8F%E7%A5%89%E6%8E%A8%E9%80%B2%E8%BB%8A%E8%B2%B8%E5%87%BA%E4%BA%8B%E6%A5%AD/</t>
    <phoneticPr fontId="11"/>
  </si>
  <si>
    <t>https://www.town.otaki.chiba.jp/sections/index.cfm?footer=25</t>
    <phoneticPr fontId="11"/>
  </si>
  <si>
    <t>https://www.city.yokosuka.kanagawa.jp/2140/nagekomi/20230508aeonidouhanbai.html</t>
    <phoneticPr fontId="11"/>
  </si>
  <si>
    <t>http://www.town.oiso.kanagawa.jp/kenko/koureisyahukusi/1359098209939.html</t>
    <phoneticPr fontId="11"/>
  </si>
  <si>
    <t>https://www.town.tagami.niigata.jp/</t>
    <phoneticPr fontId="11"/>
  </si>
  <si>
    <t>https://www.town.showa.yamanashi.jp/soshiki/12/1814.html</t>
    <phoneticPr fontId="11"/>
  </si>
  <si>
    <t>https://showashakyo.or.jp/use/paidvolunteers/</t>
    <phoneticPr fontId="11"/>
  </si>
  <si>
    <t>https://www.city.kariya.lg.jp/lifeevent/l_koureisha/1007014/1007140.html</t>
    <phoneticPr fontId="11"/>
  </si>
  <si>
    <t>https://www.city.wajima.ishikawa.jp/docs/2017020900119/
https://www.city.wajima.ishikawa.jp/docs/2013031100036/</t>
    <phoneticPr fontId="5"/>
  </si>
  <si>
    <t>地方公共団体における買物弱者支援関連制度一覧　(令和5年度）　</t>
    <rPh sb="0" eb="2">
      <t>チホウ</t>
    </rPh>
    <rPh sb="2" eb="4">
      <t>コウキョウ</t>
    </rPh>
    <rPh sb="4" eb="6">
      <t>ダンタイ</t>
    </rPh>
    <rPh sb="10" eb="12">
      <t>カイモノ</t>
    </rPh>
    <rPh sb="12" eb="14">
      <t>ジャクシャ</t>
    </rPh>
    <rPh sb="14" eb="16">
      <t>シエン</t>
    </rPh>
    <rPh sb="16" eb="18">
      <t>カンレン</t>
    </rPh>
    <rPh sb="18" eb="20">
      <t>セイド</t>
    </rPh>
    <rPh sb="20" eb="22">
      <t>イチラン</t>
    </rPh>
    <rPh sb="24" eb="26">
      <t>レイワ</t>
    </rPh>
    <rPh sb="27" eb="29">
      <t>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</si>
</sst>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 "/>
    <numFmt numFmtId="179" formatCode="#,##0.000_ "/>
  </numFmts>
  <fonts count="7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0"/>
      <color indexed="8"/>
      <name val="ＭＳ Ｐゴシック"/>
      <family val="3"/>
      <charset val="128"/>
    </font>
    <font>
      <b/>
      <sz val="14"/>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sz val="11"/>
      <color theme="1"/>
      <name val="ＭＳ Ｐゴシック"/>
      <family val="3"/>
      <charset val="128"/>
      <scheme val="minor"/>
    </font>
    <font>
      <sz val="18"/>
      <color theme="3"/>
      <name val="ＭＳ Ｐゴシック"/>
      <family val="2"/>
      <charset val="128"/>
      <scheme val="major"/>
    </font>
    <font>
      <sz val="10"/>
      <name val="ＭＳ Ｐゴシック"/>
      <family val="3"/>
      <charset val="128"/>
      <scheme val="minor"/>
    </font>
    <font>
      <sz val="11"/>
      <color theme="1"/>
      <name val="ＭＳ Ｐゴシック"/>
      <family val="3"/>
      <charset val="128"/>
    </font>
    <font>
      <sz val="6"/>
      <name val="ＭＳ Ｐゴシック"/>
      <family val="3"/>
    </font>
    <font>
      <sz val="10"/>
      <color indexed="8"/>
      <name val="ＭＳ Ｐゴシック"/>
      <family val="3"/>
    </font>
    <font>
      <u/>
      <sz val="11"/>
      <color indexed="12"/>
      <name val="ＭＳ Ｐゴシック"/>
      <family val="3"/>
      <scheme val="minor"/>
    </font>
    <font>
      <u/>
      <sz val="10"/>
      <color theme="10"/>
      <name val="ＭＳ Ｐゴシック"/>
      <family val="3"/>
      <charset val="128"/>
      <scheme val="minor"/>
    </font>
    <font>
      <b/>
      <sz val="15"/>
      <color theme="3"/>
      <name val="ＭＳ Ｐゴシック"/>
      <family val="2"/>
      <charset val="128"/>
      <scheme val="minor"/>
    </font>
    <font>
      <i/>
      <sz val="11"/>
      <color rgb="FF7F7F7F"/>
      <name val="ＭＳ Ｐゴシック"/>
      <family val="2"/>
      <charset val="128"/>
      <scheme val="minor"/>
    </font>
    <font>
      <sz val="11"/>
      <color rgb="FF000000"/>
      <name val="ＭＳ Ｐゴシック"/>
      <family val="3"/>
      <charset val="128"/>
    </font>
    <font>
      <sz val="11"/>
      <color indexed="8"/>
      <name val="ＭＳ Ｐゴシック"/>
      <family val="3"/>
    </font>
    <font>
      <u/>
      <sz val="10"/>
      <color indexed="12"/>
      <name val="ＭＳ Ｐゴシック"/>
      <family val="3"/>
      <charset val="128"/>
      <scheme val="minor"/>
    </font>
    <font>
      <sz val="11"/>
      <name val="ＭＳ Ｐゴシック"/>
      <family val="3"/>
      <charset val="128"/>
    </font>
    <font>
      <sz val="6"/>
      <name val="ＭＳ Ｐゴシック"/>
      <family val="2"/>
      <charset val="128"/>
      <scheme val="minor"/>
    </font>
    <font>
      <b/>
      <sz val="15"/>
      <color theme="3"/>
      <name val="ＭＳ ゴシック"/>
      <family val="2"/>
      <charset val="128"/>
    </font>
    <font>
      <sz val="10"/>
      <color theme="10"/>
      <name val="ＭＳ Ｐゴシック"/>
      <family val="3"/>
      <charset val="128"/>
      <scheme val="minor"/>
    </font>
    <font>
      <b/>
      <sz val="14"/>
      <color theme="1"/>
      <name val="ＭＳ Ｐゴシック"/>
      <family val="3"/>
      <scheme val="minor"/>
    </font>
    <font>
      <sz val="10"/>
      <color rgb="FF111111"/>
      <name val="ＭＳ Ｐゴシック"/>
      <family val="3"/>
      <charset val="128"/>
      <scheme val="minor"/>
    </font>
    <font>
      <sz val="11"/>
      <color rgb="FF006100"/>
      <name val="ＭＳ Ｐゴシック"/>
      <family val="2"/>
      <charset val="128"/>
      <scheme val="minor"/>
    </font>
    <font>
      <b/>
      <sz val="11"/>
      <color rgb="FFFA7D00"/>
      <name val="ＭＳ Ｐゴシック"/>
      <family val="2"/>
      <charset val="128"/>
      <scheme val="minor"/>
    </font>
    <font>
      <b/>
      <sz val="11"/>
      <color theme="0"/>
      <name val="ＭＳ Ｐゴシック"/>
      <family val="2"/>
      <charset val="128"/>
      <scheme val="minor"/>
    </font>
    <font>
      <sz val="10"/>
      <color indexed="8"/>
      <name val="ＭＳ Ｐゴシック"/>
      <family val="3"/>
      <charset val="128"/>
      <scheme val="minor"/>
    </font>
    <font>
      <sz val="11"/>
      <color theme="1"/>
      <name val="ＭＳ Ｐゴシック"/>
      <family val="3"/>
      <scheme val="minor"/>
    </font>
    <font>
      <u/>
      <sz val="11"/>
      <color theme="10"/>
      <name val="ＭＳ Ｐゴシック"/>
      <family val="3"/>
      <scheme val="minor"/>
    </font>
    <font>
      <sz val="11"/>
      <color indexed="8"/>
      <name val="Noto Sans CJK JP"/>
      <family val="2"/>
    </font>
    <font>
      <sz val="11"/>
      <color indexed="10"/>
      <name val="ＭＳ Ｐゴシック"/>
      <family val="3"/>
      <charset val="128"/>
    </font>
    <font>
      <sz val="6"/>
      <name val="游ゴシック"/>
      <family val="3"/>
    </font>
    <font>
      <sz val="11"/>
      <color theme="1"/>
      <name val="游ゴシック"/>
      <family val="3"/>
      <charset val="128"/>
    </font>
    <font>
      <b/>
      <sz val="11"/>
      <color rgb="FF3F3F3F"/>
      <name val="ＭＳ ゴシック"/>
      <family val="2"/>
      <charset val="128"/>
    </font>
    <font>
      <sz val="10"/>
      <color rgb="FF000000"/>
      <name val="ＭＳ Ｐゴシック"/>
      <family val="3"/>
      <charset val="128"/>
      <scheme val="minor"/>
    </font>
    <font>
      <sz val="6"/>
      <name val="ＭＳ ゴシック"/>
      <family val="3"/>
    </font>
    <font>
      <sz val="6"/>
      <name val="ＭＳ Ｐゴシック"/>
      <family val="3"/>
      <scheme val="minor"/>
    </font>
    <font>
      <sz val="10"/>
      <color theme="1"/>
      <name val="ＭＳ Ｐゴシック"/>
      <family val="3"/>
      <scheme val="major"/>
    </font>
    <font>
      <sz val="9"/>
      <color theme="1"/>
      <name val="ＭＳ Ｐゴシック"/>
      <family val="3"/>
      <scheme val="minor"/>
    </font>
    <font>
      <u/>
      <sz val="10"/>
      <name val="ＭＳ Ｐゴシック"/>
      <family val="3"/>
      <charset val="128"/>
      <scheme val="minor"/>
    </font>
    <font>
      <sz val="6"/>
      <name val="ＭＳ 明朝"/>
      <family val="2"/>
      <charset val="128"/>
    </font>
    <font>
      <sz val="10"/>
      <color rgb="FFFF0000"/>
      <name val="ＭＳ Ｐゴシック"/>
      <family val="3"/>
      <scheme val="minor"/>
    </font>
    <font>
      <b/>
      <sz val="11"/>
      <color rgb="FFFA7D00"/>
      <name val="ＭＳ Ｐゴシック"/>
      <family val="2"/>
      <scheme val="minor"/>
    </font>
    <font>
      <sz val="11"/>
      <color rgb="FFFA7D00"/>
      <name val="ＭＳ Ｐゴシック"/>
      <family val="2"/>
      <scheme val="minor"/>
    </font>
    <font>
      <sz val="11"/>
      <color indexed="10"/>
      <name val="ＭＳ Ｐゴシック"/>
      <family val="3"/>
    </font>
    <font>
      <sz val="11"/>
      <color theme="0"/>
      <name val="ＭＳ Ｐゴシック"/>
      <family val="2"/>
      <scheme val="minor"/>
    </font>
    <font>
      <sz val="9"/>
      <color indexed="81"/>
      <name val="ＭＳ Ｐゴシック"/>
      <family val="3"/>
      <charset val="128"/>
    </font>
    <font>
      <b/>
      <sz val="15"/>
      <color theme="3"/>
      <name val="ＭＳ Ｐゴシック"/>
      <family val="2"/>
      <charset val="128"/>
    </font>
    <font>
      <b/>
      <sz val="15"/>
      <color theme="3"/>
      <name val="ＭＳ 明朝"/>
      <family val="2"/>
      <charset val="128"/>
    </font>
    <font>
      <sz val="11"/>
      <color rgb="FF006100"/>
      <name val="BIZ UDP新ゴ"/>
      <family val="2"/>
      <charset val="128"/>
    </font>
    <font>
      <sz val="11"/>
      <color rgb="FF9C0006"/>
      <name val="Yu Gothic"/>
      <family val="2"/>
      <charset val="128"/>
    </font>
    <font>
      <sz val="14"/>
      <color theme="1"/>
      <name val="ＭＳ Ｐゴシック"/>
      <family val="3"/>
      <charset val="128"/>
      <scheme val="minor"/>
    </font>
    <font>
      <sz val="36"/>
      <color theme="1"/>
      <name val="AR Pゴシック体M"/>
      <family val="3"/>
      <charset val="128"/>
    </font>
    <font>
      <sz val="26"/>
      <color theme="1"/>
      <name val="ＭＳ Ｐゴシック"/>
      <family val="3"/>
      <charset val="128"/>
      <scheme val="minor"/>
    </font>
    <font>
      <sz val="14"/>
      <color theme="1"/>
      <name val="ＭＳ Ｐゴシック"/>
      <family val="2"/>
      <charset val="128"/>
      <scheme val="minor"/>
    </font>
    <font>
      <sz val="18"/>
      <color theme="1"/>
      <name val="ＭＳ Ｐゴシック"/>
      <family val="3"/>
      <charset val="128"/>
      <scheme val="minor"/>
    </font>
    <font>
      <sz val="10"/>
      <color rgb="FFFF0000"/>
      <name val="ＭＳ Ｐゴシック"/>
      <family val="3"/>
      <charset val="128"/>
      <scheme val="minor"/>
    </font>
    <font>
      <strike/>
      <sz val="10"/>
      <name val="ＭＳ Ｐゴシック"/>
      <family val="3"/>
      <charset val="128"/>
      <scheme val="minor"/>
    </font>
    <font>
      <u/>
      <sz val="10"/>
      <color indexed="36"/>
      <name val="ＭＳ Ｐゴシック"/>
      <family val="3"/>
      <charset val="128"/>
      <scheme val="minor"/>
    </font>
    <font>
      <sz val="10"/>
      <color rgb="FF333333"/>
      <name val="ＭＳ Ｐゴシック"/>
      <family val="3"/>
      <charset val="128"/>
      <scheme val="minor"/>
    </font>
    <font>
      <u/>
      <sz val="10"/>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FFFFCC"/>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4">
    <xf numFmtId="0" fontId="0" fillId="0" borderId="0">
      <alignment vertical="center"/>
    </xf>
    <xf numFmtId="0" fontId="4" fillId="0" borderId="0">
      <alignment vertical="center"/>
    </xf>
    <xf numFmtId="0" fontId="12"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3" fillId="0" borderId="0">
      <alignment vertical="center"/>
    </xf>
    <xf numFmtId="0" fontId="22" fillId="0" borderId="0" applyNumberFormat="0" applyFill="0" applyBorder="0" applyAlignment="0" applyProtection="0">
      <alignment vertical="center"/>
    </xf>
    <xf numFmtId="0" fontId="2" fillId="0" borderId="0">
      <alignment vertical="center"/>
    </xf>
    <xf numFmtId="0" fontId="23" fillId="0" borderId="0">
      <alignment vertical="center"/>
    </xf>
    <xf numFmtId="0" fontId="13" fillId="0" borderId="0">
      <alignment vertical="center"/>
    </xf>
    <xf numFmtId="0" fontId="24" fillId="0" borderId="0">
      <alignment vertical="center"/>
    </xf>
    <xf numFmtId="0" fontId="26" fillId="0" borderId="0">
      <alignment vertical="center"/>
    </xf>
    <xf numFmtId="0" fontId="36" fillId="0" borderId="0">
      <alignment vertical="center"/>
    </xf>
    <xf numFmtId="0" fontId="37" fillId="0" borderId="0" applyNumberFormat="0" applyFill="0" applyBorder="0" applyAlignment="0" applyProtection="0">
      <alignment vertical="center"/>
    </xf>
    <xf numFmtId="0" fontId="38" fillId="0" borderId="0">
      <alignment vertical="center"/>
    </xf>
    <xf numFmtId="38" fontId="1" fillId="0" borderId="0" applyFont="0" applyFill="0" applyBorder="0" applyAlignment="0" applyProtection="0">
      <alignment vertical="center"/>
    </xf>
    <xf numFmtId="38" fontId="4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3" fillId="0" borderId="0">
      <alignment vertical="center"/>
    </xf>
    <xf numFmtId="38" fontId="1" fillId="0" borderId="0" applyFont="0" applyFill="0" applyBorder="0" applyAlignment="0" applyProtection="0">
      <alignment vertical="center"/>
    </xf>
    <xf numFmtId="0" fontId="24" fillId="0" borderId="0">
      <alignment vertical="center"/>
    </xf>
    <xf numFmtId="0" fontId="1" fillId="0" borderId="0">
      <alignment vertical="center"/>
    </xf>
  </cellStyleXfs>
  <cellXfs count="151">
    <xf numFmtId="0" fontId="0" fillId="0" borderId="0" xfId="0">
      <alignment vertical="center"/>
    </xf>
    <xf numFmtId="0" fontId="0" fillId="0" borderId="1" xfId="0" applyBorder="1">
      <alignment vertical="center"/>
    </xf>
    <xf numFmtId="0" fontId="12" fillId="2" borderId="1" xfId="2" applyFill="1" applyBorder="1" applyAlignment="1">
      <alignment horizontal="left" vertical="center" wrapText="1"/>
    </xf>
    <xf numFmtId="0" fontId="20" fillId="2" borderId="1" xfId="2" applyFont="1" applyFill="1" applyBorder="1" applyAlignment="1">
      <alignment horizontal="left" vertical="center" wrapText="1"/>
    </xf>
    <xf numFmtId="0" fontId="10" fillId="2" borderId="1" xfId="0" applyFont="1" applyFill="1" applyBorder="1" applyAlignment="1">
      <alignment horizontal="left" vertical="center" wrapText="1"/>
    </xf>
    <xf numFmtId="49" fontId="10" fillId="2" borderId="1" xfId="0" quotePrefix="1" applyNumberFormat="1" applyFont="1" applyFill="1" applyBorder="1" applyAlignment="1">
      <alignment horizontal="left" vertical="center"/>
    </xf>
    <xf numFmtId="176" fontId="35" fillId="2" borderId="1" xfId="1" applyNumberFormat="1" applyFont="1" applyFill="1" applyBorder="1" applyAlignment="1">
      <alignment horizontal="left" vertical="center" shrinkToFit="1"/>
    </xf>
    <xf numFmtId="0" fontId="10" fillId="2" borderId="1" xfId="5" applyFont="1" applyFill="1" applyBorder="1" applyAlignment="1">
      <alignment horizontal="left" vertical="center" wrapText="1"/>
    </xf>
    <xf numFmtId="0" fontId="10" fillId="2" borderId="1" xfId="7" applyFont="1" applyFill="1" applyBorder="1" applyAlignment="1">
      <alignment horizontal="left" vertical="center" wrapText="1"/>
    </xf>
    <xf numFmtId="49" fontId="10" fillId="2" borderId="1" xfId="0" quotePrefix="1" applyNumberFormat="1" applyFont="1" applyFill="1" applyBorder="1" applyAlignment="1">
      <alignment horizontal="left" vertical="center" wrapText="1"/>
    </xf>
    <xf numFmtId="176" fontId="35" fillId="2" borderId="1" xfId="1" applyNumberFormat="1" applyFont="1" applyFill="1" applyBorder="1" applyAlignment="1">
      <alignment horizontal="left" vertical="center" wrapText="1"/>
    </xf>
    <xf numFmtId="49" fontId="35" fillId="2" borderId="1" xfId="1" quotePrefix="1" applyNumberFormat="1" applyFont="1" applyFill="1" applyBorder="1" applyAlignment="1">
      <alignment horizontal="left" vertical="center" wrapText="1"/>
    </xf>
    <xf numFmtId="0" fontId="35" fillId="2" borderId="1" xfId="1" applyFont="1" applyFill="1" applyBorder="1" applyAlignment="1">
      <alignment horizontal="left" vertical="center" wrapText="1"/>
    </xf>
    <xf numFmtId="49" fontId="15" fillId="2" borderId="1" xfId="1" quotePrefix="1" applyNumberFormat="1" applyFont="1" applyFill="1" applyBorder="1" applyAlignment="1">
      <alignment horizontal="left" vertical="center" wrapText="1"/>
    </xf>
    <xf numFmtId="0" fontId="10" fillId="2" borderId="1" xfId="0" applyFont="1" applyFill="1" applyBorder="1" applyAlignment="1">
      <alignment horizontal="left" vertical="center" shrinkToFit="1"/>
    </xf>
    <xf numFmtId="176" fontId="35" fillId="2" borderId="1" xfId="1" applyNumberFormat="1" applyFont="1" applyFill="1" applyBorder="1" applyAlignment="1">
      <alignment horizontal="left" vertical="center" wrapText="1" shrinkToFit="1"/>
    </xf>
    <xf numFmtId="0" fontId="10" fillId="2" borderId="1" xfId="11" applyFont="1" applyFill="1" applyBorder="1" applyAlignment="1">
      <alignment horizontal="left" vertical="center" wrapText="1"/>
    </xf>
    <xf numFmtId="0" fontId="35" fillId="2" borderId="1" xfId="22" applyFont="1" applyFill="1" applyBorder="1" applyAlignment="1">
      <alignment horizontal="left" vertical="center" wrapText="1"/>
    </xf>
    <xf numFmtId="176" fontId="15" fillId="2" borderId="1" xfId="1" applyNumberFormat="1" applyFont="1" applyFill="1" applyBorder="1" applyAlignment="1">
      <alignment horizontal="left" vertical="center" wrapText="1" shrinkToFit="1"/>
    </xf>
    <xf numFmtId="177" fontId="10" fillId="2" borderId="1" xfId="0" applyNumberFormat="1" applyFont="1" applyFill="1" applyBorder="1" applyAlignment="1">
      <alignment horizontal="left" vertical="center" wrapText="1"/>
    </xf>
    <xf numFmtId="38" fontId="35" fillId="2" borderId="1" xfId="3" applyFont="1" applyFill="1" applyBorder="1" applyAlignment="1">
      <alignment horizontal="left" vertical="center" wrapText="1" shrinkToFit="1"/>
    </xf>
    <xf numFmtId="0" fontId="48" fillId="2" borderId="1" xfId="2" applyFont="1" applyFill="1" applyBorder="1" applyAlignment="1">
      <alignment horizontal="left" vertical="center" wrapText="1"/>
    </xf>
    <xf numFmtId="0" fontId="15" fillId="2" borderId="1" xfId="0" applyFont="1" applyFill="1" applyBorder="1" applyAlignment="1">
      <alignment horizontal="left" vertical="center" wrapText="1"/>
    </xf>
    <xf numFmtId="176" fontId="10" fillId="2" borderId="1" xfId="1" applyNumberFormat="1" applyFont="1" applyFill="1" applyBorder="1" applyAlignment="1">
      <alignment horizontal="left" vertical="center" wrapText="1"/>
    </xf>
    <xf numFmtId="0" fontId="35" fillId="2" borderId="1" xfId="0" applyFont="1" applyFill="1" applyBorder="1" applyAlignment="1">
      <alignment horizontal="left" vertical="center" wrapText="1"/>
    </xf>
    <xf numFmtId="0" fontId="15" fillId="2" borderId="1" xfId="0" applyFont="1" applyFill="1" applyBorder="1" applyAlignment="1">
      <alignment horizontal="left" vertical="center" shrinkToFit="1"/>
    </xf>
    <xf numFmtId="0" fontId="15" fillId="2" borderId="1" xfId="1" applyFont="1" applyFill="1" applyBorder="1" applyAlignment="1">
      <alignment horizontal="left" vertical="center" wrapText="1"/>
    </xf>
    <xf numFmtId="0" fontId="15" fillId="2" borderId="1" xfId="0" applyFont="1" applyFill="1" applyBorder="1" applyAlignment="1">
      <alignment horizontal="left" vertical="center"/>
    </xf>
    <xf numFmtId="0" fontId="10" fillId="2" borderId="1" xfId="0" applyFont="1" applyFill="1" applyBorder="1" applyAlignment="1">
      <alignment horizontal="left" vertical="center"/>
    </xf>
    <xf numFmtId="0" fontId="20" fillId="2" borderId="1" xfId="2" quotePrefix="1" applyFont="1" applyFill="1" applyBorder="1" applyAlignment="1">
      <alignment horizontal="left" vertical="center" wrapText="1"/>
    </xf>
    <xf numFmtId="0" fontId="0" fillId="2" borderId="0" xfId="0" applyFont="1" applyFill="1" applyAlignment="1">
      <alignment horizontal="left" vertical="center"/>
    </xf>
    <xf numFmtId="0" fontId="10" fillId="2" borderId="1" xfId="0" quotePrefix="1" applyFont="1" applyFill="1" applyBorder="1" applyAlignment="1">
      <alignment horizontal="left" vertical="center" wrapText="1"/>
    </xf>
    <xf numFmtId="0" fontId="10" fillId="2" borderId="1" xfId="9" applyFont="1" applyFill="1" applyBorder="1" applyAlignment="1">
      <alignment horizontal="left" vertical="center" wrapText="1"/>
    </xf>
    <xf numFmtId="38" fontId="35" fillId="2" borderId="1" xfId="3" applyFont="1" applyFill="1" applyBorder="1" applyAlignment="1">
      <alignment horizontal="left" vertical="center" wrapText="1"/>
    </xf>
    <xf numFmtId="0" fontId="15" fillId="2" borderId="1" xfId="9" applyFont="1" applyFill="1" applyBorder="1" applyAlignment="1">
      <alignment horizontal="left" vertical="center" wrapText="1"/>
    </xf>
    <xf numFmtId="0" fontId="10" fillId="2" borderId="1" xfId="0" applyFont="1" applyFill="1" applyBorder="1" applyAlignment="1">
      <alignment horizontal="left" vertical="center" wrapText="1" shrinkToFit="1"/>
    </xf>
    <xf numFmtId="176" fontId="15" fillId="2" borderId="1" xfId="1" applyNumberFormat="1" applyFont="1" applyFill="1" applyBorder="1" applyAlignment="1">
      <alignment horizontal="left" vertical="center" wrapText="1"/>
    </xf>
    <xf numFmtId="0" fontId="15" fillId="2" borderId="1" xfId="0" quotePrefix="1" applyFont="1" applyFill="1" applyBorder="1" applyAlignment="1">
      <alignment horizontal="left" vertical="center" wrapText="1"/>
    </xf>
    <xf numFmtId="0" fontId="10" fillId="2" borderId="1" xfId="12" applyFont="1" applyFill="1" applyBorder="1" applyAlignment="1">
      <alignment horizontal="left" vertical="center" wrapText="1"/>
    </xf>
    <xf numFmtId="176" fontId="35" fillId="2" borderId="1" xfId="10" applyNumberFormat="1" applyFont="1" applyFill="1" applyBorder="1" applyAlignment="1">
      <alignment horizontal="left" vertical="center" wrapText="1"/>
    </xf>
    <xf numFmtId="49" fontId="35" fillId="2" borderId="1" xfId="10" quotePrefix="1" applyNumberFormat="1" applyFont="1" applyFill="1" applyBorder="1" applyAlignment="1">
      <alignment horizontal="left" vertical="center" wrapText="1"/>
    </xf>
    <xf numFmtId="0" fontId="25" fillId="2" borderId="1" xfId="4" applyFont="1" applyFill="1" applyBorder="1" applyAlignment="1">
      <alignment horizontal="left" vertical="center" wrapText="1"/>
    </xf>
    <xf numFmtId="0" fontId="35" fillId="2" borderId="1" xfId="10" applyFont="1" applyFill="1" applyBorder="1" applyAlignment="1">
      <alignment horizontal="left" vertical="center" wrapText="1"/>
    </xf>
    <xf numFmtId="176" fontId="10" fillId="2" borderId="1" xfId="10" applyNumberFormat="1" applyFont="1" applyFill="1" applyBorder="1" applyAlignment="1">
      <alignment horizontal="left" vertical="center" wrapText="1"/>
    </xf>
    <xf numFmtId="0" fontId="15" fillId="2" borderId="1" xfId="12" applyFont="1" applyFill="1" applyBorder="1" applyAlignment="1">
      <alignment horizontal="left" vertical="center" wrapText="1"/>
    </xf>
    <xf numFmtId="176" fontId="15" fillId="2" borderId="1" xfId="10" applyNumberFormat="1" applyFont="1" applyFill="1" applyBorder="1" applyAlignment="1">
      <alignment horizontal="left" vertical="center" wrapText="1"/>
    </xf>
    <xf numFmtId="49" fontId="15" fillId="2" borderId="1" xfId="10" quotePrefix="1" applyNumberFormat="1" applyFont="1" applyFill="1" applyBorder="1" applyAlignment="1">
      <alignment horizontal="left" vertical="center" wrapText="1"/>
    </xf>
    <xf numFmtId="38" fontId="10" fillId="2" borderId="1" xfId="3" applyFont="1" applyFill="1" applyBorder="1" applyAlignment="1">
      <alignment horizontal="left" vertical="center" wrapText="1"/>
    </xf>
    <xf numFmtId="0" fontId="10" fillId="2" borderId="1" xfId="12" applyFont="1" applyFill="1" applyBorder="1" applyAlignment="1">
      <alignment horizontal="left" vertical="center" shrinkToFit="1"/>
    </xf>
    <xf numFmtId="0" fontId="20" fillId="2" borderId="1" xfId="13" applyFont="1" applyFill="1" applyBorder="1" applyAlignment="1">
      <alignment horizontal="left" vertical="center" wrapText="1"/>
    </xf>
    <xf numFmtId="3" fontId="10" fillId="2" borderId="1" xfId="0" applyNumberFormat="1" applyFont="1" applyFill="1" applyBorder="1" applyAlignment="1">
      <alignment horizontal="left" vertical="center"/>
    </xf>
    <xf numFmtId="0" fontId="20" fillId="2" borderId="1" xfId="2" applyFont="1" applyFill="1" applyBorder="1" applyAlignment="1">
      <alignment horizontal="left" vertical="center"/>
    </xf>
    <xf numFmtId="49" fontId="10" fillId="2" borderId="1" xfId="12" quotePrefix="1" applyNumberFormat="1" applyFont="1" applyFill="1" applyBorder="1" applyAlignment="1">
      <alignment horizontal="left" vertical="center"/>
    </xf>
    <xf numFmtId="38" fontId="35" fillId="2" borderId="1" xfId="16" applyFont="1" applyFill="1" applyBorder="1" applyAlignment="1">
      <alignment horizontal="left" vertical="center" wrapText="1" shrinkToFit="1"/>
    </xf>
    <xf numFmtId="49" fontId="15" fillId="2" borderId="1" xfId="0" quotePrefix="1" applyNumberFormat="1" applyFont="1" applyFill="1" applyBorder="1" applyAlignment="1">
      <alignment horizontal="left" vertical="center"/>
    </xf>
    <xf numFmtId="0" fontId="10" fillId="2" borderId="0" xfId="0" applyFont="1" applyFill="1" applyAlignment="1">
      <alignment horizontal="left" vertical="center"/>
    </xf>
    <xf numFmtId="49" fontId="10" fillId="2" borderId="1" xfId="1" quotePrefix="1" applyNumberFormat="1" applyFont="1" applyFill="1" applyBorder="1" applyAlignment="1">
      <alignment horizontal="left" vertical="center" wrapText="1"/>
    </xf>
    <xf numFmtId="0" fontId="69" fillId="2" borderId="1" xfId="2" applyFont="1" applyFill="1" applyBorder="1" applyAlignment="1">
      <alignment horizontal="left" vertical="center" wrapText="1"/>
    </xf>
    <xf numFmtId="0" fontId="10" fillId="2" borderId="1" xfId="1"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 xfId="14" applyFont="1" applyFill="1" applyBorder="1" applyAlignment="1">
      <alignment horizontal="left" vertical="center" wrapText="1"/>
    </xf>
    <xf numFmtId="38" fontId="35" fillId="2" borderId="1" xfId="15" applyFont="1" applyFill="1" applyBorder="1" applyAlignment="1">
      <alignment horizontal="left" vertical="center" wrapText="1"/>
    </xf>
    <xf numFmtId="0" fontId="15" fillId="2" borderId="1" xfId="14" applyFont="1" applyFill="1" applyBorder="1" applyAlignment="1">
      <alignment horizontal="left" vertical="center" wrapText="1"/>
    </xf>
    <xf numFmtId="3" fontId="10" fillId="2" borderId="1" xfId="0" applyNumberFormat="1" applyFont="1" applyFill="1" applyBorder="1" applyAlignment="1">
      <alignment horizontal="left" vertical="center" wrapText="1"/>
    </xf>
    <xf numFmtId="0" fontId="20" fillId="2" borderId="1" xfId="17" applyFont="1" applyFill="1" applyBorder="1" applyAlignment="1">
      <alignment horizontal="left" vertical="center" wrapText="1"/>
    </xf>
    <xf numFmtId="49" fontId="15" fillId="2" borderId="1" xfId="18" quotePrefix="1" applyNumberFormat="1" applyFont="1" applyFill="1" applyBorder="1" applyAlignment="1">
      <alignment horizontal="left" vertical="center" wrapText="1"/>
    </xf>
    <xf numFmtId="0" fontId="48" fillId="2" borderId="1" xfId="18" applyFont="1" applyFill="1" applyBorder="1" applyAlignment="1">
      <alignment horizontal="left" vertical="center" wrapText="1"/>
    </xf>
    <xf numFmtId="49" fontId="15" fillId="2" borderId="1" xfId="9" quotePrefix="1" applyNumberFormat="1" applyFont="1" applyFill="1" applyBorder="1" applyAlignment="1">
      <alignment horizontal="left" vertical="center"/>
    </xf>
    <xf numFmtId="38" fontId="15" fillId="2" borderId="1" xfId="3" applyFont="1" applyFill="1" applyBorder="1" applyAlignment="1">
      <alignment horizontal="left" vertical="center" wrapText="1"/>
    </xf>
    <xf numFmtId="49" fontId="15" fillId="2" borderId="1" xfId="0" quotePrefix="1" applyNumberFormat="1" applyFont="1" applyFill="1" applyBorder="1" applyAlignment="1">
      <alignment horizontal="left" vertical="center" wrapText="1"/>
    </xf>
    <xf numFmtId="0" fontId="43" fillId="2" borderId="1" xfId="0" applyFont="1" applyFill="1" applyBorder="1" applyAlignment="1">
      <alignment horizontal="left" vertical="center" wrapText="1"/>
    </xf>
    <xf numFmtId="49" fontId="43" fillId="2" borderId="1" xfId="1" quotePrefix="1" applyNumberFormat="1" applyFont="1" applyFill="1" applyBorder="1" applyAlignment="1">
      <alignment horizontal="left" vertical="center" wrapText="1"/>
    </xf>
    <xf numFmtId="0" fontId="43" fillId="2" borderId="1" xfId="1" applyFont="1" applyFill="1" applyBorder="1" applyAlignment="1">
      <alignment horizontal="left" vertical="center" wrapText="1"/>
    </xf>
    <xf numFmtId="0" fontId="10" fillId="2" borderId="1" xfId="19" applyFont="1" applyFill="1" applyBorder="1" applyAlignment="1">
      <alignment horizontal="left" vertical="center" wrapText="1"/>
    </xf>
    <xf numFmtId="0" fontId="10" fillId="2" borderId="1" xfId="20" applyFont="1" applyFill="1" applyBorder="1" applyAlignment="1">
      <alignment horizontal="left" vertical="center" wrapText="1"/>
    </xf>
    <xf numFmtId="49" fontId="10" fillId="2" borderId="1" xfId="19" quotePrefix="1" applyNumberFormat="1" applyFont="1" applyFill="1" applyBorder="1" applyAlignment="1">
      <alignment horizontal="left" vertical="center"/>
    </xf>
    <xf numFmtId="176" fontId="10" fillId="2" borderId="1" xfId="1" applyNumberFormat="1" applyFont="1" applyFill="1" applyBorder="1" applyAlignment="1">
      <alignment horizontal="left" vertical="center" wrapText="1" shrinkToFit="1"/>
    </xf>
    <xf numFmtId="0" fontId="15" fillId="2" borderId="1" xfId="19" applyFont="1" applyFill="1" applyBorder="1" applyAlignment="1">
      <alignment horizontal="left" vertical="center" wrapText="1"/>
    </xf>
    <xf numFmtId="0" fontId="10" fillId="2" borderId="1" xfId="19" applyFont="1" applyFill="1" applyBorder="1" applyAlignment="1">
      <alignment horizontal="left" vertical="center"/>
    </xf>
    <xf numFmtId="49" fontId="15" fillId="2" borderId="1" xfId="19" quotePrefix="1" applyNumberFormat="1" applyFont="1" applyFill="1" applyBorder="1" applyAlignment="1">
      <alignment horizontal="left" vertical="center"/>
    </xf>
    <xf numFmtId="49" fontId="10" fillId="2" borderId="1" xfId="19" quotePrefix="1" applyNumberFormat="1" applyFont="1" applyFill="1" applyBorder="1" applyAlignment="1">
      <alignment horizontal="left" vertical="center" wrapText="1"/>
    </xf>
    <xf numFmtId="176" fontId="35" fillId="2" borderId="1" xfId="10" applyNumberFormat="1" applyFont="1" applyFill="1" applyBorder="1" applyAlignment="1">
      <alignment horizontal="left" vertical="center" wrapText="1" shrinkToFit="1"/>
    </xf>
    <xf numFmtId="49" fontId="65" fillId="2" borderId="1" xfId="1" quotePrefix="1" applyNumberFormat="1" applyFont="1" applyFill="1" applyBorder="1" applyAlignment="1">
      <alignment horizontal="left" vertical="center" wrapText="1"/>
    </xf>
    <xf numFmtId="176" fontId="10" fillId="2" borderId="1" xfId="0" applyNumberFormat="1" applyFont="1" applyFill="1" applyBorder="1" applyAlignment="1">
      <alignment horizontal="left" vertical="center" wrapText="1"/>
    </xf>
    <xf numFmtId="49" fontId="15" fillId="2" borderId="1" xfId="1" quotePrefix="1" applyNumberFormat="1" applyFont="1" applyFill="1" applyBorder="1" applyAlignment="1">
      <alignment horizontal="left" vertical="center" shrinkToFit="1"/>
    </xf>
    <xf numFmtId="49" fontId="15" fillId="2" borderId="1" xfId="0" quotePrefix="1" applyNumberFormat="1" applyFont="1" applyFill="1" applyBorder="1" applyAlignment="1">
      <alignment horizontal="left" vertical="center" shrinkToFit="1"/>
    </xf>
    <xf numFmtId="0" fontId="65" fillId="2" borderId="1" xfId="0" applyFont="1" applyFill="1" applyBorder="1" applyAlignment="1">
      <alignment horizontal="left" vertical="center" wrapText="1"/>
    </xf>
    <xf numFmtId="0" fontId="20" fillId="2" borderId="1" xfId="2" applyFont="1" applyFill="1" applyBorder="1" applyAlignment="1">
      <alignment horizontal="left" vertical="center" wrapText="1" shrinkToFit="1"/>
    </xf>
    <xf numFmtId="38" fontId="10" fillId="2" borderId="1" xfId="21" applyFont="1" applyFill="1" applyBorder="1" applyAlignment="1">
      <alignment horizontal="left" vertical="center" wrapText="1"/>
    </xf>
    <xf numFmtId="179" fontId="35" fillId="2" borderId="1" xfId="1" applyNumberFormat="1" applyFont="1" applyFill="1" applyBorder="1" applyAlignment="1">
      <alignment horizontal="left" vertical="center" wrapText="1"/>
    </xf>
    <xf numFmtId="0" fontId="10" fillId="2" borderId="1" xfId="9" applyFont="1" applyFill="1" applyBorder="1" applyAlignment="1">
      <alignment horizontal="left" vertical="center"/>
    </xf>
    <xf numFmtId="0" fontId="10" fillId="2" borderId="1" xfId="9" applyFont="1" applyFill="1" applyBorder="1" applyAlignment="1">
      <alignment horizontal="left" vertical="center" shrinkToFit="1"/>
    </xf>
    <xf numFmtId="49" fontId="10" fillId="2" borderId="1" xfId="9" quotePrefix="1" applyNumberFormat="1" applyFont="1" applyFill="1" applyBorder="1" applyAlignment="1">
      <alignment horizontal="left" vertical="center" wrapText="1"/>
    </xf>
    <xf numFmtId="0" fontId="29" fillId="2" borderId="1" xfId="2" applyFont="1" applyFill="1" applyBorder="1" applyAlignment="1">
      <alignment horizontal="left" vertical="center" wrapText="1"/>
    </xf>
    <xf numFmtId="0" fontId="15" fillId="2" borderId="1" xfId="2" applyFont="1" applyFill="1" applyBorder="1" applyAlignment="1">
      <alignment horizontal="left" vertical="center" wrapText="1"/>
    </xf>
    <xf numFmtId="176" fontId="35" fillId="2" borderId="1" xfId="22" applyNumberFormat="1" applyFont="1" applyFill="1" applyBorder="1" applyAlignment="1">
      <alignment horizontal="left" vertical="center" wrapText="1"/>
    </xf>
    <xf numFmtId="49" fontId="35" fillId="2" borderId="1" xfId="22" quotePrefix="1" applyNumberFormat="1" applyFont="1" applyFill="1" applyBorder="1" applyAlignment="1">
      <alignment horizontal="left" vertical="center" wrapText="1"/>
    </xf>
    <xf numFmtId="0" fontId="20" fillId="2" borderId="1" xfId="18" applyFont="1" applyFill="1" applyBorder="1" applyAlignment="1">
      <alignment horizontal="left" vertical="center" wrapText="1"/>
    </xf>
    <xf numFmtId="49" fontId="67" fillId="2" borderId="1" xfId="18" quotePrefix="1" applyNumberFormat="1" applyFont="1" applyFill="1" applyBorder="1" applyAlignment="1">
      <alignment horizontal="left" vertical="center"/>
    </xf>
    <xf numFmtId="49" fontId="20" fillId="2" borderId="1" xfId="18" applyNumberFormat="1" applyFont="1" applyFill="1" applyBorder="1" applyAlignment="1">
      <alignment horizontal="left" vertical="center" wrapText="1"/>
    </xf>
    <xf numFmtId="49" fontId="35" fillId="2" borderId="1" xfId="10" applyNumberFormat="1" applyFont="1" applyFill="1" applyBorder="1" applyAlignment="1">
      <alignment horizontal="left" vertical="center" wrapText="1"/>
    </xf>
    <xf numFmtId="0" fontId="10" fillId="2" borderId="1" xfId="9" quotePrefix="1" applyFont="1" applyFill="1" applyBorder="1" applyAlignment="1">
      <alignment horizontal="left" vertical="center" wrapText="1"/>
    </xf>
    <xf numFmtId="49" fontId="10" fillId="2" borderId="1" xfId="9" applyNumberFormat="1" applyFont="1" applyFill="1" applyBorder="1" applyAlignment="1">
      <alignment horizontal="left" vertical="center"/>
    </xf>
    <xf numFmtId="38" fontId="35" fillId="2" borderId="1" xfId="1" applyNumberFormat="1" applyFont="1" applyFill="1" applyBorder="1" applyAlignment="1">
      <alignment horizontal="left" vertical="center" wrapText="1"/>
    </xf>
    <xf numFmtId="176" fontId="35" fillId="2" borderId="1" xfId="8" applyNumberFormat="1" applyFont="1" applyFill="1" applyBorder="1" applyAlignment="1">
      <alignment horizontal="left" vertical="center" wrapText="1"/>
    </xf>
    <xf numFmtId="49" fontId="35" fillId="2" borderId="1" xfId="8" quotePrefix="1" applyNumberFormat="1" applyFont="1" applyFill="1" applyBorder="1" applyAlignment="1">
      <alignment horizontal="left" vertical="center" wrapText="1"/>
    </xf>
    <xf numFmtId="0" fontId="35" fillId="2" borderId="1" xfId="8" applyFont="1" applyFill="1" applyBorder="1" applyAlignment="1">
      <alignment horizontal="left" vertical="center" wrapText="1"/>
    </xf>
    <xf numFmtId="176" fontId="10" fillId="2" borderId="1" xfId="22" applyNumberFormat="1" applyFont="1" applyFill="1" applyBorder="1" applyAlignment="1">
      <alignment horizontal="left" vertical="center" wrapText="1"/>
    </xf>
    <xf numFmtId="49" fontId="10" fillId="2" borderId="1" xfId="22" quotePrefix="1" applyNumberFormat="1" applyFont="1" applyFill="1" applyBorder="1" applyAlignment="1">
      <alignment horizontal="left" vertical="center" wrapText="1"/>
    </xf>
    <xf numFmtId="49" fontId="35" fillId="2" borderId="1" xfId="1" applyNumberFormat="1" applyFont="1" applyFill="1" applyBorder="1" applyAlignment="1">
      <alignment horizontal="left" vertical="center" wrapText="1"/>
    </xf>
    <xf numFmtId="0" fontId="10" fillId="2" borderId="1" xfId="23" applyFont="1" applyFill="1" applyBorder="1" applyAlignment="1">
      <alignment horizontal="left" vertical="center" wrapText="1"/>
    </xf>
    <xf numFmtId="0" fontId="15" fillId="2" borderId="1" xfId="23" applyFont="1" applyFill="1" applyBorder="1" applyAlignment="1">
      <alignment horizontal="left" vertical="center" wrapText="1"/>
    </xf>
    <xf numFmtId="20" fontId="10" fillId="2" borderId="1" xfId="0" applyNumberFormat="1" applyFont="1" applyFill="1" applyBorder="1" applyAlignment="1">
      <alignment horizontal="left" vertical="center" wrapText="1"/>
    </xf>
    <xf numFmtId="176" fontId="35" fillId="2" borderId="1" xfId="1" quotePrefix="1" applyNumberFormat="1" applyFont="1" applyFill="1" applyBorder="1" applyAlignment="1">
      <alignment horizontal="left" vertical="center" wrapText="1"/>
    </xf>
    <xf numFmtId="178" fontId="43" fillId="2" borderId="1" xfId="6" applyNumberFormat="1" applyFont="1" applyFill="1" applyBorder="1" applyAlignment="1">
      <alignment horizontal="left" vertical="center" wrapText="1"/>
    </xf>
    <xf numFmtId="49" fontId="43" fillId="2" borderId="1" xfId="6" applyNumberFormat="1" applyFont="1" applyFill="1" applyBorder="1" applyAlignment="1">
      <alignment horizontal="left" vertical="center" wrapText="1"/>
    </xf>
    <xf numFmtId="0" fontId="43" fillId="2" borderId="1" xfId="6" applyFont="1" applyFill="1" applyBorder="1" applyAlignment="1">
      <alignment horizontal="left" vertical="center" wrapText="1"/>
    </xf>
    <xf numFmtId="49" fontId="20" fillId="2" borderId="1" xfId="2" quotePrefix="1" applyNumberFormat="1" applyFont="1" applyFill="1" applyBorder="1" applyAlignment="1">
      <alignment horizontal="left" vertical="center" wrapText="1"/>
    </xf>
    <xf numFmtId="0" fontId="20" fillId="2" borderId="1" xfId="2" applyNumberFormat="1" applyFont="1" applyFill="1" applyBorder="1" applyAlignment="1">
      <alignment horizontal="left" vertical="center" wrapText="1"/>
    </xf>
    <xf numFmtId="0" fontId="43" fillId="4" borderId="1" xfId="5" applyFont="1" applyFill="1" applyBorder="1" applyAlignment="1">
      <alignment horizontal="left" vertical="center" wrapText="1"/>
    </xf>
    <xf numFmtId="0" fontId="43" fillId="4" borderId="1" xfId="7" applyFont="1" applyFill="1" applyBorder="1" applyAlignment="1">
      <alignment horizontal="left" vertical="center" wrapText="1"/>
    </xf>
    <xf numFmtId="0" fontId="43" fillId="4" borderId="1" xfId="8" applyFont="1" applyFill="1" applyBorder="1" applyAlignment="1">
      <alignment horizontal="left" vertical="center" wrapText="1"/>
    </xf>
    <xf numFmtId="0" fontId="15" fillId="2" borderId="1" xfId="11" applyFont="1" applyFill="1" applyBorder="1" applyAlignment="1">
      <alignment horizontal="left" vertical="center" wrapText="1" shrinkToFit="1"/>
    </xf>
    <xf numFmtId="38" fontId="10" fillId="2" borderId="1" xfId="3" applyFont="1" applyFill="1" applyBorder="1" applyAlignment="1">
      <alignment horizontal="left" vertical="center"/>
    </xf>
    <xf numFmtId="49" fontId="20" fillId="2" borderId="1" xfId="2" applyNumberFormat="1" applyFont="1" applyFill="1" applyBorder="1" applyAlignment="1">
      <alignment horizontal="left" vertical="center" wrapText="1"/>
    </xf>
    <xf numFmtId="0" fontId="25" fillId="2" borderId="1" xfId="2" applyFont="1" applyFill="1" applyBorder="1" applyAlignment="1">
      <alignment horizontal="left" vertical="center" wrapText="1"/>
    </xf>
    <xf numFmtId="0" fontId="20" fillId="2" borderId="1" xfId="2" applyFont="1" applyFill="1" applyBorder="1" applyAlignment="1" applyProtection="1">
      <alignment horizontal="left" vertical="center" wrapText="1"/>
    </xf>
    <xf numFmtId="178" fontId="15" fillId="2" borderId="1" xfId="6" applyNumberFormat="1" applyFont="1" applyFill="1" applyBorder="1" applyAlignment="1">
      <alignment horizontal="left" vertical="center" wrapText="1"/>
    </xf>
    <xf numFmtId="49" fontId="43" fillId="2" borderId="1" xfId="0" applyNumberFormat="1" applyFont="1" applyFill="1" applyBorder="1" applyAlignment="1">
      <alignment horizontal="left" vertical="center"/>
    </xf>
    <xf numFmtId="3" fontId="35" fillId="2" borderId="1" xfId="1" applyNumberFormat="1" applyFont="1" applyFill="1" applyBorder="1" applyAlignment="1">
      <alignment horizontal="left" vertical="center" wrapText="1"/>
    </xf>
    <xf numFmtId="0" fontId="0" fillId="2" borderId="0" xfId="0" applyFont="1" applyFill="1" applyAlignment="1">
      <alignment horizontal="left" vertical="center" wrapText="1"/>
    </xf>
    <xf numFmtId="49" fontId="10" fillId="2" borderId="1" xfId="0" applyNumberFormat="1" applyFont="1" applyFill="1" applyBorder="1" applyAlignment="1">
      <alignment horizontal="left" vertical="center"/>
    </xf>
    <xf numFmtId="0" fontId="12" fillId="2" borderId="1" xfId="2" applyFill="1" applyBorder="1" applyAlignment="1">
      <alignment horizontal="left" vertical="center"/>
    </xf>
    <xf numFmtId="0" fontId="10" fillId="3" borderId="1" xfId="0" applyFont="1" applyFill="1" applyBorder="1" applyAlignment="1">
      <alignment horizontal="left" vertical="center" wrapText="1"/>
    </xf>
    <xf numFmtId="176" fontId="43" fillId="2" borderId="1" xfId="0" applyNumberFormat="1" applyFont="1" applyFill="1" applyBorder="1" applyAlignment="1">
      <alignment horizontal="left" vertical="center" wrapText="1"/>
    </xf>
    <xf numFmtId="49" fontId="10" fillId="3" borderId="1" xfId="0" quotePrefix="1" applyNumberFormat="1" applyFont="1" applyFill="1" applyBorder="1" applyAlignment="1">
      <alignment horizontal="left" vertical="center" wrapText="1"/>
    </xf>
    <xf numFmtId="14" fontId="15" fillId="2" borderId="1" xfId="0" applyNumberFormat="1" applyFont="1" applyFill="1" applyBorder="1" applyAlignment="1">
      <alignment horizontal="left" vertical="center" wrapText="1"/>
    </xf>
    <xf numFmtId="49" fontId="35" fillId="2" borderId="1" xfId="0" quotePrefix="1" applyNumberFormat="1" applyFont="1" applyFill="1" applyBorder="1" applyAlignment="1">
      <alignment horizontal="left" vertical="center"/>
    </xf>
    <xf numFmtId="0" fontId="68" fillId="2" borderId="1" xfId="0" applyFont="1" applyFill="1" applyBorder="1" applyAlignment="1">
      <alignment horizontal="left" vertical="center" wrapText="1"/>
    </xf>
    <xf numFmtId="0" fontId="43" fillId="2" borderId="1" xfId="0" applyFont="1" applyFill="1" applyBorder="1" applyAlignment="1">
      <alignment horizontal="left" vertical="center"/>
    </xf>
    <xf numFmtId="0" fontId="31" fillId="2" borderId="1" xfId="0" applyFont="1" applyFill="1" applyBorder="1" applyAlignment="1">
      <alignment horizontal="left" vertical="center" wrapText="1"/>
    </xf>
    <xf numFmtId="0" fontId="36" fillId="2" borderId="0" xfId="12" applyFill="1">
      <alignment vertical="center"/>
    </xf>
    <xf numFmtId="0" fontId="0" fillId="2" borderId="0" xfId="0" applyFill="1">
      <alignment vertical="center"/>
    </xf>
    <xf numFmtId="0" fontId="63" fillId="2" borderId="0" xfId="12" applyFont="1" applyFill="1">
      <alignment vertical="center"/>
    </xf>
    <xf numFmtId="0" fontId="61" fillId="2" borderId="0" xfId="0" applyFont="1" applyFill="1" applyAlignment="1">
      <alignment horizontal="center" vertical="center"/>
    </xf>
    <xf numFmtId="0" fontId="61" fillId="2" borderId="0" xfId="0" applyFont="1" applyFill="1" applyAlignment="1">
      <alignment horizontal="center" vertical="center" wrapText="1"/>
    </xf>
    <xf numFmtId="0" fontId="62" fillId="2" borderId="0" xfId="0" applyFont="1" applyFill="1" applyAlignment="1">
      <alignment horizontal="center" vertical="center"/>
    </xf>
    <xf numFmtId="0" fontId="0" fillId="2" borderId="2" xfId="12" applyFont="1" applyFill="1" applyBorder="1" applyAlignment="1">
      <alignment horizontal="justify" vertical="top" wrapText="1"/>
    </xf>
    <xf numFmtId="0" fontId="13" fillId="2" borderId="3" xfId="12" applyFont="1" applyFill="1" applyBorder="1" applyAlignment="1">
      <alignment horizontal="justify" vertical="top" wrapText="1"/>
    </xf>
    <xf numFmtId="0" fontId="13" fillId="2" borderId="4" xfId="12" applyFont="1" applyFill="1" applyBorder="1" applyAlignment="1">
      <alignment horizontal="justify" vertical="top" wrapText="1"/>
    </xf>
    <xf numFmtId="0" fontId="60" fillId="2" borderId="0" xfId="0" applyFont="1" applyFill="1" applyAlignment="1">
      <alignment horizontal="center" vertical="center"/>
    </xf>
  </cellXfs>
  <cellStyles count="24">
    <cellStyle name="Hyperlink" xfId="17" xr:uid="{F8452CA6-4787-482D-8954-EA45B2BB9A8F}"/>
    <cellStyle name="Normal" xfId="19" xr:uid="{A4CBF849-106E-4498-9FE2-F96EE54DD9CB}"/>
    <cellStyle name="Normal 2" xfId="20" xr:uid="{853ECF73-9DCD-4FE8-B901-E03C4FC8059B}"/>
    <cellStyle name="ハイパーリンク" xfId="2" builtinId="8"/>
    <cellStyle name="ハイパーリンク 2" xfId="4" xr:uid="{4E6590EA-AE88-4B93-B616-5954E6D47480}"/>
    <cellStyle name="ハイパーリンク 2 2" xfId="18" xr:uid="{74440EC0-A510-4FA4-BE99-B170FC59D1AF}"/>
    <cellStyle name="ハイパーリンク 3" xfId="13" xr:uid="{5B5A2327-BF17-45AF-A624-543C893F7E94}"/>
    <cellStyle name="桁区切り" xfId="3" builtinId="6"/>
    <cellStyle name="桁区切り 2" xfId="21" xr:uid="{71197C03-90C0-4B00-8890-BCCAE5111FDA}"/>
    <cellStyle name="桁区切り 3" xfId="16" xr:uid="{DD094AC5-1071-400D-93F5-96C65A886C86}"/>
    <cellStyle name="桁区切り 4 2" xfId="15" xr:uid="{88CE10AC-E00B-462E-89E9-4F45ABCCB54F}"/>
    <cellStyle name="説明文" xfId="6" builtinId="53"/>
    <cellStyle name="標準" xfId="0" builtinId="0"/>
    <cellStyle name="標準 2" xfId="9" xr:uid="{F25E33D1-0054-4754-8E15-FD05AFF1F2B6}"/>
    <cellStyle name="標準 2 2" xfId="11" xr:uid="{283BF54E-E5EC-46E5-B70B-E3B57B47B88C}"/>
    <cellStyle name="標準 3" xfId="1" xr:uid="{00000000-0005-0000-0000-000002000000}"/>
    <cellStyle name="標準 3 2" xfId="10" xr:uid="{4DE1CDA4-25CB-46CB-8837-63796A4EED90}"/>
    <cellStyle name="標準 3 2 2" xfId="22" xr:uid="{DC002316-8718-4D3C-968F-9724A57DFE7B}"/>
    <cellStyle name="標準 3 3" xfId="8" xr:uid="{177A421E-922E-4369-9F50-B8DF4A34DE11}"/>
    <cellStyle name="標準 4" xfId="12" xr:uid="{3898A845-6FDB-4047-960B-665EB619681E}"/>
    <cellStyle name="標準 5" xfId="23" xr:uid="{8120DFCE-7332-4677-879E-D437999F08F4}"/>
    <cellStyle name="標準 5 2" xfId="7" xr:uid="{B6DA3974-E7CD-4407-89E8-7ED3AED615B3}"/>
    <cellStyle name="標準 5 3" xfId="14" xr:uid="{C8CFF36F-E1AA-4548-8F21-79263A53D098}"/>
    <cellStyle name="標準 6" xfId="5" xr:uid="{C2BEEAD2-189F-43E9-A0B0-A04A25A4363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3114675</xdr:colOff>
      <xdr:row>324</xdr:row>
      <xdr:rowOff>0</xdr:rowOff>
    </xdr:from>
    <xdr:ext cx="184731" cy="264560"/>
    <xdr:sp macro="" textlink="">
      <xdr:nvSpPr>
        <xdr:cNvPr id="2" name="テキスト ボックス 1">
          <a:extLst>
            <a:ext uri="{FF2B5EF4-FFF2-40B4-BE49-F238E27FC236}">
              <a16:creationId xmlns:a16="http://schemas.microsoft.com/office/drawing/2014/main" id="{F9593287-73C6-409C-8DFC-C0E314A51220}"/>
            </a:ext>
          </a:extLst>
        </xdr:cNvPr>
        <xdr:cNvSpPr txBox="1"/>
      </xdr:nvSpPr>
      <xdr:spPr>
        <a:xfrm>
          <a:off x="5429250" y="632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3114675</xdr:colOff>
      <xdr:row>324</xdr:row>
      <xdr:rowOff>0</xdr:rowOff>
    </xdr:from>
    <xdr:ext cx="184731" cy="264560"/>
    <xdr:sp macro="" textlink="">
      <xdr:nvSpPr>
        <xdr:cNvPr id="3" name="テキスト ボックス 2">
          <a:extLst>
            <a:ext uri="{FF2B5EF4-FFF2-40B4-BE49-F238E27FC236}">
              <a16:creationId xmlns:a16="http://schemas.microsoft.com/office/drawing/2014/main" id="{98DA8B1B-AA6D-48C6-BA3D-09C94EFB5051}"/>
            </a:ext>
          </a:extLst>
        </xdr:cNvPr>
        <xdr:cNvSpPr txBox="1"/>
      </xdr:nvSpPr>
      <xdr:spPr>
        <a:xfrm>
          <a:off x="8543925" y="632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3114675</xdr:colOff>
      <xdr:row>558</xdr:row>
      <xdr:rowOff>0</xdr:rowOff>
    </xdr:from>
    <xdr:ext cx="180975" cy="266700"/>
    <xdr:sp macro="" textlink="">
      <xdr:nvSpPr>
        <xdr:cNvPr id="4" name="テキスト ボックス 3">
          <a:extLst>
            <a:ext uri="{FF2B5EF4-FFF2-40B4-BE49-F238E27FC236}">
              <a16:creationId xmlns:a16="http://schemas.microsoft.com/office/drawing/2014/main" id="{CB56136F-4BC0-445A-BA8E-B02DB21B62E6}"/>
            </a:ext>
          </a:extLst>
        </xdr:cNvPr>
        <xdr:cNvSpPr txBox="1"/>
      </xdr:nvSpPr>
      <xdr:spPr>
        <a:xfrm>
          <a:off x="9296400" y="25241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6</xdr:col>
      <xdr:colOff>3114675</xdr:colOff>
      <xdr:row>558</xdr:row>
      <xdr:rowOff>0</xdr:rowOff>
    </xdr:from>
    <xdr:ext cx="180975" cy="266700"/>
    <xdr:sp macro="" textlink="">
      <xdr:nvSpPr>
        <xdr:cNvPr id="5" name="テキスト ボックス 4">
          <a:extLst>
            <a:ext uri="{FF2B5EF4-FFF2-40B4-BE49-F238E27FC236}">
              <a16:creationId xmlns:a16="http://schemas.microsoft.com/office/drawing/2014/main" id="{64473BF7-CA39-4586-A51A-6A7D6BB20948}"/>
            </a:ext>
          </a:extLst>
        </xdr:cNvPr>
        <xdr:cNvSpPr txBox="1"/>
      </xdr:nvSpPr>
      <xdr:spPr>
        <a:xfrm>
          <a:off x="9296400" y="25241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twoCellAnchor editAs="oneCell">
    <xdr:from>
      <xdr:col>6</xdr:col>
      <xdr:colOff>3114675</xdr:colOff>
      <xdr:row>865</xdr:row>
      <xdr:rowOff>0</xdr:rowOff>
    </xdr:from>
    <xdr:to>
      <xdr:col>6</xdr:col>
      <xdr:colOff>3766131</xdr:colOff>
      <xdr:row>865</xdr:row>
      <xdr:rowOff>264560</xdr:rowOff>
    </xdr:to>
    <xdr:sp macro="" textlink="">
      <xdr:nvSpPr>
        <xdr:cNvPr id="6" name="テキスト ボックス 5">
          <a:extLst>
            <a:ext uri="{FF2B5EF4-FFF2-40B4-BE49-F238E27FC236}">
              <a16:creationId xmlns:a16="http://schemas.microsoft.com/office/drawing/2014/main" id="{68E78E3C-5800-4C39-A0B1-66EA2E095473}"/>
            </a:ext>
          </a:extLst>
        </xdr:cNvPr>
        <xdr:cNvSpPr txBox="1"/>
      </xdr:nvSpPr>
      <xdr:spPr>
        <a:xfrm>
          <a:off x="8543925" y="111347250"/>
          <a:ext cx="65145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dr:col>6</xdr:col>
      <xdr:colOff>3114675</xdr:colOff>
      <xdr:row>865</xdr:row>
      <xdr:rowOff>0</xdr:rowOff>
    </xdr:from>
    <xdr:to>
      <xdr:col>6</xdr:col>
      <xdr:colOff>3766131</xdr:colOff>
      <xdr:row>865</xdr:row>
      <xdr:rowOff>264560</xdr:rowOff>
    </xdr:to>
    <xdr:sp macro="" textlink="">
      <xdr:nvSpPr>
        <xdr:cNvPr id="7" name="テキスト ボックス 4">
          <a:extLst>
            <a:ext uri="{FF2B5EF4-FFF2-40B4-BE49-F238E27FC236}">
              <a16:creationId xmlns:a16="http://schemas.microsoft.com/office/drawing/2014/main" id="{1CC35DE4-0EA7-4BE6-9057-AC3E61A65639}"/>
            </a:ext>
          </a:extLst>
        </xdr:cNvPr>
        <xdr:cNvSpPr txBox="1"/>
      </xdr:nvSpPr>
      <xdr:spPr>
        <a:xfrm>
          <a:off x="8543925" y="111347250"/>
          <a:ext cx="651456"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1" Type="http://schemas.openxmlformats.org/officeDocument/2006/relationships/hyperlink" Target="https://www.city.date.hokkaido.jp/hotnews/detail/00000603.html" TargetMode="External"/><Relationship Id="rId170" Type="http://schemas.openxmlformats.org/officeDocument/2006/relationships/hyperlink" Target="https://www.city.kazo.lg.jp/soshiki/sangyoukoyou/shigoto/kigyou/27818.html" TargetMode="External"/><Relationship Id="rId268" Type="http://schemas.openxmlformats.org/officeDocument/2006/relationships/hyperlink" Target="https://www.city.nagareyama.chiba.jp/life/1000909/1000930/1032844.html" TargetMode="External"/><Relationship Id="rId475" Type="http://schemas.openxmlformats.org/officeDocument/2006/relationships/hyperlink" Target="https://www.city.sennan.lg.jp/kakuka/shiminseikatu/kankyoseibika/kankyoseibikakari/sawayakabasu/1645508747693.html" TargetMode="External"/><Relationship Id="rId682" Type="http://schemas.openxmlformats.org/officeDocument/2006/relationships/hyperlink" Target="https://www.town.tadotsu.kagawa.jp/soshikikarasagasu/koreishahokenka/koreishafukushi/623.html" TargetMode="External"/><Relationship Id="rId128" Type="http://schemas.openxmlformats.org/officeDocument/2006/relationships/hyperlink" Target="https://www.city.yaita.tochigi.jp/soshiki/koureitaisaku/kaimonosienn.html" TargetMode="External"/><Relationship Id="rId335" Type="http://schemas.openxmlformats.org/officeDocument/2006/relationships/hyperlink" Target="https://www.town.yuzawa.lg.jp/soshikikarasagasu/kenkofukushibu/fukushikaigoka/6/1/1037.html" TargetMode="External"/><Relationship Id="rId542" Type="http://schemas.openxmlformats.org/officeDocument/2006/relationships/hyperlink" Target="https://www.city.hamada.shimane.jp/www/contents/1642741438527/simple/siryou7.pdf" TargetMode="External"/><Relationship Id="rId987" Type="http://schemas.openxmlformats.org/officeDocument/2006/relationships/hyperlink" Target="https://www.city.odawara.kanagawa.jp/field/welfare/handic-s/medical/takusiken.html" TargetMode="External"/><Relationship Id="rId1172" Type="http://schemas.openxmlformats.org/officeDocument/2006/relationships/hyperlink" Target="https://www.city.yamato.lg.jp/gyosei/soshik/22/communitybasu/shienjigyo/4773.html" TargetMode="External"/><Relationship Id="rId402" Type="http://schemas.openxmlformats.org/officeDocument/2006/relationships/hyperlink" Target="https://www.city.inabe.mie.jp/kurashi/kotsu/kotsu/1000821.html" TargetMode="External"/><Relationship Id="rId847" Type="http://schemas.openxmlformats.org/officeDocument/2006/relationships/hyperlink" Target="https://www.pref.aomori.lg.jp/soshiki/kendo/kenju/idouhanbai.html" TargetMode="External"/><Relationship Id="rId1032" Type="http://schemas.openxmlformats.org/officeDocument/2006/relationships/hyperlink" Target="https://www.city.fuji.shizuoka.jp/machi/c1301/fmervo000000a79e.html" TargetMode="External"/><Relationship Id="rId707" Type="http://schemas.openxmlformats.org/officeDocument/2006/relationships/hyperlink" Target="https://www.town.tara.lg.jp/kenkou/_1030/_1665/_1163.html" TargetMode="External"/><Relationship Id="rId914" Type="http://schemas.openxmlformats.org/officeDocument/2006/relationships/hyperlink" Target="https://www.city.naka.lg.jp/page/page000462.html" TargetMode="External"/><Relationship Id="rId43" Type="http://schemas.openxmlformats.org/officeDocument/2006/relationships/hyperlink" Target="https://www.pref.hokkaido.lg.jp/ss/ckk/subsidy/top2.html" TargetMode="External"/><Relationship Id="rId192" Type="http://schemas.openxmlformats.org/officeDocument/2006/relationships/hyperlink" Target="https://www.city.kitamoto.lg.jp/soshiki/kenkosuishin/korei/gyomu/g2/13321.html" TargetMode="External"/><Relationship Id="rId497" Type="http://schemas.openxmlformats.org/officeDocument/2006/relationships/hyperlink" Target="https://www.town.hyogo-taishi.lg.jp/soshikikarasagasu/kounenkaigo/koureisyahukusi/1454046984341.html" TargetMode="External"/><Relationship Id="rId357" Type="http://schemas.openxmlformats.org/officeDocument/2006/relationships/hyperlink" Target="https://www.city.ama.aichi.jp/kurashi/fukushi/1002215/1002217.html" TargetMode="External"/><Relationship Id="rId1194" Type="http://schemas.openxmlformats.org/officeDocument/2006/relationships/hyperlink" Target="https://fukaya-shakyo.jimdo.com/%E4%BA%8B%E6%A5%AD%E6%A1%88%E5%86%85/%E6%9C%89%E5%84%9F%E5%AE%B6%E4%BA%8B%E6%8F%B4%E5%8A%A9%E3%82%B5%E3%83%BC%E3%83%93%E3%82%B9/" TargetMode="External"/><Relationship Id="rId217" Type="http://schemas.openxmlformats.org/officeDocument/2006/relationships/hyperlink" Target="https://www.town.nagatoro.saitama.jp/life/shogaifuku/" TargetMode="External"/><Relationship Id="rId564" Type="http://schemas.openxmlformats.org/officeDocument/2006/relationships/hyperlink" Target="https://www.city.okayama.jp/shisei/0000006191.html" TargetMode="External"/><Relationship Id="rId771" Type="http://schemas.openxmlformats.org/officeDocument/2006/relationships/hyperlink" Target="https://www.city.fukuoka.lg.jp/keizai/c-syogyo/business/shotengai20230401.html" TargetMode="External"/><Relationship Id="rId869" Type="http://schemas.openxmlformats.org/officeDocument/2006/relationships/hyperlink" Target="https://www.town.watari.miyagi.jp/welfare/detail.php?content=789" TargetMode="External"/><Relationship Id="rId424" Type="http://schemas.openxmlformats.org/officeDocument/2006/relationships/hyperlink" Target="https://www.city.owariasahi.lg.jp/page/1523.html" TargetMode="External"/><Relationship Id="rId631" Type="http://schemas.openxmlformats.org/officeDocument/2006/relationships/hyperlink" Target="https://www.city.shimonoseki.lg.jp/soshiki/57/68799.html" TargetMode="External"/><Relationship Id="rId729" Type="http://schemas.openxmlformats.org/officeDocument/2006/relationships/hyperlink" Target="https://www.city.satsumasendai.lg.jp/soshiki/1013/2/3/4/1/3233.html" TargetMode="External"/><Relationship Id="rId1054" Type="http://schemas.openxmlformats.org/officeDocument/2006/relationships/hyperlink" Target="https://www.city.fukuroi.shizuoka.jp/soshiki/2/2/bus/1422535023346.html" TargetMode="External"/><Relationship Id="rId936" Type="http://schemas.openxmlformats.org/officeDocument/2006/relationships/hyperlink" Target="https://www.city.ashikaga.tochigi.jp/health/000053/000276/p002025.html" TargetMode="External"/><Relationship Id="rId1121" Type="http://schemas.openxmlformats.org/officeDocument/2006/relationships/hyperlink" Target="https://www.town.shika.lg.jp/kenkou/kaigo/kaimonoshien.html" TargetMode="External"/><Relationship Id="rId65" Type="http://schemas.openxmlformats.org/officeDocument/2006/relationships/hyperlink" Target="https://www.city.tsugaru.aomori.jp/soshiki/somu/tiikisousei/kikakusinnkou/kokyokotu/7587.html" TargetMode="External"/><Relationship Id="rId281" Type="http://schemas.openxmlformats.org/officeDocument/2006/relationships/hyperlink" Target="https://www.city.inzai.lg.jp/0000002705.html" TargetMode="External"/><Relationship Id="rId141" Type="http://schemas.openxmlformats.org/officeDocument/2006/relationships/hyperlink" Target="http://www.town.ranzan.saitama.jp/0000000364.html" TargetMode="External"/><Relationship Id="rId379" Type="http://schemas.openxmlformats.org/officeDocument/2006/relationships/hyperlink" Target="https://www.tobishima-syakyo.jp/src/index.cgi?mode=detail&amp;no=000034&amp;cate=0" TargetMode="External"/><Relationship Id="rId586" Type="http://schemas.openxmlformats.org/officeDocument/2006/relationships/hyperlink" Target="https://www.city.hiroshima.lg.jp/soshiki/14/118713.html" TargetMode="External"/><Relationship Id="rId793" Type="http://schemas.openxmlformats.org/officeDocument/2006/relationships/hyperlink" Target="https://www.pref.fukuoka.lg.jp/contents/idousu-pa-.html" TargetMode="External"/><Relationship Id="rId7" Type="http://schemas.openxmlformats.org/officeDocument/2006/relationships/hyperlink" Target="https://www.city.sunagawa.hokkaido.jp/seikatsu_kurashi/koutsuu/noriaitaxi.html" TargetMode="External"/><Relationship Id="rId239" Type="http://schemas.openxmlformats.org/officeDocument/2006/relationships/hyperlink" Target="https://www.city.yoshikawa.saitama.jp/index.cfm/24,817,135,760,html" TargetMode="External"/><Relationship Id="rId446" Type="http://schemas.openxmlformats.org/officeDocument/2006/relationships/hyperlink" Target="https://www.pref.mie.lg.jp/TOPICS/m0003500094.htm" TargetMode="External"/><Relationship Id="rId653" Type="http://schemas.openxmlformats.org/officeDocument/2006/relationships/hyperlink" Target="https://www.pref.kagawa.lg.jp/keiei/shogyo/shotengai/tanken.html" TargetMode="External"/><Relationship Id="rId1076" Type="http://schemas.openxmlformats.org/officeDocument/2006/relationships/hyperlink" Target="https://www.city.okazaki.lg.jp/1100/1190/1110/p038626.html" TargetMode="External"/><Relationship Id="rId306" Type="http://schemas.openxmlformats.org/officeDocument/2006/relationships/hyperlink" Target="https://www.city.kamakura.kanagawa.jp/koureisya/chiikikoukenbasu.html" TargetMode="External"/><Relationship Id="rId860" Type="http://schemas.openxmlformats.org/officeDocument/2006/relationships/hyperlink" Target="https://www.kin-syakyo.jp/chiikifukushi.html" TargetMode="External"/><Relationship Id="rId958" Type="http://schemas.openxmlformats.org/officeDocument/2006/relationships/hyperlink" Target="https://www.city.yachiyo.lg.jp/soshiki/24/2896.html" TargetMode="External"/><Relationship Id="rId1143" Type="http://schemas.openxmlformats.org/officeDocument/2006/relationships/hyperlink" Target="https://www.city.kadoma.osaka.jp/machizukuri_rodo/shogyo/5094.html" TargetMode="External"/><Relationship Id="rId87" Type="http://schemas.openxmlformats.org/officeDocument/2006/relationships/hyperlink" Target="https://www.city.tome.miyagi.jp/seikatufukusi/kurashi/fukushi/shogaisha/syogaisiori.html" TargetMode="External"/><Relationship Id="rId513" Type="http://schemas.openxmlformats.org/officeDocument/2006/relationships/hyperlink" Target="https://www.city.yawata.kyoto.jp/0000000082.html" TargetMode="External"/><Relationship Id="rId720" Type="http://schemas.openxmlformats.org/officeDocument/2006/relationships/hyperlink" Target="https://www.taketa-businfo.jp/kamoshika/" TargetMode="External"/><Relationship Id="rId818" Type="http://schemas.openxmlformats.org/officeDocument/2006/relationships/hyperlink" Target="https://www.city.akune.lg.jp/soshikikarasagasu/kikakuchoseika/chiikishinkogakari/8/639.html" TargetMode="External"/><Relationship Id="rId1003" Type="http://schemas.openxmlformats.org/officeDocument/2006/relationships/hyperlink" Target="https://www.city.myoko.niigata.jp/docs/947.html" TargetMode="External"/><Relationship Id="rId14" Type="http://schemas.openxmlformats.org/officeDocument/2006/relationships/hyperlink" Target="https://www.city.furano.hokkaido.jp/fs/4/6/9/1/3/_/20220401_hojokintebiki_kaimonohubenchiiki.pdf" TargetMode="External"/><Relationship Id="rId163" Type="http://schemas.openxmlformats.org/officeDocument/2006/relationships/hyperlink" Target="https://www.city.saitama.jp/005/001/002/p059102.html" TargetMode="External"/><Relationship Id="rId370" Type="http://schemas.openxmlformats.org/officeDocument/2006/relationships/hyperlink" Target="http://www.takahama-shakyo.or.jp/2kourei/kyuusyoku/top.html" TargetMode="External"/><Relationship Id="rId230" Type="http://schemas.openxmlformats.org/officeDocument/2006/relationships/hyperlink" Target="https://www.city.asaka.lg.jp/soshiki/50/syogai-bustetudo2021.html" TargetMode="External"/><Relationship Id="rId468" Type="http://schemas.openxmlformats.org/officeDocument/2006/relationships/hyperlink" Target="https://www.city.miki.lg.jp/soshiki/14/1894.html" TargetMode="External"/><Relationship Id="rId675" Type="http://schemas.openxmlformats.org/officeDocument/2006/relationships/hyperlink" Target="https://www.city.uwajima.ehime.jp/soshiki/14/r2hojyokinn.html" TargetMode="External"/><Relationship Id="rId882" Type="http://schemas.openxmlformats.org/officeDocument/2006/relationships/hyperlink" Target="https://www.city.minamisoma.lg.jp/portal/life/kotsu_doro_johotsushin/kotsu/minataku/14475.html" TargetMode="External"/><Relationship Id="rId1098" Type="http://schemas.openxmlformats.org/officeDocument/2006/relationships/hyperlink" Target="https://www.city.handa.lg.jp/chikifukushi/kenko/fukushi/shogaisha/jose/jidoshakaizo.html" TargetMode="External"/><Relationship Id="rId328" Type="http://schemas.openxmlformats.org/officeDocument/2006/relationships/hyperlink" Target="https://www.city.uonuma.lg.jp/page/1408.html" TargetMode="External"/><Relationship Id="rId535" Type="http://schemas.openxmlformats.org/officeDocument/2006/relationships/hyperlink" Target="https://www.town.katsuragi.wakayama.jp/010/070/2023-0816-0925-18.html" TargetMode="External"/><Relationship Id="rId742" Type="http://schemas.openxmlformats.org/officeDocument/2006/relationships/hyperlink" Target="https://www.town.kikai.lg.jp/fukushi/syogai001.html" TargetMode="External"/><Relationship Id="rId1165" Type="http://schemas.openxmlformats.org/officeDocument/2006/relationships/hyperlink" Target="https://www.city.minamisatsuma.lg.jp/living/e016151.html" TargetMode="External"/><Relationship Id="rId602" Type="http://schemas.openxmlformats.org/officeDocument/2006/relationships/hyperlink" Target="https://www.yamaguchi-chusankan.jp/category/shienseido/kibanseibi.html" TargetMode="External"/><Relationship Id="rId1025" Type="http://schemas.openxmlformats.org/officeDocument/2006/relationships/hyperlink" Target="https://www.city.hamamatsu.shizuoka.jp/kourei/care_net/sasaeaipoint.html" TargetMode="External"/><Relationship Id="rId907" Type="http://schemas.openxmlformats.org/officeDocument/2006/relationships/hyperlink" Target="https://www.city.tsukuba.lg.jp/kosodate/koureisha/zaitaku/1004917.html" TargetMode="External"/><Relationship Id="rId36" Type="http://schemas.openxmlformats.org/officeDocument/2006/relationships/hyperlink" Target="https://www.town.teshikaga.hokkaido.jp/kurashi/soshikiichiran/kankyoseikatsuka/5/1/3242.html" TargetMode="External"/><Relationship Id="rId185" Type="http://schemas.openxmlformats.org/officeDocument/2006/relationships/hyperlink" Target="https://www.okshakyo.com/consultation/" TargetMode="External"/><Relationship Id="rId392" Type="http://schemas.openxmlformats.org/officeDocument/2006/relationships/hyperlink" Target="https://www.city.takayama.lg.jp/kurashi/1000017/1000098/1000549/1000552.html" TargetMode="External"/><Relationship Id="rId697" Type="http://schemas.openxmlformats.org/officeDocument/2006/relationships/hyperlink" Target="http://www.arita-shakyo.com/" TargetMode="External"/><Relationship Id="rId252" Type="http://schemas.openxmlformats.org/officeDocument/2006/relationships/hyperlink" Target="https://www.vill.higashichichibu.saitama.jp/soshiki/04/shogai-seikatsu-support.html" TargetMode="External"/><Relationship Id="rId1187" Type="http://schemas.openxmlformats.org/officeDocument/2006/relationships/hyperlink" Target="https://www.city.awaji.lg.jp/site/koureifukusiservice/fukusitaxi.html" TargetMode="External"/><Relationship Id="rId112" Type="http://schemas.openxmlformats.org/officeDocument/2006/relationships/hyperlink" Target="http://www.city.iwaki.lg.jp/www/contents/1552891746892/index.html" TargetMode="External"/><Relationship Id="rId557" Type="http://schemas.openxmlformats.org/officeDocument/2006/relationships/hyperlink" Target="https://www.town.misaki.okayama.jp/soshiki/jouhou/2057.html" TargetMode="External"/><Relationship Id="rId764" Type="http://schemas.openxmlformats.org/officeDocument/2006/relationships/hyperlink" Target="https://www.town.ozu.kumamoto.jp/kiji00310502/index.html" TargetMode="External"/><Relationship Id="rId971" Type="http://schemas.openxmlformats.org/officeDocument/2006/relationships/hyperlink" Target="https://www.city.sosa.lg.jp/page/page003966.html" TargetMode="External"/><Relationship Id="rId417" Type="http://schemas.openxmlformats.org/officeDocument/2006/relationships/hyperlink" Target="https://www.city.wajima.ishikawa.jp/docs/2020032300020/" TargetMode="External"/><Relationship Id="rId624" Type="http://schemas.openxmlformats.org/officeDocument/2006/relationships/hyperlink" Target="https://www.city.ibara.okayama.jp/docs/2022021400049/" TargetMode="External"/><Relationship Id="rId831" Type="http://schemas.openxmlformats.org/officeDocument/2006/relationships/hyperlink" Target="https://www.chatan.jp/seikatsuguide/communitybus/chousei2588.html" TargetMode="External"/><Relationship Id="rId1047" Type="http://schemas.openxmlformats.org/officeDocument/2006/relationships/hyperlink" Target="https://www.city.kakegawa.shizuoka.jp/gyosei/docs/8337.html" TargetMode="External"/><Relationship Id="rId929" Type="http://schemas.openxmlformats.org/officeDocument/2006/relationships/hyperlink" Target="http://www.oarai-syakyo.or.jp/page/page000137.html" TargetMode="External"/><Relationship Id="rId1114" Type="http://schemas.openxmlformats.org/officeDocument/2006/relationships/hyperlink" Target="https://www.city.ise.mie.jp/kurashi/koutsu/1005006.html" TargetMode="External"/><Relationship Id="rId58" Type="http://schemas.openxmlformats.org/officeDocument/2006/relationships/hyperlink" Target="https://www.city.kushiro.lg.jp/machi/tkeiei/1006034/1011960.html" TargetMode="External"/><Relationship Id="rId274" Type="http://schemas.openxmlformats.org/officeDocument/2006/relationships/hyperlink" Target="https://www.city.futtsu.lg.jp/0000005466.html" TargetMode="External"/><Relationship Id="rId481" Type="http://schemas.openxmlformats.org/officeDocument/2006/relationships/hyperlink" Target="https://www.city.ikoma.lg.jp/0000032237.html" TargetMode="External"/><Relationship Id="rId134" Type="http://schemas.openxmlformats.org/officeDocument/2006/relationships/hyperlink" Target="https://www.town.mashiko.lg.jp/page/page000433.html" TargetMode="External"/><Relationship Id="rId579" Type="http://schemas.openxmlformats.org/officeDocument/2006/relationships/hyperlink" Target="https://www.city.shobara.hiroshima.jp/main/industry/shokogyo/post_1411.html" TargetMode="External"/><Relationship Id="rId786" Type="http://schemas.openxmlformats.org/officeDocument/2006/relationships/hyperlink" Target="http://www.town.onga.lg.jp/soshiki/10/1372.html" TargetMode="External"/><Relationship Id="rId993" Type="http://schemas.openxmlformats.org/officeDocument/2006/relationships/hyperlink" Target="https://www.town.yugawara.kanagawa.jp/uploaded/attachment/2517.pdf" TargetMode="External"/><Relationship Id="rId341" Type="http://schemas.openxmlformats.org/officeDocument/2006/relationships/hyperlink" Target="https://www.city.okaya.lg.jp/soshikikarasagasu/shakaifukushika/257/258/5078.html" TargetMode="External"/><Relationship Id="rId439" Type="http://schemas.openxmlformats.org/officeDocument/2006/relationships/hyperlink" Target="https://www.city.nakatsugawa.lg.jp/soshikikarasagasu/teijusuishinka/3/1/index.html" TargetMode="External"/><Relationship Id="rId646" Type="http://schemas.openxmlformats.org/officeDocument/2006/relationships/hyperlink" Target="https://www.city.nankoku.lg.jp/life/life_dtl.php?hdnKey=7552" TargetMode="External"/><Relationship Id="rId1069" Type="http://schemas.openxmlformats.org/officeDocument/2006/relationships/hyperlink" Target="https://www.town.matsuzaki.shizuoka.jp/docs/2016020200267/" TargetMode="External"/><Relationship Id="rId201" Type="http://schemas.openxmlformats.org/officeDocument/2006/relationships/hyperlink" Target="https://www.city.misato.lg.jp/soshiki/ikiikikenko/chojuikigai/6/1076.html" TargetMode="External"/><Relationship Id="rId506" Type="http://schemas.openxmlformats.org/officeDocument/2006/relationships/hyperlink" Target="https://www.city.himeji.lg.jp/shisei/0000022232.html" TargetMode="External"/><Relationship Id="rId853" Type="http://schemas.openxmlformats.org/officeDocument/2006/relationships/hyperlink" Target="https://www.town.sannohe.aomori.jp/soshiki/soumu/koukyoukoutsuu/3922.html" TargetMode="External"/><Relationship Id="rId1136" Type="http://schemas.openxmlformats.org/officeDocument/2006/relationships/hyperlink" Target="https://www.town.asahi.toyama.jp/chosei/gyosei/gaiyo/kotsu/1594702432592.html" TargetMode="External"/><Relationship Id="rId713" Type="http://schemas.openxmlformats.org/officeDocument/2006/relationships/hyperlink" Target="https://www.city-matsuura.jp/top/soshikikarasagasu/chiikikeizaikasseika/shokoshinkogakari/2/6790.html" TargetMode="External"/><Relationship Id="rId920" Type="http://schemas.openxmlformats.org/officeDocument/2006/relationships/hyperlink" Target="https://www.city.kasumigaura.lg.jp/page/page010200.html" TargetMode="External"/><Relationship Id="rId1203" Type="http://schemas.openxmlformats.org/officeDocument/2006/relationships/hyperlink" Target="https://showashakyo.or.jp/use/paidvolunteers/" TargetMode="External"/><Relationship Id="rId296" Type="http://schemas.openxmlformats.org/officeDocument/2006/relationships/hyperlink" Target="https://www.town.chonan.chiba.jp/kurashi/koutuu/3269/" TargetMode="External"/><Relationship Id="rId60" Type="http://schemas.openxmlformats.org/officeDocument/2006/relationships/hyperlink" Target="https://www.town.yuni.lg.jp/kurashi/fukushi-korei/demand-taxi" TargetMode="External"/><Relationship Id="rId156" Type="http://schemas.openxmlformats.org/officeDocument/2006/relationships/hyperlink" Target="http://www.city.higashimatsuyama.lg.jp/soshiki/31/2231.html" TargetMode="External"/><Relationship Id="rId363" Type="http://schemas.openxmlformats.org/officeDocument/2006/relationships/hyperlink" Target="https://www.city.iwakura.aichi.jp/0000004578.html" TargetMode="External"/><Relationship Id="rId570" Type="http://schemas.openxmlformats.org/officeDocument/2006/relationships/hyperlink" Target="https://www.town.fuchu.hiroshima.jp/site/matidukuri/37560.html" TargetMode="External"/><Relationship Id="rId1007" Type="http://schemas.openxmlformats.org/officeDocument/2006/relationships/hyperlink" Target="https://www.city.sado.niigata.jp/soshiki/2012/4174.html" TargetMode="External"/><Relationship Id="rId223" Type="http://schemas.openxmlformats.org/officeDocument/2006/relationships/hyperlink" Target="https://www.town.sugito.lg.jp/cms/page17241.html" TargetMode="External"/><Relationship Id="rId430" Type="http://schemas.openxmlformats.org/officeDocument/2006/relationships/hyperlink" Target="https://www.town.agui.lg.jp/contents_detail.php?co=kak&amp;frmId=4833" TargetMode="External"/><Relationship Id="rId668" Type="http://schemas.openxmlformats.org/officeDocument/2006/relationships/hyperlink" Target="https://www.city.imabari.ehime.jp/simingamannaka/kinmirai/onestop/" TargetMode="External"/><Relationship Id="rId875" Type="http://schemas.openxmlformats.org/officeDocument/2006/relationships/hyperlink" Target="https://www.city.yokote.lg.jp/syoukougyo/1004371/1004477.html" TargetMode="External"/><Relationship Id="rId1060" Type="http://schemas.openxmlformats.org/officeDocument/2006/relationships/hyperlink" Target="https://www.city.susono.shizuoka.jp/soshiki/6/1/5_1/1599.html" TargetMode="External"/><Relationship Id="rId18" Type="http://schemas.openxmlformats.org/officeDocument/2006/relationships/hyperlink" Target="https://www.city.nemuro.hokkaido.jp/lifeinfo/kakuka/shiminfukushibu/shiminkankyou/shiminkankyouka/kotsusshiminseikatutantou/koutsuuannzenn/4359.html" TargetMode="External"/><Relationship Id="rId528" Type="http://schemas.openxmlformats.org/officeDocument/2006/relationships/hyperlink" Target="https://www.town.echizen.fukui.jp/kurashi/04/04/p007278.html" TargetMode="External"/><Relationship Id="rId735" Type="http://schemas.openxmlformats.org/officeDocument/2006/relationships/hyperlink" Target="https://www.city.minamisatsuma.lg.jp/living/kenko-iryo-fukushi/koreisha/ikigaikenkou/e027880.html" TargetMode="External"/><Relationship Id="rId942" Type="http://schemas.openxmlformats.org/officeDocument/2006/relationships/hyperlink" Target="https://www.pref.chiba.lg.jp/keishi/shougyoushinkou/coordinator.html" TargetMode="External"/><Relationship Id="rId1158" Type="http://schemas.openxmlformats.org/officeDocument/2006/relationships/hyperlink" Target="https://www.city.usa.oita.jp/sougo/soshiki/10/sogoseisaku/2/1_1/4510.html" TargetMode="External"/><Relationship Id="rId167" Type="http://schemas.openxmlformats.org/officeDocument/2006/relationships/hyperlink" Target="https://www.city.kumagaya.lg.jp/kenkouhukushi/syougaisya/enjyo/koureishatouhaishoku.html" TargetMode="External"/><Relationship Id="rId374" Type="http://schemas.openxmlformats.org/officeDocument/2006/relationships/hyperlink" Target="http://www.city.tokoname.aichi.jp/kurashi/shogaisya/1000830/1000831.html" TargetMode="External"/><Relationship Id="rId581" Type="http://schemas.openxmlformats.org/officeDocument/2006/relationships/hyperlink" Target="https://www.city.onomichi.hiroshima.jp/soshiki/22/1927.html" TargetMode="External"/><Relationship Id="rId1018" Type="http://schemas.openxmlformats.org/officeDocument/2006/relationships/hyperlink" Target="https://www.vill.otari.nagano.jp/www/contents/1584504509688/index.html" TargetMode="External"/><Relationship Id="rId71" Type="http://schemas.openxmlformats.org/officeDocument/2006/relationships/hyperlink" Target="https://www.city.goshogawara.lg.jp/kurashi/machi/rosen_bus.html" TargetMode="External"/><Relationship Id="rId234" Type="http://schemas.openxmlformats.org/officeDocument/2006/relationships/hyperlink" Target="https://www.city.asaka.lg.jp/soshiki/50/syogai-lifesuppo.html" TargetMode="External"/><Relationship Id="rId679" Type="http://schemas.openxmlformats.org/officeDocument/2006/relationships/hyperlink" Target="https://www.town.ishii.lg.jp/docs/2023030600048/" TargetMode="External"/><Relationship Id="rId802" Type="http://schemas.openxmlformats.org/officeDocument/2006/relationships/hyperlink" Target="https://www.city.ebino.lg.jp/kurashi_tetsuduki/chiikikokyokotsu/2259.html" TargetMode="External"/><Relationship Id="rId886" Type="http://schemas.openxmlformats.org/officeDocument/2006/relationships/hyperlink" Target="https://www.city.motomiya.lg.jp/uploaded/attachment/21354.pdf" TargetMode="External"/><Relationship Id="rId2" Type="http://schemas.openxmlformats.org/officeDocument/2006/relationships/hyperlink" Target="https://www.toyokoro.jp/page/1319.html" TargetMode="External"/><Relationship Id="rId29" Type="http://schemas.openxmlformats.org/officeDocument/2006/relationships/hyperlink" Target="https://www.town.hokkaido-kamikawa.lg.jp/section/hokenhukushi/chs8120000001bff.html" TargetMode="External"/><Relationship Id="rId441" Type="http://schemas.openxmlformats.org/officeDocument/2006/relationships/hyperlink" Target="https://www.city.iga.lg.jp/0000000098.html" TargetMode="External"/><Relationship Id="rId539" Type="http://schemas.openxmlformats.org/officeDocument/2006/relationships/hyperlink" Target="https://www.city.masuda.lg.jp/soshikikarasagasu/sangyokeizaibu/sangyoshiencenter/6/1/8176.html" TargetMode="External"/><Relationship Id="rId746" Type="http://schemas.openxmlformats.org/officeDocument/2006/relationships/hyperlink" Target="https://www.city.uki.kumamoto.jp/kurashi/bosaiinfo/sonota_bousai/2013022" TargetMode="External"/><Relationship Id="rId1071" Type="http://schemas.openxmlformats.org/officeDocument/2006/relationships/hyperlink" Target="https://www.fuji-oyama.jp/xWxwJUZ6_202002282127285.html" TargetMode="External"/><Relationship Id="rId1169" Type="http://schemas.openxmlformats.org/officeDocument/2006/relationships/hyperlink" Target="http://www.vill.yamato.lg.jp/kikaku/kurashi/yamatobasu/kibikibigo.html" TargetMode="External"/><Relationship Id="rId178" Type="http://schemas.openxmlformats.org/officeDocument/2006/relationships/hyperlink" Target="https://www.city.kounosu.saitama.jp/site/shogaihukushi/1845.html" TargetMode="External"/><Relationship Id="rId301" Type="http://schemas.openxmlformats.org/officeDocument/2006/relationships/hyperlink" Target="https://www.town.hinode.tokyo.jp/0000000038.html" TargetMode="External"/><Relationship Id="rId953" Type="http://schemas.openxmlformats.org/officeDocument/2006/relationships/hyperlink" Target="https://www.city.kashiwa.lg.jp/shoko/jigyosha/promotion/sangyoshinko/2264.html" TargetMode="External"/><Relationship Id="rId1029" Type="http://schemas.openxmlformats.org/officeDocument/2006/relationships/hyperlink" Target="http://www.city.fujinomiya.lg.jp/sp/citizen/visuf8000000wgi8.html" TargetMode="External"/><Relationship Id="rId82" Type="http://schemas.openxmlformats.org/officeDocument/2006/relationships/hyperlink" Target="https://www.city.tagajo.miyagi.jp/shogai/kenko/shogaisha/kakusyuteate/shakai.html" TargetMode="External"/><Relationship Id="rId385" Type="http://schemas.openxmlformats.org/officeDocument/2006/relationships/hyperlink" Target="https://www.town.aichi-mihama.lg.jp/docs/2013100806418/" TargetMode="External"/><Relationship Id="rId592" Type="http://schemas.openxmlformats.org/officeDocument/2006/relationships/hyperlink" Target="https://www.city.yamaguchi.lg.jp/soshiki/26/134776.html" TargetMode="External"/><Relationship Id="rId606" Type="http://schemas.openxmlformats.org/officeDocument/2006/relationships/hyperlink" Target="https://www.pref.tottori.lg.jp/kaimonokankyo/" TargetMode="External"/><Relationship Id="rId813" Type="http://schemas.openxmlformats.org/officeDocument/2006/relationships/hyperlink" Target="https://www.city.kagoshima.lg.jp/kikakuzaisei/kikaku/kotuseisaku/machizukuri/igai/kokyo/bus/kessan_h27.html" TargetMode="External"/><Relationship Id="rId245" Type="http://schemas.openxmlformats.org/officeDocument/2006/relationships/hyperlink" Target="https://webc.sjc.ne.jp/nagatoro/job2_4" TargetMode="External"/><Relationship Id="rId452" Type="http://schemas.openxmlformats.org/officeDocument/2006/relationships/hyperlink" Target="https://www.town.inagawa.lg.jp/iryou/kourei/kourei_hukushi/1617004954906.html" TargetMode="External"/><Relationship Id="rId897" Type="http://schemas.openxmlformats.org/officeDocument/2006/relationships/hyperlink" Target="https://www.city.shimotsuma.lg.jp/page/page006049.html" TargetMode="External"/><Relationship Id="rId1082" Type="http://schemas.openxmlformats.org/officeDocument/2006/relationships/hyperlink" Target="https://www.town.shitara.lg.jp/soshiki/3/1101.html" TargetMode="External"/><Relationship Id="rId105" Type="http://schemas.openxmlformats.org/officeDocument/2006/relationships/hyperlink" Target="https://www.city.tsuruoka.lg.jp/shisei/shiyakusyo/infomation/atsumi/atkikakuR21005.html" TargetMode="External"/><Relationship Id="rId312" Type="http://schemas.openxmlformats.org/officeDocument/2006/relationships/hyperlink" Target="https://www.city.ebina.kanagawa.jp/index.html" TargetMode="External"/><Relationship Id="rId757" Type="http://schemas.openxmlformats.org/officeDocument/2006/relationships/hyperlink" Target="https://www.town.kumamoto-kashima.lg.jp/q/aview/1/3571.html" TargetMode="External"/><Relationship Id="rId964" Type="http://schemas.openxmlformats.org/officeDocument/2006/relationships/hyperlink" Target="https://www.city.abiko.chiba.jp/kurashi/kotsu_douro/anzen/jisyuhennou.html" TargetMode="External"/><Relationship Id="rId93" Type="http://schemas.openxmlformats.org/officeDocument/2006/relationships/hyperlink" Target="https://www.kuriharacity.jp/w010/010/010/020/001/PAGE000000000000005567.html" TargetMode="External"/><Relationship Id="rId189" Type="http://schemas.openxmlformats.org/officeDocument/2006/relationships/hyperlink" Target="https://www.city.okegawa.lg.jp/kenko_fukushi/shogaifukushi/josei/11193.html" TargetMode="External"/><Relationship Id="rId396" Type="http://schemas.openxmlformats.org/officeDocument/2006/relationships/hyperlink" Target="https://www.city.mino.gifu.jp/docs/1269.html" TargetMode="External"/><Relationship Id="rId617" Type="http://schemas.openxmlformats.org/officeDocument/2006/relationships/hyperlink" Target="https://www.pref.shimane.lg.jp/life/region/chiiki/chusankan/go_on/hojokin.html" TargetMode="External"/><Relationship Id="rId824" Type="http://schemas.openxmlformats.org/officeDocument/2006/relationships/hyperlink" Target="https://www.city.kanoya.lg.jp/index.html" TargetMode="External"/><Relationship Id="rId256" Type="http://schemas.openxmlformats.org/officeDocument/2006/relationships/hyperlink" Target="https://www.city.kumagaya.lg.jp/about/soshiki/sogo/kikaku/koutu/yuuyuubasu.html" TargetMode="External"/><Relationship Id="rId463" Type="http://schemas.openxmlformats.org/officeDocument/2006/relationships/hyperlink" Target="https://www.city.yamatotakada.nara.jp/soshikikarasagasu/chiikihokatsukaresuishinka/6525.html" TargetMode="External"/><Relationship Id="rId670" Type="http://schemas.openxmlformats.org/officeDocument/2006/relationships/hyperlink" Target="https://www.city.imabari.ehime.jp/syougaifukus/taxi.html" TargetMode="External"/><Relationship Id="rId1093" Type="http://schemas.openxmlformats.org/officeDocument/2006/relationships/hyperlink" Target="https://www.vill.tobishima.aichi.jp/kurashi/kenko/k_kaigo04.html" TargetMode="External"/><Relationship Id="rId1107" Type="http://schemas.openxmlformats.org/officeDocument/2006/relationships/hyperlink" Target="https://www.town.tarui.lg.jp/page/1521.html" TargetMode="External"/><Relationship Id="rId116" Type="http://schemas.openxmlformats.org/officeDocument/2006/relationships/hyperlink" Target="https://www.vill.tamakawa.fukushima.jp/guide/plan/002082.html" TargetMode="External"/><Relationship Id="rId323" Type="http://schemas.openxmlformats.org/officeDocument/2006/relationships/hyperlink" Target="https://www.city.shibata.lg.jp/kurashi/kenko/koureisha/ikigai/1012628.html" TargetMode="External"/><Relationship Id="rId530" Type="http://schemas.openxmlformats.org/officeDocument/2006/relationships/hyperlink" Target="https://www.city.awara.lg.jp/mokuteki/health/health03/health0303/p000407.html" TargetMode="External"/><Relationship Id="rId768" Type="http://schemas.openxmlformats.org/officeDocument/2006/relationships/hyperlink" Target="https://www.city.kitakyushu.lg.jp/shisei/menu01_00091.html" TargetMode="External"/><Relationship Id="rId975" Type="http://schemas.openxmlformats.org/officeDocument/2006/relationships/hyperlink" Target="https://www.town.shisui.chiba.jp/docs/2014021804439/" TargetMode="External"/><Relationship Id="rId1160" Type="http://schemas.openxmlformats.org/officeDocument/2006/relationships/hyperlink" Target="https://www.town.kusu.oita.jp/soshiki/juminka/1/4590.html" TargetMode="External"/><Relationship Id="rId20" Type="http://schemas.openxmlformats.org/officeDocument/2006/relationships/hyperlink" Target="https://www.city.nemuro.hokkaido.jp/lifeinfo/kakuka/shiminfukushibu/shakaifukushi/gyomuannnai/9/josei/8345.html" TargetMode="External"/><Relationship Id="rId628" Type="http://schemas.openxmlformats.org/officeDocument/2006/relationships/hyperlink" Target="http://www.sojasyakyo.or.jp/since2018/02regional/regional.html" TargetMode="External"/><Relationship Id="rId835" Type="http://schemas.openxmlformats.org/officeDocument/2006/relationships/hyperlink" Target="https://www.city.naha.okinawa.jp/fukusi/koureisyafukusi/zairakufukusi/koureizaitaku.html" TargetMode="External"/><Relationship Id="rId267" Type="http://schemas.openxmlformats.org/officeDocument/2006/relationships/hyperlink" Target="https://www.city.narashino.lg.jp/smph/kenkofukushi/shogaishafukushi/kotujidou/taxy.html" TargetMode="External"/><Relationship Id="rId474" Type="http://schemas.openxmlformats.org/officeDocument/2006/relationships/hyperlink" Target="https://www.city.miyazu.kyoto.jp/site/publictransport/6958.html" TargetMode="External"/><Relationship Id="rId1020" Type="http://schemas.openxmlformats.org/officeDocument/2006/relationships/hyperlink" Target="https://www.city.komagane.nagano.jp/" TargetMode="External"/><Relationship Id="rId1118" Type="http://schemas.openxmlformats.org/officeDocument/2006/relationships/hyperlink" Target="https://www.city.kuwana.lg.jp/kikikanri/anzen/bouhan/menkyosoujisyuhennou.html" TargetMode="External"/><Relationship Id="rId127" Type="http://schemas.openxmlformats.org/officeDocument/2006/relationships/hyperlink" Target="https://www.city.ohtawara.tochigi.jp/docs/2018022100040/" TargetMode="External"/><Relationship Id="rId681" Type="http://schemas.openxmlformats.org/officeDocument/2006/relationships/hyperlink" Target="https://www.town.tadotsu.kagawa.jp/soshikikarasagasu/koreishahokenka/koreishafukushi/2852.html" TargetMode="External"/><Relationship Id="rId779" Type="http://schemas.openxmlformats.org/officeDocument/2006/relationships/hyperlink" Target="https://www.city.kurume.fukuoka.jp/1050kurashi/2070machi/3035koutsu/yorimichibus_201603.html" TargetMode="External"/><Relationship Id="rId902" Type="http://schemas.openxmlformats.org/officeDocument/2006/relationships/hyperlink" Target="https://www.city.takahagi.ibaraki.jp/kurashi/koutsu/page005658.html" TargetMode="External"/><Relationship Id="rId986" Type="http://schemas.openxmlformats.org/officeDocument/2006/relationships/hyperlink" Target="https://www.city.odawara.kanagawa.jp/field/welfare/s-support/homecare/2203takusi-.html" TargetMode="External"/><Relationship Id="rId31" Type="http://schemas.openxmlformats.org/officeDocument/2006/relationships/hyperlink" Target="https://www.city.tomakomai.hokkaido.jp/kanko/kosho/shogyo/shienseido/shienseido.html" TargetMode="External"/><Relationship Id="rId334" Type="http://schemas.openxmlformats.org/officeDocument/2006/relationships/hyperlink" Target="https://www.town.izumozaki.niigata.jp/kurashi/seikatsu/temarin.html" TargetMode="External"/><Relationship Id="rId541" Type="http://schemas.openxmlformats.org/officeDocument/2006/relationships/hyperlink" Target="https://www.city.hamada.shimane.jp/www/contents/1623995573653/index.html" TargetMode="External"/><Relationship Id="rId639" Type="http://schemas.openxmlformats.org/officeDocument/2006/relationships/hyperlink" Target="https://www.city.saijo.ehime.jp/soshiki/chiikishinko/demand-tambara.html" TargetMode="External"/><Relationship Id="rId1171" Type="http://schemas.openxmlformats.org/officeDocument/2006/relationships/hyperlink" Target="https://www.city.yamato.lg.jp/gyosei/iryo_kenkofukushi/shogaishafukushi/shogaifukushiservice/10069.html" TargetMode="External"/><Relationship Id="rId180" Type="http://schemas.openxmlformats.org/officeDocument/2006/relationships/hyperlink" Target="https://www.city.ageo.lg.jp/page/298548.html" TargetMode="External"/><Relationship Id="rId278" Type="http://schemas.openxmlformats.org/officeDocument/2006/relationships/hyperlink" Target="https://www.city.sodegaura.lg.jp/site/choisokogaura/" TargetMode="External"/><Relationship Id="rId401" Type="http://schemas.openxmlformats.org/officeDocument/2006/relationships/hyperlink" Target="https://www.city.mizunami.lg.jp/koureisha_kaigo/koure_fukushi/1001272/1003486.html" TargetMode="External"/><Relationship Id="rId846" Type="http://schemas.openxmlformats.org/officeDocument/2006/relationships/hyperlink" Target="https://www.city.minamisoma.lg.jp/portal/sections/14/1420/14201/4/1573.html" TargetMode="External"/><Relationship Id="rId1031" Type="http://schemas.openxmlformats.org/officeDocument/2006/relationships/hyperlink" Target="https://www.city.shimada.shizuoka.jp/gyosei-docs/472120057.html" TargetMode="External"/><Relationship Id="rId1129" Type="http://schemas.openxmlformats.org/officeDocument/2006/relationships/hyperlink" Target="https://www.city.nomi.ishikawa.jp/www/contents/1001000000382/index.html" TargetMode="External"/><Relationship Id="rId485" Type="http://schemas.openxmlformats.org/officeDocument/2006/relationships/hyperlink" Target="https://www.city.kakogawa.lg.jp/soshikikarasagasu/fukushibu/shogaishashienka/kotsuzeikinkokyoryokinnado/1413457817264.html" TargetMode="External"/><Relationship Id="rId692" Type="http://schemas.openxmlformats.org/officeDocument/2006/relationships/hyperlink" Target="https://www.city.saga-kashima.lg.jp/main/278.html" TargetMode="External"/><Relationship Id="rId706" Type="http://schemas.openxmlformats.org/officeDocument/2006/relationships/hyperlink" Target="https://www.town.kouhoku.saga.jp/kiji0032205/" TargetMode="External"/><Relationship Id="rId913" Type="http://schemas.openxmlformats.org/officeDocument/2006/relationships/hyperlink" Target="https://www.city.naka.lg.jp/page/page006515.html" TargetMode="External"/><Relationship Id="rId42" Type="http://schemas.openxmlformats.org/officeDocument/2006/relationships/hyperlink" Target="http://www.town.shiraoi.hokkaido.jp/docs/2021032600035/" TargetMode="External"/><Relationship Id="rId138" Type="http://schemas.openxmlformats.org/officeDocument/2006/relationships/hyperlink" Target="https://www.town.hatoyama.saitama.jp/kurashi/kenkou_fukushi_kaigo/shogaisha/promotion_of_social_participation/fukushitaxi_hojo.html" TargetMode="External"/><Relationship Id="rId345" Type="http://schemas.openxmlformats.org/officeDocument/2006/relationships/hyperlink" Target="https://www.tagirinosato.com/page/6" TargetMode="External"/><Relationship Id="rId552" Type="http://schemas.openxmlformats.org/officeDocument/2006/relationships/hyperlink" Target="https://www.city.mimasaka.lg.jp/soshiki/shimin/kurashi/koukyokotsu/1498789947383.html" TargetMode="External"/><Relationship Id="rId997" Type="http://schemas.openxmlformats.org/officeDocument/2006/relationships/hyperlink" Target="https://www.city.ojiya.niigata.jp/site/iju/koukyoukoutuu.html" TargetMode="External"/><Relationship Id="rId1182" Type="http://schemas.openxmlformats.org/officeDocument/2006/relationships/hyperlink" Target="https://www.town.morimachi.shizuoka.jp/gyosei/machinososhiki/kikakuzaiseika/kikakugakari/4/2533.html" TargetMode="External"/><Relationship Id="rId191" Type="http://schemas.openxmlformats.org/officeDocument/2006/relationships/hyperlink" Target="https://www.city.kuki.lg.jp/kurashi/oshirase/idousu-pa-.html" TargetMode="External"/><Relationship Id="rId205" Type="http://schemas.openxmlformats.org/officeDocument/2006/relationships/hyperlink" Target="https://www.city.hasuda.saitama.jp/fukushi/kenko/fukushi/fukushiguide/fukushiguide.html" TargetMode="External"/><Relationship Id="rId412" Type="http://schemas.openxmlformats.org/officeDocument/2006/relationships/hyperlink" Target="https://www.city.kaga.ishikawa.jp/soshiki/somu/kikitaisaku/3/1659.html" TargetMode="External"/><Relationship Id="rId857" Type="http://schemas.openxmlformats.org/officeDocument/2006/relationships/hyperlink" Target="https://www.town.kanegasaki.iwate.jp/docs/2017072100611/" TargetMode="External"/><Relationship Id="rId1042" Type="http://schemas.openxmlformats.org/officeDocument/2006/relationships/hyperlink" Target="https://www.city.iwata.shizuoka.jp/kenkou_fukushi/koureisha_fukushi/shien/1001891.html" TargetMode="External"/><Relationship Id="rId289" Type="http://schemas.openxmlformats.org/officeDocument/2006/relationships/hyperlink" Target="https://www.town.tako.chiba.jp/docs/2018030100025/" TargetMode="External"/><Relationship Id="rId496" Type="http://schemas.openxmlformats.org/officeDocument/2006/relationships/hyperlink" Target="https://www.town.hyogo-taishi.lg.jp/soshikikarasagasu/kounenkaigo/koureisyahukusi/nitijyouseikatusumai/1421286540389.html" TargetMode="External"/><Relationship Id="rId717" Type="http://schemas.openxmlformats.org/officeDocument/2006/relationships/hyperlink" Target="https://www.city.omura.nagasaki.jp/seikatsu/kenko/fukushi/shogaisha/waribiki/taxi.html" TargetMode="External"/><Relationship Id="rId924" Type="http://schemas.openxmlformats.org/officeDocument/2006/relationships/hyperlink" Target="https://www.city.kamisu.ibaraki.jp/iryo_fks/korei/1002144/1002152/1002153.html" TargetMode="External"/><Relationship Id="rId53" Type="http://schemas.openxmlformats.org/officeDocument/2006/relationships/hyperlink" Target="https://www.city.utashinai.hokkaido.jp/hotnews/detail/00003809.html" TargetMode="External"/><Relationship Id="rId149" Type="http://schemas.openxmlformats.org/officeDocument/2006/relationships/hyperlink" Target="https://www.city.niiza.lg.jp/soshiki/23/volunteer-support.html" TargetMode="External"/><Relationship Id="rId356" Type="http://schemas.openxmlformats.org/officeDocument/2006/relationships/hyperlink" Target="https://www.ama-syakyo.jp/katsudo/entry-569.html" TargetMode="External"/><Relationship Id="rId563" Type="http://schemas.openxmlformats.org/officeDocument/2006/relationships/hyperlink" Target="https://www.city.okayama.jp/kurashi/0000018629.html" TargetMode="External"/><Relationship Id="rId770" Type="http://schemas.openxmlformats.org/officeDocument/2006/relationships/hyperlink" Target="https://www.city.kitakyushu.lg.jp/ken-to/file_0112.html" TargetMode="External"/><Relationship Id="rId1193" Type="http://schemas.openxmlformats.org/officeDocument/2006/relationships/hyperlink" Target="https://www.city.oyama.tochigi.jp/" TargetMode="External"/><Relationship Id="rId1207" Type="http://schemas.openxmlformats.org/officeDocument/2006/relationships/comments" Target="../comments1.xml"/><Relationship Id="rId216" Type="http://schemas.openxmlformats.org/officeDocument/2006/relationships/hyperlink" Target="https://www.town.yokoze.saitama.jp/kurashi/kurashi-joho/588" TargetMode="External"/><Relationship Id="rId423" Type="http://schemas.openxmlformats.org/officeDocument/2006/relationships/hyperlink" Target="https://www.city.owariasahi.lg.jp/page/2201.html" TargetMode="External"/><Relationship Id="rId868" Type="http://schemas.openxmlformats.org/officeDocument/2006/relationships/hyperlink" Target="https://www.city.ishinomaki.lg.jp/cont/10402000/3006/3006.html" TargetMode="External"/><Relationship Id="rId1053" Type="http://schemas.openxmlformats.org/officeDocument/2006/relationships/hyperlink" Target="https://www.city.fukuroi.shizuoka.jp/soshiki/2/2/bus/1473923492503.html" TargetMode="External"/><Relationship Id="rId630" Type="http://schemas.openxmlformats.org/officeDocument/2006/relationships/hyperlink" Target="https://www.city.shimonoseki.lg.jp/soshiki/74/5978.html" TargetMode="External"/><Relationship Id="rId728" Type="http://schemas.openxmlformats.org/officeDocument/2006/relationships/hyperlink" Target="https://www.city.satsumasendai.lg.jp/index.html" TargetMode="External"/><Relationship Id="rId935" Type="http://schemas.openxmlformats.org/officeDocument/2006/relationships/hyperlink" Target="https://www.city.ashikaga.tochigi.jp/health/000053/000274/p001995.html" TargetMode="External"/><Relationship Id="rId64" Type="http://schemas.openxmlformats.org/officeDocument/2006/relationships/hyperlink" Target="http://www.town.naie.hokkaido.jp/kurashi/koukyoukoutu/" TargetMode="External"/><Relationship Id="rId367" Type="http://schemas.openxmlformats.org/officeDocument/2006/relationships/hyperlink" Target="https://www.city.kasugai.lg.jp/shimin/fukushi/kourei/1013686.html" TargetMode="External"/><Relationship Id="rId574" Type="http://schemas.openxmlformats.org/officeDocument/2006/relationships/hyperlink" Target="https://www.town.sera.hiroshima.jp/soshiki/17/166.html" TargetMode="External"/><Relationship Id="rId1120" Type="http://schemas.openxmlformats.org/officeDocument/2006/relationships/hyperlink" Target="https://www.town.kawakita.ishikawa.jp/gyosei1/fukushi/entry-785.html" TargetMode="External"/><Relationship Id="rId227" Type="http://schemas.openxmlformats.org/officeDocument/2006/relationships/hyperlink" Target="http://www.town.matsubushi.saitama.jp/www/contents/1260168466461/simple/sintaititeki.pdf" TargetMode="External"/><Relationship Id="rId781" Type="http://schemas.openxmlformats.org/officeDocument/2006/relationships/hyperlink" Target="https://www.city.yanagawa.fukuoka.jp/kurashi/kotsu/communitybus/" TargetMode="External"/><Relationship Id="rId879" Type="http://schemas.openxmlformats.org/officeDocument/2006/relationships/hyperlink" Target="https://www.city.tsuruoka.lg.jp/shisei/shiyakusyo/infomation/fujishima/fkikaku20190920.html" TargetMode="External"/><Relationship Id="rId434" Type="http://schemas.openxmlformats.org/officeDocument/2006/relationships/hyperlink" Target="https://www.city.toyokawa.lg.jp/smph/kurashi/fukushikaigo/kaigo/yobou_seikatsu/sougojigyo_index.html" TargetMode="External"/><Relationship Id="rId641" Type="http://schemas.openxmlformats.org/officeDocument/2006/relationships/hyperlink" Target="https://www.city.saijo.ehime.jp/soshiki/cyojukaigo/benri8-3.html" TargetMode="External"/><Relationship Id="rId739" Type="http://schemas.openxmlformats.org/officeDocument/2006/relationships/hyperlink" Target="https://www.town.tatsugo.lg.jp/" TargetMode="External"/><Relationship Id="rId1064" Type="http://schemas.openxmlformats.org/officeDocument/2006/relationships/hyperlink" Target="https://www.city.izu.shizuoka.jp/soshiki/1014/1/2/594.html" TargetMode="External"/><Relationship Id="rId280" Type="http://schemas.openxmlformats.org/officeDocument/2006/relationships/hyperlink" Target="https://www.city.inzai.lg.jp/0000011126.html" TargetMode="External"/><Relationship Id="rId501" Type="http://schemas.openxmlformats.org/officeDocument/2006/relationships/hyperlink" Target="https://www.city.neyagawa.osaka.jp/organization_list/machizukurisuishin/kotsu/basuriyou/1613357765587.html" TargetMode="External"/><Relationship Id="rId946" Type="http://schemas.openxmlformats.org/officeDocument/2006/relationships/hyperlink" Target="https://www.city.funabashi.lg.jp/kenkou/koureisha/002/p042216.html" TargetMode="External"/><Relationship Id="rId1131" Type="http://schemas.openxmlformats.org/officeDocument/2006/relationships/hyperlink" Target="https://www.city.hakusan.lg.jp/machi/kotsu/1007749/index.html" TargetMode="External"/><Relationship Id="rId75" Type="http://schemas.openxmlformats.org/officeDocument/2006/relationships/hyperlink" Target="https://town.iwate.iwate.jp/town/wp-content/uploads/2021/09/2021090607.pdf" TargetMode="External"/><Relationship Id="rId140" Type="http://schemas.openxmlformats.org/officeDocument/2006/relationships/hyperlink" Target="https://www.town.hatoyama.saitama.jp/kurashi/kenkou_fukushi_kaigo/shogaisha/promotion_of_social_participation/idou_shien.html" TargetMode="External"/><Relationship Id="rId378" Type="http://schemas.openxmlformats.org/officeDocument/2006/relationships/hyperlink" Target="https://www.tobishima-syakyo.jp/src/index.cgi?mode=detail&amp;no=000021&amp;cate=5" TargetMode="External"/><Relationship Id="rId585" Type="http://schemas.openxmlformats.org/officeDocument/2006/relationships/hyperlink" Target="https://www.city.mihara.hiroshima.jp/soshiki/140/158077.html" TargetMode="External"/><Relationship Id="rId792" Type="http://schemas.openxmlformats.org/officeDocument/2006/relationships/hyperlink" Target="https://www.city.asakura.lg.jp/www/contents/1366267010605/index.html" TargetMode="External"/><Relationship Id="rId806" Type="http://schemas.openxmlformats.org/officeDocument/2006/relationships/hyperlink" Target="http://www.town.kunitomi.miyazaki.jp/main/health/page001670.html" TargetMode="External"/><Relationship Id="rId6" Type="http://schemas.openxmlformats.org/officeDocument/2006/relationships/hyperlink" Target="https://www.city.sunagawa.hokkaido.jp/seikatsu_kurashi/koutsuu/menkyohennou_support.html" TargetMode="External"/><Relationship Id="rId238" Type="http://schemas.openxmlformats.org/officeDocument/2006/relationships/hyperlink" Target="https://www.city.yoshikawa.saitama.jp/index.cfm/23,83038,128,1156,html" TargetMode="External"/><Relationship Id="rId445" Type="http://schemas.openxmlformats.org/officeDocument/2006/relationships/hyperlink" Target="https://www.pref.gifu.lg.jp/page/62509.html" TargetMode="External"/><Relationship Id="rId652" Type="http://schemas.openxmlformats.org/officeDocument/2006/relationships/hyperlink" Target="https://www.city.tokushima.tokushima.jp/kenko_fukushi/shogai_fukushi/kyuufu/unchin.html" TargetMode="External"/><Relationship Id="rId1075" Type="http://schemas.openxmlformats.org/officeDocument/2006/relationships/hyperlink" Target="https://www.city.okazaki.lg.jp/1100/1184/1173/p036851.html" TargetMode="External"/><Relationship Id="rId291" Type="http://schemas.openxmlformats.org/officeDocument/2006/relationships/hyperlink" Target="https://www.town.shibayama.lg.jp/0000000211.html" TargetMode="External"/><Relationship Id="rId305" Type="http://schemas.openxmlformats.org/officeDocument/2006/relationships/hyperlink" Target="https://www.city.hiratsuka.kanagawa.jp/fukushi/page-c_00996.html" TargetMode="External"/><Relationship Id="rId512" Type="http://schemas.openxmlformats.org/officeDocument/2006/relationships/hyperlink" Target="https://www.city.kato.lg.jp/kakukanogoannai/kenkoufukushibu/kourei/10970.html" TargetMode="External"/><Relationship Id="rId957" Type="http://schemas.openxmlformats.org/officeDocument/2006/relationships/hyperlink" Target="https://www.city.yachiyo.lg.jp/soshiki/24/2891.html" TargetMode="External"/><Relationship Id="rId1142" Type="http://schemas.openxmlformats.org/officeDocument/2006/relationships/hyperlink" Target="https://www.city.kusatsu.shiga.jp/kurashi/kotsudorokasen/mamebus/kotsu1102.html" TargetMode="External"/><Relationship Id="rId86" Type="http://schemas.openxmlformats.org/officeDocument/2006/relationships/hyperlink" Target="https://www.city.tome.miyagi.jp/seikatufukusi/kurashi/fukushi/shogaisha/syogaisiori.html" TargetMode="External"/><Relationship Id="rId151" Type="http://schemas.openxmlformats.org/officeDocument/2006/relationships/hyperlink" Target="http://www.town.kamikawa.saitama.jp/kenko_iryou_kaigo/shogaishafukushi/3970.html" TargetMode="External"/><Relationship Id="rId389" Type="http://schemas.openxmlformats.org/officeDocument/2006/relationships/hyperlink" Target="https://www.town.ginan.lg.jp/3867.htm" TargetMode="External"/><Relationship Id="rId596" Type="http://schemas.openxmlformats.org/officeDocument/2006/relationships/hyperlink" Target="https://www.city.shunan.lg.jp/soshiki/25/97133.html" TargetMode="External"/><Relationship Id="rId817" Type="http://schemas.openxmlformats.org/officeDocument/2006/relationships/hyperlink" Target="https://www.city.akune.lg.jp/kenko_iryo_fukushi/koreishafukushi/1291.html" TargetMode="External"/><Relationship Id="rId1002" Type="http://schemas.openxmlformats.org/officeDocument/2006/relationships/hyperlink" Target="https://www.city.mitsuke.niigata.jp/2586.htm" TargetMode="External"/><Relationship Id="rId249" Type="http://schemas.openxmlformats.org/officeDocument/2006/relationships/hyperlink" Target="https://www.town.yorii.saitama.jp/soshiki/08/koureisya-kaigoshien.html" TargetMode="External"/><Relationship Id="rId456" Type="http://schemas.openxmlformats.org/officeDocument/2006/relationships/hyperlink" Target="https://travel.willer.co.jp/maas/mobi/kyotango/" TargetMode="External"/><Relationship Id="rId663" Type="http://schemas.openxmlformats.org/officeDocument/2006/relationships/hyperlink" Target="https://www.pref.kochi.lg.jp/soshiki/070301/2021031000041.html" TargetMode="External"/><Relationship Id="rId870" Type="http://schemas.openxmlformats.org/officeDocument/2006/relationships/hyperlink" Target="https://www.town.watari.miyagi.jp/welfare/detail.php?content=562" TargetMode="External"/><Relationship Id="rId1086" Type="http://schemas.openxmlformats.org/officeDocument/2006/relationships/hyperlink" Target="https://www.town.aichi-togo.lg.jp/soshikikarasagasu/anzenanshinka/gyomuannai/13/2582.html" TargetMode="External"/><Relationship Id="rId13" Type="http://schemas.openxmlformats.org/officeDocument/2006/relationships/hyperlink" Target="http://www.town.pippu.hokkaido.jp/cms/section/fukushi/elhgch0000003ck7.html" TargetMode="External"/><Relationship Id="rId109" Type="http://schemas.openxmlformats.org/officeDocument/2006/relationships/hyperlink" Target="https://www.city.soma.fukushima.jp/shinososhiki/koureifukushika/koureifukushikakari/2/1226.html" TargetMode="External"/><Relationship Id="rId316" Type="http://schemas.openxmlformats.org/officeDocument/2006/relationships/hyperlink" Target="https://www.town.nakai.kanagawa.jp/soshiki/fukushikafukushihan/shogaifukushi/479.html" TargetMode="External"/><Relationship Id="rId523" Type="http://schemas.openxmlformats.org/officeDocument/2006/relationships/hyperlink" Target="https://www.town.nachikatsuura.wakayama.jp/info/910" TargetMode="External"/><Relationship Id="rId968" Type="http://schemas.openxmlformats.org/officeDocument/2006/relationships/hyperlink" Target="https://www.city.sodegaura.lg.jp/soshiki/koreisha/koureisyaidousien.html" TargetMode="External"/><Relationship Id="rId1153" Type="http://schemas.openxmlformats.org/officeDocument/2006/relationships/hyperlink" Target="https://www.town.hirokawa.fukuoka.jp/soshiki/kikaku/2/1/1/741.html" TargetMode="External"/><Relationship Id="rId97" Type="http://schemas.openxmlformats.org/officeDocument/2006/relationships/hyperlink" Target="https://www.town.rifu.miyagi.jp/gyosei/soshikikarasagasu/seikatu/koukyoukoutu/1/985.html" TargetMode="External"/><Relationship Id="rId730" Type="http://schemas.openxmlformats.org/officeDocument/2006/relationships/hyperlink" Target="https://www.city.hioki.kagoshima.jp/teiju/kurashi/tetsuzuki/kokyokotsu/taxi.html" TargetMode="External"/><Relationship Id="rId828" Type="http://schemas.openxmlformats.org/officeDocument/2006/relationships/hyperlink" Target="http://www.vill.kunigami.okinawa.jp/access/" TargetMode="External"/><Relationship Id="rId1013" Type="http://schemas.openxmlformats.org/officeDocument/2006/relationships/hyperlink" Target="https://www.pref.nagano.lg.jp/sansei/sangyo/shokogyo/keiei/kouryu/deta.html" TargetMode="External"/><Relationship Id="rId162" Type="http://schemas.openxmlformats.org/officeDocument/2006/relationships/hyperlink" Target="https://www.city.saitama.jp/002/003/004/003/003/p001490.html" TargetMode="External"/><Relationship Id="rId467" Type="http://schemas.openxmlformats.org/officeDocument/2006/relationships/hyperlink" Target="http://www.town.yoshino.nara.jp/chomin/douro-kasen/" TargetMode="External"/><Relationship Id="rId1097" Type="http://schemas.openxmlformats.org/officeDocument/2006/relationships/hyperlink" Target="https://www.city.handa.lg.jp/chikifukushi/kenko/fukushi/shogaisha/jose/jidoshakaizo.html" TargetMode="External"/><Relationship Id="rId674" Type="http://schemas.openxmlformats.org/officeDocument/2006/relationships/hyperlink" Target="https://www.town.matsuno.ehime.jp/soshiki/3/11847.html" TargetMode="External"/><Relationship Id="rId881" Type="http://schemas.openxmlformats.org/officeDocument/2006/relationships/hyperlink" Target="https://www.city.minamisoma.lg.jp/portal/life/kotsu_doro_johotsushin/kotsu/5069.html" TargetMode="External"/><Relationship Id="rId979" Type="http://schemas.openxmlformats.org/officeDocument/2006/relationships/hyperlink" Target="https://www.hamura-sci.jp/shop/html/" TargetMode="External"/><Relationship Id="rId24" Type="http://schemas.openxmlformats.org/officeDocument/2006/relationships/hyperlink" Target="https://www.akkeshi-town.jp/kurashi/sumai/traffic/demandbus/" TargetMode="External"/><Relationship Id="rId327" Type="http://schemas.openxmlformats.org/officeDocument/2006/relationships/hyperlink" Target="https://www.city.sado.niigata.jp/soshiki/2024/36893.html" TargetMode="External"/><Relationship Id="rId534" Type="http://schemas.openxmlformats.org/officeDocument/2006/relationships/hyperlink" Target="https://www.city.nishiwaki.lg.jp/kakukanogoannai/toshikeieibu/machizukurika/public_transport/22493.html" TargetMode="External"/><Relationship Id="rId741" Type="http://schemas.openxmlformats.org/officeDocument/2006/relationships/hyperlink" Target="https://www.town.kikai.lg.jp/fukushi/kurashi/fukushi-kaigo/fukushi/koresha.html" TargetMode="External"/><Relationship Id="rId839" Type="http://schemas.openxmlformats.org/officeDocument/2006/relationships/hyperlink" Target="http://www.vill.yomitan.okinawa.jp/" TargetMode="External"/><Relationship Id="rId1164" Type="http://schemas.openxmlformats.org/officeDocument/2006/relationships/hyperlink" Target="https://www.pref.kagoshima.jp/af22/2023businessplancontest.html" TargetMode="External"/><Relationship Id="rId173" Type="http://schemas.openxmlformats.org/officeDocument/2006/relationships/hyperlink" Target="https://www.city.kazo.lg.jp/soshiki/fukushi/kourei/saabisu/5921.html" TargetMode="External"/><Relationship Id="rId380" Type="http://schemas.openxmlformats.org/officeDocument/2006/relationships/hyperlink" Target="https://www.city.nishio.aichi.jp/kenkofukushi/kourei/1001451/1002501.html" TargetMode="External"/><Relationship Id="rId601" Type="http://schemas.openxmlformats.org/officeDocument/2006/relationships/hyperlink" Target="https://www.yamaguchi-chusankan.jp/category/shienseido/taisaku.html" TargetMode="External"/><Relationship Id="rId1024" Type="http://schemas.openxmlformats.org/officeDocument/2006/relationships/hyperlink" Target="https://www.inacity.jp/koho/photonews/photelibarary020805.html" TargetMode="External"/><Relationship Id="rId240" Type="http://schemas.openxmlformats.org/officeDocument/2006/relationships/hyperlink" Target="https://www.city.yoshikawa.saitama.jp/index.cfm/24,820,135,758,html" TargetMode="External"/><Relationship Id="rId478" Type="http://schemas.openxmlformats.org/officeDocument/2006/relationships/hyperlink" Target="https://www.kusa-shakyo.or.jp/chiiki/support/carry.html" TargetMode="External"/><Relationship Id="rId685" Type="http://schemas.openxmlformats.org/officeDocument/2006/relationships/hyperlink" Target="https://www.town.tobe.ehime.jp/soshiki/2/noriaitakusi.html" TargetMode="External"/><Relationship Id="rId892" Type="http://schemas.openxmlformats.org/officeDocument/2006/relationships/hyperlink" Target="https://www.city.yuki.lg.jp/page/page003202.html" TargetMode="External"/><Relationship Id="rId906" Type="http://schemas.openxmlformats.org/officeDocument/2006/relationships/hyperlink" Target="https://www.city.tsukuba.lg.jp/soshikikarasagasu/fukushibukoreifukushika/gyomuannai/6/1/1001325.html" TargetMode="External"/><Relationship Id="rId35" Type="http://schemas.openxmlformats.org/officeDocument/2006/relationships/hyperlink" Target="http://teshikaga-shakyo.jp/db1/zaitaku/" TargetMode="External"/><Relationship Id="rId100" Type="http://schemas.openxmlformats.org/officeDocument/2006/relationships/hyperlink" Target="https://www.city.odate.lg.jp/city/soshiki/toshiseibi/p9867" TargetMode="External"/><Relationship Id="rId338" Type="http://schemas.openxmlformats.org/officeDocument/2006/relationships/hyperlink" Target="https://www.town.tsunan.niigata.jp/soshiki/somu/noriaitaxi.html" TargetMode="External"/><Relationship Id="rId545" Type="http://schemas.openxmlformats.org/officeDocument/2006/relationships/hyperlink" Target="http://www.city.kasaoka.okayama.jp/soshiki/6/9525.html" TargetMode="External"/><Relationship Id="rId752" Type="http://schemas.openxmlformats.org/officeDocument/2006/relationships/hyperlink" Target="https://www.town.nagasu.lg.jp/default.html" TargetMode="External"/><Relationship Id="rId1175" Type="http://schemas.openxmlformats.org/officeDocument/2006/relationships/hyperlink" Target="https://www.city.isehara.kanagawa.jp/docs/2014071100420/" TargetMode="External"/><Relationship Id="rId184" Type="http://schemas.openxmlformats.org/officeDocument/2006/relationships/hyperlink" Target="https://www.city.okegawa.lg.jp/soshiki/kenkofukushi/koureikaigo/koureikaigo/fukushi/10160.html" TargetMode="External"/><Relationship Id="rId391" Type="http://schemas.openxmlformats.org/officeDocument/2006/relationships/hyperlink" Target="https://www.city.takayama.lg.jp/kurashi/1000023/1000126/1001165.html" TargetMode="External"/><Relationship Id="rId405" Type="http://schemas.openxmlformats.org/officeDocument/2006/relationships/hyperlink" Target="https://www.odaitown.jp/soshiki/yakuba/2/3/7/308.html" TargetMode="External"/><Relationship Id="rId612" Type="http://schemas.openxmlformats.org/officeDocument/2006/relationships/hyperlink" Target="https://www.city.kurayoshi.lg.jp/gyousei/div/soumu/kikaku/4/e169-copy-2/" TargetMode="External"/><Relationship Id="rId1035" Type="http://schemas.openxmlformats.org/officeDocument/2006/relationships/hyperlink" Target="https://www.city.fuji.shizuoka.jp/machi/c1301/fmervo000000a7ce.html" TargetMode="External"/><Relationship Id="rId251" Type="http://schemas.openxmlformats.org/officeDocument/2006/relationships/hyperlink" Target="https://www.vill.higashichichibu.saitama.jp/reiki/reiki_honbun/e368RG00000601.html" TargetMode="External"/><Relationship Id="rId489" Type="http://schemas.openxmlformats.org/officeDocument/2006/relationships/hyperlink" Target="https://www.city.nagaokakyo.lg.jp/0000012481.html" TargetMode="External"/><Relationship Id="rId696" Type="http://schemas.openxmlformats.org/officeDocument/2006/relationships/hyperlink" Target="http://www.arita-shakyo.com/" TargetMode="External"/><Relationship Id="rId917" Type="http://schemas.openxmlformats.org/officeDocument/2006/relationships/hyperlink" Target="https://www.city.inashiki.lg.jp/page/page000714.html" TargetMode="External"/><Relationship Id="rId1102" Type="http://schemas.openxmlformats.org/officeDocument/2006/relationships/hyperlink" Target="https://www.pref.gifu.lg.jp/page/1180.html" TargetMode="External"/><Relationship Id="rId46" Type="http://schemas.openxmlformats.org/officeDocument/2006/relationships/hyperlink" Target="https://www.e-rumoi.jp/seisaku/page15_00354.html" TargetMode="External"/><Relationship Id="rId349" Type="http://schemas.openxmlformats.org/officeDocument/2006/relationships/hyperlink" Target="https://www.town.shinano.lg.jp/docs/9971847.html" TargetMode="External"/><Relationship Id="rId556" Type="http://schemas.openxmlformats.org/officeDocument/2006/relationships/hyperlink" Target="http://www.town.kagamino.lg.jp/?p=251453" TargetMode="External"/><Relationship Id="rId763" Type="http://schemas.openxmlformats.org/officeDocument/2006/relationships/hyperlink" Target="https://www.city.yatsushiro.lg.jp/list00092.html" TargetMode="External"/><Relationship Id="rId1186" Type="http://schemas.openxmlformats.org/officeDocument/2006/relationships/hyperlink" Target="http://www.greencoop.or.jp/" TargetMode="External"/><Relationship Id="rId111" Type="http://schemas.openxmlformats.org/officeDocument/2006/relationships/hyperlink" Target="http://www.city.iwaki.lg.jp/www/contents/1650508291118/index.html" TargetMode="External"/><Relationship Id="rId195" Type="http://schemas.openxmlformats.org/officeDocument/2006/relationships/hyperlink" Target="https://www.city.fujimi.saitama.jp/kurashi_tetsuzuki/sangyo_shigoto/commerce_industr/takuhaidenwa.html" TargetMode="External"/><Relationship Id="rId209" Type="http://schemas.openxmlformats.org/officeDocument/2006/relationships/hyperlink" Target="https://www.city.shiraoka.lg.jp/kurashi_tetsuzuki/noriai/index.html" TargetMode="External"/><Relationship Id="rId416" Type="http://schemas.openxmlformats.org/officeDocument/2006/relationships/hyperlink" Target="https://www.city.wajima.ishikawa.jp/docs/2014040400049/" TargetMode="External"/><Relationship Id="rId970" Type="http://schemas.openxmlformats.org/officeDocument/2006/relationships/hyperlink" Target="https://www.city.sosa.lg.jp/page/page000533.html" TargetMode="External"/><Relationship Id="rId1046" Type="http://schemas.openxmlformats.org/officeDocument/2006/relationships/hyperlink" Target="https://www.city.kakegawa.shizuoka.jp/gyosei/docs/226613.html" TargetMode="External"/><Relationship Id="rId623" Type="http://schemas.openxmlformats.org/officeDocument/2006/relationships/hyperlink" Target="https://www.town.yoshika.lg.jp/sangyou/syoukou/shoukoukannkeihojokinn/chiikishougyoutoushienjigyouhihojokin.html" TargetMode="External"/><Relationship Id="rId830" Type="http://schemas.openxmlformats.org/officeDocument/2006/relationships/hyperlink" Target="http://www.vill.yomitan.okinawa.jp/" TargetMode="External"/><Relationship Id="rId928" Type="http://schemas.openxmlformats.org/officeDocument/2006/relationships/hyperlink" Target="http://192.168.0.26/viewer/info.html?id=6798&amp;g=555" TargetMode="External"/><Relationship Id="rId57" Type="http://schemas.openxmlformats.org/officeDocument/2006/relationships/hyperlink" Target="https://www.city.utashinai.hokkaido.jp/hotnews/detail/00003809.html" TargetMode="External"/><Relationship Id="rId262" Type="http://schemas.openxmlformats.org/officeDocument/2006/relationships/hyperlink" Target="https://www.city.togane.chiba.jp/0000011328.html" TargetMode="External"/><Relationship Id="rId567" Type="http://schemas.openxmlformats.org/officeDocument/2006/relationships/hyperlink" Target="https://www.city.kure.lg.jp/soshiki/56/syougai1106-2200.html" TargetMode="External"/><Relationship Id="rId1113" Type="http://schemas.openxmlformats.org/officeDocument/2006/relationships/hyperlink" Target="https://www.city.ise.mie.jp/kurashi/koutsu/okage_bus/1004980.html" TargetMode="External"/><Relationship Id="rId1197" Type="http://schemas.openxmlformats.org/officeDocument/2006/relationships/hyperlink" Target="https://www.town.otaki.chiba.jp/sections/index.cfm?footer=25" TargetMode="External"/><Relationship Id="rId122" Type="http://schemas.openxmlformats.org/officeDocument/2006/relationships/hyperlink" Target="https://www.city.tochigi.lg.jp/soshiki/103/592.html" TargetMode="External"/><Relationship Id="rId774" Type="http://schemas.openxmlformats.org/officeDocument/2006/relationships/hyperlink" Target="https://careinfo.city.fukuoka.lg.jp/" TargetMode="External"/><Relationship Id="rId981" Type="http://schemas.openxmlformats.org/officeDocument/2006/relationships/hyperlink" Target="https://www.city.kawasaki.jp/280/page/0000139108.html" TargetMode="External"/><Relationship Id="rId1057" Type="http://schemas.openxmlformats.org/officeDocument/2006/relationships/hyperlink" Target="https://www.city.fukuroi.shizuoka.jp/soshiki/25/2/kosodate_shisetsu/1422533376054.html" TargetMode="External"/><Relationship Id="rId427" Type="http://schemas.openxmlformats.org/officeDocument/2006/relationships/hyperlink" Target="http://www.town.agui.lg.jp/contents_detail.php?co=kak&amp;frmId=5627" TargetMode="External"/><Relationship Id="rId634" Type="http://schemas.openxmlformats.org/officeDocument/2006/relationships/hyperlink" Target="https://www.city.yamaguchi.lg.jp/site/korei/52395.html" TargetMode="External"/><Relationship Id="rId841" Type="http://schemas.openxmlformats.org/officeDocument/2006/relationships/hyperlink" Target="https://www.city.tomigusuku.lg.jp/soshiki/3/1016/gyomuannai/4/3/1377.html" TargetMode="External"/><Relationship Id="rId273" Type="http://schemas.openxmlformats.org/officeDocument/2006/relationships/hyperlink" Target="https://www.city.futtsu.lg.jp/0000006413.html" TargetMode="External"/><Relationship Id="rId480" Type="http://schemas.openxmlformats.org/officeDocument/2006/relationships/hyperlink" Target="https://www.city.kashiba.lg.jp/site/anzen-seikatsu/" TargetMode="External"/><Relationship Id="rId701" Type="http://schemas.openxmlformats.org/officeDocument/2006/relationships/hyperlink" Target="https://www.city.saga-kashima.lg.jp/main/160.html" TargetMode="External"/><Relationship Id="rId939" Type="http://schemas.openxmlformats.org/officeDocument/2006/relationships/hyperlink" Target="https://www.town.kaminokawa.lg.jp/0012/info-0000002855-0.html" TargetMode="External"/><Relationship Id="rId1124" Type="http://schemas.openxmlformats.org/officeDocument/2006/relationships/hyperlink" Target="https://www.city.suzu.lg.jp/soshiki/6/5165.html" TargetMode="External"/><Relationship Id="rId68" Type="http://schemas.openxmlformats.org/officeDocument/2006/relationships/hyperlink" Target="https://www.city.misawa.lg.jp/index.cfm/20,1278,110,118,html" TargetMode="External"/><Relationship Id="rId133" Type="http://schemas.openxmlformats.org/officeDocument/2006/relationships/hyperlink" Target="https://www.city.shimotsuke.lg.jp/0926/info-0000007031-3.html" TargetMode="External"/><Relationship Id="rId340" Type="http://schemas.openxmlformats.org/officeDocument/2006/relationships/hyperlink" Target="http://www.vill.sekikawa.niigata.jp/life/3289/3290/3709/index.html" TargetMode="External"/><Relationship Id="rId578" Type="http://schemas.openxmlformats.org/officeDocument/2006/relationships/hyperlink" Target="https://www.city.shobara.hiroshima.jp/main/health/shogaisha/cat03/post_39.html" TargetMode="External"/><Relationship Id="rId785" Type="http://schemas.openxmlformats.org/officeDocument/2006/relationships/hyperlink" Target="https://www.city.kama.lg.jp/soshiki/41/29670.html" TargetMode="External"/><Relationship Id="rId992" Type="http://schemas.openxmlformats.org/officeDocument/2006/relationships/hyperlink" Target="https://www.town.ninomiya.kanagawa.jp/0000000207.html" TargetMode="External"/><Relationship Id="rId200" Type="http://schemas.openxmlformats.org/officeDocument/2006/relationships/hyperlink" Target="https://www.city.misato.lg.jp/soshiki/ikiikikenko/chojuikigai/6/1116.html" TargetMode="External"/><Relationship Id="rId438" Type="http://schemas.openxmlformats.org/officeDocument/2006/relationships/hyperlink" Target="https://www.city.ena.lg.jp/soshikiichiran/iryofukushibu/koreifukushika/1/5/2/1554.html" TargetMode="External"/><Relationship Id="rId645" Type="http://schemas.openxmlformats.org/officeDocument/2006/relationships/hyperlink" Target="https://www.town.ayagawa.lg.jp/docs/2019100700015/" TargetMode="External"/><Relationship Id="rId852" Type="http://schemas.openxmlformats.org/officeDocument/2006/relationships/hyperlink" Target="http://www.town.tohoku.lg.jp/kurashi/life/bus_02.html" TargetMode="External"/><Relationship Id="rId1068" Type="http://schemas.openxmlformats.org/officeDocument/2006/relationships/hyperlink" Target="https://www.town.matsuzaki.shizuoka.jp/docs/2020042700018/" TargetMode="External"/><Relationship Id="rId284" Type="http://schemas.openxmlformats.org/officeDocument/2006/relationships/hyperlink" Target="https://www.city.tomisato.lg.jp/0000013365.html" TargetMode="External"/><Relationship Id="rId491" Type="http://schemas.openxmlformats.org/officeDocument/2006/relationships/hyperlink" Target="https://www.city.tatsuno.lg.jp/kounenfukushi/koureitaxi.html" TargetMode="External"/><Relationship Id="rId505" Type="http://schemas.openxmlformats.org/officeDocument/2006/relationships/hyperlink" Target="https://www.city.amagasaki.hyogo.jp/kurashi/koreisya/zaitaku/041isou.html" TargetMode="External"/><Relationship Id="rId712" Type="http://schemas.openxmlformats.org/officeDocument/2006/relationships/hyperlink" Target="https://www.city-matsuura.jp/top/soshikikarasagasu/chiikikeizaikasseika/shokoshinkogakari/2/1127.html" TargetMode="External"/><Relationship Id="rId1135" Type="http://schemas.openxmlformats.org/officeDocument/2006/relationships/hyperlink" Target="https://www.pref.toyama.jp/1300/sangyou/shoukoukensetsu/shoukougyou/r3kaimonoshien.html" TargetMode="External"/><Relationship Id="rId79" Type="http://schemas.openxmlformats.org/officeDocument/2006/relationships/hyperlink" Target="https://www.town.marumori.miyagi.jp/life/detail.php?content=645" TargetMode="External"/><Relationship Id="rId144" Type="http://schemas.openxmlformats.org/officeDocument/2006/relationships/hyperlink" Target="http://www.town.ranzan.saitama.jp/0000003511.html" TargetMode="External"/><Relationship Id="rId589" Type="http://schemas.openxmlformats.org/officeDocument/2006/relationships/hyperlink" Target="https://www.city.yamaguchi.lg.jp/soshiki/73/108923.html" TargetMode="External"/><Relationship Id="rId796" Type="http://schemas.openxmlformats.org/officeDocument/2006/relationships/hyperlink" Target="https://www.city.nichinan.lg.jp/main/life/residence-list/traffic/page013823.html" TargetMode="External"/><Relationship Id="rId1202" Type="http://schemas.openxmlformats.org/officeDocument/2006/relationships/hyperlink" Target="https://showashakyo.or.jp/use/paidvolunteers/" TargetMode="External"/><Relationship Id="rId351" Type="http://schemas.openxmlformats.org/officeDocument/2006/relationships/hyperlink" Target="https://www.city.suzaka.nagano.jp/contents/item.php?id=6088e9ef726dd" TargetMode="External"/><Relationship Id="rId449" Type="http://schemas.openxmlformats.org/officeDocument/2006/relationships/hyperlink" Target="https://www.city.kaizuka.lg.jp/kakuka/kenkohukushi/shogaifukushi/menu/teatejosei/hukushitakusiihatunoriuntinjosei.html" TargetMode="External"/><Relationship Id="rId656" Type="http://schemas.openxmlformats.org/officeDocument/2006/relationships/hyperlink" Target="https://www.city.niihama.lg.jp/soshiki/zerocarbon/jitensyahojo.html" TargetMode="External"/><Relationship Id="rId863" Type="http://schemas.openxmlformats.org/officeDocument/2006/relationships/hyperlink" Target="https://www.town.hiraizumi.iwate.jp/index.cfm/22,863,106,185,html" TargetMode="External"/><Relationship Id="rId1079" Type="http://schemas.openxmlformats.org/officeDocument/2006/relationships/hyperlink" Target="https://www.city.komaki.aichi.jp/admin/soshiki/fukushi/houkatsu/2_1/1/6/36894.html" TargetMode="External"/><Relationship Id="rId211" Type="http://schemas.openxmlformats.org/officeDocument/2006/relationships/hyperlink" Target="https://town.saitama-miyoshi.lg.jp/health/2021-0506-0954-21.html" TargetMode="External"/><Relationship Id="rId295" Type="http://schemas.openxmlformats.org/officeDocument/2006/relationships/hyperlink" Target="http://www.town.nagara.chiba.jp/soshiki/2/1158.html" TargetMode="External"/><Relationship Id="rId309" Type="http://schemas.openxmlformats.org/officeDocument/2006/relationships/hyperlink" Target="http://www.city.fujisawa.kanagawa.jp/shogaifu/kenko/fukushi/shogai/shakaisanka/h26taxi.html" TargetMode="External"/><Relationship Id="rId516" Type="http://schemas.openxmlformats.org/officeDocument/2006/relationships/hyperlink" Target="https://www.city.ayabe.lg.jp/0000001617.html" TargetMode="External"/><Relationship Id="rId1146" Type="http://schemas.openxmlformats.org/officeDocument/2006/relationships/hyperlink" Target="https://www.rakuten.ne.jp/gold/bussan-f/" TargetMode="External"/><Relationship Id="rId723" Type="http://schemas.openxmlformats.org/officeDocument/2006/relationships/hyperlink" Target="https://www.city.hita.oita.jp/soshiki/kikakushinko/machi/machi_kotsu/seikatu/doro_kotsu/kotsu/9415.html" TargetMode="External"/><Relationship Id="rId930" Type="http://schemas.openxmlformats.org/officeDocument/2006/relationships/hyperlink" Target="https://www.town.shirosato.lg.jp/page/page003347.html" TargetMode="External"/><Relationship Id="rId1006" Type="http://schemas.openxmlformats.org/officeDocument/2006/relationships/hyperlink" Target="https://www.city.sado.niigata.jp/soshiki/2016/4173.html" TargetMode="External"/><Relationship Id="rId155" Type="http://schemas.openxmlformats.org/officeDocument/2006/relationships/hyperlink" Target="https://www.town.saitama-misato.lg.jp/0000000230.html" TargetMode="External"/><Relationship Id="rId362" Type="http://schemas.openxmlformats.org/officeDocument/2006/relationships/hyperlink" Target="https://www.city.iwakura.aichi.jp/0000004570.html" TargetMode="External"/><Relationship Id="rId222" Type="http://schemas.openxmlformats.org/officeDocument/2006/relationships/hyperlink" Target="https://www.town.miyashiro.lg.jp/0000020028.html" TargetMode="External"/><Relationship Id="rId667" Type="http://schemas.openxmlformats.org/officeDocument/2006/relationships/hyperlink" Target="https://www.city.kochi-konan.lg.jp/kurashi_tetsuzuki/doro_kotsu/kokyokotsu/9188.html" TargetMode="External"/><Relationship Id="rId874" Type="http://schemas.openxmlformats.org/officeDocument/2006/relationships/hyperlink" Target="https://www.city.noshiro.lg.jp/sangyo/kokyo-kotsu/noriai-taxi/7015" TargetMode="External"/><Relationship Id="rId17" Type="http://schemas.openxmlformats.org/officeDocument/2006/relationships/hyperlink" Target="https://www.urahoro.jp/soshiki_shigoto/matidukuriseisakuka/matidukurisuisin/2021-0524-1125-126.html" TargetMode="External"/><Relationship Id="rId527" Type="http://schemas.openxmlformats.org/officeDocument/2006/relationships/hyperlink" Target="https://www.town.echizen.fukui.jp/kurashi/04/04/p006502.html" TargetMode="External"/><Relationship Id="rId734" Type="http://schemas.openxmlformats.org/officeDocument/2006/relationships/hyperlink" Target="https://www.city.soo.kagoshima.jp/kurashi/koukyoukoutu/index.html" TargetMode="External"/><Relationship Id="rId941" Type="http://schemas.openxmlformats.org/officeDocument/2006/relationships/hyperlink" Target="https://www.town.takanezawa.tochigi.jp/life/kankyo/kotsu/tantango.html" TargetMode="External"/><Relationship Id="rId1157" Type="http://schemas.openxmlformats.org/officeDocument/2006/relationships/hyperlink" Target="https://www.city.usa.oita.jp/sougo/soshiki/13/shokoshinko/2/6/3924.html" TargetMode="External"/><Relationship Id="rId70" Type="http://schemas.openxmlformats.org/officeDocument/2006/relationships/hyperlink" Target="https://www.city.goshogawara.lg.jp/kurashi/machi/2020-1002-1614-111.html" TargetMode="External"/><Relationship Id="rId166" Type="http://schemas.openxmlformats.org/officeDocument/2006/relationships/hyperlink" Target="https://www.city.kawagoe.saitama.jp/smph/kenkofukushi/fukushikaigo/koreishafukushi/koreisha_jiritsu/shidoin_haken.html" TargetMode="External"/><Relationship Id="rId373" Type="http://schemas.openxmlformats.org/officeDocument/2006/relationships/hyperlink" Target="https://www.city.tokoname.aichi.jp/kurashi/1006388/1004393.html" TargetMode="External"/><Relationship Id="rId580" Type="http://schemas.openxmlformats.org/officeDocument/2006/relationships/hyperlink" Target="https://www.city.miyoshi.hiroshima.jp/soshiki/9/9722.html" TargetMode="External"/><Relationship Id="rId801" Type="http://schemas.openxmlformats.org/officeDocument/2006/relationships/hyperlink" Target="https://www.city.ebino.lg.jp/kurashi_tetsuduki/chiikikokyokotsu/3840.html" TargetMode="External"/><Relationship Id="rId1017" Type="http://schemas.openxmlformats.org/officeDocument/2006/relationships/hyperlink" Target="https://www.town.sakuho.nagano.jp/kurashi/sumai/kotsu/sogoseisakuka_251.html" TargetMode="External"/><Relationship Id="rId1" Type="http://schemas.openxmlformats.org/officeDocument/2006/relationships/hyperlink" Target="https://www.toyokoro.jp/page/1022.html" TargetMode="External"/><Relationship Id="rId233" Type="http://schemas.openxmlformats.org/officeDocument/2006/relationships/hyperlink" Target="https://www.city.asaka.lg.jp/soshiki/50/shougaishahaishoku.html" TargetMode="External"/><Relationship Id="rId440" Type="http://schemas.openxmlformats.org/officeDocument/2006/relationships/hyperlink" Target="https://www.city.nakatsugawa.lg.jp/soshikikarasagasu/koreishienka/2/2/978.html" TargetMode="External"/><Relationship Id="rId678" Type="http://schemas.openxmlformats.org/officeDocument/2006/relationships/hyperlink" Target="https://www.uwajima.life/" TargetMode="External"/><Relationship Id="rId885" Type="http://schemas.openxmlformats.org/officeDocument/2006/relationships/hyperlink" Target="https://www.city.motomiya.lg.jp/soshiki/7/kaimonoshienjigyousya.html" TargetMode="External"/><Relationship Id="rId1070" Type="http://schemas.openxmlformats.org/officeDocument/2006/relationships/hyperlink" Target="https://www.town.matsuzaki.shizuoka.jp/docs/2023050100016/file_contents/demando.pdf" TargetMode="External"/><Relationship Id="rId28" Type="http://schemas.openxmlformats.org/officeDocument/2006/relationships/hyperlink" Target="https://www.town.hokkaido-kamikawa.lg.jp/section/hokenhukushi/chs8120000001f11.html" TargetMode="External"/><Relationship Id="rId300" Type="http://schemas.openxmlformats.org/officeDocument/2006/relationships/hyperlink" Target="https://www.city.higashimurayama.tokyo.jp/kurashi/shigoto/shoko/shinko/idou.html" TargetMode="External"/><Relationship Id="rId538" Type="http://schemas.openxmlformats.org/officeDocument/2006/relationships/hyperlink" Target="https://www.pref.tottori.lg.jp/239937.htm" TargetMode="External"/><Relationship Id="rId745" Type="http://schemas.openxmlformats.org/officeDocument/2006/relationships/hyperlink" Target="https://www.city.uto.lg.jp/article/view/1291/2013.html" TargetMode="External"/><Relationship Id="rId952" Type="http://schemas.openxmlformats.org/officeDocument/2006/relationships/hyperlink" Target="https://www.city.noda.chiba.jp/kurashi/seikatsu/kurashi/1000659.html" TargetMode="External"/><Relationship Id="rId1168" Type="http://schemas.openxmlformats.org/officeDocument/2006/relationships/hyperlink" Target="https://www.town.yusui.kagoshima.jp/site/kanko/5944.html" TargetMode="External"/><Relationship Id="rId81" Type="http://schemas.openxmlformats.org/officeDocument/2006/relationships/hyperlink" Target="https://www.city.tagajo.miyagi.jp/shogai/kenko/shogaisha/kakusyuteate/shakai.html" TargetMode="External"/><Relationship Id="rId177" Type="http://schemas.openxmlformats.org/officeDocument/2006/relationships/hyperlink" Target="https://www.city.kounosu.saitama.jp/site/kaigohoken/1807.html" TargetMode="External"/><Relationship Id="rId384" Type="http://schemas.openxmlformats.org/officeDocument/2006/relationships/hyperlink" Target="https://www.town.aichi-mihama.lg.jp/docs/2013100805541/" TargetMode="External"/><Relationship Id="rId591" Type="http://schemas.openxmlformats.org/officeDocument/2006/relationships/hyperlink" Target="https://www.city.yamaguchi.lg.jp/soshiki/73/2013.html" TargetMode="External"/><Relationship Id="rId605" Type="http://schemas.openxmlformats.org/officeDocument/2006/relationships/hyperlink" Target="https://www.pref.tottori.lg.jp/196383.htm" TargetMode="External"/><Relationship Id="rId812" Type="http://schemas.openxmlformats.org/officeDocument/2006/relationships/hyperlink" Target="https://www.city.kagoshima.lg.jp/kikakuzaisei/kikaku/kotuseisaku/machizukuri/igai/kokyo/bus/kessan_h27.html" TargetMode="External"/><Relationship Id="rId1028" Type="http://schemas.openxmlformats.org/officeDocument/2006/relationships/hyperlink" Target="https://www.city.mishima.shizuoka.jp/ipn009501.html" TargetMode="External"/><Relationship Id="rId244" Type="http://schemas.openxmlformats.org/officeDocument/2006/relationships/hyperlink" Target="https://www.town.nagatoro.saitama.jp/life/kourei-haishoku/" TargetMode="External"/><Relationship Id="rId689" Type="http://schemas.openxmlformats.org/officeDocument/2006/relationships/hyperlink" Target="http://care-net.biz/41/takushishakyo/&#22810;&#20037;&#24066;&#31038;&#20250;&#31119;&#31049;&#21332;&#35696;&#20250;" TargetMode="External"/><Relationship Id="rId896" Type="http://schemas.openxmlformats.org/officeDocument/2006/relationships/hyperlink" Target="https://www.city.shimotsuma.lg.jp/page/page002034.html" TargetMode="External"/><Relationship Id="rId1081" Type="http://schemas.openxmlformats.org/officeDocument/2006/relationships/hyperlink" Target="https://www.town.shitara.lg.jp/soshiki/3/1101.html" TargetMode="External"/><Relationship Id="rId39" Type="http://schemas.openxmlformats.org/officeDocument/2006/relationships/hyperlink" Target="https://www.town.hidaka.hokkaido.jp/soshiki/kourei/koureisyabasu.html" TargetMode="External"/><Relationship Id="rId451" Type="http://schemas.openxmlformats.org/officeDocument/2006/relationships/hyperlink" Target="http://www.city.wakayama.wakayama.jp/1016047/sangyoukigyousien/1002106.html" TargetMode="External"/><Relationship Id="rId549" Type="http://schemas.openxmlformats.org/officeDocument/2006/relationships/hyperlink" Target="https://www.city.niimi.okayama.jp/kurashi/kurashi_detail/index/8.html" TargetMode="External"/><Relationship Id="rId756" Type="http://schemas.openxmlformats.org/officeDocument/2006/relationships/hyperlink" Target="https://www.vill.minamiaso.lg.jp/kiji003802/index.html" TargetMode="External"/><Relationship Id="rId1179" Type="http://schemas.openxmlformats.org/officeDocument/2006/relationships/hyperlink" Target="https://www.town.tochigi-nakagawa.lg.jp/life/kurashi/2009-0121-1410-10.html" TargetMode="External"/><Relationship Id="rId104" Type="http://schemas.openxmlformats.org/officeDocument/2006/relationships/hyperlink" Target="https://www.city.tsuruoka.lg.jp/seibi/tiikikoukyoukoutu/tiiki-koureisha01.html" TargetMode="External"/><Relationship Id="rId188" Type="http://schemas.openxmlformats.org/officeDocument/2006/relationships/hyperlink" Target="https://www.city.okegawa.lg.jp/soshiki/kenkofukushi/koureikaigo/koureikaigo/fukushi/10900.html" TargetMode="External"/><Relationship Id="rId311" Type="http://schemas.openxmlformats.org/officeDocument/2006/relationships/hyperlink" Target="https://www.city.isehara.kanagawa.jp/docs/2018101600041/index.html" TargetMode="External"/><Relationship Id="rId395" Type="http://schemas.openxmlformats.org/officeDocument/2006/relationships/hyperlink" Target="https://www.town.mitake.lg.jp/portal/health-welfare/elderly-welfare/business-for-elderly/post0057893/" TargetMode="External"/><Relationship Id="rId409" Type="http://schemas.openxmlformats.org/officeDocument/2006/relationships/hyperlink" Target="https://www.city.shima.mie.jp/kakuka/sangyoshinkobu/shoko/chushokigyoshien/1646707749002.html" TargetMode="External"/><Relationship Id="rId963" Type="http://schemas.openxmlformats.org/officeDocument/2006/relationships/hyperlink" Target="https://www.city.abiko.chiba.jp/kurashi/kotsu_douro/shinai/sougei_bus.html" TargetMode="External"/><Relationship Id="rId1039" Type="http://schemas.openxmlformats.org/officeDocument/2006/relationships/hyperlink" Target="https://www.city.fuji.shizuoka.jp/kenkou/c0303/fmervo000000h2en.html" TargetMode="External"/><Relationship Id="rId92" Type="http://schemas.openxmlformats.org/officeDocument/2006/relationships/hyperlink" Target="https://www.town.shibata.miyagi.jp/index.cfm/75,26735,134,271,html" TargetMode="External"/><Relationship Id="rId616" Type="http://schemas.openxmlformats.org/officeDocument/2006/relationships/hyperlink" Target="https://www.houki-town.jp/new1/10/4/11/5/" TargetMode="External"/><Relationship Id="rId823" Type="http://schemas.openxmlformats.org/officeDocument/2006/relationships/hyperlink" Target="https://www.city.kanoya.lg.jp/index.html" TargetMode="External"/><Relationship Id="rId255" Type="http://schemas.openxmlformats.org/officeDocument/2006/relationships/hyperlink" Target="https://www.city.fukaya.saitama.jp/soshiki/fukushikenko/chojufukushi/tanto/idoshien/13858.html" TargetMode="External"/><Relationship Id="rId462" Type="http://schemas.openxmlformats.org/officeDocument/2006/relationships/hyperlink" Target="http://www.kyoshakyo.or.jp/ide/2016/01/post-60.html" TargetMode="External"/><Relationship Id="rId1092" Type="http://schemas.openxmlformats.org/officeDocument/2006/relationships/hyperlink" Target="https://www.vill.tobishima.aichi.jp/kurashi/kenko/k_kaigo02.html" TargetMode="External"/><Relationship Id="rId1106" Type="http://schemas.openxmlformats.org/officeDocument/2006/relationships/hyperlink" Target="https://www.town.godo.gifu.jp/life/kou_kai/kou_kai16.html" TargetMode="External"/><Relationship Id="rId115" Type="http://schemas.openxmlformats.org/officeDocument/2006/relationships/hyperlink" Target="https://www.town.kawamata.lg,jp/site/jigyoshamuke/akitenpo.html" TargetMode="External"/><Relationship Id="rId322" Type="http://schemas.openxmlformats.org/officeDocument/2006/relationships/hyperlink" Target="https://www.city.shibata.lg.jp/jigyosha/sougyou/sougyo/1004745.html" TargetMode="External"/><Relationship Id="rId767" Type="http://schemas.openxmlformats.org/officeDocument/2006/relationships/hyperlink" Target="https://www.pref.kumamoto.jp/soshiki/27/51327.html" TargetMode="External"/><Relationship Id="rId974" Type="http://schemas.openxmlformats.org/officeDocument/2006/relationships/hyperlink" Target="https://www.city.oamishirasato.lg.jp/0000010335.html" TargetMode="External"/><Relationship Id="rId199" Type="http://schemas.openxmlformats.org/officeDocument/2006/relationships/hyperlink" Target="https://www.city.fujimi.saitama.jp/kenko_fukushi_iryo/05syougaisya/nichijyou/2010-0511-2202-136.html" TargetMode="External"/><Relationship Id="rId627" Type="http://schemas.openxmlformats.org/officeDocument/2006/relationships/hyperlink" Target="https://www.city.soja.okayama.jp/tyouzyukaigo/kaigohoken_houkatusien/ikiiki_t.html" TargetMode="External"/><Relationship Id="rId834" Type="http://schemas.openxmlformats.org/officeDocument/2006/relationships/hyperlink" Target="https://www.city.naha.okinawa.jp/fukusi/koureisyafukusi/zairakufukusi/sonota/hukusibasujikokuhyou.html" TargetMode="External"/><Relationship Id="rId266" Type="http://schemas.openxmlformats.org/officeDocument/2006/relationships/hyperlink" Target="https://www.city.asahi.lg.jp/soshiki/13/1995.html" TargetMode="External"/><Relationship Id="rId473" Type="http://schemas.openxmlformats.org/officeDocument/2006/relationships/hyperlink" Target="https://www.town.fukui-wakasa.lg.jp/kurashi_tetsuzuki/doro_kotsu/1161.html" TargetMode="External"/><Relationship Id="rId680" Type="http://schemas.openxmlformats.org/officeDocument/2006/relationships/hyperlink" Target="https://www.city.kochi.kochi.jp/soshiki/130/haishoku.html" TargetMode="External"/><Relationship Id="rId901" Type="http://schemas.openxmlformats.org/officeDocument/2006/relationships/hyperlink" Target="https://www.city.takahagi.ibaraki.jp/kurashi/koutsu/page003407.html" TargetMode="External"/><Relationship Id="rId1117" Type="http://schemas.openxmlformats.org/officeDocument/2006/relationships/hyperlink" Target="https://www.city.kuwana.lg.jp/maas/kurashi/koutsuu/24-57172-225-351.html" TargetMode="External"/><Relationship Id="rId30" Type="http://schemas.openxmlformats.org/officeDocument/2006/relationships/hyperlink" Target="https://bihoro-shakyo.jp/otherservice/" TargetMode="External"/><Relationship Id="rId126" Type="http://schemas.openxmlformats.org/officeDocument/2006/relationships/hyperlink" Target="https://www.city.sano.lg.jp/soshikiichiran/kenkou/ikiikikoreika/gyomuannai/kourei/index.html" TargetMode="External"/><Relationship Id="rId333" Type="http://schemas.openxmlformats.org/officeDocument/2006/relationships/hyperlink" Target="https://www.vill.yahiko.niigata.jp/life/life_home/%e4%ba%a4%e9%80%9a%e5%ae%89%e5%85%a8/" TargetMode="External"/><Relationship Id="rId540" Type="http://schemas.openxmlformats.org/officeDocument/2006/relationships/hyperlink" Target="https://www.city.hamada.shimane.jp/www/contents/1589880250802/index.html" TargetMode="External"/><Relationship Id="rId778" Type="http://schemas.openxmlformats.org/officeDocument/2006/relationships/hyperlink" Target="https://www.city.kurume.fukuoka.jp/1070kenkou/2030koureikaigo/3010kourei/haishoku.html" TargetMode="External"/><Relationship Id="rId985" Type="http://schemas.openxmlformats.org/officeDocument/2006/relationships/hyperlink" Target="https://www.city.odawara.kanagawa.jp/municipality/industry/commerce/p27675.html" TargetMode="External"/><Relationship Id="rId1170" Type="http://schemas.openxmlformats.org/officeDocument/2006/relationships/hyperlink" Target="https://www.town.tokigawa.lg.jp/info/1917" TargetMode="External"/><Relationship Id="rId638" Type="http://schemas.openxmlformats.org/officeDocument/2006/relationships/hyperlink" Target="https://www.city.saijo.ehime.jp/soshiki/chiikishinko/demand-kamo.html" TargetMode="External"/><Relationship Id="rId845" Type="http://schemas.openxmlformats.org/officeDocument/2006/relationships/hyperlink" Target="https://www.city.minamisoma.lg.jp/portal/sections/14/1420/14201/4/1573.html" TargetMode="External"/><Relationship Id="rId1030" Type="http://schemas.openxmlformats.org/officeDocument/2006/relationships/hyperlink" Target="https://www.city.ito.shizuoka.jp/gyosei/soshikikarasagasu/koreishafukushika/kenko_fukushi/3/1/1619.html" TargetMode="External"/><Relationship Id="rId277" Type="http://schemas.openxmlformats.org/officeDocument/2006/relationships/hyperlink" Target="https://www.city.yotsukaido.chiba.jp/smph/kurashi/shohi/oshirase/ysangyo20180515.html" TargetMode="External"/><Relationship Id="rId400" Type="http://schemas.openxmlformats.org/officeDocument/2006/relationships/hyperlink" Target="https://www.city.toki.lg.jp/kurashi/doro/1004727/1004385.html" TargetMode="External"/><Relationship Id="rId484" Type="http://schemas.openxmlformats.org/officeDocument/2006/relationships/hyperlink" Target="https://www.city.kakogawa.lg.jp/soshikikarasagasu/tosi_kekaku/tosikekakuka/kotsuseisaku/communitykoutuu/1457315354780.html" TargetMode="External"/><Relationship Id="rId705" Type="http://schemas.openxmlformats.org/officeDocument/2006/relationships/hyperlink" Target="https://www.city.ureshino.lg.jp/kurashi/sumai/_24606/_27401/_27410.html" TargetMode="External"/><Relationship Id="rId1128" Type="http://schemas.openxmlformats.org/officeDocument/2006/relationships/hyperlink" Target="https://www.town.tsubata.lg.jp/division/fukushi/zaitaku.html" TargetMode="External"/><Relationship Id="rId137" Type="http://schemas.openxmlformats.org/officeDocument/2006/relationships/hyperlink" Target="https://www.town.shioya.tochigi.jp/info/1286" TargetMode="External"/><Relationship Id="rId344" Type="http://schemas.openxmlformats.org/officeDocument/2006/relationships/hyperlink" Target="https://www.town.obuse.nagano.jp/docs/67436.html" TargetMode="External"/><Relationship Id="rId691" Type="http://schemas.openxmlformats.org/officeDocument/2006/relationships/hyperlink" Target="http://www.city.takeo.lg.jp/information/2023/06/012365.html" TargetMode="External"/><Relationship Id="rId789" Type="http://schemas.openxmlformats.org/officeDocument/2006/relationships/hyperlink" Target="http://www.akamura.net/" TargetMode="External"/><Relationship Id="rId912" Type="http://schemas.openxmlformats.org/officeDocument/2006/relationships/hyperlink" Target="https://www.city.hitachiomiya.lg.jp/page/page001392.html" TargetMode="External"/><Relationship Id="rId996" Type="http://schemas.openxmlformats.org/officeDocument/2006/relationships/hyperlink" Target="https://www.city.ojiya.niigata.jp/site/iju/koukyoukoutuu.html" TargetMode="External"/><Relationship Id="rId41" Type="http://schemas.openxmlformats.org/officeDocument/2006/relationships/hyperlink" Target="http://www.town.shiraoi.hokkaido.jp/docs/2020041000010/" TargetMode="External"/><Relationship Id="rId551" Type="http://schemas.openxmlformats.org/officeDocument/2006/relationships/hyperlink" Target="https://www.city.setouchi.lg.jp/soshiki/8/111377.html" TargetMode="External"/><Relationship Id="rId649" Type="http://schemas.openxmlformats.org/officeDocument/2006/relationships/hyperlink" Target="https://www.vill.hidaka.kochi.jp/kurashi/child_category_free_page.cgi?SITE_ID=1&amp;CATEGORY_ID=3&amp;CATEGORY_ID2=8&amp;CATEGORY_ID3=2&amp;CATEGORY_ID4=5&amp;FREE_PAGE_ID=355" TargetMode="External"/><Relationship Id="rId856" Type="http://schemas.openxmlformats.org/officeDocument/2006/relationships/hyperlink" Target="https://www.city.ninohe.lg.jp/Info/3359&#65288;&#24066;&#12507;&#12540;&#12512;&#12506;&#12540;&#12472;&#65289;" TargetMode="External"/><Relationship Id="rId1181" Type="http://schemas.openxmlformats.org/officeDocument/2006/relationships/hyperlink" Target="https://www.town.kawanehon.shizuoka.jp/soshiki/koreishahukushi/chojukaigo/koreisha/1170.html" TargetMode="External"/><Relationship Id="rId190" Type="http://schemas.openxmlformats.org/officeDocument/2006/relationships/hyperlink" Target="https://www.city.okegawa.lg.jp/kenko_fukushi/shogaifukushi/service/2869.html" TargetMode="External"/><Relationship Id="rId204" Type="http://schemas.openxmlformats.org/officeDocument/2006/relationships/hyperlink" Target="https://www.city.hasuda.saitama.jp/fukushi/kenko/fukushi/fukushiguide/fukushiguide.html" TargetMode="External"/><Relationship Id="rId288" Type="http://schemas.openxmlformats.org/officeDocument/2006/relationships/hyperlink" Target="https://www.city.sammu.lg.jp/page/page004689.html" TargetMode="External"/><Relationship Id="rId411" Type="http://schemas.openxmlformats.org/officeDocument/2006/relationships/hyperlink" Target="http://www2.town.komono.mie.jp/www/contents/1001000000029/index.html" TargetMode="External"/><Relationship Id="rId509" Type="http://schemas.openxmlformats.org/officeDocument/2006/relationships/hyperlink" Target="https://www.city.otsu.lg.jp/soshiki/036/1801/g/kotsu/40074.html" TargetMode="External"/><Relationship Id="rId1041" Type="http://schemas.openxmlformats.org/officeDocument/2006/relationships/hyperlink" Target="https://www.city.iwata.shizuoka.jp/kenkou_fukushi/koureisha_fukushi/shien/1001891.html" TargetMode="External"/><Relationship Id="rId1139" Type="http://schemas.openxmlformats.org/officeDocument/2006/relationships/hyperlink" Target="http://www.tonami-shakyo.or.jp/fukushi/haisyoku.html" TargetMode="External"/><Relationship Id="rId495" Type="http://schemas.openxmlformats.org/officeDocument/2006/relationships/hyperlink" Target="https://www.town.shimamoto.lg.jp/soshiki/33/7961.html" TargetMode="External"/><Relationship Id="rId716" Type="http://schemas.openxmlformats.org/officeDocument/2006/relationships/hyperlink" Target="https://www.city.omura.nagasaki.jp/sangyou/kurashi/kotsu/koukyo/taxi/index.html" TargetMode="External"/><Relationship Id="rId923" Type="http://schemas.openxmlformats.org/officeDocument/2006/relationships/hyperlink" Target="https://www.city.kamisu.ibaraki.jp/living/traffic/1001111/index.html" TargetMode="External"/><Relationship Id="rId52" Type="http://schemas.openxmlformats.org/officeDocument/2006/relationships/hyperlink" Target="https://engaru.jp/life/page.php?id=105" TargetMode="External"/><Relationship Id="rId148" Type="http://schemas.openxmlformats.org/officeDocument/2006/relationships/hyperlink" Target="http://www.town.minano.saitama.jp/section/hukushi/1257/" TargetMode="External"/><Relationship Id="rId355" Type="http://schemas.openxmlformats.org/officeDocument/2006/relationships/hyperlink" Target="https://www.city.matsumoto.nagano.jp/life/4/45/313/" TargetMode="External"/><Relationship Id="rId562" Type="http://schemas.openxmlformats.org/officeDocument/2006/relationships/hyperlink" Target="https://www.town.nagi.okayama.jp/gyousei/kurashi/sumai/seikatsukankyou/satomarubus_unkouhyou.html" TargetMode="External"/><Relationship Id="rId1192" Type="http://schemas.openxmlformats.org/officeDocument/2006/relationships/hyperlink" Target="https://www.city.oyama.tochigi.jp/soshiki/37/270994.html" TargetMode="External"/><Relationship Id="rId1206" Type="http://schemas.openxmlformats.org/officeDocument/2006/relationships/vmlDrawing" Target="../drawings/vmlDrawing1.vml"/><Relationship Id="rId215" Type="http://schemas.openxmlformats.org/officeDocument/2006/relationships/hyperlink" Target="https://www.shakyo.or.jp/hp/article/index.php?s=576&amp;m=681" TargetMode="External"/><Relationship Id="rId422" Type="http://schemas.openxmlformats.org/officeDocument/2006/relationships/hyperlink" Target="https://www.town-ono.jp/0000001260.html" TargetMode="External"/><Relationship Id="rId867" Type="http://schemas.openxmlformats.org/officeDocument/2006/relationships/hyperlink" Target="https://www.city.ishinomaki.lg.jp/cont/10053500/bus/20130322165030.html" TargetMode="External"/><Relationship Id="rId1052" Type="http://schemas.openxmlformats.org/officeDocument/2006/relationships/hyperlink" Target="https://www.city.fujieda.shizuoka.jp/soshiki/kenkofukushi/chiikihokatsu/oshirase/18997.html" TargetMode="External"/><Relationship Id="rId299" Type="http://schemas.openxmlformats.org/officeDocument/2006/relationships/hyperlink" Target="https://www.city.chofu.tokyo.jp/www/contents/1605658557933/index.html" TargetMode="External"/><Relationship Id="rId727" Type="http://schemas.openxmlformats.org/officeDocument/2006/relationships/hyperlink" Target="http://www.city.tarumizu.lg.jp/chiiki/kurashi/koutu/menkyo-hennou.html" TargetMode="External"/><Relationship Id="rId934" Type="http://schemas.openxmlformats.org/officeDocument/2006/relationships/hyperlink" Target="https://www.town.tone.ibaraki.jp/page/page003570.html" TargetMode="External"/><Relationship Id="rId63" Type="http://schemas.openxmlformats.org/officeDocument/2006/relationships/hyperlink" Target="https://www.city.wakkanai.hokkaido.jp/kurashi/kotsu/noritaku.html" TargetMode="External"/><Relationship Id="rId159" Type="http://schemas.openxmlformats.org/officeDocument/2006/relationships/hyperlink" Target="https://www.city.higashimatsuyama.lg.jp/soshiki/19/1622.html" TargetMode="External"/><Relationship Id="rId366" Type="http://schemas.openxmlformats.org/officeDocument/2006/relationships/hyperlink" Target="https://www.city.kasugai.lg.jp/shimin/fukushi/kourei/1013686.html" TargetMode="External"/><Relationship Id="rId573" Type="http://schemas.openxmlformats.org/officeDocument/2006/relationships/hyperlink" Target="https://www.town.sera.hiroshima.jp/soshiki/17/163.html" TargetMode="External"/><Relationship Id="rId780" Type="http://schemas.openxmlformats.org/officeDocument/2006/relationships/hyperlink" Target="https://www.city.iizuka.lg.jp/shokotaisaku/machi/kotsu/bus/taxi.html" TargetMode="External"/><Relationship Id="rId226" Type="http://schemas.openxmlformats.org/officeDocument/2006/relationships/hyperlink" Target="http://www.town.matsubushi.saitama.jp/www/contents/1638251554116/index.html" TargetMode="External"/><Relationship Id="rId433" Type="http://schemas.openxmlformats.org/officeDocument/2006/relationships/hyperlink" Target="https://www.city.toyokawa.lg.jp/smph/kurashi/fukushikaigo/koreishafukushi/seikatusien/koreisha_kotsuryokin.html" TargetMode="External"/><Relationship Id="rId878" Type="http://schemas.openxmlformats.org/officeDocument/2006/relationships/hyperlink" Target="http://www.yamagata-community.jp/~meiji/sumairu.html" TargetMode="External"/><Relationship Id="rId1063" Type="http://schemas.openxmlformats.org/officeDocument/2006/relationships/hyperlink" Target="https://www.city.izu.shizuoka.jp/soshiki/1008/5/4348.html" TargetMode="External"/><Relationship Id="rId640" Type="http://schemas.openxmlformats.org/officeDocument/2006/relationships/hyperlink" Target="https://www.city.saijo.ehime.jp/soshiki/cyojukaigo/benri8-3.html" TargetMode="External"/><Relationship Id="rId738" Type="http://schemas.openxmlformats.org/officeDocument/2006/relationships/hyperlink" Target="https://www.city.aira.lg.jp/seisaku/kurashi/kotsu/bus/bus.html" TargetMode="External"/><Relationship Id="rId945" Type="http://schemas.openxmlformats.org/officeDocument/2006/relationships/hyperlink" Target="https://www.city.funabashi.lg.jp/jigyou/shoukou/002/p072381.html" TargetMode="External"/><Relationship Id="rId74" Type="http://schemas.openxmlformats.org/officeDocument/2006/relationships/hyperlink" Target="https://www.city.towada.lg.jp/shisei/gyousei/machidukuri/koutsuumou.html" TargetMode="External"/><Relationship Id="rId377" Type="http://schemas.openxmlformats.org/officeDocument/2006/relationships/hyperlink" Target="https://www.city.toyoake.lg.jp/6461.htm" TargetMode="External"/><Relationship Id="rId500" Type="http://schemas.openxmlformats.org/officeDocument/2006/relationships/hyperlink" Target="https://www.city.neyagawa.osaka.jp/organization_list/machizukurisuishin/kotsu/noriai/1595986054480.html" TargetMode="External"/><Relationship Id="rId584" Type="http://schemas.openxmlformats.org/officeDocument/2006/relationships/hyperlink" Target="https://www.city.mihara.hiroshima.jp/soshiki/140/123568.html" TargetMode="External"/><Relationship Id="rId805" Type="http://schemas.openxmlformats.org/officeDocument/2006/relationships/hyperlink" Target="http://www.town.kunitomi.miyazaki.jp/main/living/bus/page001408.html" TargetMode="External"/><Relationship Id="rId1130" Type="http://schemas.openxmlformats.org/officeDocument/2006/relationships/hyperlink" Target="https://www.city.nonoichi.lg.jp/soshiki/2/20978.html" TargetMode="External"/><Relationship Id="rId5" Type="http://schemas.openxmlformats.org/officeDocument/2006/relationships/hyperlink" Target="https://www.city.sunagawa.hokkaido.jp/kenkou_fukushi/koureifukushi/fukusisa-bisu.html" TargetMode="External"/><Relationship Id="rId237" Type="http://schemas.openxmlformats.org/officeDocument/2006/relationships/hyperlink" Target="https://www.city.shiki.lg.jp/site/fukushi-syougai/1340.html" TargetMode="External"/><Relationship Id="rId791" Type="http://schemas.openxmlformats.org/officeDocument/2006/relationships/hyperlink" Target="https://www.city.asakura.lg.jp/www/contents/1364432178205/index.html" TargetMode="External"/><Relationship Id="rId889" Type="http://schemas.openxmlformats.org/officeDocument/2006/relationships/hyperlink" Target="https://www.city.hitachi.lg.jp/shimin/007/008/p085543.html" TargetMode="External"/><Relationship Id="rId1074" Type="http://schemas.openxmlformats.org/officeDocument/2006/relationships/hyperlink" Target="https://www.city.okazaki.lg.jp/1100/1184/1173/p027273.html" TargetMode="External"/><Relationship Id="rId444" Type="http://schemas.openxmlformats.org/officeDocument/2006/relationships/hyperlink" Target="https://www.city.gujo.gifu.jp/business/detail/post-133.html&#12288;" TargetMode="External"/><Relationship Id="rId651" Type="http://schemas.openxmlformats.org/officeDocument/2006/relationships/hyperlink" Target="https://www.vill.hidaka.kochi.jp/kurashi/child_category_free_page.cgi?SITE_ID=1&amp;CATEGORY_ID=3&amp;CATEGORY_ID2=8&amp;CATEGORY_ID3=2&amp;CATEGORY_ID4=5&amp;FREE_PAGE_ID=358" TargetMode="External"/><Relationship Id="rId749" Type="http://schemas.openxmlformats.org/officeDocument/2006/relationships/hyperlink" Target="https://www.town.kumamoto-misato.lg.jp/q/list/143.html" TargetMode="External"/><Relationship Id="rId290" Type="http://schemas.openxmlformats.org/officeDocument/2006/relationships/hyperlink" Target="https://www.town.shibayama.lg.jp/0000000186.html" TargetMode="External"/><Relationship Id="rId304" Type="http://schemas.openxmlformats.org/officeDocument/2006/relationships/hyperlink" Target="https://www.city.hiratsuka.kanagawa.jp/sangyo/page35_00081.html" TargetMode="External"/><Relationship Id="rId388" Type="http://schemas.openxmlformats.org/officeDocument/2006/relationships/hyperlink" Target="https://www.gifu-toyopet.jp/sp/market" TargetMode="External"/><Relationship Id="rId511" Type="http://schemas.openxmlformats.org/officeDocument/2006/relationships/hyperlink" Target="https://www.city.kato.lg.jp/kakukanogoannai/kenkoufukushibu/kourei/1455789334805.html" TargetMode="External"/><Relationship Id="rId609" Type="http://schemas.openxmlformats.org/officeDocument/2006/relationships/hyperlink" Target="https://www.city.tottori.lg.jp/www/contents/1585126606519/index.html" TargetMode="External"/><Relationship Id="rId956" Type="http://schemas.openxmlformats.org/officeDocument/2006/relationships/hyperlink" Target="https://www.city.ichihara.chiba.jp/article?articleId=60237bfaece4651c88c18d43" TargetMode="External"/><Relationship Id="rId1141" Type="http://schemas.openxmlformats.org/officeDocument/2006/relationships/hyperlink" Target="https://www.town.nyuzen.toyama.jp/gyosei/machizukuri/doro_kotsu/2/1/1912.html" TargetMode="External"/><Relationship Id="rId85" Type="http://schemas.openxmlformats.org/officeDocument/2006/relationships/hyperlink" Target="https://www.city.tome.miyagi.jp/chojyukaigo/kurashi/fukushi/koresha/kaigoshien/haisyoku.html" TargetMode="External"/><Relationship Id="rId150" Type="http://schemas.openxmlformats.org/officeDocument/2006/relationships/hyperlink" Target="http://www.town.kamikawa.saitama.jp/kenko_iryou_kaigo/shogaishafukushi/4600.html" TargetMode="External"/><Relationship Id="rId595" Type="http://schemas.openxmlformats.org/officeDocument/2006/relationships/hyperlink" Target="https://www2.city.mine.lg.jp/machi_jiman/katsudo/mito_area/akago/4578.html" TargetMode="External"/><Relationship Id="rId816" Type="http://schemas.openxmlformats.org/officeDocument/2006/relationships/hyperlink" Target="https://www.city.kagoshima.lg.jp/san-sousyutu/sangyo/shokogyo/shinjigyo/shin-07.html" TargetMode="External"/><Relationship Id="rId1001" Type="http://schemas.openxmlformats.org/officeDocument/2006/relationships/hyperlink" Target="https://www.city.mitsuke.niigata.jp/4166.htm" TargetMode="External"/><Relationship Id="rId248" Type="http://schemas.openxmlformats.org/officeDocument/2006/relationships/hyperlink" Target="https://www.town.yorii.saitama.jp/soshiki/08/syogaisyasien.html" TargetMode="External"/><Relationship Id="rId455" Type="http://schemas.openxmlformats.org/officeDocument/2006/relationships/hyperlink" Target="https://www.city.omihachiman.lg.jp/iryo/3/2/2957.html" TargetMode="External"/><Relationship Id="rId662" Type="http://schemas.openxmlformats.org/officeDocument/2006/relationships/hyperlink" Target="https://www.city.sakaide.lg.jp/soshiki/seisaku/demando.html" TargetMode="External"/><Relationship Id="rId1085" Type="http://schemas.openxmlformats.org/officeDocument/2006/relationships/hyperlink" Target="https://www.town.aichi-togo.lg.jp/soshikikarasagasu/kenkosuishinka/gyomuannai/17/1/3154.html" TargetMode="External"/><Relationship Id="rId12" Type="http://schemas.openxmlformats.org/officeDocument/2006/relationships/hyperlink" Target="https://town.shibecha.hokkaido.jp/kouhou_shibecha/2023/files/05/no783_2-7.pdf" TargetMode="External"/><Relationship Id="rId108" Type="http://schemas.openxmlformats.org/officeDocument/2006/relationships/hyperlink" Target="http://www.town.yabuki.fukushima.jp/page/page009276.html" TargetMode="External"/><Relationship Id="rId315" Type="http://schemas.openxmlformats.org/officeDocument/2006/relationships/hyperlink" Target="http://www.nakai-shakyo.or.jp/" TargetMode="External"/><Relationship Id="rId522" Type="http://schemas.openxmlformats.org/officeDocument/2006/relationships/hyperlink" Target="https://www.town.nachikatsuura.wakayama.jp/Info/619" TargetMode="External"/><Relationship Id="rId967" Type="http://schemas.openxmlformats.org/officeDocument/2006/relationships/hyperlink" Target="https://www.city.sodegaura.lg.jp/soshiki/koreisha/koureisyaidousien.html" TargetMode="External"/><Relationship Id="rId1152" Type="http://schemas.openxmlformats.org/officeDocument/2006/relationships/hyperlink" Target="https://miyama.or.jp/" TargetMode="External"/><Relationship Id="rId96" Type="http://schemas.openxmlformats.org/officeDocument/2006/relationships/hyperlink" Target="https://www.joho-miyagi.or.jp/startup" TargetMode="External"/><Relationship Id="rId161" Type="http://schemas.openxmlformats.org/officeDocument/2006/relationships/hyperlink" Target="https://www.city.saitama.jp/002/003/004/003/003/p001490.html" TargetMode="External"/><Relationship Id="rId399" Type="http://schemas.openxmlformats.org/officeDocument/2006/relationships/hyperlink" Target="https://www.city.motosu.lg.jp/0000001717.html" TargetMode="External"/><Relationship Id="rId827" Type="http://schemas.openxmlformats.org/officeDocument/2006/relationships/hyperlink" Target="https://www.city.uruma.lg.jp/userfiles/files/uruma8_mihiraki6-7.pdf" TargetMode="External"/><Relationship Id="rId1012" Type="http://schemas.openxmlformats.org/officeDocument/2006/relationships/hyperlink" Target="https://www.chisou.go.jp/sousei/about/mirai/pdf/denenkouhukin_jissou_type1_jirei.pdf" TargetMode="External"/><Relationship Id="rId259" Type="http://schemas.openxmlformats.org/officeDocument/2006/relationships/hyperlink" Target="https://www.city.narita.chiba.jp/kenko_fukushi/page127700.html" TargetMode="External"/><Relationship Id="rId466" Type="http://schemas.openxmlformats.org/officeDocument/2006/relationships/hyperlink" Target="https://www.city.settsu.osaka.jp/soshiki/hokenfukushibu/shougaifukushika/fukushiseido/syougaifukushi_jyosei/14336.html" TargetMode="External"/><Relationship Id="rId673" Type="http://schemas.openxmlformats.org/officeDocument/2006/relationships/hyperlink" Target="https://www.city.iyo.lg.jp/machisou/demando.html" TargetMode="External"/><Relationship Id="rId880" Type="http://schemas.openxmlformats.org/officeDocument/2006/relationships/hyperlink" Target="https://www.city.tsuruoka.lg.jp/shisei/shiyakusyo/infomation/fujishima/fkikakunagayaetaxi.html" TargetMode="External"/><Relationship Id="rId1096" Type="http://schemas.openxmlformats.org/officeDocument/2006/relationships/hyperlink" Target="https://www.city.handa.lg.jp/kaigo/kenko/fukushi/koresha/jigyo/haishoku.html" TargetMode="External"/><Relationship Id="rId23" Type="http://schemas.openxmlformats.org/officeDocument/2006/relationships/hyperlink" Target="https://www.town.otofuke.hokkaido.jp/fukushi/kaigo/zaitaku/haisyoku.html" TargetMode="External"/><Relationship Id="rId119" Type="http://schemas.openxmlformats.org/officeDocument/2006/relationships/hyperlink" Target="https://www.city.minamisoma.lg.jp/portal/sections/14/1420/14201/4/1573.html" TargetMode="External"/><Relationship Id="rId326" Type="http://schemas.openxmlformats.org/officeDocument/2006/relationships/hyperlink" Target="https://www.city.murakami.lg.jp/soshiki/128/sangyoshien-program.html" TargetMode="External"/><Relationship Id="rId533" Type="http://schemas.openxmlformats.org/officeDocument/2006/relationships/hyperlink" Target="https://www.city.nishiwaki.lg.jp/kakukanogoannai/toshikeieibu/machizukurika/hikukaranomachidukuri/hie/index.html" TargetMode="External"/><Relationship Id="rId978" Type="http://schemas.openxmlformats.org/officeDocument/2006/relationships/hyperlink" Target="https://www.town.tohnosho.chiba.jp/index.html" TargetMode="External"/><Relationship Id="rId1163" Type="http://schemas.openxmlformats.org/officeDocument/2006/relationships/hyperlink" Target="https://www.town.kawaminami.miyazaki.jp/soshiki/2/1226.html" TargetMode="External"/><Relationship Id="rId740" Type="http://schemas.openxmlformats.org/officeDocument/2006/relationships/hyperlink" Target="https://www.town.tatsugo.lg.jp/" TargetMode="External"/><Relationship Id="rId838" Type="http://schemas.openxmlformats.org/officeDocument/2006/relationships/hyperlink" Target="http://www.vill.yomitan.okinawa.jp/" TargetMode="External"/><Relationship Id="rId1023" Type="http://schemas.openxmlformats.org/officeDocument/2006/relationships/hyperlink" Target="https://www.town-kiso.com/kurashi/douro/100071/101103/" TargetMode="External"/><Relationship Id="rId172" Type="http://schemas.openxmlformats.org/officeDocument/2006/relationships/hyperlink" Target="https://www.city.kazo.lg.jp/soshiki/seisaku_chousei/koutsuu/4889.html" TargetMode="External"/><Relationship Id="rId477" Type="http://schemas.openxmlformats.org/officeDocument/2006/relationships/hyperlink" Target="https://www.city.nara.lg.jp/site/kaimono/" TargetMode="External"/><Relationship Id="rId600" Type="http://schemas.openxmlformats.org/officeDocument/2006/relationships/hyperlink" Target="https://www.town.kaminoseki.lg.jp/&#31119;&#31049;&#20778;&#24453;&#12496;&#12473;&#20055;&#36554;&#35388;.html" TargetMode="External"/><Relationship Id="rId684" Type="http://schemas.openxmlformats.org/officeDocument/2006/relationships/hyperlink" Target="https://www.town.tobe.ehime.jp/soshiki/5/taxi-josei.html" TargetMode="External"/><Relationship Id="rId337" Type="http://schemas.openxmlformats.org/officeDocument/2006/relationships/hyperlink" Target="https://www.town.yuzawa.lg.jp/soshikikarasagasu/kenkofukushibu/fukushikaigoka/6/1/1039.html" TargetMode="External"/><Relationship Id="rId891" Type="http://schemas.openxmlformats.org/officeDocument/2006/relationships/hyperlink" Target="https://www.city.ishioka.lg.jp/page/page000479.html" TargetMode="External"/><Relationship Id="rId905" Type="http://schemas.openxmlformats.org/officeDocument/2006/relationships/hyperlink" Target="https://www.city.tsukuba.lg.jp/soshikikarasagasu/fukushibukoreifukushika/gyomuannai/6/1/1001329.html" TargetMode="External"/><Relationship Id="rId989" Type="http://schemas.openxmlformats.org/officeDocument/2006/relationships/hyperlink" Target="https://www.city.yamato.lg.jp/gyosei/soshik/57/shogaishafukushi/kakushujosei_kyufuseido/6438.html" TargetMode="External"/><Relationship Id="rId34" Type="http://schemas.openxmlformats.org/officeDocument/2006/relationships/hyperlink" Target="https://www.city.fukagawa.lg.jp/cms/section/kikaku/ik75k4000000113m.html" TargetMode="External"/><Relationship Id="rId544" Type="http://schemas.openxmlformats.org/officeDocument/2006/relationships/hyperlink" Target="https://www.city.tamano.lg.jp/soshiki/13/18074.html" TargetMode="External"/><Relationship Id="rId751" Type="http://schemas.openxmlformats.org/officeDocument/2006/relationships/hyperlink" Target="https://www.youmart-tokunaga.com/" TargetMode="External"/><Relationship Id="rId849" Type="http://schemas.openxmlformats.org/officeDocument/2006/relationships/hyperlink" Target="https://www.town.nakadomari.lg.jp/" TargetMode="External"/><Relationship Id="rId1174" Type="http://schemas.openxmlformats.org/officeDocument/2006/relationships/hyperlink" Target="https://www.city.isehara.kanagawa.jp/docs/2014071100796/" TargetMode="External"/><Relationship Id="rId183" Type="http://schemas.openxmlformats.org/officeDocument/2006/relationships/hyperlink" Target="https://www.city.shiki.lg.jp/soshiki/28/2953.html" TargetMode="External"/><Relationship Id="rId390" Type="http://schemas.openxmlformats.org/officeDocument/2006/relationships/hyperlink" Target="https://www.town.sakahogi.gifu.jp/life/category12/cate12_03.html" TargetMode="External"/><Relationship Id="rId404" Type="http://schemas.openxmlformats.org/officeDocument/2006/relationships/hyperlink" Target="https://www.odaitown.jp/soshiki/yakuba/11/4/koreisya/826.html" TargetMode="External"/><Relationship Id="rId611" Type="http://schemas.openxmlformats.org/officeDocument/2006/relationships/hyperlink" Target="https://www.city.kurayoshi.lg.jp/gyousei/div/soumu/kikaku/4/6/" TargetMode="External"/><Relationship Id="rId1034" Type="http://schemas.openxmlformats.org/officeDocument/2006/relationships/hyperlink" Target="https://www.city.fuji.shizuoka.jp/machi/c1301/fmervo000001cra1.html" TargetMode="External"/><Relationship Id="rId250" Type="http://schemas.openxmlformats.org/officeDocument/2006/relationships/hyperlink" Target="https://www.city.hidaka.lg.jp/soshiki/somu/kikikanribosai/kotsuanzenbohan/kotsu/odekake/6968.html" TargetMode="External"/><Relationship Id="rId488" Type="http://schemas.openxmlformats.org/officeDocument/2006/relationships/hyperlink" Target="https://www.city.takasago.lg.jp/soshikikarasagasu/shogaifukushika/shogaishafukushi/1/1371.html" TargetMode="External"/><Relationship Id="rId695" Type="http://schemas.openxmlformats.org/officeDocument/2006/relationships/hyperlink" Target="http://www.arita-shakyo.com/" TargetMode="External"/><Relationship Id="rId709" Type="http://schemas.openxmlformats.org/officeDocument/2006/relationships/hyperlink" Target="https://www.city.nagasaki.lg.jp/jigyo/350000/358000/p039176.html" TargetMode="External"/><Relationship Id="rId916" Type="http://schemas.openxmlformats.org/officeDocument/2006/relationships/hyperlink" Target="https://www.city.chikusei.lg.jp/page/page000164.html" TargetMode="External"/><Relationship Id="rId1101" Type="http://schemas.openxmlformats.org/officeDocument/2006/relationships/hyperlink" Target="https://www.city.aichi-miyoshi.lg.jp/sangyo/delivery.html" TargetMode="External"/><Relationship Id="rId45" Type="http://schemas.openxmlformats.org/officeDocument/2006/relationships/hyperlink" Target="https://www.city.hokuto.hokkaido.jp/docs/11098.html" TargetMode="External"/><Relationship Id="rId110" Type="http://schemas.openxmlformats.org/officeDocument/2006/relationships/hyperlink" Target="https://www.city.soma.fukushima.jp/shinososhiki/kikakuseisakuka/seikatsu/1/odekake_bus.html" TargetMode="External"/><Relationship Id="rId348" Type="http://schemas.openxmlformats.org/officeDocument/2006/relationships/hyperlink" Target="https://www.town.tatsuno.lg.jp/gyosei/soshiki/hokenfukushika/kenko_fukushi_iryo/6/456.html" TargetMode="External"/><Relationship Id="rId555" Type="http://schemas.openxmlformats.org/officeDocument/2006/relationships/hyperlink" Target="http://www.town.satosho.okayama.jp/soshiki/3/10205.html" TargetMode="External"/><Relationship Id="rId762" Type="http://schemas.openxmlformats.org/officeDocument/2006/relationships/hyperlink" Target="https://www.town.asagiri.lg.jp/q/aview/191/13522.html" TargetMode="External"/><Relationship Id="rId1185" Type="http://schemas.openxmlformats.org/officeDocument/2006/relationships/hyperlink" Target="https://www.city.aichi-miyoshi.lg.jp/sangyo/syokogyokasseika.html" TargetMode="External"/><Relationship Id="rId194" Type="http://schemas.openxmlformats.org/officeDocument/2006/relationships/hyperlink" Target="https://www.city.kitamoto.lg.jp/soshiki/shiminkeizai/kurashi/gyomu/g7/1416919749711.html" TargetMode="External"/><Relationship Id="rId208" Type="http://schemas.openxmlformats.org/officeDocument/2006/relationships/hyperlink" Target="https://www.city.fujimino.saitama.jp/soshikiichiran/koreifukushika/chiikishiengakari/ikiikimainichi/2598.html" TargetMode="External"/><Relationship Id="rId415" Type="http://schemas.openxmlformats.org/officeDocument/2006/relationships/hyperlink" Target="https://www.albis.co.jp/tokushimaru/" TargetMode="External"/><Relationship Id="rId622" Type="http://schemas.openxmlformats.org/officeDocument/2006/relationships/hyperlink" Target="https://www.city.gotsu.lg.jp/soshiki/16/23932.html" TargetMode="External"/><Relationship Id="rId1045" Type="http://schemas.openxmlformats.org/officeDocument/2006/relationships/hyperlink" Target="https://www.city.yaizu.lg.jp/g06-002/koukyou_koutuu/demando/ooigawa_demando.html" TargetMode="External"/><Relationship Id="rId261" Type="http://schemas.openxmlformats.org/officeDocument/2006/relationships/hyperlink" Target="https://www.city.sakura.lg.jp/soshiki/shogaifukushika/121/4717.html" TargetMode="External"/><Relationship Id="rId499" Type="http://schemas.openxmlformats.org/officeDocument/2006/relationships/hyperlink" Target="https://www.city.neyagawa.osaka.jp/Industry_business/sangyoshinkosenta_nigiwaisozokan/advisor/11265.html" TargetMode="External"/><Relationship Id="rId927" Type="http://schemas.openxmlformats.org/officeDocument/2006/relationships/hyperlink" Target="https://www.hokota-demand.com/" TargetMode="External"/><Relationship Id="rId1112" Type="http://schemas.openxmlformats.org/officeDocument/2006/relationships/hyperlink" Target="https://www.city.ise.mie.jp/sangyo/syoukou/sangyoshien/1009193.html" TargetMode="External"/><Relationship Id="rId56" Type="http://schemas.openxmlformats.org/officeDocument/2006/relationships/hyperlink" Target="https://www.city.utashinai.hokkaido.jp/hotnews/detail/00003809.html" TargetMode="External"/><Relationship Id="rId359" Type="http://schemas.openxmlformats.org/officeDocument/2006/relationships/hyperlink" Target="https://www.city.ama.aichi.jp/kurashi/kotsu/koutuu/1002512.html" TargetMode="External"/><Relationship Id="rId566" Type="http://schemas.openxmlformats.org/officeDocument/2006/relationships/hyperlink" Target="https://www.city.kure.lg.jp/soshiki/56/syougai1106-1900.html" TargetMode="External"/><Relationship Id="rId773" Type="http://schemas.openxmlformats.org/officeDocument/2006/relationships/hyperlink" Target="https://www.city.fukuoka.lg.jp/fukushi/chiiki-fukushi/health/00/05/idou_supa.html" TargetMode="External"/><Relationship Id="rId1196" Type="http://schemas.openxmlformats.org/officeDocument/2006/relationships/hyperlink" Target="https://www.town.otaki.chiba.jp/sections/index.cfm?footer=25" TargetMode="External"/><Relationship Id="rId121" Type="http://schemas.openxmlformats.org/officeDocument/2006/relationships/hyperlink" Target="https://www.city.utsunomiya.tochigi.jp/kurashi/kotsu/chiikinai/index.html&#65288;&#23431;&#37117;&#23470;&#24066;&#65320;&#65328;&#65289;" TargetMode="External"/><Relationship Id="rId219" Type="http://schemas.openxmlformats.org/officeDocument/2006/relationships/hyperlink" Target="https://www.town.yorii.saitama.jp/soshiki/16/ainoritaxi.html" TargetMode="External"/><Relationship Id="rId426" Type="http://schemas.openxmlformats.org/officeDocument/2006/relationships/hyperlink" Target="https://www.city.owariasahi.lg.jp/uploaded/attachment/7165.pdf" TargetMode="External"/><Relationship Id="rId633" Type="http://schemas.openxmlformats.org/officeDocument/2006/relationships/hyperlink" Target="https://www.city.yamaguchi.lg.jp/site/korei/4723.html" TargetMode="External"/><Relationship Id="rId980" Type="http://schemas.openxmlformats.org/officeDocument/2006/relationships/hyperlink" Target="https://www.city.kodaira.tokyo.jp/kurashi/095/095096.html" TargetMode="External"/><Relationship Id="rId1056" Type="http://schemas.openxmlformats.org/officeDocument/2006/relationships/hyperlink" Target="https://www.fukuroi-shakyo.or.jp/pages/33/" TargetMode="External"/><Relationship Id="rId840" Type="http://schemas.openxmlformats.org/officeDocument/2006/relationships/hyperlink" Target="http://www.kunigami-shoko.jp/?p=3851" TargetMode="External"/><Relationship Id="rId938" Type="http://schemas.openxmlformats.org/officeDocument/2006/relationships/hyperlink" Target="https://www.town.kaminokawa.lg.jp/0074/info-0000000630-0.html" TargetMode="External"/><Relationship Id="rId67" Type="http://schemas.openxmlformats.org/officeDocument/2006/relationships/hyperlink" Target="http://www.town.hashikami.lg.jp/index.cfm/7,6527,72,211,html" TargetMode="External"/><Relationship Id="rId272" Type="http://schemas.openxmlformats.org/officeDocument/2006/relationships/hyperlink" Target="https://www.city.kimitsu.lg.jp/soshiki/12/96.html" TargetMode="External"/><Relationship Id="rId577" Type="http://schemas.openxmlformats.org/officeDocument/2006/relationships/hyperlink" Target="https://www.city.higashihiroshima.lg.jp/soshiki/kenkofukushi/3/7/2079.html" TargetMode="External"/><Relationship Id="rId700" Type="http://schemas.openxmlformats.org/officeDocument/2006/relationships/hyperlink" Target="https://www.city.tosu.lg.jp/soshiki/23/1945.html" TargetMode="External"/><Relationship Id="rId1123" Type="http://schemas.openxmlformats.org/officeDocument/2006/relationships/hyperlink" Target="https://www.town.shika.lg.jp/kenkou/seikatusien.html" TargetMode="External"/><Relationship Id="rId132" Type="http://schemas.openxmlformats.org/officeDocument/2006/relationships/hyperlink" Target="https://www.city.nasukarasuyama.lg.jp/sp/page/page000347.html" TargetMode="External"/><Relationship Id="rId784" Type="http://schemas.openxmlformats.org/officeDocument/2006/relationships/hyperlink" Target="https://www.city.ukiha.fukuoka.jp/kiji0033803/index.html" TargetMode="External"/><Relationship Id="rId991" Type="http://schemas.openxmlformats.org/officeDocument/2006/relationships/hyperlink" Target="https://www.town.ninomiya.kanagawa.jp/0000000264.html" TargetMode="External"/><Relationship Id="rId1067" Type="http://schemas.openxmlformats.org/officeDocument/2006/relationships/hyperlink" Target="https://www.higashiizu.net/" TargetMode="External"/><Relationship Id="rId437" Type="http://schemas.openxmlformats.org/officeDocument/2006/relationships/hyperlink" Target="https://www.city.ena.lg.jp/soshikiichiran/iryofukushibu/koreifukushika/1/5/2/1549.html" TargetMode="External"/><Relationship Id="rId644" Type="http://schemas.openxmlformats.org/officeDocument/2006/relationships/hyperlink" Target="https://www.city.kami.lg.jp/soshiki/11/shiei-bus03.html" TargetMode="External"/><Relationship Id="rId851" Type="http://schemas.openxmlformats.org/officeDocument/2006/relationships/hyperlink" Target="http://www.town.rokunohe.aomori.jp/machi_kotsu_bustime.html" TargetMode="External"/><Relationship Id="rId283" Type="http://schemas.openxmlformats.org/officeDocument/2006/relationships/hyperlink" Target="http://www.city.inzai.lg.jp/000000761.html" TargetMode="External"/><Relationship Id="rId490" Type="http://schemas.openxmlformats.org/officeDocument/2006/relationships/hyperlink" Target="https://pickgo.town/" TargetMode="External"/><Relationship Id="rId504" Type="http://schemas.openxmlformats.org/officeDocument/2006/relationships/hyperlink" Target="https://www.city.amagasaki.hyogo.jp/kurashi/syogaisya/kotu/042_taxi.html" TargetMode="External"/><Relationship Id="rId711" Type="http://schemas.openxmlformats.org/officeDocument/2006/relationships/hyperlink" Target="https://www.city-matsuura.jp/top/soshikikarasagasu/chiikikeizaikasseika/shokoshinkogakari/4/2/1149.html" TargetMode="External"/><Relationship Id="rId949" Type="http://schemas.openxmlformats.org/officeDocument/2006/relationships/hyperlink" Target="https://www.city.kisarazu.lg.jp/kurashi/koureisya/koureisha/1008856.html" TargetMode="External"/><Relationship Id="rId1134" Type="http://schemas.openxmlformats.org/officeDocument/2006/relationships/hyperlink" Target="https://www.hodatsushimizu.jp/soshiki/johosuishinka/1_3/5204.html" TargetMode="External"/><Relationship Id="rId78" Type="http://schemas.openxmlformats.org/officeDocument/2006/relationships/hyperlink" Target="https://www.town.onagawa.miyagi.jp/11_04_01.html" TargetMode="External"/><Relationship Id="rId143" Type="http://schemas.openxmlformats.org/officeDocument/2006/relationships/hyperlink" Target="http://www.town.ranzan.saitama.jp/0000004650.html" TargetMode="External"/><Relationship Id="rId350" Type="http://schemas.openxmlformats.org/officeDocument/2006/relationships/hyperlink" Target="https://www.town.sakaki.nagano.jp/www/contents/1516248732908/index.html" TargetMode="External"/><Relationship Id="rId588" Type="http://schemas.openxmlformats.org/officeDocument/2006/relationships/hyperlink" Target="https://www.city.yamaguchi.lg.jp/soshiki/57/5067.html" TargetMode="External"/><Relationship Id="rId795" Type="http://schemas.openxmlformats.org/officeDocument/2006/relationships/hyperlink" Target="https://www.pref.miyazaki.lg.jp/chusankan-chiiki/kurashi/chiiki/20210609172147.html" TargetMode="External"/><Relationship Id="rId809" Type="http://schemas.openxmlformats.org/officeDocument/2006/relationships/hyperlink" Target="https://www.city.miyazaki.miyazaki.jp/health/disabilities_welfare/exemption/212.html" TargetMode="External"/><Relationship Id="rId1201" Type="http://schemas.openxmlformats.org/officeDocument/2006/relationships/hyperlink" Target="https://www.town.showa.yamanashi.jp/soshiki/12/1814.html" TargetMode="External"/><Relationship Id="rId9" Type="http://schemas.openxmlformats.org/officeDocument/2006/relationships/hyperlink" Target="http://www.town.kamifurano.hokkaido.jp/index.php?id=1592" TargetMode="External"/><Relationship Id="rId210" Type="http://schemas.openxmlformats.org/officeDocument/2006/relationships/hyperlink" Target="https://www.city.shiraoka.lg.jp/soshiki/seikatsukeizaibu/shokokankoka/672.html" TargetMode="External"/><Relationship Id="rId448" Type="http://schemas.openxmlformats.org/officeDocument/2006/relationships/hyperlink" Target="https://www.town.hirogawa.wakayama.jp/kankou/michiakari.html" TargetMode="External"/><Relationship Id="rId655" Type="http://schemas.openxmlformats.org/officeDocument/2006/relationships/hyperlink" Target="https://www.city.niihama.lg.jp/soshiki/koutsu/damandotakushii.html" TargetMode="External"/><Relationship Id="rId862" Type="http://schemas.openxmlformats.org/officeDocument/2006/relationships/hyperlink" Target="https://www.town.hiraizumi.iwate.jp/index.cfm/22,820,101,165,html" TargetMode="External"/><Relationship Id="rId1078" Type="http://schemas.openxmlformats.org/officeDocument/2006/relationships/hyperlink" Target="https://www.city.kasugai.lg.jp/shimin/kurashi/1003481/bus/1025196.html" TargetMode="External"/><Relationship Id="rId294" Type="http://schemas.openxmlformats.org/officeDocument/2006/relationships/hyperlink" Target="http://www.vill.chosei.chiba.jp/0000000595.html" TargetMode="External"/><Relationship Id="rId308" Type="http://schemas.openxmlformats.org/officeDocument/2006/relationships/hyperlink" Target="https://www.city.kamakura.kanagawa.jp/shoukou/map_tokusetu.html" TargetMode="External"/><Relationship Id="rId515" Type="http://schemas.openxmlformats.org/officeDocument/2006/relationships/hyperlink" Target="https://www.city.ayabe.lg.jp/0000001618.html" TargetMode="External"/><Relationship Id="rId722" Type="http://schemas.openxmlformats.org/officeDocument/2006/relationships/hyperlink" Target="https://www.city.hita.oita.jp/soshiki/kikakushinko/machi/machi_kotsu/seikatu/doro_kotsu/kotsu/2269.html" TargetMode="External"/><Relationship Id="rId1145" Type="http://schemas.openxmlformats.org/officeDocument/2006/relationships/hyperlink" Target="https://fureaima-to.jimdofree.com/" TargetMode="External"/><Relationship Id="rId89" Type="http://schemas.openxmlformats.org/officeDocument/2006/relationships/hyperlink" Target="http://www.town.kawasaki.miyagi.jp/" TargetMode="External"/><Relationship Id="rId154" Type="http://schemas.openxmlformats.org/officeDocument/2006/relationships/hyperlink" Target="https://www.town.saitama-misato.lg.jp/0000000230.html" TargetMode="External"/><Relationship Id="rId361" Type="http://schemas.openxmlformats.org/officeDocument/2006/relationships/hyperlink" Target="https://www.city.iwakura.aichi.jp/0000001871.html" TargetMode="External"/><Relationship Id="rId599" Type="http://schemas.openxmlformats.org/officeDocument/2006/relationships/hyperlink" Target="https://www.town.kaminoseki.lg.jp/&#30010;&#21942;&#12496;&#12473;.html" TargetMode="External"/><Relationship Id="rId1005" Type="http://schemas.openxmlformats.org/officeDocument/2006/relationships/hyperlink" Target="https://www.city.sado.niigata.jp/soshiki/2016/4147.html" TargetMode="External"/><Relationship Id="rId459" Type="http://schemas.openxmlformats.org/officeDocument/2006/relationships/hyperlink" Target="http://www.city.higashiomi.shiga.jp/category/16-15-2-0-0.html" TargetMode="External"/><Relationship Id="rId666" Type="http://schemas.openxmlformats.org/officeDocument/2006/relationships/hyperlink" Target="https://www.city.kochi-konan.lg.jp/bus.html" TargetMode="External"/><Relationship Id="rId873" Type="http://schemas.openxmlformats.org/officeDocument/2006/relationships/hyperlink" Target="https://www.city.akita.lg.jp/kurashi/kotsu/1007422/1035723/index.html" TargetMode="External"/><Relationship Id="rId1089" Type="http://schemas.openxmlformats.org/officeDocument/2006/relationships/hyperlink" Target="https://www.town.aichi-togo.lg.jp/soshikikarasagasu/koreishashienka/gyomuannai/4/3/4053.html" TargetMode="External"/><Relationship Id="rId16" Type="http://schemas.openxmlformats.org/officeDocument/2006/relationships/hyperlink" Target="https://www.urahoro.jp/soshiki_shigoto/matidukuriseisakuka/matidukurisuisin/2017-0510-1612-88.html" TargetMode="External"/><Relationship Id="rId221" Type="http://schemas.openxmlformats.org/officeDocument/2006/relationships/hyperlink" Target="https://www.town.miyashiro.lg.jp/0000000966.html" TargetMode="External"/><Relationship Id="rId319" Type="http://schemas.openxmlformats.org/officeDocument/2006/relationships/hyperlink" Target="https://www.pref.niigata.lg.jp/sec/chiikishinko/kaimono-top.html" TargetMode="External"/><Relationship Id="rId526" Type="http://schemas.openxmlformats.org/officeDocument/2006/relationships/hyperlink" Target="https://www.town.echizen.fukui.jp/kurashi/04/04/p006505.html" TargetMode="External"/><Relationship Id="rId1156" Type="http://schemas.openxmlformats.org/officeDocument/2006/relationships/hyperlink" Target="https://www.town.koge.lg.jp/soshiki/chocho/9/2/2/koureisyahukusi/3552.html" TargetMode="External"/><Relationship Id="rId733" Type="http://schemas.openxmlformats.org/officeDocument/2006/relationships/hyperlink" Target="https://www.city.soo.kagoshima.jp/kurashi/koukyoukoutu/index.html" TargetMode="External"/><Relationship Id="rId940" Type="http://schemas.openxmlformats.org/officeDocument/2006/relationships/hyperlink" Target="https://www.town.motegi.tochigi.jp/motegi/nextpage.php?cd=1538&amp;syurui=2" TargetMode="External"/><Relationship Id="rId1016" Type="http://schemas.openxmlformats.org/officeDocument/2006/relationships/hyperlink" Target="http://www.town.shimosuwa.lg.jp/" TargetMode="External"/><Relationship Id="rId165" Type="http://schemas.openxmlformats.org/officeDocument/2006/relationships/hyperlink" Target="https://www.city.kawagoe.saitama.jp/smph/kurashi/kotsudorokasen/train_bus/DemandRT/index.html" TargetMode="External"/><Relationship Id="rId372" Type="http://schemas.openxmlformats.org/officeDocument/2006/relationships/hyperlink" Target="http://www.city.tokoname.aichi.jp/kurashi/koreisya/1000792/1000793.html" TargetMode="External"/><Relationship Id="rId677" Type="http://schemas.openxmlformats.org/officeDocument/2006/relationships/hyperlink" Target="https://www.city.uwajima.ehime.jp/soshiki/22/kaimono.html" TargetMode="External"/><Relationship Id="rId800" Type="http://schemas.openxmlformats.org/officeDocument/2006/relationships/hyperlink" Target="https://www.hyugacity.jp/display.php?cont=230606180644" TargetMode="External"/><Relationship Id="rId232" Type="http://schemas.openxmlformats.org/officeDocument/2006/relationships/hyperlink" Target="https://www.city.asaka.lg.jp/soshiki/50/syogai-taxi2021.html" TargetMode="External"/><Relationship Id="rId884" Type="http://schemas.openxmlformats.org/officeDocument/2006/relationships/hyperlink" Target="https://saiya21.jimdofree.com/%E3%81%8A%E3%81%8A%E3%81%BE%E3%81%A1%E3%83%9E%E3%83%AB%E3%82%B7%E3%82%A7/" TargetMode="External"/><Relationship Id="rId27" Type="http://schemas.openxmlformats.org/officeDocument/2006/relationships/hyperlink" Target="http://www.town.bihoro.hokkaido.jp/docs/2022030300057/" TargetMode="External"/><Relationship Id="rId537" Type="http://schemas.openxmlformats.org/officeDocument/2006/relationships/hyperlink" Target="https://www.town.ichikawa.lg.jp/info/628" TargetMode="External"/><Relationship Id="rId744" Type="http://schemas.openxmlformats.org/officeDocument/2006/relationships/hyperlink" Target="https://www.city.kikuchi.lg.jp/article/view/1008/649.html" TargetMode="External"/><Relationship Id="rId951" Type="http://schemas.openxmlformats.org/officeDocument/2006/relationships/hyperlink" Target="https://www.city.noda.chiba.jp/kurashi/seikatsu/kurashi/1000660.html" TargetMode="External"/><Relationship Id="rId1167" Type="http://schemas.openxmlformats.org/officeDocument/2006/relationships/hyperlink" Target="https://www.city.shibushi.lg.jp/soshiki/1/1276.html" TargetMode="External"/><Relationship Id="rId80" Type="http://schemas.openxmlformats.org/officeDocument/2006/relationships/hyperlink" Target="https://www.city.natori.miyagi.jp/bunya/business/node_87583" TargetMode="External"/><Relationship Id="rId176" Type="http://schemas.openxmlformats.org/officeDocument/2006/relationships/hyperlink" Target="https://www.city.hanyu.lg.jp/docs/2015052200221" TargetMode="External"/><Relationship Id="rId383" Type="http://schemas.openxmlformats.org/officeDocument/2006/relationships/hyperlink" Target="https://www.town.aichi-mihama.lg.jp/docs/2013100802502/" TargetMode="External"/><Relationship Id="rId590" Type="http://schemas.openxmlformats.org/officeDocument/2006/relationships/hyperlink" Target="https://www.city.yamaguchi.lg.jp/site/korei/2009.html" TargetMode="External"/><Relationship Id="rId604" Type="http://schemas.openxmlformats.org/officeDocument/2006/relationships/hyperlink" Target="https://www.pref.tottori.lg.jp/265538.htm" TargetMode="External"/><Relationship Id="rId811" Type="http://schemas.openxmlformats.org/officeDocument/2006/relationships/hyperlink" Target="https://www.pref.kagoshima.jp/ab12/kyoudou/tiikikoukenkatudou4.html" TargetMode="External"/><Relationship Id="rId1027" Type="http://schemas.openxmlformats.org/officeDocument/2006/relationships/hyperlink" Target="https://www.city.mishima.shizuoka.jp/ipn052560.html" TargetMode="External"/><Relationship Id="rId243" Type="http://schemas.openxmlformats.org/officeDocument/2006/relationships/hyperlink" Target="https://www.town.saitama-ina.lg.jp/0000003684.html" TargetMode="External"/><Relationship Id="rId450" Type="http://schemas.openxmlformats.org/officeDocument/2006/relationships/hyperlink" Target="https://www.city.kaizuka.lg.jp/kakuka/kenkohukushi/shogaifukushi/menu/genmenwaribikikasituke/hamonibasuriyouannai.html" TargetMode="External"/><Relationship Id="rId688" Type="http://schemas.openxmlformats.org/officeDocument/2006/relationships/hyperlink" Target="https://www.pref.ehime.jp/h30300/keieishien/05syoutengaikasseikashien-tsuikabosyu.html" TargetMode="External"/><Relationship Id="rId895" Type="http://schemas.openxmlformats.org/officeDocument/2006/relationships/hyperlink" Target="https://www.city.shimotsuma.lg.jp/page/page006056.html" TargetMode="External"/><Relationship Id="rId909" Type="http://schemas.openxmlformats.org/officeDocument/2006/relationships/hyperlink" Target="https://city.kashima.ibaraki.jp/soshiki/15/1407.html" TargetMode="External"/><Relationship Id="rId1080" Type="http://schemas.openxmlformats.org/officeDocument/2006/relationships/hyperlink" Target="https://www.town.kota.lg.jp/soshiki/2/8262.html" TargetMode="External"/><Relationship Id="rId38" Type="http://schemas.openxmlformats.org/officeDocument/2006/relationships/hyperlink" Target="https://www.town.hidaka.hokkaido.jp/soshiki/kourei/haisyokusa-bisu.html" TargetMode="External"/><Relationship Id="rId103" Type="http://schemas.openxmlformats.org/officeDocument/2006/relationships/hyperlink" Target="https://www.city.higashine.yamagata.jp/section_list/section010/kourei-fukushi/342" TargetMode="External"/><Relationship Id="rId310" Type="http://schemas.openxmlformats.org/officeDocument/2006/relationships/hyperlink" Target="https://www.pref.kanagawa.jp/docs/m8u/gaisyutu.html" TargetMode="External"/><Relationship Id="rId548" Type="http://schemas.openxmlformats.org/officeDocument/2006/relationships/hyperlink" Target="https://www.city.niimi.okayama.jp/kurashi/kurashi_detail/index/8.html" TargetMode="External"/><Relationship Id="rId755" Type="http://schemas.openxmlformats.org/officeDocument/2006/relationships/hyperlink" Target="https://www.town.minamioguni.lg.jp/news/2021/1974.html" TargetMode="External"/><Relationship Id="rId962" Type="http://schemas.openxmlformats.org/officeDocument/2006/relationships/hyperlink" Target="https://www.city.abiko.chiba.jp/kurashi/kotsu_douro/shinai/abibus.html" TargetMode="External"/><Relationship Id="rId1178" Type="http://schemas.openxmlformats.org/officeDocument/2006/relationships/hyperlink" Target="https://www.city.tsuruoka.lg.jp/shisei/shiyakusyo/infomation/kushibiki/kkikaku20211105.html" TargetMode="External"/><Relationship Id="rId91" Type="http://schemas.openxmlformats.org/officeDocument/2006/relationships/hyperlink" Target="https://www.city.sendai.jp/chiikisekatsushien/kurashi/kenkotofukushi/shogai/zaitaku/zaitaku/haisyoku.html" TargetMode="External"/><Relationship Id="rId187" Type="http://schemas.openxmlformats.org/officeDocument/2006/relationships/hyperlink" Target="https://www.city.okegawa.lg.jp/kenko_fukushi/kourei_kaigo/fukushi/10844.html" TargetMode="External"/><Relationship Id="rId394" Type="http://schemas.openxmlformats.org/officeDocument/2006/relationships/hyperlink" Target="https://www.hichiso.jp/top/sangyo/industry/founded/" TargetMode="External"/><Relationship Id="rId408" Type="http://schemas.openxmlformats.org/officeDocument/2006/relationships/hyperlink" Target="https://www.town.mie-kihoku.lg.jp/kakuka/kikaku/kikakukakari/2/jikokuhyo.html" TargetMode="External"/><Relationship Id="rId615" Type="http://schemas.openxmlformats.org/officeDocument/2006/relationships/hyperlink" Target="https://www.daisen.jp/1/10/2/c113/josei-taxi/" TargetMode="External"/><Relationship Id="rId822" Type="http://schemas.openxmlformats.org/officeDocument/2006/relationships/hyperlink" Target="http://www.city.tarumizu.lg.jp/fukushi/kurashi/fukushi/chikihukushi/odekake_ticket02.html" TargetMode="External"/><Relationship Id="rId1038" Type="http://schemas.openxmlformats.org/officeDocument/2006/relationships/hyperlink" Target="https://www.city.fuji.shizuoka.jp/machi/c1301/rn2ola000002ouno.html" TargetMode="External"/><Relationship Id="rId254" Type="http://schemas.openxmlformats.org/officeDocument/2006/relationships/hyperlink" Target="https://www.town.saitama-miyoshi.lg.jp/town/keikaku/2018-0320-1756-13.html" TargetMode="External"/><Relationship Id="rId699" Type="http://schemas.openxmlformats.org/officeDocument/2006/relationships/hyperlink" Target="https://www.city.tosu.lg.jp/soshiki/38/2317.html" TargetMode="External"/><Relationship Id="rId1091" Type="http://schemas.openxmlformats.org/officeDocument/2006/relationships/hyperlink" Target="https://www.vill.tobishima.aichi.jp/kurashi/kenko/k_kaigo02.html" TargetMode="External"/><Relationship Id="rId1105" Type="http://schemas.openxmlformats.org/officeDocument/2006/relationships/hyperlink" Target="https://www.town.ginan.lg.jp/1163.htm" TargetMode="External"/><Relationship Id="rId49" Type="http://schemas.openxmlformats.org/officeDocument/2006/relationships/hyperlink" Target="https://www.town.kiyosato.hokkaido.jp/gyousei/soshiki_shigoto/kikakuseisaku/machidukuri/haiyajoseiken.html" TargetMode="External"/><Relationship Id="rId114" Type="http://schemas.openxmlformats.org/officeDocument/2006/relationships/hyperlink" Target="https://www.town.kawamata.lg.jp/site/kurashi-tetsuzuki/fureaitakusi.html" TargetMode="External"/><Relationship Id="rId461" Type="http://schemas.openxmlformats.org/officeDocument/2006/relationships/hyperlink" Target="https://www.city.higashiomi.shiga.jp/0000013003.html" TargetMode="External"/><Relationship Id="rId559" Type="http://schemas.openxmlformats.org/officeDocument/2006/relationships/hyperlink" Target="https://www.town.kibichuo.lg.jp/soshiki/2/9184.html" TargetMode="External"/><Relationship Id="rId766" Type="http://schemas.openxmlformats.org/officeDocument/2006/relationships/hyperlink" Target="https://www.town.ozu.kumamoto.jp/kiji00312832/index.html" TargetMode="External"/><Relationship Id="rId1189" Type="http://schemas.openxmlformats.org/officeDocument/2006/relationships/hyperlink" Target="https://www.city.chigasaki.kanagawa.jp/shogai/1004362.html" TargetMode="External"/><Relationship Id="rId198" Type="http://schemas.openxmlformats.org/officeDocument/2006/relationships/hyperlink" Target="https://www.city.fujimi.saitama.jp/kenko_fukushi_iryo/05syougaisya/nichijyou/2010-0511-2202-136.html" TargetMode="External"/><Relationship Id="rId321" Type="http://schemas.openxmlformats.org/officeDocument/2006/relationships/hyperlink" Target="https://www.city.niigata.lg.jp/business/shoko/shokoshien/shien/tunagaru.html" TargetMode="External"/><Relationship Id="rId419" Type="http://schemas.openxmlformats.org/officeDocument/2006/relationships/hyperlink" Target="https://www.city.gamagori.lg.jp/site/chojuka/haishoku.html" TargetMode="External"/><Relationship Id="rId626" Type="http://schemas.openxmlformats.org/officeDocument/2006/relationships/hyperlink" Target="https://www.city.soja.okayama.jp/tyouzyukaigo/kaigohoken_houkatusien/koreisya_haisyoku.html" TargetMode="External"/><Relationship Id="rId973" Type="http://schemas.openxmlformats.org/officeDocument/2006/relationships/hyperlink" Target="http://www.s-leo.com/magokoro.html" TargetMode="External"/><Relationship Id="rId1049" Type="http://schemas.openxmlformats.org/officeDocument/2006/relationships/hyperlink" Target="https://www.city.fujieda.shizuoka.jp/soshiki/toshikensetsu/kokyokotsu/gyomu/idoshien/19185.html" TargetMode="External"/><Relationship Id="rId833" Type="http://schemas.openxmlformats.org/officeDocument/2006/relationships/hyperlink" Target="https://www.haebaru-shakyo.org/?page_id=121" TargetMode="External"/><Relationship Id="rId1116" Type="http://schemas.openxmlformats.org/officeDocument/2006/relationships/hyperlink" Target="https://www.city.kumano.lg.jp/life/?category=75" TargetMode="External"/><Relationship Id="rId265" Type="http://schemas.openxmlformats.org/officeDocument/2006/relationships/hyperlink" Target="https://www.city.asahi.lg.jp/soshiki/11/16572.html" TargetMode="External"/><Relationship Id="rId472" Type="http://schemas.openxmlformats.org/officeDocument/2006/relationships/hyperlink" Target="https://www.town.fukui-wakasa.lg.jp/soshiki/fukushi/gyomuannai/2/2/426.html" TargetMode="External"/><Relationship Id="rId900" Type="http://schemas.openxmlformats.org/officeDocument/2006/relationships/hyperlink" Target="https://www.city.takahagi.ibaraki.jp/kurashi/koutsu/page003407.html" TargetMode="External"/><Relationship Id="rId125" Type="http://schemas.openxmlformats.org/officeDocument/2006/relationships/hyperlink" Target="https://www.city.sano.lg.jp/soshikiichiran/kenkou/ikiikikoreika/gyomuannai/kourei/index.html" TargetMode="External"/><Relationship Id="rId332" Type="http://schemas.openxmlformats.org/officeDocument/2006/relationships/hyperlink" Target="https://www.vill.yahiko.niigata.jp/life/life_home/%e5%85%ac%e5%85%b1%e4%ba%a4%e9%80%9a/" TargetMode="External"/><Relationship Id="rId777" Type="http://schemas.openxmlformats.org/officeDocument/2006/relationships/hyperlink" Target="https://www.city.kurume.fukuoka.jp/1070kenkou/2030koureikaigo/3310sougojigyo/2017-0405-1511-227.html" TargetMode="External"/><Relationship Id="rId984" Type="http://schemas.openxmlformats.org/officeDocument/2006/relationships/hyperlink" Target="https://www.city.fujisawa.kanagawa.jp/kourei-s/kenko/fukushi/kore/sekatsu/taxi.html" TargetMode="External"/><Relationship Id="rId637" Type="http://schemas.openxmlformats.org/officeDocument/2006/relationships/hyperlink" Target="https://www.city.saijo.ehime.jp/soshiki/chiikishinko/yorisoitaxi040819.html" TargetMode="External"/><Relationship Id="rId844" Type="http://schemas.openxmlformats.org/officeDocument/2006/relationships/hyperlink" Target="https://hitoyoshi-shakyo.com/" TargetMode="External"/><Relationship Id="rId276" Type="http://schemas.openxmlformats.org/officeDocument/2006/relationships/hyperlink" Target="https://www.city.urayasu.lg.jp/fukushi/koureisha/josei/gaishutsu/1001216.html" TargetMode="External"/><Relationship Id="rId483" Type="http://schemas.openxmlformats.org/officeDocument/2006/relationships/hyperlink" Target="https://www.city.kakogawa.lg.jp/soshikikarasagasu/tosi_kekaku/tosikekakuka/kotsuseisaku/communitykoutuu/32630.html" TargetMode="External"/><Relationship Id="rId690" Type="http://schemas.openxmlformats.org/officeDocument/2006/relationships/hyperlink" Target="http://care-net.biz/41/takushishakyo/&#22810;&#20037;&#24066;&#31038;&#20250;&#31119;&#31049;&#21332;&#35696;&#20250;" TargetMode="External"/><Relationship Id="rId704" Type="http://schemas.openxmlformats.org/officeDocument/2006/relationships/hyperlink" Target="https://www.city.saga-kashima.lg.jp/main/31.html" TargetMode="External"/><Relationship Id="rId911" Type="http://schemas.openxmlformats.org/officeDocument/2006/relationships/hyperlink" Target="https://www.city.hitachiomiya.lg.jp/page/page001392.html" TargetMode="External"/><Relationship Id="rId1127" Type="http://schemas.openxmlformats.org/officeDocument/2006/relationships/hyperlink" Target="https://www.town.tsubata.lg.jp/division/fukushi/josei.html" TargetMode="External"/><Relationship Id="rId40" Type="http://schemas.openxmlformats.org/officeDocument/2006/relationships/hyperlink" Target="http://www.town.shiraoi.hokkaido.jp/docs/2013012100055/" TargetMode="External"/><Relationship Id="rId136" Type="http://schemas.openxmlformats.org/officeDocument/2006/relationships/hyperlink" Target="http://www.town.nogi.lg.jp/page/page000475.html" TargetMode="External"/><Relationship Id="rId343" Type="http://schemas.openxmlformats.org/officeDocument/2006/relationships/hyperlink" Target="https://www.town.obuse.nagano.jp/docs/2682.html" TargetMode="External"/><Relationship Id="rId550" Type="http://schemas.openxmlformats.org/officeDocument/2006/relationships/hyperlink" Target="https://www.city.niimi.okayama.jp/kurashi/kurashi_detail/index/27834.html" TargetMode="External"/><Relationship Id="rId788" Type="http://schemas.openxmlformats.org/officeDocument/2006/relationships/hyperlink" Target="https://www.town.onga.lg.jp/soshiki/12/1382.html" TargetMode="External"/><Relationship Id="rId995" Type="http://schemas.openxmlformats.org/officeDocument/2006/relationships/hyperlink" Target="https://www.city.nagaoka.niigata.jp/kurashi/cate06/index.html" TargetMode="External"/><Relationship Id="rId1180" Type="http://schemas.openxmlformats.org/officeDocument/2006/relationships/hyperlink" Target="https://www.sangyo-rodo.metro.tokyo.lg.jp/chushou/shoko/chiiki/jyosei/" TargetMode="External"/><Relationship Id="rId203" Type="http://schemas.openxmlformats.org/officeDocument/2006/relationships/hyperlink" Target="https://www.city.hasuda.saitama.jp/choju/kenko/koresha/fukushi/korehukusiservice.html" TargetMode="External"/><Relationship Id="rId648" Type="http://schemas.openxmlformats.org/officeDocument/2006/relationships/hyperlink" Target="https://www.town.aizumi.lg.jp/docs/2023033000012/" TargetMode="External"/><Relationship Id="rId855" Type="http://schemas.openxmlformats.org/officeDocument/2006/relationships/hyperlink" Target="http://www.kuji-shakyo.jp/info/kaigo.html" TargetMode="External"/><Relationship Id="rId1040" Type="http://schemas.openxmlformats.org/officeDocument/2006/relationships/hyperlink" Target="https://www.city.fuji.shizuoka.jp/kenkou/c0303/fmervo000000iwqu.html" TargetMode="External"/><Relationship Id="rId287" Type="http://schemas.openxmlformats.org/officeDocument/2006/relationships/hyperlink" Target="https://www.city.sammu.lg.jp/page/page001772.html" TargetMode="External"/><Relationship Id="rId410" Type="http://schemas.openxmlformats.org/officeDocument/2006/relationships/hyperlink" Target="https://www.city.shima.mie.jp/kakuka/seisakusuishin/sogoseisakuka/kokyokotu/1454319857018.html" TargetMode="External"/><Relationship Id="rId494" Type="http://schemas.openxmlformats.org/officeDocument/2006/relationships/hyperlink" Target="https://www.city.tatsuno.lg.jp/kikaku/demand.html" TargetMode="External"/><Relationship Id="rId508" Type="http://schemas.openxmlformats.org/officeDocument/2006/relationships/hyperlink" Target="https://www.city.arida.lg.jp/kurashi/kotsudoro/kotsu/1001014.html" TargetMode="External"/><Relationship Id="rId715" Type="http://schemas.openxmlformats.org/officeDocument/2006/relationships/hyperlink" Target="https://www.city.unzen.nagasaki.jp/kiji0031417/index.html" TargetMode="External"/><Relationship Id="rId922" Type="http://schemas.openxmlformats.org/officeDocument/2006/relationships/hyperlink" Target="https://www.city.kamisu.ibaraki.jp/iryo_fks/headsup/1002106/1002107/1002110.html" TargetMode="External"/><Relationship Id="rId1138" Type="http://schemas.openxmlformats.org/officeDocument/2006/relationships/hyperlink" Target="https://www.city.imizu.toyama.jp/guide/svGuideDtl.aspx?servno=27114" TargetMode="External"/><Relationship Id="rId147" Type="http://schemas.openxmlformats.org/officeDocument/2006/relationships/hyperlink" Target="https://www.town.hatoyama.saitama.jp/kurashi/kenkou_fukushi_kaigo/shogaisha/promotion_of_social_participation/idou_shien.html" TargetMode="External"/><Relationship Id="rId354" Type="http://schemas.openxmlformats.org/officeDocument/2006/relationships/hyperlink" Target="https://www.city.suzaka.nagano.jp/contents/item.php?id=591e58fdb7ed6" TargetMode="External"/><Relationship Id="rId799" Type="http://schemas.openxmlformats.org/officeDocument/2006/relationships/hyperlink" Target="https://www.hyugacity.jp/display.php?cont=170313140759" TargetMode="External"/><Relationship Id="rId1191" Type="http://schemas.openxmlformats.org/officeDocument/2006/relationships/hyperlink" Target="https://www.city.tsukubamirai.lg.jp/" TargetMode="External"/><Relationship Id="rId1205" Type="http://schemas.openxmlformats.org/officeDocument/2006/relationships/drawing" Target="../drawings/drawing1.xml"/><Relationship Id="rId51" Type="http://schemas.openxmlformats.org/officeDocument/2006/relationships/hyperlink" Target="https://engaru.jp/health/page.php?id=199" TargetMode="External"/><Relationship Id="rId561" Type="http://schemas.openxmlformats.org/officeDocument/2006/relationships/hyperlink" Target="https://www.city.akaiwa.lg.jp/annai/hokenfukushi/shakaifukushi/iryou/kaigo/koreishafukushi/koreishafukushi/1187.html" TargetMode="External"/><Relationship Id="rId659" Type="http://schemas.openxmlformats.org/officeDocument/2006/relationships/hyperlink" Target="http://www.town.tosa.kochi.jp/publics/index/383/&amp;anchor_link=page383" TargetMode="External"/><Relationship Id="rId866" Type="http://schemas.openxmlformats.org/officeDocument/2006/relationships/hyperlink" Target="https://www.city.ishinomaki.lg.jp/cont/10053500/bus/20130322165030.html" TargetMode="External"/><Relationship Id="rId214" Type="http://schemas.openxmlformats.org/officeDocument/2006/relationships/hyperlink" Target="https://www.town.yoshimi.saitama.jp/material/files/group/2/89276116.pdf" TargetMode="External"/><Relationship Id="rId298" Type="http://schemas.openxmlformats.org/officeDocument/2006/relationships/hyperlink" Target="https://sci-kokubunji.jp/" TargetMode="External"/><Relationship Id="rId421" Type="http://schemas.openxmlformats.org/officeDocument/2006/relationships/hyperlink" Target="https://www.city.gamagori.lg.jp/unit/kotsu/koreishatakushik.html" TargetMode="External"/><Relationship Id="rId519" Type="http://schemas.openxmlformats.org/officeDocument/2006/relationships/hyperlink" Target="https://www.city.ayabe.lg.jp/0000001592.html" TargetMode="External"/><Relationship Id="rId1051" Type="http://schemas.openxmlformats.org/officeDocument/2006/relationships/hyperlink" Target="https://www.city.fujieda.shizuoka.jp/soshiki/kenkofukushi/chiikihokatsu/oshirase/18997.html" TargetMode="External"/><Relationship Id="rId1149" Type="http://schemas.openxmlformats.org/officeDocument/2006/relationships/hyperlink" Target="https://www.city.dazaifu.lg.jp/soshiki/5/15234.html" TargetMode="External"/><Relationship Id="rId158" Type="http://schemas.openxmlformats.org/officeDocument/2006/relationships/hyperlink" Target="http://www.city.higashimatsuyama.lg.jp/soshiki/31/2238.html" TargetMode="External"/><Relationship Id="rId726" Type="http://schemas.openxmlformats.org/officeDocument/2006/relationships/hyperlink" Target="http://www.city.tarumizu.lg.jp/chiiki/kurashi/machi/kotsu/taxi/noriai.html" TargetMode="External"/><Relationship Id="rId933" Type="http://schemas.openxmlformats.org/officeDocument/2006/relationships/hyperlink" Target="https://www.town.goka.lg.jp/sp/page/page004570.html" TargetMode="External"/><Relationship Id="rId1009" Type="http://schemas.openxmlformats.org/officeDocument/2006/relationships/hyperlink" Target="https://www.city.tainai.niigata.jp/gyose/sogoseisasu/gappeishinkoukikin2.html" TargetMode="External"/><Relationship Id="rId62" Type="http://schemas.openxmlformats.org/officeDocument/2006/relationships/hyperlink" Target="https://betsukai.jp/kurashi/fukushi/syakai_fukushi/f_kbshiy/" TargetMode="External"/><Relationship Id="rId365" Type="http://schemas.openxmlformats.org/officeDocument/2006/relationships/hyperlink" Target="https://www.city.iwakura.aichi.jp/0000003818.html" TargetMode="External"/><Relationship Id="rId572" Type="http://schemas.openxmlformats.org/officeDocument/2006/relationships/hyperlink" Target="https://www.town.osakikamijima.hiroshima.jp/soshiki/fukushi/3/1/6065.html" TargetMode="External"/><Relationship Id="rId225" Type="http://schemas.openxmlformats.org/officeDocument/2006/relationships/hyperlink" Target="http://www.town.matsubushi.saitama.jp/www/contents/1632721502704/index.html" TargetMode="External"/><Relationship Id="rId432" Type="http://schemas.openxmlformats.org/officeDocument/2006/relationships/hyperlink" Target="https://www.city.toyokawa.lg.jp/smph/kurashi/fukushikaigo/koreishafukushi/kaigokoreikatyoko.html" TargetMode="External"/><Relationship Id="rId877" Type="http://schemas.openxmlformats.org/officeDocument/2006/relationships/hyperlink" Target="https://www.city.yamagata-yamagata.lg.jp/kenkofukushi/koureisha/1006643/1005058.html" TargetMode="External"/><Relationship Id="rId1062" Type="http://schemas.openxmlformats.org/officeDocument/2006/relationships/hyperlink" Target="https://www.city.izu.shizuoka.jp/soshiki/1021/5/3939.html" TargetMode="External"/><Relationship Id="rId737" Type="http://schemas.openxmlformats.org/officeDocument/2006/relationships/hyperlink" Target="http://www.city.aira.lg.jp/choju/kurashi/fukushi/koresha/onsenhoyo.html" TargetMode="External"/><Relationship Id="rId944" Type="http://schemas.openxmlformats.org/officeDocument/2006/relationships/hyperlink" Target="https://www.city.choshi.chiba.jp/kurashi/page090028.html" TargetMode="External"/><Relationship Id="rId73" Type="http://schemas.openxmlformats.org/officeDocument/2006/relationships/hyperlink" Target="https://www.city.goshogawara.lg.jp/kurashi/machi/2020-1002-1614-111.html" TargetMode="External"/><Relationship Id="rId169" Type="http://schemas.openxmlformats.org/officeDocument/2006/relationships/hyperlink" Target="https://www.city.hanno.lg.jp/kurashi_seikatsukankyo/kotsu/kokyokotsu/1/4496.html" TargetMode="External"/><Relationship Id="rId376" Type="http://schemas.openxmlformats.org/officeDocument/2006/relationships/hyperlink" Target="https://www.city.toyoake.lg.jp/6536.htm" TargetMode="External"/><Relationship Id="rId583" Type="http://schemas.openxmlformats.org/officeDocument/2006/relationships/hyperlink" Target="https://www.city.mihara.hiroshima.jp/soshiki/140/123568.html" TargetMode="External"/><Relationship Id="rId790" Type="http://schemas.openxmlformats.org/officeDocument/2006/relationships/hyperlink" Target="https://www.city.asakura.lg.jp/www/genre/1334645823698/index.html" TargetMode="External"/><Relationship Id="rId804" Type="http://schemas.openxmlformats.org/officeDocument/2006/relationships/hyperlink" Target="https://www.city.kushima.lg.jp/main/city/tiitki/bus/" TargetMode="External"/><Relationship Id="rId4" Type="http://schemas.openxmlformats.org/officeDocument/2006/relationships/hyperlink" Target="https://www.city.kitahiroshima.hokkaido.jp/hotnews/detail/00001408.html" TargetMode="External"/><Relationship Id="rId236" Type="http://schemas.openxmlformats.org/officeDocument/2006/relationships/hyperlink" Target="https://www.city.shiki.lg.jp/site/fukushi-syougai/1389.html" TargetMode="External"/><Relationship Id="rId443" Type="http://schemas.openxmlformats.org/officeDocument/2006/relationships/hyperlink" Target="http://www.city.toyota.aichi.jp/jigyousha/shogyoshinko/1048858.html" TargetMode="External"/><Relationship Id="rId650" Type="http://schemas.openxmlformats.org/officeDocument/2006/relationships/hyperlink" Target="https://www.vill.hidaka.kochi.jp/kurashi/child_category_free_page.cgi?SITE_ID=1&amp;CATEGORY_ID=3&amp;CATEGORY_ID2=9&amp;CATEGORY_ID3=6&amp;CATEGORY_ID4=1&amp;FREE_PAGE_ID=22" TargetMode="External"/><Relationship Id="rId888" Type="http://schemas.openxmlformats.org/officeDocument/2006/relationships/hyperlink" Target="https://www.city.mito.lg.jp/site/koutsu/36163.html" TargetMode="External"/><Relationship Id="rId1073" Type="http://schemas.openxmlformats.org/officeDocument/2006/relationships/hyperlink" Target="https://www.town.kawanehon.shizuoka.jp/soshiki/kurashikankyo/kankyoseisaku/tyoueibasu/6172.html" TargetMode="External"/><Relationship Id="rId303" Type="http://schemas.openxmlformats.org/officeDocument/2006/relationships/hyperlink" Target="https://www.city.sagamihara.kanagawa.jp/kosodate/fukushi/1026635/korei_shien/1028401.html" TargetMode="External"/><Relationship Id="rId748" Type="http://schemas.openxmlformats.org/officeDocument/2006/relationships/hyperlink" Target="https://www.city.koshi.lg.jp/list00211.html" TargetMode="External"/><Relationship Id="rId955" Type="http://schemas.openxmlformats.org/officeDocument/2006/relationships/hyperlink" Target="https://www.city.ichihara.chiba.jp/article?articleId=60237fd7ece4651c88c192b2" TargetMode="External"/><Relationship Id="rId1140" Type="http://schemas.openxmlformats.org/officeDocument/2006/relationships/hyperlink" Target="https://www.city.tonami.lg.jp/info/50660p/" TargetMode="External"/><Relationship Id="rId84" Type="http://schemas.openxmlformats.org/officeDocument/2006/relationships/hyperlink" Target="https://www.city.tome.miyagi.jp/chojyukaigo/kurashi/fukushi/koresha/kaigoshien/kajisien.html" TargetMode="External"/><Relationship Id="rId387" Type="http://schemas.openxmlformats.org/officeDocument/2006/relationships/hyperlink" Target="https://www.city.toyohashi.lg.jp/10371.htm" TargetMode="External"/><Relationship Id="rId510" Type="http://schemas.openxmlformats.org/officeDocument/2006/relationships/hyperlink" Target="https://www.city.otsu.lg.jp/soshiki/036/1801/g/kotsu/57362.html8&#26376;25&#26085;&#20844;&#38283;&#20104;&#23450;" TargetMode="External"/><Relationship Id="rId594" Type="http://schemas.openxmlformats.org/officeDocument/2006/relationships/hyperlink" Target="https://www2.city.mine.lg.jp/soshiki/somubu/chiikishinkoka/kokyokotsu/1009.html" TargetMode="External"/><Relationship Id="rId608" Type="http://schemas.openxmlformats.org/officeDocument/2006/relationships/hyperlink" Target="https://www.city.tottori.lg.jp/www/contents/1518740177055/index.html" TargetMode="External"/><Relationship Id="rId815" Type="http://schemas.openxmlformats.org/officeDocument/2006/relationships/hyperlink" Target="https://www.city.kagoshima.lg.jp/san-shien/sangyo/shokogyo/shogyo/sho.html" TargetMode="External"/><Relationship Id="rId247" Type="http://schemas.openxmlformats.org/officeDocument/2006/relationships/hyperlink" Target="https://www.town.yorii.saitama.jp/soshiki/08/syogaisyasien.html" TargetMode="External"/><Relationship Id="rId899" Type="http://schemas.openxmlformats.org/officeDocument/2006/relationships/hyperlink" Target="https://www.city.takahagi.ibaraki.jp/kurashi/fukushi/koureisha/page002047.html" TargetMode="External"/><Relationship Id="rId1000" Type="http://schemas.openxmlformats.org/officeDocument/2006/relationships/hyperlink" Target="https://www.city.tokamachi.lg.jp/soshiki/somubu/kikakuseisakuka/2/gyomu/1450418991385.html" TargetMode="External"/><Relationship Id="rId1084" Type="http://schemas.openxmlformats.org/officeDocument/2006/relationships/hyperlink" Target="https://www.city.tahara.aichi.jp/kurashi/saigai/1002182/1002876/1002881/1004840.html" TargetMode="External"/><Relationship Id="rId107" Type="http://schemas.openxmlformats.org/officeDocument/2006/relationships/hyperlink" Target="http://www.town.yabuki.fukushima.jp/page/page004467.html" TargetMode="External"/><Relationship Id="rId454" Type="http://schemas.openxmlformats.org/officeDocument/2006/relationships/hyperlink" Target="https://www.city.omihachiman.lg.jp/soshiki/choju/1/1/support/sasaeai/969.html" TargetMode="External"/><Relationship Id="rId661" Type="http://schemas.openxmlformats.org/officeDocument/2006/relationships/hyperlink" Target="https://www.city.sakaide.lg.jp/site/fukushi-syougaifukushi/syougaisyataxi.html" TargetMode="External"/><Relationship Id="rId759" Type="http://schemas.openxmlformats.org/officeDocument/2006/relationships/hyperlink" Target="https://www.town.mashiki.lg.jp/kiji0035401/index.html" TargetMode="External"/><Relationship Id="rId966" Type="http://schemas.openxmlformats.org/officeDocument/2006/relationships/hyperlink" Target="https://www.city.sodegaura.lg.jp/soshiki/shogaisha/shougaifukushi.html" TargetMode="External"/><Relationship Id="rId11" Type="http://schemas.openxmlformats.org/officeDocument/2006/relationships/hyperlink" Target="https://www.sarabetsu.jp/kurashi/koutsuu/kotu_yoyaku_jissho/" TargetMode="External"/><Relationship Id="rId314" Type="http://schemas.openxmlformats.org/officeDocument/2006/relationships/hyperlink" Target="https://www.town.nakai.kanagawa.jp/kurashi_tetsuzuki/doro_kotsu/1044.html" TargetMode="External"/><Relationship Id="rId398" Type="http://schemas.openxmlformats.org/officeDocument/2006/relationships/hyperlink" Target="https://www.city.motosu.lg.jp/0000000037.html" TargetMode="External"/><Relationship Id="rId521" Type="http://schemas.openxmlformats.org/officeDocument/2006/relationships/hyperlink" Target="https://www.city.kobe.lg.jp/a92777/business/sangyoshinko/shokogyo/shop/r5tiikishogyo.html" TargetMode="External"/><Relationship Id="rId619" Type="http://schemas.openxmlformats.org/officeDocument/2006/relationships/hyperlink" Target="https://www.city.izumo.shimane.jp/www/contents/1285330617597/index.html" TargetMode="External"/><Relationship Id="rId1151" Type="http://schemas.openxmlformats.org/officeDocument/2006/relationships/hyperlink" Target="https://www.city.fukutsu.lg.jp/kenkou_fukushi/koreisha/4483.html" TargetMode="External"/><Relationship Id="rId95" Type="http://schemas.openxmlformats.org/officeDocument/2006/relationships/hyperlink" Target="https://www.miyagi-sogyo.jp/grant" TargetMode="External"/><Relationship Id="rId160" Type="http://schemas.openxmlformats.org/officeDocument/2006/relationships/hyperlink" Target="http://www.city.higashimatsuyama.lg.jp/soshiki/31/2231.html" TargetMode="External"/><Relationship Id="rId826" Type="http://schemas.openxmlformats.org/officeDocument/2006/relationships/hyperlink" Target="https://www.city.uruma.lg.jp./kurashi/121/4245/5870" TargetMode="External"/><Relationship Id="rId1011" Type="http://schemas.openxmlformats.org/officeDocument/2006/relationships/hyperlink" Target="https://www.vill.yahiko.niigata.jp/life/welfare/advanced_age/" TargetMode="External"/><Relationship Id="rId1109" Type="http://schemas.openxmlformats.org/officeDocument/2006/relationships/hyperlink" Target="https://www.city.hida.gifu.jp/soshiki/12/35053.html" TargetMode="External"/><Relationship Id="rId258" Type="http://schemas.openxmlformats.org/officeDocument/2006/relationships/hyperlink" Target="https://www.city.narita.chiba.jp/kenko_fukushi/page0133_00041.html" TargetMode="External"/><Relationship Id="rId465" Type="http://schemas.openxmlformats.org/officeDocument/2006/relationships/hyperlink" Target="https://www.pref.wakayama.lg.jp/prefg/022200/kasosaisei/index.html" TargetMode="External"/><Relationship Id="rId672" Type="http://schemas.openxmlformats.org/officeDocument/2006/relationships/hyperlink" Target="https://www.city.iyo.lg.jp/choujukaigo/kyoiku/fukushi/kore/anpi-bento.html" TargetMode="External"/><Relationship Id="rId1095" Type="http://schemas.openxmlformats.org/officeDocument/2006/relationships/hyperlink" Target="https://www.city.handa.lg.jp/kaigo/kenko/fukushi/koresha/jigyo/gaishutsu.html" TargetMode="External"/><Relationship Id="rId22" Type="http://schemas.openxmlformats.org/officeDocument/2006/relationships/hyperlink" Target="https://www.town.otofuke.hokkaido.jp/kurashi/kotsu/taxi/" TargetMode="External"/><Relationship Id="rId118" Type="http://schemas.openxmlformats.org/officeDocument/2006/relationships/hyperlink" Target="https://www.town.ishikawa.fukushima.jp/admin/ishikawa/info/005841.html" TargetMode="External"/><Relationship Id="rId325" Type="http://schemas.openxmlformats.org/officeDocument/2006/relationships/hyperlink" Target="https://www.city.kamo.niigata.jp/docs/47952.html" TargetMode="External"/><Relationship Id="rId532" Type="http://schemas.openxmlformats.org/officeDocument/2006/relationships/hyperlink" Target="https://www.city.awara.lg.jp/mokuteki/life/life0701/p013336.html" TargetMode="External"/><Relationship Id="rId977" Type="http://schemas.openxmlformats.org/officeDocument/2006/relationships/hyperlink" Target="https://www.town.tohnosho.chiba.jp/index.html" TargetMode="External"/><Relationship Id="rId1162" Type="http://schemas.openxmlformats.org/officeDocument/2006/relationships/hyperlink" Target="https://www.city.nichinan.lg.jp/main/life/pension-list/elderly-insu/page013566.html" TargetMode="External"/><Relationship Id="rId171" Type="http://schemas.openxmlformats.org/officeDocument/2006/relationships/hyperlink" Target="http://www.city.kazo.lg.jp/soshiki/sangyoukoyou/syoukoushinkou/5706.html" TargetMode="External"/><Relationship Id="rId837" Type="http://schemas.openxmlformats.org/officeDocument/2006/relationships/hyperlink" Target="https://www.city.naha.okinawa.jp/fukusi/koureisyafukusi/sougoujigyou/sougoujigyou/sogozigyotoha.html" TargetMode="External"/><Relationship Id="rId1022" Type="http://schemas.openxmlformats.org/officeDocument/2006/relationships/hyperlink" Target="https://onl.bz/LcHt8eT" TargetMode="External"/><Relationship Id="rId269" Type="http://schemas.openxmlformats.org/officeDocument/2006/relationships/hyperlink" Target="https://www.city.nagareyama.chiba.jp/business/1006692/1006697.html" TargetMode="External"/><Relationship Id="rId476" Type="http://schemas.openxmlformats.org/officeDocument/2006/relationships/hyperlink" Target="https://www.city.sennan.lg.jp/business/shien/1472643314597.html" TargetMode="External"/><Relationship Id="rId683" Type="http://schemas.openxmlformats.org/officeDocument/2006/relationships/hyperlink" Target="https://www.town.tadotsu.kagawa.jp/soshikikarasagasu/kenkofukushika/shogaifukushi/3/983.html" TargetMode="External"/><Relationship Id="rId890" Type="http://schemas.openxmlformats.org/officeDocument/2006/relationships/hyperlink" Target="https://www.city.ishioka.lg.jp/sp/page/page000560.html" TargetMode="External"/><Relationship Id="rId904" Type="http://schemas.openxmlformats.org/officeDocument/2006/relationships/hyperlink" Target="https://www.city.kasama.lg.jp/page/page002757.html" TargetMode="External"/><Relationship Id="rId33" Type="http://schemas.openxmlformats.org/officeDocument/2006/relationships/hyperlink" Target="https://www.town.urakawa.hokkaido.jp/gyosei/administration/?content=865" TargetMode="External"/><Relationship Id="rId129" Type="http://schemas.openxmlformats.org/officeDocument/2006/relationships/hyperlink" Target="https://www.city.nasushiobara.lg.jp/soshikikarasagasu/seikatsuka/doro_kotsu/2/4296.html" TargetMode="External"/><Relationship Id="rId336" Type="http://schemas.openxmlformats.org/officeDocument/2006/relationships/hyperlink" Target="https://www.town.yuzawa.lg.jp/soshikikarasagasu/kenkofukushibu/fukushikaigoka/6/2/1/1099.html" TargetMode="External"/><Relationship Id="rId543" Type="http://schemas.openxmlformats.org/officeDocument/2006/relationships/hyperlink" Target="https://www.pref.shimane.lg.jp/industry/syoko/sangyo/shogyo_shien/assist.html" TargetMode="External"/><Relationship Id="rId988" Type="http://schemas.openxmlformats.org/officeDocument/2006/relationships/hyperlink" Target="https://www.city.yamato.lg.jp/gyosei/soshik/57/shogaishafukushi/kakushuwaribiki_zeikinnogemmennado/5258.html" TargetMode="External"/><Relationship Id="rId1173" Type="http://schemas.openxmlformats.org/officeDocument/2006/relationships/hyperlink" Target="https://www.city.isehara.kanagawa.jp/docs/2014071100321/" TargetMode="External"/><Relationship Id="rId182" Type="http://schemas.openxmlformats.org/officeDocument/2006/relationships/hyperlink" Target="https://www.city.ageo.lg.jp/page/027117031301.html" TargetMode="External"/><Relationship Id="rId403" Type="http://schemas.openxmlformats.org/officeDocument/2006/relationships/hyperlink" Target="https://www.city.inabe.mie.jp/kenko/shogai/waribiki/1001589.html" TargetMode="External"/><Relationship Id="rId750" Type="http://schemas.openxmlformats.org/officeDocument/2006/relationships/hyperlink" Target="https://www.town.nagomi.lg.jp/hpkiji/pub/detail.aspx?c_id=3&amp;id=1700&amp;class_set_id=2&amp;class_id=3" TargetMode="External"/><Relationship Id="rId848" Type="http://schemas.openxmlformats.org/officeDocument/2006/relationships/hyperlink" Target="https://www.town.nakadomari.lg.jp/" TargetMode="External"/><Relationship Id="rId1033" Type="http://schemas.openxmlformats.org/officeDocument/2006/relationships/hyperlink" Target="https://www.city.fuji.shizuoka.jp/machi/c1301/fmervo000001cstl.html" TargetMode="External"/><Relationship Id="rId487" Type="http://schemas.openxmlformats.org/officeDocument/2006/relationships/hyperlink" Target="https://www.city.takasago.lg.jp/soshikikarasagasu/chiikifukushika/koreishafukushi_kaigo/2/1/5866.html" TargetMode="External"/><Relationship Id="rId610" Type="http://schemas.openxmlformats.org/officeDocument/2006/relationships/hyperlink" Target="https://www.city.tottori.lg.jp/www/contents/1464844125506/index.html" TargetMode="External"/><Relationship Id="rId694" Type="http://schemas.openxmlformats.org/officeDocument/2006/relationships/hyperlink" Target="https://www.town.arita.lg.jp/main/83.html" TargetMode="External"/><Relationship Id="rId708" Type="http://schemas.openxmlformats.org/officeDocument/2006/relationships/hyperlink" Target="https://www.town.tara.lg.jp/kenkou/_1030/_1665/_1163.html" TargetMode="External"/><Relationship Id="rId915" Type="http://schemas.openxmlformats.org/officeDocument/2006/relationships/hyperlink" Target="https://www.city.chikusei.lg.jp/page/page008603.html" TargetMode="External"/><Relationship Id="rId347" Type="http://schemas.openxmlformats.org/officeDocument/2006/relationships/hyperlink" Target="https://www.town.tatsuno.lg.jp/gyosei/soshiki/machizukuriseisakuka/kurashi_tetsuzuki/5/2654.html" TargetMode="External"/><Relationship Id="rId999" Type="http://schemas.openxmlformats.org/officeDocument/2006/relationships/hyperlink" Target="https://www.city.tokamachi.lg.jp/soshiki/shiminfukushibu/fukushika/1/gyomu/1450417861908.html" TargetMode="External"/><Relationship Id="rId1100" Type="http://schemas.openxmlformats.org/officeDocument/2006/relationships/hyperlink" Target="http://www.city.aichi-miyoshi.lg.jp/kikaku/sansan-bus/sansanbus.html" TargetMode="External"/><Relationship Id="rId1184" Type="http://schemas.openxmlformats.org/officeDocument/2006/relationships/hyperlink" Target="https://www.town.morimachi.shizuoka.jp/material/files/group/7/syakyoudayori79.pdf" TargetMode="External"/><Relationship Id="rId44" Type="http://schemas.openxmlformats.org/officeDocument/2006/relationships/hyperlink" Target="https://www.city.hokuto.hokkaido.jp/docs/3250.html" TargetMode="External"/><Relationship Id="rId554" Type="http://schemas.openxmlformats.org/officeDocument/2006/relationships/hyperlink" Target="http://www.town.satosho.okayama.jp/soshiki/3/1184.html" TargetMode="External"/><Relationship Id="rId761" Type="http://schemas.openxmlformats.org/officeDocument/2006/relationships/hyperlink" Target="https://www.vill.sagara.lg.jp/q/aview/201/339.html" TargetMode="External"/><Relationship Id="rId859" Type="http://schemas.openxmlformats.org/officeDocument/2006/relationships/hyperlink" Target="https://www.town.kanegasaki.iwate.jp/docs/2017072100413/" TargetMode="External"/><Relationship Id="rId193" Type="http://schemas.openxmlformats.org/officeDocument/2006/relationships/hyperlink" Target="https://www.city.kitamoto.lg.jp/soshiki/fukushi/shogai/gyomu/1/13278.html" TargetMode="External"/><Relationship Id="rId207" Type="http://schemas.openxmlformats.org/officeDocument/2006/relationships/hyperlink" Target="https://www.city.fujimino.saitama.jp/soshikiichiran/koreifukushika/chiikishiengakari/fukushi/2433.html" TargetMode="External"/><Relationship Id="rId414" Type="http://schemas.openxmlformats.org/officeDocument/2006/relationships/hyperlink" Target="http://www.town.noto.lg.jp/www/info/detail.jsp?common_id=3573" TargetMode="External"/><Relationship Id="rId498" Type="http://schemas.openxmlformats.org/officeDocument/2006/relationships/hyperlink" Target="https://www.city.ibaraki.osaka.jp/kikou/sangyo/shoukou/menu/shokoshinko/shokogyo/shokogyo/kyodounei.html&#65288;&#24066;&#12507;&#12540;&#12512;&#12506;&#12540;&#12472;&#65289;" TargetMode="External"/><Relationship Id="rId621" Type="http://schemas.openxmlformats.org/officeDocument/2006/relationships/hyperlink" Target="https://www.city.yasugi.shimane.jp/shigoto/shokokanko/kigyoshien/shogyohojokin.html" TargetMode="External"/><Relationship Id="rId1044" Type="http://schemas.openxmlformats.org/officeDocument/2006/relationships/hyperlink" Target="https://www.city.iwata.shizuoka.jp/kurashi_tetsuzuki/koutsuu/jidousha_taxi/1001580.html" TargetMode="External"/><Relationship Id="rId260" Type="http://schemas.openxmlformats.org/officeDocument/2006/relationships/hyperlink" Target="https://www.city.sakura.lg.jp/soshiki/koreishafukushika/oshirase/13406.html" TargetMode="External"/><Relationship Id="rId719" Type="http://schemas.openxmlformats.org/officeDocument/2006/relationships/hyperlink" Target="https://www.city.usuki.oita.jp/docs/2023020200029/" TargetMode="External"/><Relationship Id="rId926" Type="http://schemas.openxmlformats.org/officeDocument/2006/relationships/hyperlink" Target="https://www.city.namegata.ibaraki.jp/page/page009623.html" TargetMode="External"/><Relationship Id="rId1111" Type="http://schemas.openxmlformats.org/officeDocument/2006/relationships/hyperlink" Target="https://www.city.motosu.lg.jp/0000000769.html" TargetMode="External"/><Relationship Id="rId55" Type="http://schemas.openxmlformats.org/officeDocument/2006/relationships/hyperlink" Target="https://www.city.utashinai.hokkaido.jp/hotnews/detail/00003809.html" TargetMode="External"/><Relationship Id="rId120" Type="http://schemas.openxmlformats.org/officeDocument/2006/relationships/hyperlink" Target="https://www.vill.izumizaki.fukushima.jp/page/page001376.html" TargetMode="External"/><Relationship Id="rId358" Type="http://schemas.openxmlformats.org/officeDocument/2006/relationships/hyperlink" Target="https://www.city.ama.aichi.jp/kurashi/fukushi/1002180/1002181/index.html" TargetMode="External"/><Relationship Id="rId565" Type="http://schemas.openxmlformats.org/officeDocument/2006/relationships/hyperlink" Target="https://www.city.okayama.jp/shisei/0000018683.html" TargetMode="External"/><Relationship Id="rId772" Type="http://schemas.openxmlformats.org/officeDocument/2006/relationships/hyperlink" Target="https://fukuoka-shakyo.or.jp/kaimonoguide.html" TargetMode="External"/><Relationship Id="rId1195" Type="http://schemas.openxmlformats.org/officeDocument/2006/relationships/hyperlink" Target="https://fukaya-shakyo.jimdo.com/%E4%BA%8B%E6%A5%AD%E6%A1%88%E5%86%85/%E5%9C%A8%E5%AE%85%E7%A6%8F%E7%A5%89%E6%8E%A8%E9%80%B2%E8%BB%8A%E8%B2%B8%E5%87%BA%E4%BA%8B%E6%A5%AD/" TargetMode="External"/><Relationship Id="rId218" Type="http://schemas.openxmlformats.org/officeDocument/2006/relationships/hyperlink" Target="https://www.town.nagatoro.saitama.jp/life/shogaifuku/" TargetMode="External"/><Relationship Id="rId425" Type="http://schemas.openxmlformats.org/officeDocument/2006/relationships/hyperlink" Target="https://www.city.owariasahi.lg.jp/uploaded/attachment/7165.pdf" TargetMode="External"/><Relationship Id="rId632" Type="http://schemas.openxmlformats.org/officeDocument/2006/relationships/hyperlink" Target="https://www.city.ube.yamaguchi.jp/kurashi/koutsuuchuushajou/koukyoukoutsuu/1002826.html" TargetMode="External"/><Relationship Id="rId1055" Type="http://schemas.openxmlformats.org/officeDocument/2006/relationships/hyperlink" Target="https://www.city.fukuroi.shizuoka.jp/soshiki/12/3/josei/1422533281069.html" TargetMode="External"/><Relationship Id="rId271" Type="http://schemas.openxmlformats.org/officeDocument/2006/relationships/hyperlink" Target="https://www.city.kimitsu.lg.jp/site/covid-19-info/57420.html" TargetMode="External"/><Relationship Id="rId937" Type="http://schemas.openxmlformats.org/officeDocument/2006/relationships/hyperlink" Target="https://www.city.moka.lg.jp/kakuka/sogoseisaku/gyomu/doro_kotsu/kokyo_kotsu/1203.html" TargetMode="External"/><Relationship Id="rId1122" Type="http://schemas.openxmlformats.org/officeDocument/2006/relationships/hyperlink" Target="https://www.town.shika.lg.jp/kenkou/seikatusien.html" TargetMode="External"/><Relationship Id="rId66" Type="http://schemas.openxmlformats.org/officeDocument/2006/relationships/hyperlink" Target="https://www.ajigasawa.lg.jp/kurashi/seikatsu/ajibus_shokai.html" TargetMode="External"/><Relationship Id="rId131" Type="http://schemas.openxmlformats.org/officeDocument/2006/relationships/hyperlink" Target="https://api01-platform.stream.co.jp/apiservice/redirectFileUrl/?cid=3215&amp;smid=e924517087669cf201ea91bd737a4ff4" TargetMode="External"/><Relationship Id="rId369" Type="http://schemas.openxmlformats.org/officeDocument/2006/relationships/hyperlink" Target="https://www.city.konan.lg.jp/kurashi/fukushi/1003420/1003442.html" TargetMode="External"/><Relationship Id="rId576" Type="http://schemas.openxmlformats.org/officeDocument/2006/relationships/hyperlink" Target="https://www.city.higashihiroshima.lg.jp/soshiki/kenkofukushi/6/2/31576.html" TargetMode="External"/><Relationship Id="rId783" Type="http://schemas.openxmlformats.org/officeDocument/2006/relationships/hyperlink" Target="https://www.city.nakama.lg.jp/soshiki/17/7356.html" TargetMode="External"/><Relationship Id="rId990" Type="http://schemas.openxmlformats.org/officeDocument/2006/relationships/hyperlink" Target="https://www.town.samukawa.kanagawa.jp/soshiki/fukushi/koreikaigo/koreifukushi/info/koureishsien/1361412466801.html" TargetMode="External"/><Relationship Id="rId229" Type="http://schemas.openxmlformats.org/officeDocument/2006/relationships/hyperlink" Target="https://www.city.hanyu.lg.jp/docs/2014021700045" TargetMode="External"/><Relationship Id="rId436" Type="http://schemas.openxmlformats.org/officeDocument/2006/relationships/hyperlink" Target="https://www.town.aichi-higashiura.lg.jp/soshiki/shogaishien/shogaishien/gyomu/shogai/1452566630253.html" TargetMode="External"/><Relationship Id="rId643" Type="http://schemas.openxmlformats.org/officeDocument/2006/relationships/hyperlink" Target="https://www.city.yoshinogawa.lg.jp/docs/2014090400013/" TargetMode="External"/><Relationship Id="rId1066" Type="http://schemas.openxmlformats.org/officeDocument/2006/relationships/hyperlink" Target="https://www.city.makinohara.shizuoka.jp/soshiki/6/49501.html" TargetMode="External"/><Relationship Id="rId850" Type="http://schemas.openxmlformats.org/officeDocument/2006/relationships/hyperlink" Target="https://www.town.nakadomari.lg.jp/" TargetMode="External"/><Relationship Id="rId948" Type="http://schemas.openxmlformats.org/officeDocument/2006/relationships/hyperlink" Target="https://www.city.kisarazu.lg.jp/kurashi/koureisya/koureisha/1008815.html" TargetMode="External"/><Relationship Id="rId1133" Type="http://schemas.openxmlformats.org/officeDocument/2006/relationships/hyperlink" Target="https://www.hodatsushimizu.jp/soshiki/johosuishinka/1_3/5202.html" TargetMode="External"/><Relationship Id="rId77" Type="http://schemas.openxmlformats.org/officeDocument/2006/relationships/hyperlink" Target="https://www.town.onagawa.miyagi.jp/05_14hukushi/05_14_06.html" TargetMode="External"/><Relationship Id="rId282" Type="http://schemas.openxmlformats.org/officeDocument/2006/relationships/hyperlink" Target="https://www.city.inzai.lg.jp/0000011523.html" TargetMode="External"/><Relationship Id="rId503" Type="http://schemas.openxmlformats.org/officeDocument/2006/relationships/hyperlink" Target="https://www.city.amagasaki.hyogo.jp/kurashi/koreisya/sien/040_basu70ijou.html" TargetMode="External"/><Relationship Id="rId587" Type="http://schemas.openxmlformats.org/officeDocument/2006/relationships/hyperlink" Target="https://www.city.hiroshima.lg.jp/soshiki/1033/297711.html" TargetMode="External"/><Relationship Id="rId710" Type="http://schemas.openxmlformats.org/officeDocument/2006/relationships/hyperlink" Target="https://www.city.sasebo.lg.jp/machizukuri/kotsu/fubenchiku/index.html" TargetMode="External"/><Relationship Id="rId808" Type="http://schemas.openxmlformats.org/officeDocument/2006/relationships/hyperlink" Target="https://www.town.miyazaki-misato.lg.jp/kiji003131/index.html" TargetMode="External"/><Relationship Id="rId8" Type="http://schemas.openxmlformats.org/officeDocument/2006/relationships/hyperlink" Target="https://www.esashi.jp/life/page.html?id=447" TargetMode="External"/><Relationship Id="rId142" Type="http://schemas.openxmlformats.org/officeDocument/2006/relationships/hyperlink" Target="http://www.town.ranzan.saitama.jp/0000000364.html" TargetMode="External"/><Relationship Id="rId447" Type="http://schemas.openxmlformats.org/officeDocument/2006/relationships/hyperlink" Target="https://www.town.hirogawa.wakayama.jp/sangyou/idouhanbai.html" TargetMode="External"/><Relationship Id="rId794" Type="http://schemas.openxmlformats.org/officeDocument/2006/relationships/hyperlink" Target="https://www.pref.fukuoka.lg.jp/contents/syotengai.html" TargetMode="External"/><Relationship Id="rId1077" Type="http://schemas.openxmlformats.org/officeDocument/2006/relationships/hyperlink" Target="https://kasugai-kanko.jp/event_detail/idou-supermarket/" TargetMode="External"/><Relationship Id="rId1200" Type="http://schemas.openxmlformats.org/officeDocument/2006/relationships/hyperlink" Target="https://www.town.tagami.niigata.jp/" TargetMode="External"/><Relationship Id="rId654" Type="http://schemas.openxmlformats.org/officeDocument/2006/relationships/hyperlink" Target="https://www.town.miki.lg.jp/life/dtl.php?hdnKey=1078" TargetMode="External"/><Relationship Id="rId861" Type="http://schemas.openxmlformats.org/officeDocument/2006/relationships/hyperlink" Target="https://www.kin-syakyo.jp/information/20180202_shopping.html" TargetMode="External"/><Relationship Id="rId959" Type="http://schemas.openxmlformats.org/officeDocument/2006/relationships/hyperlink" Target="https://www.city.yachiyo.lg.jp/soshiki/24/12868.html" TargetMode="External"/><Relationship Id="rId293" Type="http://schemas.openxmlformats.org/officeDocument/2006/relationships/hyperlink" Target="https://www.town.yokoshibahikari.chiba.jp/site/downroad/1107.html" TargetMode="External"/><Relationship Id="rId307" Type="http://schemas.openxmlformats.org/officeDocument/2006/relationships/hyperlink" Target="https://www.city.kamakura.kanagawa.jp/syougaijisha/taxi2022.html" TargetMode="External"/><Relationship Id="rId514" Type="http://schemas.openxmlformats.org/officeDocument/2006/relationships/hyperlink" Target="https://www.city.ono.fukui.jp/kurashi/bousai-anzen/koutsuanzen/jishuhenno.html" TargetMode="External"/><Relationship Id="rId721" Type="http://schemas.openxmlformats.org/officeDocument/2006/relationships/hyperlink" Target="https://www.city.hita.oita.jp/soshiki/kikakushinko/machi/machi_kotsu/seikatu/doro_kotsu/kotsu/bus_jr/8154.html" TargetMode="External"/><Relationship Id="rId1144" Type="http://schemas.openxmlformats.org/officeDocument/2006/relationships/hyperlink" Target="https://www.city.shijonawate.lg.jp/soshiki/30/1372.html" TargetMode="External"/><Relationship Id="rId88" Type="http://schemas.openxmlformats.org/officeDocument/2006/relationships/hyperlink" Target="http://www.town.kawasaki.miyagi.jp/" TargetMode="External"/><Relationship Id="rId153" Type="http://schemas.openxmlformats.org/officeDocument/2006/relationships/hyperlink" Target="https://www.town.saitama-misato.lg.jp/0000000815.html" TargetMode="External"/><Relationship Id="rId360" Type="http://schemas.openxmlformats.org/officeDocument/2006/relationships/hyperlink" Target="https://www.city.ama.aichi.jp/kurashi/kotsu/koutuu/1002512.html" TargetMode="External"/><Relationship Id="rId598" Type="http://schemas.openxmlformats.org/officeDocument/2006/relationships/hyperlink" Target="https://www.city.sanyo-onoda.lg.jp/soshiki/23/takatomari-demand.html" TargetMode="External"/><Relationship Id="rId819" Type="http://schemas.openxmlformats.org/officeDocument/2006/relationships/hyperlink" Target="https://www.city.ibusuki.lg.jp/main/machi/syakaikiban/kotsu/page018158.html" TargetMode="External"/><Relationship Id="rId1004" Type="http://schemas.openxmlformats.org/officeDocument/2006/relationships/hyperlink" Target="https://www.city.agano.niigata.jp/kurashi_tetsuzuki/juminkatsudo_community_kyodo/kaimonotour/4412.html" TargetMode="External"/><Relationship Id="rId220" Type="http://schemas.openxmlformats.org/officeDocument/2006/relationships/hyperlink" Target="https://www.town.miyashiro.lg.jp/0000016410.html" TargetMode="External"/><Relationship Id="rId458" Type="http://schemas.openxmlformats.org/officeDocument/2006/relationships/hyperlink" Target="https://www.city.kyotango.lg.jp/top/soshiki/kenkochoju/chojufukushi/3/2/15826.html" TargetMode="External"/><Relationship Id="rId665" Type="http://schemas.openxmlformats.org/officeDocument/2006/relationships/hyperlink" Target="https://www.city.marugame.lg.jp/page/1945.html" TargetMode="External"/><Relationship Id="rId872" Type="http://schemas.openxmlformats.org/officeDocument/2006/relationships/hyperlink" Target="http://www.town.wakuya.miyagi.jp/kurashi/sekatsu/kotsu/basu.html" TargetMode="External"/><Relationship Id="rId1088" Type="http://schemas.openxmlformats.org/officeDocument/2006/relationships/hyperlink" Target="https://www.town.aichi-togo.lg.jp/soshikikarasagasu/fukushika/gyomuannai/12/1/2878.html" TargetMode="External"/><Relationship Id="rId15" Type="http://schemas.openxmlformats.org/officeDocument/2006/relationships/hyperlink" Target="https://www.city.furano.hokkaido.jp/life/docs/2018020900031.html?cat=/life/fukushi/koutsuuhinojosei/" TargetMode="External"/><Relationship Id="rId318" Type="http://schemas.openxmlformats.org/officeDocument/2006/relationships/hyperlink" Target="https://town.matsuda.kanagawa.jp/soshiki/7/fukushi-takusi.html" TargetMode="External"/><Relationship Id="rId525" Type="http://schemas.openxmlformats.org/officeDocument/2006/relationships/hyperlink" Target="https://www.town.echizen.fukui.jp/kurashi/04/04/p006505.html" TargetMode="External"/><Relationship Id="rId732" Type="http://schemas.openxmlformats.org/officeDocument/2006/relationships/hyperlink" Target="https://www.city.soo.kagoshima.jp/kurashi/koukyoukoutu/index.html" TargetMode="External"/><Relationship Id="rId1155" Type="http://schemas.openxmlformats.org/officeDocument/2006/relationships/hyperlink" Target="https://www.town.koge.lg.jp/soshiki/chocho/9/2/2/koureisyahukusi/430.html" TargetMode="External"/><Relationship Id="rId99" Type="http://schemas.openxmlformats.org/officeDocument/2006/relationships/hyperlink" Target="https://www.city.odate.lg.jp/city/soshiki/toshiseibi/p872" TargetMode="External"/><Relationship Id="rId164" Type="http://schemas.openxmlformats.org/officeDocument/2006/relationships/hyperlink" Target="https://www.city.saitama.jp/002/003/003/002/004/p081535.html" TargetMode="External"/><Relationship Id="rId371" Type="http://schemas.openxmlformats.org/officeDocument/2006/relationships/hyperlink" Target="https://www.city.tokoname.aichi.jp/kurashi/1006388/1004393.html" TargetMode="External"/><Relationship Id="rId1015" Type="http://schemas.openxmlformats.org/officeDocument/2006/relationships/hyperlink" Target="http://www.town.shimosuwa.lg.jp/" TargetMode="External"/><Relationship Id="rId469" Type="http://schemas.openxmlformats.org/officeDocument/2006/relationships/hyperlink" Target="https://www.city.miki.lg.jp/soshiki/39/31598.html" TargetMode="External"/><Relationship Id="rId676" Type="http://schemas.openxmlformats.org/officeDocument/2006/relationships/hyperlink" Target="https://www.city.uwajima.ehime.jp/soshiki/18/230401syogaisyatakusi.html" TargetMode="External"/><Relationship Id="rId883" Type="http://schemas.openxmlformats.org/officeDocument/2006/relationships/hyperlink" Target="https://marujyou-seika.com/section.html" TargetMode="External"/><Relationship Id="rId1099" Type="http://schemas.openxmlformats.org/officeDocument/2006/relationships/hyperlink" Target="https://www.town.fuso.lg.jp/kurashi/1003056/1003222.html" TargetMode="External"/><Relationship Id="rId26" Type="http://schemas.openxmlformats.org/officeDocument/2006/relationships/hyperlink" Target="http://www.town.bihoro.hokkaido.jp/docs/2014082700022/" TargetMode="External"/><Relationship Id="rId231" Type="http://schemas.openxmlformats.org/officeDocument/2006/relationships/hyperlink" Target="https://www.city.asaka.lg.jp/soshiki/50/syogai-jidousha2021.html" TargetMode="External"/><Relationship Id="rId329" Type="http://schemas.openxmlformats.org/officeDocument/2006/relationships/hyperlink" Target="https://www.city.uonuma.lg.jp/page/1991.html" TargetMode="External"/><Relationship Id="rId536" Type="http://schemas.openxmlformats.org/officeDocument/2006/relationships/hyperlink" Target="https://www.city.takatsuki.osaka.jp/site/koreisha-ikiiki/5764.html" TargetMode="External"/><Relationship Id="rId1166" Type="http://schemas.openxmlformats.org/officeDocument/2006/relationships/hyperlink" Target="https://www.city.shibushi.lg.jp/soshiki/8/2216.html" TargetMode="External"/><Relationship Id="rId175" Type="http://schemas.openxmlformats.org/officeDocument/2006/relationships/hyperlink" Target="https://www.city.honjo.lg.jp/soshiki/fukushi/kourei_fukushi/tantoujouhou/tantou_chiikihoukatsu/chiikinotasukeaidukuri/14988.html" TargetMode="External"/><Relationship Id="rId743" Type="http://schemas.openxmlformats.org/officeDocument/2006/relationships/hyperlink" Target="https://www.city.kumamoto.jp/hpKiji/pub/detail.aspx?c_id=5&amp;id=17366&amp;class_set_id=2&amp;class_id=61" TargetMode="External"/><Relationship Id="rId950" Type="http://schemas.openxmlformats.org/officeDocument/2006/relationships/hyperlink" Target="https://www.city.matsudo.chiba.jp/kenko_fukushi/shougaifukushi/kakushuteate/genmen/hukusi-taxi.html" TargetMode="External"/><Relationship Id="rId1026" Type="http://schemas.openxmlformats.org/officeDocument/2006/relationships/hyperlink" Target="https://www.city.hamamatsu.shizuoka.jp/kourei/welfare/elderly/zaitaku/haishoku.html" TargetMode="External"/><Relationship Id="rId382" Type="http://schemas.openxmlformats.org/officeDocument/2006/relationships/hyperlink" Target="https://www.city.nishio.aichi.jp/kenkofukushi/shogai/1001458/1002527.html" TargetMode="External"/><Relationship Id="rId603" Type="http://schemas.openxmlformats.org/officeDocument/2006/relationships/hyperlink" Target="https://www.city.nagato.yamaguchi.jp/soshiki/13/42755.html" TargetMode="External"/><Relationship Id="rId687" Type="http://schemas.openxmlformats.org/officeDocument/2006/relationships/hyperlink" Target="https://www.pref.ehime.jp/h30300/keieishien/05syoutengaikasseikashien-tsuikabosyu.html" TargetMode="External"/><Relationship Id="rId810" Type="http://schemas.openxmlformats.org/officeDocument/2006/relationships/hyperlink" Target="https://www.pref.kagoshima.jp/ab12/kurashi-kankyo/kyodo/kanren/cmpr.html" TargetMode="External"/><Relationship Id="rId908" Type="http://schemas.openxmlformats.org/officeDocument/2006/relationships/hyperlink" Target="https://www.city.tsukuba.lg.jp/soshikikarasagasu/fukushibuchiikihokatsushienka/gyomuannai/2/1/13060.html" TargetMode="External"/><Relationship Id="rId242" Type="http://schemas.openxmlformats.org/officeDocument/2006/relationships/hyperlink" Target="https://www.town.saitama-ina.lg.jp/0000003684.html" TargetMode="External"/><Relationship Id="rId894" Type="http://schemas.openxmlformats.org/officeDocument/2006/relationships/hyperlink" Target="https://www.city.shimotsuma.lg.jp/page/page000282.html" TargetMode="External"/><Relationship Id="rId1177" Type="http://schemas.openxmlformats.org/officeDocument/2006/relationships/hyperlink" Target="https://www.city.hadano.kanagawa.jp/www/contents/1585266631092/index.html" TargetMode="External"/><Relationship Id="rId37" Type="http://schemas.openxmlformats.org/officeDocument/2006/relationships/hyperlink" Target="https://ryohin-keikaku.jp/news/2021_0623.html" TargetMode="External"/><Relationship Id="rId102" Type="http://schemas.openxmlformats.org/officeDocument/2006/relationships/hyperlink" Target="https://www.city.higashine.yamagata.jp/section_list/section010/kourei-fukushi/340" TargetMode="External"/><Relationship Id="rId547" Type="http://schemas.openxmlformats.org/officeDocument/2006/relationships/hyperlink" Target="https://www.city.takahashi.lg.jp/soshiki/22/27tiikishogyo-kasseika.html" TargetMode="External"/><Relationship Id="rId754" Type="http://schemas.openxmlformats.org/officeDocument/2006/relationships/hyperlink" Target="https://www.town.kumamoto-oguni.lg.jp/q/aview/103/2038.html" TargetMode="External"/><Relationship Id="rId961" Type="http://schemas.openxmlformats.org/officeDocument/2006/relationships/hyperlink" Target="https://www.city.yachiyo.lg.jp/soshiki/26/2950.html" TargetMode="External"/><Relationship Id="rId90" Type="http://schemas.openxmlformats.org/officeDocument/2006/relationships/hyperlink" Target="https://www.city.sendai.jp/hokatsushien/kurashi/kenkotofukushi/korenokata/hitorigurashi/jiritsushien.html" TargetMode="External"/><Relationship Id="rId186" Type="http://schemas.openxmlformats.org/officeDocument/2006/relationships/hyperlink" Target="https://www.city.okegawa.lg.jp/kenko_fukushi/kourei_kaigo/fukushi/10844.html" TargetMode="External"/><Relationship Id="rId393" Type="http://schemas.openxmlformats.org/officeDocument/2006/relationships/hyperlink" Target="https://www.city.takayama.lg.jp/kurashi/1000017/1000098/1000549/1000556.html" TargetMode="External"/><Relationship Id="rId407" Type="http://schemas.openxmlformats.org/officeDocument/2006/relationships/hyperlink" Target="https://www.town.mie-kihoku.lg.jp/kakuka/kikaku/kikakukakari/2/egao/2562.html" TargetMode="External"/><Relationship Id="rId614" Type="http://schemas.openxmlformats.org/officeDocument/2006/relationships/hyperlink" Target="https://www.daisen.jp/1/10/2/c113/20/" TargetMode="External"/><Relationship Id="rId821" Type="http://schemas.openxmlformats.org/officeDocument/2006/relationships/hyperlink" Target="https://www.city.nishinoomote.lg.jp/admin/soshiki/kikaku/seisakusuishin/koutuu/3915.html" TargetMode="External"/><Relationship Id="rId1037" Type="http://schemas.openxmlformats.org/officeDocument/2006/relationships/hyperlink" Target="https://www.city.fuji.shizuoka.jp/machi/c1301/rn2ola0000047i9v.html" TargetMode="External"/><Relationship Id="rId253" Type="http://schemas.openxmlformats.org/officeDocument/2006/relationships/hyperlink" Target="https://www.vill.higashichichibu.saitama.jp/soshiki/04/shogai-nenryohi.html" TargetMode="External"/><Relationship Id="rId460" Type="http://schemas.openxmlformats.org/officeDocument/2006/relationships/hyperlink" Target="http://www.city.higashiomi.shiga.jp/category/16-15-2-0-0.html" TargetMode="External"/><Relationship Id="rId698" Type="http://schemas.openxmlformats.org/officeDocument/2006/relationships/hyperlink" Target="https://www.city.saga.lg.jp/main/91862.html" TargetMode="External"/><Relationship Id="rId919" Type="http://schemas.openxmlformats.org/officeDocument/2006/relationships/hyperlink" Target="https://www.city.kasumigaura.lg.jp/page/page000412.html" TargetMode="External"/><Relationship Id="rId1090" Type="http://schemas.openxmlformats.org/officeDocument/2006/relationships/hyperlink" Target="https://www.vill.tobishima.aichi.jp/kurashi/ikuji/ninpu_taxi_josei.html" TargetMode="External"/><Relationship Id="rId1104" Type="http://schemas.openxmlformats.org/officeDocument/2006/relationships/hyperlink" Target="https://www.city.kakamigahara.lg.jp/life/kotsu/1009214/1009284.html" TargetMode="External"/><Relationship Id="rId48" Type="http://schemas.openxmlformats.org/officeDocument/2006/relationships/hyperlink" Target="https://www.city.muroran.lg.jp/main/org4200/koreikaigokeikaku.html" TargetMode="External"/><Relationship Id="rId113" Type="http://schemas.openxmlformats.org/officeDocument/2006/relationships/hyperlink" Target="http://www.city.iwaki.lg.jp/www/contents/1466665139960/index.html" TargetMode="External"/><Relationship Id="rId320" Type="http://schemas.openxmlformats.org/officeDocument/2006/relationships/hyperlink" Target="https://www.pref.niigata.lg.jp/sec/chiikishinko/1356915155106.html" TargetMode="External"/><Relationship Id="rId558" Type="http://schemas.openxmlformats.org/officeDocument/2006/relationships/hyperlink" Target="http://www.city.asakuchi.lg.jp/kurashi/bus/index.html" TargetMode="External"/><Relationship Id="rId765" Type="http://schemas.openxmlformats.org/officeDocument/2006/relationships/hyperlink" Target="https://www.town.ozu.kumamoto.jp/kiji00310555/index.html" TargetMode="External"/><Relationship Id="rId972" Type="http://schemas.openxmlformats.org/officeDocument/2006/relationships/hyperlink" Target="https://www.city.katori.lg.jp/living/kotsu_doro/kokyo_kotsu/demand-koutsu-noriai.html" TargetMode="External"/><Relationship Id="rId1188" Type="http://schemas.openxmlformats.org/officeDocument/2006/relationships/hyperlink" Target="https://www.city.chigasaki.kanagawa.jp/shogai/1004363.html" TargetMode="External"/><Relationship Id="rId197" Type="http://schemas.openxmlformats.org/officeDocument/2006/relationships/hyperlink" Target="https://www.city.fujimi.saitama.jp/kurashi_tetsuzuki/05douro/kotsu/demand.html" TargetMode="External"/><Relationship Id="rId418" Type="http://schemas.openxmlformats.org/officeDocument/2006/relationships/hyperlink" Target="https://www.city.kariya.lg.jp/lifeevent/l_koureisha/1007014/1007140.html" TargetMode="External"/><Relationship Id="rId625" Type="http://schemas.openxmlformats.org/officeDocument/2006/relationships/hyperlink" Target="https://www.city.soja.okayama.jp/kotsu/kurasi/shin_seikatu_koutuu/shin_seikatu_koutuu.html" TargetMode="External"/><Relationship Id="rId832" Type="http://schemas.openxmlformats.org/officeDocument/2006/relationships/hyperlink" Target="https://www.town.kumejima.okinawa.jp/docs/bus/timeline.html" TargetMode="External"/><Relationship Id="rId1048" Type="http://schemas.openxmlformats.org/officeDocument/2006/relationships/hyperlink" Target="https://www.city.fujieda.shizuoka.jp/soshiki/shogyokankokyoku/shogyokanko/gyomu/1/1497340357647.html" TargetMode="External"/><Relationship Id="rId264" Type="http://schemas.openxmlformats.org/officeDocument/2006/relationships/hyperlink" Target="https://www.city.asahi.lg.jp/soshiki/4/9578.html" TargetMode="External"/><Relationship Id="rId471" Type="http://schemas.openxmlformats.org/officeDocument/2006/relationships/hyperlink" Target="https://www.town.fukui-wakasa.lg.jp/soshiki/fukushi/gyomuannai/2/2/426.html" TargetMode="External"/><Relationship Id="rId1115" Type="http://schemas.openxmlformats.org/officeDocument/2006/relationships/hyperlink" Target="https://www.city.ise.mie.jp/kenkou_fukushi/koureisya/shien/1002610.html" TargetMode="External"/><Relationship Id="rId59" Type="http://schemas.openxmlformats.org/officeDocument/2006/relationships/hyperlink" Target="https://www.city.kushiro.lg.jp/kenfuku/fukushi/1004905/1004906/1004909.html" TargetMode="External"/><Relationship Id="rId124" Type="http://schemas.openxmlformats.org/officeDocument/2006/relationships/hyperlink" Target="https://www.city.tochigi.lg.jp/soshiki/20/22525.html" TargetMode="External"/><Relationship Id="rId569" Type="http://schemas.openxmlformats.org/officeDocument/2006/relationships/hyperlink" Target="http://www.town.fuchu.hiroshima.jp/site/koureikaigoka/" TargetMode="External"/><Relationship Id="rId776" Type="http://schemas.openxmlformats.org/officeDocument/2006/relationships/hyperlink" Target="https://www.city.kurume.fukuoka.jp/1090sangyou/2020shoukougyou/3020joseiseido/2020-1201-1241-74.html" TargetMode="External"/><Relationship Id="rId983" Type="http://schemas.openxmlformats.org/officeDocument/2006/relationships/hyperlink" Target="https://www.city.yokosuka.kanagawa.jp/2625/g_info/l100000359.html" TargetMode="External"/><Relationship Id="rId1199" Type="http://schemas.openxmlformats.org/officeDocument/2006/relationships/hyperlink" Target="http://www.town.oiso.kanagawa.jp/kenko/koureisyahukusi/1359098209939.html" TargetMode="External"/><Relationship Id="rId331" Type="http://schemas.openxmlformats.org/officeDocument/2006/relationships/hyperlink" Target="https://www.city.uonuma.lg.jp/site/shigoto-net/1012242.html" TargetMode="External"/><Relationship Id="rId429" Type="http://schemas.openxmlformats.org/officeDocument/2006/relationships/hyperlink" Target="https://www.town.agui.lg.jp/contents_detail.php?co=kak&amp;frmId=261" TargetMode="External"/><Relationship Id="rId636" Type="http://schemas.openxmlformats.org/officeDocument/2006/relationships/hyperlink" Target="https://www.city.yawatahama.ehime.jp/doc/2017102700026/" TargetMode="External"/><Relationship Id="rId1059" Type="http://schemas.openxmlformats.org/officeDocument/2006/relationships/hyperlink" Target="http://www.city.susono.shizuoka.jp/soshiki/5/6/4/1595.html" TargetMode="External"/><Relationship Id="rId843" Type="http://schemas.openxmlformats.org/officeDocument/2006/relationships/hyperlink" Target="https://www.town.soeda.fukuoka.jp/docs/2016040100011/" TargetMode="External"/><Relationship Id="rId1126" Type="http://schemas.openxmlformats.org/officeDocument/2006/relationships/hyperlink" Target="https://www.town.tsubata.lg.jp/division/seikatsukankyou/license_return.html" TargetMode="External"/><Relationship Id="rId275" Type="http://schemas.openxmlformats.org/officeDocument/2006/relationships/hyperlink" Target="https://www.city.urayasu.lg.jp/fukushi/koureisha/service/1010739.html" TargetMode="External"/><Relationship Id="rId482" Type="http://schemas.openxmlformats.org/officeDocument/2006/relationships/hyperlink" Target="http://www.sayo-wel.or.jp/activity/07/" TargetMode="External"/><Relationship Id="rId703" Type="http://schemas.openxmlformats.org/officeDocument/2006/relationships/hyperlink" Target="http://michinoekikashima.jp/main/1.html" TargetMode="External"/><Relationship Id="rId910" Type="http://schemas.openxmlformats.org/officeDocument/2006/relationships/hyperlink" Target="https://www.city.hitachiomiya.lg.jp/page/page000598.html" TargetMode="External"/><Relationship Id="rId135" Type="http://schemas.openxmlformats.org/officeDocument/2006/relationships/hyperlink" Target="https://www.town.mashiko.lg.jp/page/page003446.html" TargetMode="External"/><Relationship Id="rId342" Type="http://schemas.openxmlformats.org/officeDocument/2006/relationships/hyperlink" Target="https://www.city.okaya.lg.jp/silkybus_swanbus/index.html" TargetMode="External"/><Relationship Id="rId787" Type="http://schemas.openxmlformats.org/officeDocument/2006/relationships/hyperlink" Target="http://www.town.onga.lg.jp/soshiki/12/1382.html" TargetMode="External"/><Relationship Id="rId994" Type="http://schemas.openxmlformats.org/officeDocument/2006/relationships/hyperlink" Target="https://www.city.nagaoka.niigata.jp/kurashi/cate06/index.html" TargetMode="External"/><Relationship Id="rId202" Type="http://schemas.openxmlformats.org/officeDocument/2006/relationships/hyperlink" Target="https://www.city.misato.lg.jp/kenko_iryo_fukushi/shogaishafukushi/teate_kyufukin/7315.html" TargetMode="External"/><Relationship Id="rId647" Type="http://schemas.openxmlformats.org/officeDocument/2006/relationships/hyperlink" Target="https://www.city.nankoku.lg.jp/life/life_dtl.php?hdnKey=7552" TargetMode="External"/><Relationship Id="rId854" Type="http://schemas.openxmlformats.org/officeDocument/2006/relationships/hyperlink" Target="https://www.town.sannohe.aomori.jp/soshiki/soumu/koukyoukoutsuu/3143.html" TargetMode="External"/><Relationship Id="rId286" Type="http://schemas.openxmlformats.org/officeDocument/2006/relationships/hyperlink" Target="https://www.city.sammu.lg.jp/page/page001954.html" TargetMode="External"/><Relationship Id="rId493" Type="http://schemas.openxmlformats.org/officeDocument/2006/relationships/hyperlink" Target="https://www.city.tatsuno.lg.jp/chiikifukushi/syougaifukushitaxi.html" TargetMode="External"/><Relationship Id="rId507" Type="http://schemas.openxmlformats.org/officeDocument/2006/relationships/hyperlink" Target="http://www.town.mihama.wakayama.jp/docs/2022041400012/" TargetMode="External"/><Relationship Id="rId714" Type="http://schemas.openxmlformats.org/officeDocument/2006/relationships/hyperlink" Target="https://www.city.goto.nagasaki.jp/s050/010/020/030/070/20210812134844.html" TargetMode="External"/><Relationship Id="rId921" Type="http://schemas.openxmlformats.org/officeDocument/2006/relationships/hyperlink" Target="https://www.city.kasumigaura.lg.jp/page/page000298.html" TargetMode="External"/><Relationship Id="rId1137" Type="http://schemas.openxmlformats.org/officeDocument/2006/relationships/hyperlink" Target="https://www.town.asahi.toyama.jp/soshiki/shokokanko/1453187486982.html" TargetMode="External"/><Relationship Id="rId50" Type="http://schemas.openxmlformats.org/officeDocument/2006/relationships/hyperlink" Target="https://engaru.jp/life/page.php?id=113" TargetMode="External"/><Relationship Id="rId146" Type="http://schemas.openxmlformats.org/officeDocument/2006/relationships/hyperlink" Target="https://www.town.hatoyama.saitama.jp/kurashi/kenkou_fukushi_kaigo/shogaisha/promotion_of_social_participation/nenryouhi_hojo.html" TargetMode="External"/><Relationship Id="rId353" Type="http://schemas.openxmlformats.org/officeDocument/2006/relationships/hyperlink" Target="https://www.city.suzaka.nagano.jp/contents/item.php?id=6088e9ef726dd" TargetMode="External"/><Relationship Id="rId560" Type="http://schemas.openxmlformats.org/officeDocument/2006/relationships/hyperlink" Target="https://www.city.akaiwa.lg.jp/annai/hokenfukushi/shakaifukushi/iryou/kaigo/koreishafukushi/koreishafukushi/1185.html" TargetMode="External"/><Relationship Id="rId798" Type="http://schemas.openxmlformats.org/officeDocument/2006/relationships/hyperlink" Target="https://www.city.saito.lg.jp/7c5d8e99a055f979114cf32ffbb522c8.pdf" TargetMode="External"/><Relationship Id="rId1190" Type="http://schemas.openxmlformats.org/officeDocument/2006/relationships/hyperlink" Target="http://www.city.kuroishi.somori.jp/new/kurashi/noriaitakushi.html" TargetMode="External"/><Relationship Id="rId1204" Type="http://schemas.openxmlformats.org/officeDocument/2006/relationships/printerSettings" Target="../printerSettings/printerSettings1.bin"/><Relationship Id="rId213" Type="http://schemas.openxmlformats.org/officeDocument/2006/relationships/hyperlink" Target="https://www.town.ogawa.saitama.jp/0000002485.html" TargetMode="External"/><Relationship Id="rId420" Type="http://schemas.openxmlformats.org/officeDocument/2006/relationships/hyperlink" Target="https://www.city.gamagori.lg.jp/site/shogaifukushi/kotsu.html" TargetMode="External"/><Relationship Id="rId658" Type="http://schemas.openxmlformats.org/officeDocument/2006/relationships/hyperlink" Target="https://www.city.awa.lg.jp/docs/2016051900013/" TargetMode="External"/><Relationship Id="rId865" Type="http://schemas.openxmlformats.org/officeDocument/2006/relationships/hyperlink" Target="https://www.vill.tanohata.iwate.jp/kanko/sonnaijumin.html" TargetMode="External"/><Relationship Id="rId1050" Type="http://schemas.openxmlformats.org/officeDocument/2006/relationships/hyperlink" Target="https://www.city.fujieda.shizuoka.jp/soshiki/toshikensetsu/kokyokotsu/gyomu/idoshien/21296.html" TargetMode="External"/><Relationship Id="rId297" Type="http://schemas.openxmlformats.org/officeDocument/2006/relationships/hyperlink" Target="https://www.city.choshi.chiba.jp/kurashi/page070029.html" TargetMode="External"/><Relationship Id="rId518" Type="http://schemas.openxmlformats.org/officeDocument/2006/relationships/hyperlink" Target="https://www.city.ayabe.lg.jp/0000001456.html" TargetMode="External"/><Relationship Id="rId725" Type="http://schemas.openxmlformats.org/officeDocument/2006/relationships/hyperlink" Target="http://www.city.tarumizu.lg.jp/fukushi/kurashi/fukushi/koresha/sonota/kyushoku.html" TargetMode="External"/><Relationship Id="rId932" Type="http://schemas.openxmlformats.org/officeDocument/2006/relationships/hyperlink" Target="https://www.town.ibaraki-kawachi.lg.jp/sp/page/page001573.html" TargetMode="External"/><Relationship Id="rId1148" Type="http://schemas.openxmlformats.org/officeDocument/2006/relationships/hyperlink" Target="https://www.city.ogori.fukuoka.jp/202/888/4704" TargetMode="External"/><Relationship Id="rId157" Type="http://schemas.openxmlformats.org/officeDocument/2006/relationships/hyperlink" Target="http://www.city.higashimatsuyama.lg.jp/soshiki/31/2238.html" TargetMode="External"/><Relationship Id="rId364" Type="http://schemas.openxmlformats.org/officeDocument/2006/relationships/hyperlink" Target="https://www.city.iwakura.aichi.jp/0000004578.html" TargetMode="External"/><Relationship Id="rId1008" Type="http://schemas.openxmlformats.org/officeDocument/2006/relationships/hyperlink" Target="https://www.city.tainai.niigata.jp/kurashi/kenko/koresha/sougoujigyou.html" TargetMode="External"/><Relationship Id="rId61" Type="http://schemas.openxmlformats.org/officeDocument/2006/relationships/hyperlink" Target="http://www.town.shiriuchi.hokkaido.jp/kurashi/demando/demandobus1.html" TargetMode="External"/><Relationship Id="rId571" Type="http://schemas.openxmlformats.org/officeDocument/2006/relationships/hyperlink" Target="https://www.town.kumano.hiroshima.jp/www/contents/1368164349422/index.html" TargetMode="External"/><Relationship Id="rId669" Type="http://schemas.openxmlformats.org/officeDocument/2006/relationships/hyperlink" Target="https://www.city.imabari.ehime.jp/chiiki/taxi/" TargetMode="External"/><Relationship Id="rId876" Type="http://schemas.openxmlformats.org/officeDocument/2006/relationships/hyperlink" Target="https://www.city.yamagata-yamagata.lg.jp/kenkofukushi/koureisha/1006643/1005057.html" TargetMode="External"/><Relationship Id="rId19" Type="http://schemas.openxmlformats.org/officeDocument/2006/relationships/hyperlink" Target="https://www.city.nemuro.hokkaido.jp/lifeinfo/kakuka/shiminfukushibu/kaigofukusi/s/1371.html" TargetMode="External"/><Relationship Id="rId224" Type="http://schemas.openxmlformats.org/officeDocument/2006/relationships/hyperlink" Target="http://www.matsubushi-shakyo.or.jp/pages/117/" TargetMode="External"/><Relationship Id="rId431" Type="http://schemas.openxmlformats.org/officeDocument/2006/relationships/hyperlink" Target="https://www.city.toyokawa.lg.jp/smph/kurashi/fukushikaigo/koreishafukushi/seikatusien/magokorokyushoku.html" TargetMode="External"/><Relationship Id="rId529" Type="http://schemas.openxmlformats.org/officeDocument/2006/relationships/hyperlink" Target="http://www.city.awara.lg.jp/mokuteki/health/health03/health0301/p000314.html" TargetMode="External"/><Relationship Id="rId736" Type="http://schemas.openxmlformats.org/officeDocument/2006/relationships/hyperlink" Target="http://www.city.aira.lg.jp/kigyo/sangyo/sangyo/akitenpo.html" TargetMode="External"/><Relationship Id="rId1061" Type="http://schemas.openxmlformats.org/officeDocument/2006/relationships/hyperlink" Target="http://www.city.susono.shizuoka.jp/soshiki/2/1/2/1_1/7459.html" TargetMode="External"/><Relationship Id="rId1159" Type="http://schemas.openxmlformats.org/officeDocument/2006/relationships/hyperlink" Target="https://www.town.kusu.oita.jp/soshiki/fukushihokenka/2/2/1/2616.html" TargetMode="External"/><Relationship Id="rId168" Type="http://schemas.openxmlformats.org/officeDocument/2006/relationships/hyperlink" Target="https://www.pref.saitama.lg.jp/a0609/chiikihoukatukea/puratina.html" TargetMode="External"/><Relationship Id="rId943" Type="http://schemas.openxmlformats.org/officeDocument/2006/relationships/hyperlink" Target="https://www.city.chiba.jp/hokenfukushi/koreishogai/korei/fukushiyusho_hojokin.html" TargetMode="External"/><Relationship Id="rId1019" Type="http://schemas.openxmlformats.org/officeDocument/2006/relationships/hyperlink" Target="https://www.city.komagane.nagano.jp/" TargetMode="External"/><Relationship Id="rId72" Type="http://schemas.openxmlformats.org/officeDocument/2006/relationships/hyperlink" Target="https://www.city.goshogawara.lg.jp/kurashi/machi/rosen_bus.html" TargetMode="External"/><Relationship Id="rId375" Type="http://schemas.openxmlformats.org/officeDocument/2006/relationships/hyperlink" Target="https://www.city.tokoname.aichi.jp/kurashi/1006388/1004393.html" TargetMode="External"/><Relationship Id="rId582" Type="http://schemas.openxmlformats.org/officeDocument/2006/relationships/hyperlink" Target="https://www.city.mihara.hiroshima.jp/soshiki/24/syougyoukasseikahojokin1.html" TargetMode="External"/><Relationship Id="rId803" Type="http://schemas.openxmlformats.org/officeDocument/2006/relationships/hyperlink" Target="https://www.city.ebino.lg.jp/soshiki/fukushi/2/1/1148.html" TargetMode="External"/><Relationship Id="rId3" Type="http://schemas.openxmlformats.org/officeDocument/2006/relationships/hyperlink" Target="https://www.city.kitahiroshima.hokkaido.jp/hotnews/detail/00132903.html" TargetMode="External"/><Relationship Id="rId235" Type="http://schemas.openxmlformats.org/officeDocument/2006/relationships/hyperlink" Target="https://www.city.asaka.lg.jp/soshiki/50/syogai-seikatusien.html" TargetMode="External"/><Relationship Id="rId442" Type="http://schemas.openxmlformats.org/officeDocument/2006/relationships/hyperlink" Target="https://uoshakyo.net/?page_id=7706" TargetMode="External"/><Relationship Id="rId887" Type="http://schemas.openxmlformats.org/officeDocument/2006/relationships/hyperlink" Target="https://www.city.motomiya.lg.jp/soshiki/49/kaimono202201.html" TargetMode="External"/><Relationship Id="rId1072" Type="http://schemas.openxmlformats.org/officeDocument/2006/relationships/hyperlink" Target="https://www.town.kawanehon.shizuoka.jp/soshiki/koreishahukushi/chojukaigo/koreisha/1368.html" TargetMode="External"/><Relationship Id="rId302" Type="http://schemas.openxmlformats.org/officeDocument/2006/relationships/hyperlink" Target="https://www.pref.kanagawa.jp/docs/m2w/miryokuappu/r05boshu.html" TargetMode="External"/><Relationship Id="rId747" Type="http://schemas.openxmlformats.org/officeDocument/2006/relationships/hyperlink" Target="https://www.city.aso.kumamoto.jp/citizens/transportation_security/shared_taxi-2/" TargetMode="External"/><Relationship Id="rId954" Type="http://schemas.openxmlformats.org/officeDocument/2006/relationships/hyperlink" Target="https://ichihara-shakyo.or.jp/08_kaji_support.html" TargetMode="External"/><Relationship Id="rId83" Type="http://schemas.openxmlformats.org/officeDocument/2006/relationships/hyperlink" Target="https://www.city.tagajo.miyagi.jp/kaigoyobo/kenko/koresha/shien/hitori.html" TargetMode="External"/><Relationship Id="rId179" Type="http://schemas.openxmlformats.org/officeDocument/2006/relationships/hyperlink" Target="https://chiiki-kaigo.casio.jp/fukaya" TargetMode="External"/><Relationship Id="rId386" Type="http://schemas.openxmlformats.org/officeDocument/2006/relationships/hyperlink" Target="https://www.city.toyohashi.lg.jp/34254.htm" TargetMode="External"/><Relationship Id="rId593" Type="http://schemas.openxmlformats.org/officeDocument/2006/relationships/hyperlink" Target="https://www.city-yanai.jp/soshiki/70/odekake.html" TargetMode="External"/><Relationship Id="rId607" Type="http://schemas.openxmlformats.org/officeDocument/2006/relationships/hyperlink" Target="https://www.city.tottori.lg.jp/www/contents/1372306926679/index.html" TargetMode="External"/><Relationship Id="rId814" Type="http://schemas.openxmlformats.org/officeDocument/2006/relationships/hyperlink" Target="https://www.city.kagoshima.lg.jp/kenkofukushi/kosodate/kosodate/kosodate/kosodate/azuketaitoki/f-s-center/index.html" TargetMode="External"/><Relationship Id="rId246" Type="http://schemas.openxmlformats.org/officeDocument/2006/relationships/hyperlink" Target="https://www.nagatoro.or.jp/otasuketai/otasuketai1" TargetMode="External"/><Relationship Id="rId453" Type="http://schemas.openxmlformats.org/officeDocument/2006/relationships/hyperlink" Target="https://www.city.yamatokoriyama.lg.jp/soshiki/machidukuri_senryaku/torikumi/4/10865.html" TargetMode="External"/><Relationship Id="rId660" Type="http://schemas.openxmlformats.org/officeDocument/2006/relationships/hyperlink" Target="https://www.city.sakaide.lg.jp/soshiki/kikikanrika/menkyohenno.html" TargetMode="External"/><Relationship Id="rId898" Type="http://schemas.openxmlformats.org/officeDocument/2006/relationships/hyperlink" Target="https://www.city.takahagi.ibaraki.jp/kurashi/koutsu/page005096.html" TargetMode="External"/><Relationship Id="rId1083" Type="http://schemas.openxmlformats.org/officeDocument/2006/relationships/hyperlink" Target="https://www.city.tahara.aichi.jp/fukushi/otoshiryori/1003559/1009365.html" TargetMode="External"/><Relationship Id="rId106" Type="http://schemas.openxmlformats.org/officeDocument/2006/relationships/hyperlink" Target="https://www.town.shimogo.fukushima.jp/organization/kenkoufukushi/4/2/253.html" TargetMode="External"/><Relationship Id="rId313" Type="http://schemas.openxmlformats.org/officeDocument/2006/relationships/hyperlink" Target="https://www.city.ebina.kanagawa.jp/guide/kyodo/hojo/1003514.html" TargetMode="External"/><Relationship Id="rId758" Type="http://schemas.openxmlformats.org/officeDocument/2006/relationships/hyperlink" Target="https://www.town.mashiki.lg.jp/kiji0033851/index.html" TargetMode="External"/><Relationship Id="rId965" Type="http://schemas.openxmlformats.org/officeDocument/2006/relationships/hyperlink" Target="https://www.city.abiko.chiba.jp/kenko/koureishafukushi/seikatsushien/iousupa.html" TargetMode="External"/><Relationship Id="rId1150" Type="http://schemas.openxmlformats.org/officeDocument/2006/relationships/hyperlink" Target="https://www.city.fukutsu.lg.jp/kenkou_fukushi/koreisha/2131.html" TargetMode="External"/><Relationship Id="rId10" Type="http://schemas.openxmlformats.org/officeDocument/2006/relationships/hyperlink" Target="https://www.town.iwanai.hokkaido.jp/?p=63310" TargetMode="External"/><Relationship Id="rId94" Type="http://schemas.openxmlformats.org/officeDocument/2006/relationships/hyperlink" Target="https://www.pref.miyagi.jp/soshiki/syokokin/kaimono.html" TargetMode="External"/><Relationship Id="rId397" Type="http://schemas.openxmlformats.org/officeDocument/2006/relationships/hyperlink" Target="https://www.city.motosu.lg.jp/0000000957.html" TargetMode="External"/><Relationship Id="rId520" Type="http://schemas.openxmlformats.org/officeDocument/2006/relationships/hyperlink" Target="https://www.city.fukui-sakai.lg.jp/syoukou/jigyosha/shokogyo/shien/kitchen-car.html" TargetMode="External"/><Relationship Id="rId618" Type="http://schemas.openxmlformats.org/officeDocument/2006/relationships/hyperlink" Target="https://www.city.izumo.shimane.jp/www/contents/1429059753888/index.html" TargetMode="External"/><Relationship Id="rId825" Type="http://schemas.openxmlformats.org/officeDocument/2006/relationships/hyperlink" Target="https://www.pref.kagoshima.jp/af22/2023_drone.html" TargetMode="External"/><Relationship Id="rId257" Type="http://schemas.openxmlformats.org/officeDocument/2006/relationships/hyperlink" Target="http://www.city.mobara.chiba.jp/" TargetMode="External"/><Relationship Id="rId464" Type="http://schemas.openxmlformats.org/officeDocument/2006/relationships/hyperlink" Target="https://www.city.yamatotakada.nara.jp/kurashi/seikatsushien/3976.html" TargetMode="External"/><Relationship Id="rId1010" Type="http://schemas.openxmlformats.org/officeDocument/2006/relationships/hyperlink" Target="https://www.vill.yahiko.niigata.jp/life/welfare/advanced_age/" TargetMode="External"/><Relationship Id="rId1094" Type="http://schemas.openxmlformats.org/officeDocument/2006/relationships/hyperlink" Target="https://www.vill.tobishima.aichi.jp/kurashi/kenko/k_kaigo04.html" TargetMode="External"/><Relationship Id="rId1108" Type="http://schemas.openxmlformats.org/officeDocument/2006/relationships/hyperlink" Target="https://www.town.tarui.lg.jp/page/1529.html" TargetMode="External"/><Relationship Id="rId117" Type="http://schemas.openxmlformats.org/officeDocument/2006/relationships/hyperlink" Target="https://www.vill.tamakawa.fukushima.jp/guide/plan/002082.html" TargetMode="External"/><Relationship Id="rId671" Type="http://schemas.openxmlformats.org/officeDocument/2006/relationships/hyperlink" Target="https://www.city.imabari.ehime.jp/neuvola/ouen_helper/" TargetMode="External"/><Relationship Id="rId769" Type="http://schemas.openxmlformats.org/officeDocument/2006/relationships/hyperlink" Target="https://www.city.kitakyushu.lg.jp/ho-huku/file_0423.html" TargetMode="External"/><Relationship Id="rId976" Type="http://schemas.openxmlformats.org/officeDocument/2006/relationships/hyperlink" Target="https://www.town.tohnosho.chiba.jp/index.html" TargetMode="External"/><Relationship Id="rId324" Type="http://schemas.openxmlformats.org/officeDocument/2006/relationships/hyperlink" Target="https://www.city.kamo.niigata.jp/docs/47931.html" TargetMode="External"/><Relationship Id="rId531" Type="http://schemas.openxmlformats.org/officeDocument/2006/relationships/hyperlink" Target="http://www.city.awara.lg.jp/mokuteki/life/life0701/noriaitakusi.html" TargetMode="External"/><Relationship Id="rId629" Type="http://schemas.openxmlformats.org/officeDocument/2006/relationships/hyperlink" Target="https://www.city.bizen.okayama.jp/soshiki/103/765.html" TargetMode="External"/><Relationship Id="rId1161" Type="http://schemas.openxmlformats.org/officeDocument/2006/relationships/hyperlink" Target="https://www.city.nichinan.lg.jp/main/life/welfare-list/welfare/page014908.html" TargetMode="External"/><Relationship Id="rId836" Type="http://schemas.openxmlformats.org/officeDocument/2006/relationships/hyperlink" Target="https://www.city.naha.okinawa.jp/fukusi/koureisyafukusi/zairakufukusi/koureizaitaku.html" TargetMode="External"/><Relationship Id="rId1021" Type="http://schemas.openxmlformats.org/officeDocument/2006/relationships/hyperlink" Target="https://www.city.komagane.nagano.jp/" TargetMode="External"/><Relationship Id="rId1119" Type="http://schemas.openxmlformats.org/officeDocument/2006/relationships/hyperlink" Target="https://www.town.uchinada.lg.jp/soshiki/soumu/2335.html" TargetMode="External"/><Relationship Id="rId903" Type="http://schemas.openxmlformats.org/officeDocument/2006/relationships/hyperlink" Target="https://www.city.kitaibaraki.lg.jp/docs/2021070800053/" TargetMode="External"/><Relationship Id="rId32" Type="http://schemas.openxmlformats.org/officeDocument/2006/relationships/hyperlink" Target="https://www.town.urakawa.hokkaido.jp/gyosei/welfare/?content=443" TargetMode="External"/><Relationship Id="rId181" Type="http://schemas.openxmlformats.org/officeDocument/2006/relationships/hyperlink" Target="https://www.city.ageo.lg.jp/page/302559.html" TargetMode="External"/><Relationship Id="rId279" Type="http://schemas.openxmlformats.org/officeDocument/2006/relationships/hyperlink" Target="https://www.city.inzai.lg.jp/0000000684.html" TargetMode="External"/><Relationship Id="rId486" Type="http://schemas.openxmlformats.org/officeDocument/2006/relationships/hyperlink" Target="https://www.city.sanda.lg.jp/iryo_kenko_fukushi/kourei_fukushi_kaigo/support_koreisha/8702.html" TargetMode="External"/><Relationship Id="rId693" Type="http://schemas.openxmlformats.org/officeDocument/2006/relationships/hyperlink" Target="https://www.town.kiyama.lg.jp/kiji0031717/index.html" TargetMode="External"/><Relationship Id="rId139" Type="http://schemas.openxmlformats.org/officeDocument/2006/relationships/hyperlink" Target="https://www.town.hatoyama.saitama.jp/kurashi/kenkou_fukushi_kaigo/shogaisha/promotion_of_social_participation/nenryouhi_hojo.html" TargetMode="External"/><Relationship Id="rId346" Type="http://schemas.openxmlformats.org/officeDocument/2006/relationships/hyperlink" Target="https://www.town.tatsuno.lg.jp/gyosei/soshiki/machizukuriseisakuka/kurashi_tetsuzuki/5/1067.html" TargetMode="External"/><Relationship Id="rId553" Type="http://schemas.openxmlformats.org/officeDocument/2006/relationships/hyperlink" Target="https://www.town.hayashima.lg.jp/soshiki/kenkofukushi/gyomu/kourei_fukushi_kaigo/1927.html" TargetMode="External"/><Relationship Id="rId760" Type="http://schemas.openxmlformats.org/officeDocument/2006/relationships/hyperlink" Target="https://www.town.mashiki.lg.jp/" TargetMode="External"/><Relationship Id="rId998" Type="http://schemas.openxmlformats.org/officeDocument/2006/relationships/hyperlink" Target="https://www.city.mitsuke.niigata.jp/24848.htm" TargetMode="External"/><Relationship Id="rId1183" Type="http://schemas.openxmlformats.org/officeDocument/2006/relationships/hyperlink" Target="https://www.town.morimachi.shizuoka.jp/material/files/group/7/syakyoudayori73.pdf" TargetMode="External"/><Relationship Id="rId206" Type="http://schemas.openxmlformats.org/officeDocument/2006/relationships/hyperlink" Target="https://www.city.satte.lg.jp/sitetop/soshiki/shakaifukushi/4/1/1390.html" TargetMode="External"/><Relationship Id="rId413" Type="http://schemas.openxmlformats.org/officeDocument/2006/relationships/hyperlink" Target="http://www.town.noto.lg.jp/www/info/detail.jsp?common_id=17417" TargetMode="External"/><Relationship Id="rId858" Type="http://schemas.openxmlformats.org/officeDocument/2006/relationships/hyperlink" Target="https://www.town.kanegasaki.iwate.jp/docs/2017072100895/" TargetMode="External"/><Relationship Id="rId1043" Type="http://schemas.openxmlformats.org/officeDocument/2006/relationships/hyperlink" Target="https://www.city.iwata.shizuoka.jp/kenkou_fukushi/shougaisha_fukushi/hojo_josei_yuushi/1001918.html" TargetMode="External"/><Relationship Id="rId620" Type="http://schemas.openxmlformats.org/officeDocument/2006/relationships/hyperlink" Target="https://www.city.izumo.shimane.jp/www/contents/1330316105504/index.html" TargetMode="External"/><Relationship Id="rId718" Type="http://schemas.openxmlformats.org/officeDocument/2006/relationships/hyperlink" Target="https://www.pref.oita.jp/site/shokibosyurakutaisaku/" TargetMode="External"/><Relationship Id="rId925" Type="http://schemas.openxmlformats.org/officeDocument/2006/relationships/hyperlink" Target="https://www.city.kamisu.ibaraki.jp/iryo_fks/korei/1002144/1002152/1002156.html" TargetMode="External"/><Relationship Id="rId1110" Type="http://schemas.openxmlformats.org/officeDocument/2006/relationships/hyperlink" Target="https://www.city.mizuho.lg.jp/10240.htm" TargetMode="External"/><Relationship Id="rId54" Type="http://schemas.openxmlformats.org/officeDocument/2006/relationships/hyperlink" Target="https://www.city.utashinai.hokkaido.jp/hotnews/detail/00003809.html" TargetMode="External"/><Relationship Id="rId270" Type="http://schemas.openxmlformats.org/officeDocument/2006/relationships/hyperlink" Target="https://www.city.kimitsu.lg.jp/soshiki/20/27334.html" TargetMode="External"/><Relationship Id="rId130" Type="http://schemas.openxmlformats.org/officeDocument/2006/relationships/hyperlink" Target="https://www.city.nasushiobara.lg.jp/soshikikarasagasu/koreifukushika/fukushi/1/1/3783.html" TargetMode="External"/><Relationship Id="rId368" Type="http://schemas.openxmlformats.org/officeDocument/2006/relationships/hyperlink" Target="https://www.city.konan.lg.jp/kurashi/fukushi/1003420/1004665/1004666.html" TargetMode="External"/><Relationship Id="rId575" Type="http://schemas.openxmlformats.org/officeDocument/2006/relationships/hyperlink" Target="http://www.akiota-shakyo.jp/zai_sunsun.html" TargetMode="External"/><Relationship Id="rId782" Type="http://schemas.openxmlformats.org/officeDocument/2006/relationships/hyperlink" Target="http://www.greencoop.or.jp/kyousei/pdf/kj202009.pdf" TargetMode="External"/><Relationship Id="rId228" Type="http://schemas.openxmlformats.org/officeDocument/2006/relationships/hyperlink" Target="https://www.pref.saitama.lg.jp/a0311/kizuna_top.html" TargetMode="External"/><Relationship Id="rId435" Type="http://schemas.openxmlformats.org/officeDocument/2006/relationships/hyperlink" Target="https://www.city.toyokawa.lg.jp/smph/kurashi/fukushikaigo/shogaifukushi/koutsu/fukushitaxijosei.html" TargetMode="External"/><Relationship Id="rId642" Type="http://schemas.openxmlformats.org/officeDocument/2006/relationships/hyperlink" Target="https://www.city.yoshinogawa.lg.jp/docs/2022060800046/" TargetMode="External"/><Relationship Id="rId1065" Type="http://schemas.openxmlformats.org/officeDocument/2006/relationships/hyperlink" Target="https://www.city.kikugawa.shizuoka.jp/chiikishien/communitybus.html" TargetMode="External"/><Relationship Id="rId502" Type="http://schemas.openxmlformats.org/officeDocument/2006/relationships/hyperlink" Target="https://www.city.amagasaki.hyogo.jp/kurashi/syogaisya/kotu/040_basushougai.html" TargetMode="External"/><Relationship Id="rId947" Type="http://schemas.openxmlformats.org/officeDocument/2006/relationships/hyperlink" Target="http://www.city.tateyama.chiba.jp/shafuku/page100020.html" TargetMode="External"/><Relationship Id="rId1132" Type="http://schemas.openxmlformats.org/officeDocument/2006/relationships/hyperlink" Target="https://www.hodatsushimizu.jp/soshiki/johosuishinka/1_3/5203.html" TargetMode="External"/><Relationship Id="rId76" Type="http://schemas.openxmlformats.org/officeDocument/2006/relationships/hyperlink" Target="https://www.town.onagawa.miyagi.jp/05_14hukushi/05_14_03_04.html" TargetMode="External"/><Relationship Id="rId807" Type="http://schemas.openxmlformats.org/officeDocument/2006/relationships/hyperlink" Target="https://www.town.miyazaki-misato.lg.jp/kiji003392/index.html" TargetMode="External"/><Relationship Id="rId292" Type="http://schemas.openxmlformats.org/officeDocument/2006/relationships/hyperlink" Target="https://www.town.yokoshibahikari.chiba.jp/soshiki/10/1187.html" TargetMode="External"/><Relationship Id="rId597" Type="http://schemas.openxmlformats.org/officeDocument/2006/relationships/hyperlink" Target="https://www.city.sanyo-onoda.lg.jp/soshiki/23/demandunkou1.html" TargetMode="External"/><Relationship Id="rId152" Type="http://schemas.openxmlformats.org/officeDocument/2006/relationships/hyperlink" Target="http://www.town.kamikawa.saitama.jp/kenko_iryou_kaigo/shogaishafukushi/3970.html" TargetMode="External"/><Relationship Id="rId457" Type="http://schemas.openxmlformats.org/officeDocument/2006/relationships/hyperlink" Target="https://www.city.kyotango.lg.jp/material/files/group/4/ukawatoyosaka.pdf" TargetMode="External"/><Relationship Id="rId1087" Type="http://schemas.openxmlformats.org/officeDocument/2006/relationships/hyperlink" Target="https://www.town.aichi-togo.lg.jp/soshikikarasagasu/sangyoshinkoka/gyomuannai/6/1_1/nousakubututyokubai/2623.html" TargetMode="External"/><Relationship Id="rId664" Type="http://schemas.openxmlformats.org/officeDocument/2006/relationships/hyperlink" Target="https://www.pref.kochi.lg.jp/soshiki/070201/2022030700185.html" TargetMode="External"/><Relationship Id="rId871" Type="http://schemas.openxmlformats.org/officeDocument/2006/relationships/hyperlink" Target="https://www.town.watari.miyagi.jp/life/detail.php?content=773" TargetMode="External"/><Relationship Id="rId969" Type="http://schemas.openxmlformats.org/officeDocument/2006/relationships/hyperlink" Target="https://www.city.sosa.lg.jp/sp/page/page000251.html" TargetMode="External"/><Relationship Id="rId317" Type="http://schemas.openxmlformats.org/officeDocument/2006/relationships/hyperlink" Target="https://town.matsuda.kanagawa.jp/soshiki/9/kurumatsu-kun.html" TargetMode="External"/><Relationship Id="rId524" Type="http://schemas.openxmlformats.org/officeDocument/2006/relationships/hyperlink" Target="https://asukamura.jp/kurashi_kenkotofukushi_sonmin_kourei.html" TargetMode="External"/><Relationship Id="rId731" Type="http://schemas.openxmlformats.org/officeDocument/2006/relationships/hyperlink" Target="https://www.city.soo.kagoshima.jp/kurashi/koukyoukoutu/index.html" TargetMode="External"/><Relationship Id="rId1154" Type="http://schemas.openxmlformats.org/officeDocument/2006/relationships/hyperlink" Target="http://www.town.fukuchi.lg.jp/soshiki/machi/tiikisinkou/koukyoukoutuu/3463.html" TargetMode="External"/><Relationship Id="rId98" Type="http://schemas.openxmlformats.org/officeDocument/2006/relationships/hyperlink" Target="https://7kashuku.jp/" TargetMode="External"/><Relationship Id="rId829" Type="http://schemas.openxmlformats.org/officeDocument/2006/relationships/hyperlink" Target="http://www.vill.yomitan.okinawa.jp/" TargetMode="External"/><Relationship Id="rId1014" Type="http://schemas.openxmlformats.org/officeDocument/2006/relationships/hyperlink" Target="http://www.town.shimosuwa.lg.jp/" TargetMode="External"/><Relationship Id="rId25" Type="http://schemas.openxmlformats.org/officeDocument/2006/relationships/hyperlink" Target="http://www.town.bihoro.hokkaido.jp/docs/2016111600013/" TargetMode="External"/><Relationship Id="rId174" Type="http://schemas.openxmlformats.org/officeDocument/2006/relationships/hyperlink" Target="https://www.city.honjo.lg.jp/shimbetsunogoannai/kokyokotsu/10849.html" TargetMode="External"/><Relationship Id="rId381" Type="http://schemas.openxmlformats.org/officeDocument/2006/relationships/hyperlink" Target="https://www.city.nishio.aichi.jp/kurashi/kotsu/1001410/1002008.html" TargetMode="External"/><Relationship Id="rId241" Type="http://schemas.openxmlformats.org/officeDocument/2006/relationships/hyperlink" Target="https://www.city.yoshikawa.saitama.jp/index.cfm/24,817,135,760,html" TargetMode="External"/><Relationship Id="rId479" Type="http://schemas.openxmlformats.org/officeDocument/2006/relationships/hyperlink" Target="https://www.city.kasai.hyogo.jp/site/koukyoukoutuu-kyougikai/2200.html" TargetMode="External"/><Relationship Id="rId686" Type="http://schemas.openxmlformats.org/officeDocument/2006/relationships/hyperlink" Target="https://www.pref.ehime.jp/h12950/maassuishin/matsunoondemand/pressrelease.html" TargetMode="External"/><Relationship Id="rId893" Type="http://schemas.openxmlformats.org/officeDocument/2006/relationships/hyperlink" Target="https://www.city.yuki.lg.jp/page/page008133.html" TargetMode="External"/><Relationship Id="rId339" Type="http://schemas.openxmlformats.org/officeDocument/2006/relationships/hyperlink" Target="https://www.town.tsunan.niigata.jp/soshiki/fukushihoken/haikyu.html" TargetMode="External"/><Relationship Id="rId546" Type="http://schemas.openxmlformats.org/officeDocument/2006/relationships/hyperlink" Target="https://www.city.kasaoka.okayama.jp/soshiki/19/43996.html" TargetMode="External"/><Relationship Id="rId753" Type="http://schemas.openxmlformats.org/officeDocument/2006/relationships/hyperlink" Target="https://www.town.minamioguni.lg.jp/hojo-kin/post.html" TargetMode="External"/><Relationship Id="rId1176" Type="http://schemas.openxmlformats.org/officeDocument/2006/relationships/hyperlink" Target="https://www.city.atsugi.kanagawa.jp/iryo_fukushi/koreisha/1/36375.html" TargetMode="External"/><Relationship Id="rId101" Type="http://schemas.openxmlformats.org/officeDocument/2006/relationships/hyperlink" Target="https://www.city.higashine.yamagata.jp/section_list/section008/202" TargetMode="External"/><Relationship Id="rId406" Type="http://schemas.openxmlformats.org/officeDocument/2006/relationships/hyperlink" Target="https://www.city.kameyama.mie.jp/docs/2020062900023/" TargetMode="External"/><Relationship Id="rId960" Type="http://schemas.openxmlformats.org/officeDocument/2006/relationships/hyperlink" Target="https://www.city.yachiyo.lg.jp/soshiki/24/30507.html" TargetMode="External"/><Relationship Id="rId1036" Type="http://schemas.openxmlformats.org/officeDocument/2006/relationships/hyperlink" Target="https://www.city.fuji.shizuoka.jp/machi/c1301/fmervo000000a7dw.html" TargetMode="External"/><Relationship Id="rId613" Type="http://schemas.openxmlformats.org/officeDocument/2006/relationships/hyperlink" Target="https://www.e-hokuei.net/11071.htm" TargetMode="External"/><Relationship Id="rId820" Type="http://schemas.openxmlformats.org/officeDocument/2006/relationships/hyperlink" Target="https://www.city.ibusuki.lg.jp/main/machi/syakaikiban/kotsu/page027052.html%0ahttps:/www.city.ibusuki.lg.jp/main/machi/syakaikiban/kotsu/page018112.html%0ahttps:/www.city.ibusuki.lg.jp/main/machi/syakaikiban/kotsu/page018111.html" TargetMode="External"/><Relationship Id="rId918" Type="http://schemas.openxmlformats.org/officeDocument/2006/relationships/hyperlink" Target="https://www.city.inashiki.lg.jp/page/page008120.html" TargetMode="External"/><Relationship Id="rId1103" Type="http://schemas.openxmlformats.org/officeDocument/2006/relationships/hyperlink" Target="https://www.city.kakamigahara.lg.jp/life/kotsu/1009282.html" TargetMode="External"/><Relationship Id="rId47" Type="http://schemas.openxmlformats.org/officeDocument/2006/relationships/hyperlink" Target="http://www.town.tsukigata.hokkaido.jp/7234.htm" TargetMode="External"/><Relationship Id="rId196" Type="http://schemas.openxmlformats.org/officeDocument/2006/relationships/hyperlink" Target="https://www.city.fujimi.saitama.jp/kenko_fukushi_iryo/04koureisya/service/2010-0511-1931-136.html" TargetMode="External"/><Relationship Id="rId263" Type="http://schemas.openxmlformats.org/officeDocument/2006/relationships/hyperlink" Target="https://www.city.togane.chiba.jp/0000000922.html" TargetMode="External"/><Relationship Id="rId470" Type="http://schemas.openxmlformats.org/officeDocument/2006/relationships/hyperlink" Target="https://www.town.fukui-wakasa.lg.jp/kurashi_tetsuzuki/doro_kotsu/1155.html" TargetMode="External"/><Relationship Id="rId123" Type="http://schemas.openxmlformats.org/officeDocument/2006/relationships/hyperlink" Target="https://www.city.tochigi.lg.jp/soshiki/26/14964.html" TargetMode="External"/><Relationship Id="rId330" Type="http://schemas.openxmlformats.org/officeDocument/2006/relationships/hyperlink" Target="https://www.city.uonuma.lg.jp/page/1978.html" TargetMode="External"/><Relationship Id="rId568" Type="http://schemas.openxmlformats.org/officeDocument/2006/relationships/hyperlink" Target="http://etajima-syakyo.org/kaimono_1.html" TargetMode="External"/><Relationship Id="rId775" Type="http://schemas.openxmlformats.org/officeDocument/2006/relationships/hyperlink" Target="https://www.city.kurume.fukuoka.jp/1090sangyou/2020shoukougyou/3020joseiseido/2020-1202-1009-74.html" TargetMode="External"/><Relationship Id="rId982" Type="http://schemas.openxmlformats.org/officeDocument/2006/relationships/hyperlink" Target="https://kana.rakuraku.or.jp/yokosuka" TargetMode="External"/><Relationship Id="rId1198" Type="http://schemas.openxmlformats.org/officeDocument/2006/relationships/hyperlink" Target="https://www.city.yokosuka.kanagawa.jp/2140/nagekomi/20230508aeonidouhanbai.html" TargetMode="External"/><Relationship Id="rId428" Type="http://schemas.openxmlformats.org/officeDocument/2006/relationships/hyperlink" Target="http://www.town.agui.lg.jp/contents_detail.php?co=kak&amp;frmId=547" TargetMode="External"/><Relationship Id="rId635" Type="http://schemas.openxmlformats.org/officeDocument/2006/relationships/hyperlink" Target="https://www.city.hikari.lg.jp/soshiki/11/kokyokotsu/1/1/12957.html" TargetMode="External"/><Relationship Id="rId842" Type="http://schemas.openxmlformats.org/officeDocument/2006/relationships/hyperlink" Target="https://www.city.tomigusuku.lg.jp/soshiki/3/1016/gyomuannai/4/3/1320.html" TargetMode="External"/><Relationship Id="rId1058" Type="http://schemas.openxmlformats.org/officeDocument/2006/relationships/hyperlink" Target="https://www.city.fukuroi.shizuoka.jp/soshiki/10/1003/josei/1422533212751.html" TargetMode="External"/><Relationship Id="rId702" Type="http://schemas.openxmlformats.org/officeDocument/2006/relationships/hyperlink" Target="https://www.city.saga-kashima.lg.jp/main/160.html" TargetMode="External"/><Relationship Id="rId1125" Type="http://schemas.openxmlformats.org/officeDocument/2006/relationships/hyperlink" Target="https://www.town.tsubata.lg.jp/division/seikatsukankyou/bus_choei.html" TargetMode="External"/><Relationship Id="rId69" Type="http://schemas.openxmlformats.org/officeDocument/2006/relationships/hyperlink" Target="https://misawa-shakyo.jp/" TargetMode="External"/><Relationship Id="rId285" Type="http://schemas.openxmlformats.org/officeDocument/2006/relationships/hyperlink" Target="https://www.city.tomisato.lg.jp/0000014106.html" TargetMode="External"/><Relationship Id="rId492" Type="http://schemas.openxmlformats.org/officeDocument/2006/relationships/hyperlink" Target="https://www.city.tatsuno.lg.jp/kounenfukushi/tiikihoukatusienka.html" TargetMode="External"/><Relationship Id="rId797" Type="http://schemas.openxmlformats.org/officeDocument/2006/relationships/hyperlink" Target="https://www.city.nichinan.lg.jp/main/life/residence-list/traffic/page000420.html" TargetMode="External"/><Relationship Id="rId145" Type="http://schemas.openxmlformats.org/officeDocument/2006/relationships/hyperlink" Target="https://www.town.hatoyama.saitama.jp/kurashi/kenkou_fukushi_kaigo/shogaisha/promotion_of_social_participation/fukushitaxi_hojo.html" TargetMode="External"/><Relationship Id="rId352" Type="http://schemas.openxmlformats.org/officeDocument/2006/relationships/hyperlink" Target="https://www.city.suzaka.nagano.jp/contents/item.php?id=6088e9ef726dd" TargetMode="External"/><Relationship Id="rId212" Type="http://schemas.openxmlformats.org/officeDocument/2006/relationships/hyperlink" Target="https://www.town.ogawa.saitama.jp/0000004276.html" TargetMode="External"/><Relationship Id="rId657" Type="http://schemas.openxmlformats.org/officeDocument/2006/relationships/hyperlink" Target="https://www.city.awa.lg.jp/docs/2019031300018/" TargetMode="External"/><Relationship Id="rId864" Type="http://schemas.openxmlformats.org/officeDocument/2006/relationships/hyperlink" Target="https://www.vill.tanohata.iwate.jp/kanko/sonnaijumin.html" TargetMode="External"/><Relationship Id="rId517" Type="http://schemas.openxmlformats.org/officeDocument/2006/relationships/hyperlink" Target="https://www.city.ayabe.lg.jp/0000001278.html" TargetMode="External"/><Relationship Id="rId724" Type="http://schemas.openxmlformats.org/officeDocument/2006/relationships/hyperlink" Target="https://yoroue.com/" TargetMode="External"/><Relationship Id="rId931" Type="http://schemas.openxmlformats.org/officeDocument/2006/relationships/hyperlink" Target="https://www.vill.tokai.ibaraki.jp/soshikikarasagasu/sangyobu/sangyoseisakuka/1/1_2/2/6679.html" TargetMode="External"/><Relationship Id="rId1147" Type="http://schemas.openxmlformats.org/officeDocument/2006/relationships/hyperlink" Target="https://www.city.ogori.fukuoka.jp/202/888/166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F917E-12D9-411C-A43D-DB720581A584}">
  <dimension ref="A2:N17"/>
  <sheetViews>
    <sheetView tabSelected="1" workbookViewId="0">
      <selection sqref="A1:XFD1048576"/>
    </sheetView>
  </sheetViews>
  <sheetFormatPr defaultRowHeight="13.5"/>
  <cols>
    <col min="1" max="2" width="9" style="142"/>
    <col min="3" max="3" width="8.375" style="142" customWidth="1"/>
    <col min="4" max="4" width="17.375" style="142" customWidth="1"/>
    <col min="5" max="6" width="9" style="142"/>
    <col min="7" max="7" width="52" style="142" customWidth="1"/>
    <col min="8" max="16384" width="9" style="142"/>
  </cols>
  <sheetData>
    <row r="2" spans="1:14" ht="44.25">
      <c r="A2" s="144" t="s">
        <v>10402</v>
      </c>
      <c r="B2" s="144"/>
      <c r="C2" s="144"/>
      <c r="D2" s="144"/>
      <c r="E2" s="144"/>
      <c r="F2" s="144"/>
      <c r="G2" s="144"/>
      <c r="H2" s="144"/>
      <c r="I2" s="144"/>
      <c r="J2" s="144"/>
      <c r="K2" s="144"/>
      <c r="L2" s="144"/>
      <c r="M2" s="144"/>
      <c r="N2" s="144"/>
    </row>
    <row r="3" spans="1:14" ht="43.5" customHeight="1">
      <c r="A3" s="145" t="s">
        <v>10399</v>
      </c>
      <c r="B3" s="145"/>
      <c r="C3" s="145"/>
      <c r="D3" s="145"/>
      <c r="E3" s="145"/>
      <c r="F3" s="145"/>
      <c r="G3" s="145"/>
      <c r="H3" s="145"/>
      <c r="I3" s="145"/>
      <c r="J3" s="145"/>
      <c r="K3" s="145"/>
      <c r="L3" s="145"/>
      <c r="M3" s="145"/>
      <c r="N3" s="145"/>
    </row>
    <row r="4" spans="1:14" ht="71.099999999999994" customHeight="1">
      <c r="A4" s="145"/>
      <c r="B4" s="145"/>
      <c r="C4" s="145"/>
      <c r="D4" s="145"/>
      <c r="E4" s="145"/>
      <c r="F4" s="145"/>
      <c r="G4" s="145"/>
      <c r="H4" s="145"/>
      <c r="I4" s="145"/>
      <c r="J4" s="145"/>
      <c r="K4" s="145"/>
      <c r="L4" s="145"/>
      <c r="M4" s="145"/>
      <c r="N4" s="145"/>
    </row>
    <row r="7" spans="1:14">
      <c r="D7" s="142" t="s">
        <v>10400</v>
      </c>
    </row>
    <row r="8" spans="1:14">
      <c r="D8" s="142" t="s">
        <v>10400</v>
      </c>
    </row>
    <row r="11" spans="1:14">
      <c r="D11" s="142" t="s">
        <v>10400</v>
      </c>
    </row>
    <row r="12" spans="1:14">
      <c r="D12" s="142" t="s">
        <v>10400</v>
      </c>
    </row>
    <row r="13" spans="1:14">
      <c r="D13" s="142" t="s">
        <v>10400</v>
      </c>
    </row>
    <row r="14" spans="1:14" ht="30.75">
      <c r="A14" s="146"/>
      <c r="B14" s="146"/>
      <c r="C14" s="146"/>
      <c r="D14" s="146"/>
      <c r="E14" s="146"/>
      <c r="F14" s="146"/>
      <c r="G14" s="146"/>
      <c r="H14" s="146"/>
      <c r="I14" s="146"/>
      <c r="J14" s="146"/>
      <c r="K14" s="146"/>
      <c r="L14" s="146"/>
      <c r="M14" s="146"/>
      <c r="N14" s="146"/>
    </row>
    <row r="15" spans="1:14" ht="13.15" customHeight="1">
      <c r="A15" s="146" t="s">
        <v>10401</v>
      </c>
      <c r="B15" s="146"/>
      <c r="C15" s="146"/>
      <c r="D15" s="146"/>
      <c r="E15" s="146"/>
      <c r="F15" s="146"/>
      <c r="G15" s="146"/>
      <c r="H15" s="146"/>
      <c r="I15" s="146"/>
      <c r="J15" s="146"/>
      <c r="K15" s="146"/>
      <c r="L15" s="146"/>
      <c r="M15" s="146"/>
      <c r="N15" s="146"/>
    </row>
    <row r="16" spans="1:14" ht="13.15" customHeight="1">
      <c r="A16" s="146"/>
      <c r="B16" s="146"/>
      <c r="C16" s="146"/>
      <c r="D16" s="146"/>
      <c r="E16" s="146"/>
      <c r="F16" s="146"/>
      <c r="G16" s="146"/>
      <c r="H16" s="146"/>
      <c r="I16" s="146"/>
      <c r="J16" s="146"/>
      <c r="K16" s="146"/>
      <c r="L16" s="146"/>
      <c r="M16" s="146"/>
      <c r="N16" s="146"/>
    </row>
    <row r="17" spans="1:14" ht="30.75">
      <c r="A17" s="146" t="s">
        <v>10400</v>
      </c>
      <c r="B17" s="146"/>
      <c r="C17" s="146"/>
      <c r="D17" s="146"/>
      <c r="E17" s="146"/>
      <c r="F17" s="146"/>
      <c r="G17" s="146"/>
      <c r="H17" s="146"/>
      <c r="I17" s="146"/>
      <c r="J17" s="146"/>
      <c r="K17" s="146"/>
      <c r="L17" s="146"/>
      <c r="M17" s="146"/>
      <c r="N17" s="146"/>
    </row>
  </sheetData>
  <mergeCells count="5">
    <mergeCell ref="A2:N2"/>
    <mergeCell ref="A3:N4"/>
    <mergeCell ref="A14:N14"/>
    <mergeCell ref="A15:N16"/>
    <mergeCell ref="A17:N17"/>
  </mergeCells>
  <phoneticPr fontId="1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25231-2907-4082-87B3-3212FF6A5B31}">
  <dimension ref="A1:O5"/>
  <sheetViews>
    <sheetView workbookViewId="0">
      <selection sqref="A1:XFD1048576"/>
    </sheetView>
  </sheetViews>
  <sheetFormatPr defaultRowHeight="13.5"/>
  <cols>
    <col min="1" max="16384" width="9" style="142"/>
  </cols>
  <sheetData>
    <row r="1" spans="1:15">
      <c r="A1" s="141"/>
      <c r="B1" s="141"/>
      <c r="C1" s="141"/>
      <c r="D1" s="141"/>
      <c r="E1" s="141"/>
      <c r="F1" s="141"/>
      <c r="G1" s="141"/>
      <c r="H1" s="141"/>
      <c r="I1" s="141"/>
      <c r="J1" s="141"/>
      <c r="K1" s="141"/>
      <c r="L1" s="141"/>
      <c r="M1" s="141"/>
      <c r="N1" s="141"/>
      <c r="O1" s="141"/>
    </row>
    <row r="2" spans="1:15" ht="17.25">
      <c r="A2" s="141"/>
      <c r="B2" s="143" t="s">
        <v>10403</v>
      </c>
      <c r="C2" s="141"/>
      <c r="D2" s="141"/>
      <c r="E2" s="141"/>
      <c r="F2" s="141"/>
      <c r="G2" s="141"/>
      <c r="H2" s="141"/>
      <c r="I2" s="141"/>
      <c r="J2" s="141"/>
      <c r="K2" s="141"/>
      <c r="L2" s="141"/>
      <c r="M2" s="141"/>
      <c r="N2" s="141"/>
      <c r="O2" s="141"/>
    </row>
    <row r="3" spans="1:15" ht="14.25" thickBot="1">
      <c r="A3" s="141"/>
      <c r="B3" s="141"/>
      <c r="C3" s="141"/>
      <c r="D3" s="141"/>
      <c r="E3" s="141"/>
      <c r="F3" s="141"/>
      <c r="G3" s="141"/>
      <c r="H3" s="141"/>
      <c r="I3" s="141"/>
      <c r="J3" s="141"/>
      <c r="K3" s="141"/>
      <c r="L3" s="141"/>
      <c r="M3" s="141"/>
      <c r="N3" s="141"/>
      <c r="O3" s="141"/>
    </row>
    <row r="4" spans="1:15" ht="201.75" customHeight="1" thickBot="1">
      <c r="A4" s="141"/>
      <c r="B4" s="147" t="s">
        <v>10573</v>
      </c>
      <c r="C4" s="148"/>
      <c r="D4" s="148"/>
      <c r="E4" s="148"/>
      <c r="F4" s="148"/>
      <c r="G4" s="148"/>
      <c r="H4" s="148"/>
      <c r="I4" s="148"/>
      <c r="J4" s="148"/>
      <c r="K4" s="148"/>
      <c r="L4" s="148"/>
      <c r="M4" s="148"/>
      <c r="N4" s="149"/>
      <c r="O4" s="141"/>
    </row>
    <row r="5" spans="1:15">
      <c r="A5" s="141"/>
      <c r="B5" s="141"/>
      <c r="C5" s="141"/>
      <c r="D5" s="141"/>
      <c r="E5" s="141"/>
      <c r="F5" s="141"/>
      <c r="G5" s="141"/>
      <c r="H5" s="141"/>
      <c r="I5" s="141"/>
      <c r="J5" s="141"/>
      <c r="K5" s="141"/>
      <c r="L5" s="141"/>
      <c r="M5" s="141"/>
      <c r="N5" s="141"/>
      <c r="O5" s="141"/>
    </row>
  </sheetData>
  <mergeCells count="1">
    <mergeCell ref="B4:N4"/>
  </mergeCells>
  <phoneticPr fontId="1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55F46-613F-4C06-8558-D93AA4FF9FB2}">
  <sheetPr>
    <tabColor rgb="FFFFFF00"/>
  </sheetPr>
  <dimension ref="A1:K2451"/>
  <sheetViews>
    <sheetView zoomScale="85" zoomScaleNormal="85" workbookViewId="0">
      <selection sqref="A1:XFD1048576"/>
    </sheetView>
  </sheetViews>
  <sheetFormatPr defaultRowHeight="60" customHeight="1"/>
  <cols>
    <col min="1" max="1" width="10.375" style="55" customWidth="1"/>
    <col min="2" max="2" width="9.625" style="55" bestFit="1" customWidth="1"/>
    <col min="3" max="3" width="38.5" style="55" bestFit="1" customWidth="1"/>
    <col min="4" max="4" width="19.5" style="55" bestFit="1" customWidth="1"/>
    <col min="5" max="5" width="9.875" style="55" customWidth="1"/>
    <col min="6" max="6" width="9.5" style="55" customWidth="1"/>
    <col min="7" max="7" width="56.75" style="59" customWidth="1"/>
    <col min="8" max="8" width="16" style="55" customWidth="1"/>
    <col min="9" max="9" width="24.5" style="55" customWidth="1"/>
    <col min="10" max="10" width="22.375" style="55" customWidth="1"/>
    <col min="11" max="16384" width="9" style="30"/>
  </cols>
  <sheetData>
    <row r="1" spans="1:10" ht="60" customHeight="1">
      <c r="A1" s="150" t="s">
        <v>11029</v>
      </c>
      <c r="B1" s="150"/>
      <c r="C1" s="150"/>
      <c r="D1" s="150"/>
      <c r="E1" s="150"/>
      <c r="F1" s="150"/>
      <c r="G1" s="150"/>
      <c r="H1" s="150"/>
      <c r="I1" s="150"/>
      <c r="J1" s="150"/>
    </row>
    <row r="2" spans="1:10" ht="60" customHeight="1">
      <c r="A2" s="4" t="s">
        <v>2596</v>
      </c>
      <c r="B2" s="4" t="s">
        <v>2597</v>
      </c>
      <c r="C2" s="28" t="s">
        <v>2598</v>
      </c>
      <c r="D2" s="4" t="s">
        <v>2599</v>
      </c>
      <c r="E2" s="28" t="s">
        <v>2600</v>
      </c>
      <c r="F2" s="4" t="s">
        <v>2601</v>
      </c>
      <c r="G2" s="4" t="s">
        <v>2602</v>
      </c>
      <c r="H2" s="28" t="s">
        <v>2603</v>
      </c>
      <c r="I2" s="28" t="s">
        <v>2604</v>
      </c>
      <c r="J2" s="4" t="s">
        <v>2605</v>
      </c>
    </row>
    <row r="3" spans="1:10" ht="13.5" customHeight="1">
      <c r="A3" s="4"/>
      <c r="B3" s="4"/>
      <c r="C3" s="28"/>
      <c r="D3" s="4"/>
      <c r="E3" s="28"/>
      <c r="F3" s="4"/>
      <c r="G3" s="4"/>
      <c r="H3" s="28"/>
      <c r="I3" s="28"/>
      <c r="J3" s="4"/>
    </row>
    <row r="4" spans="1:10" ht="84.95" customHeight="1">
      <c r="A4" s="4" t="s">
        <v>2606</v>
      </c>
      <c r="B4" s="4" t="s">
        <v>2606</v>
      </c>
      <c r="C4" s="4" t="s">
        <v>2607</v>
      </c>
      <c r="D4" s="10" t="s">
        <v>2608</v>
      </c>
      <c r="E4" s="11" t="s">
        <v>371</v>
      </c>
      <c r="F4" s="11"/>
      <c r="G4" s="31" t="s">
        <v>2609</v>
      </c>
      <c r="H4" s="22" t="s">
        <v>2610</v>
      </c>
      <c r="I4" s="3" t="s">
        <v>2611</v>
      </c>
      <c r="J4" s="12" t="s">
        <v>2612</v>
      </c>
    </row>
    <row r="5" spans="1:10" ht="84.95" customHeight="1">
      <c r="A5" s="4" t="s">
        <v>2606</v>
      </c>
      <c r="B5" s="4" t="s">
        <v>2613</v>
      </c>
      <c r="C5" s="4" t="s">
        <v>2614</v>
      </c>
      <c r="D5" s="10">
        <v>2491</v>
      </c>
      <c r="E5" s="11" t="s">
        <v>3</v>
      </c>
      <c r="F5" s="11"/>
      <c r="G5" s="4" t="s">
        <v>2615</v>
      </c>
      <c r="H5" s="4" t="s">
        <v>2616</v>
      </c>
      <c r="I5" s="4"/>
      <c r="J5" s="12" t="s">
        <v>2617</v>
      </c>
    </row>
    <row r="6" spans="1:10" ht="84.95" customHeight="1">
      <c r="A6" s="4" t="s">
        <v>2606</v>
      </c>
      <c r="B6" s="4" t="s">
        <v>2618</v>
      </c>
      <c r="C6" s="4" t="s">
        <v>2619</v>
      </c>
      <c r="D6" s="10">
        <v>6985</v>
      </c>
      <c r="E6" s="11" t="s">
        <v>4</v>
      </c>
      <c r="F6" s="11"/>
      <c r="G6" s="4" t="s">
        <v>2621</v>
      </c>
      <c r="H6" s="4" t="s">
        <v>2622</v>
      </c>
      <c r="I6" s="4"/>
      <c r="J6" s="12" t="s">
        <v>2623</v>
      </c>
    </row>
    <row r="7" spans="1:10" ht="84.95" customHeight="1">
      <c r="A7" s="4" t="s">
        <v>2606</v>
      </c>
      <c r="B7" s="4" t="s">
        <v>2624</v>
      </c>
      <c r="C7" s="4" t="s">
        <v>2625</v>
      </c>
      <c r="D7" s="10">
        <v>5617</v>
      </c>
      <c r="E7" s="11" t="s">
        <v>5</v>
      </c>
      <c r="F7" s="11"/>
      <c r="G7" s="4" t="s">
        <v>2627</v>
      </c>
      <c r="H7" s="4" t="s">
        <v>2628</v>
      </c>
      <c r="I7" s="4"/>
      <c r="J7" s="12" t="s">
        <v>10372</v>
      </c>
    </row>
    <row r="8" spans="1:10" ht="84.95" customHeight="1">
      <c r="A8" s="4" t="s">
        <v>2606</v>
      </c>
      <c r="B8" s="4" t="s">
        <v>2629</v>
      </c>
      <c r="C8" s="4" t="s">
        <v>2630</v>
      </c>
      <c r="D8" s="10">
        <v>92523</v>
      </c>
      <c r="E8" s="11" t="s">
        <v>5</v>
      </c>
      <c r="F8" s="11"/>
      <c r="G8" s="4" t="s">
        <v>2631</v>
      </c>
      <c r="H8" s="4" t="s">
        <v>2632</v>
      </c>
      <c r="I8" s="4"/>
      <c r="J8" s="12" t="s">
        <v>2633</v>
      </c>
    </row>
    <row r="9" spans="1:10" ht="84.95" customHeight="1">
      <c r="A9" s="4" t="s">
        <v>2606</v>
      </c>
      <c r="B9" s="4" t="s">
        <v>2634</v>
      </c>
      <c r="C9" s="4" t="s">
        <v>2635</v>
      </c>
      <c r="D9" s="10">
        <v>8417</v>
      </c>
      <c r="E9" s="11" t="s">
        <v>5</v>
      </c>
      <c r="F9" s="11"/>
      <c r="G9" s="4" t="s">
        <v>2636</v>
      </c>
      <c r="H9" s="4" t="s">
        <v>2637</v>
      </c>
      <c r="I9" s="4"/>
      <c r="J9" s="12" t="s">
        <v>11007</v>
      </c>
    </row>
    <row r="10" spans="1:10" ht="84.95" customHeight="1">
      <c r="A10" s="4" t="s">
        <v>2606</v>
      </c>
      <c r="B10" s="4" t="s">
        <v>2638</v>
      </c>
      <c r="C10" s="4" t="s">
        <v>2639</v>
      </c>
      <c r="D10" s="10">
        <v>6099</v>
      </c>
      <c r="E10" s="11" t="s">
        <v>4</v>
      </c>
      <c r="F10" s="11"/>
      <c r="G10" s="4" t="s">
        <v>2640</v>
      </c>
      <c r="H10" s="4" t="s">
        <v>1551</v>
      </c>
      <c r="I10" s="4"/>
      <c r="J10" s="12" t="s">
        <v>2641</v>
      </c>
    </row>
    <row r="11" spans="1:10" ht="84.95" customHeight="1">
      <c r="A11" s="4" t="s">
        <v>2606</v>
      </c>
      <c r="B11" s="4" t="s">
        <v>2638</v>
      </c>
      <c r="C11" s="4" t="s">
        <v>2642</v>
      </c>
      <c r="D11" s="10">
        <v>3120</v>
      </c>
      <c r="E11" s="11" t="s">
        <v>5</v>
      </c>
      <c r="F11" s="11"/>
      <c r="G11" s="4" t="s">
        <v>2643</v>
      </c>
      <c r="H11" s="4" t="s">
        <v>2644</v>
      </c>
      <c r="I11" s="3" t="s">
        <v>2645</v>
      </c>
      <c r="J11" s="12" t="s">
        <v>2641</v>
      </c>
    </row>
    <row r="12" spans="1:10" ht="84.95" customHeight="1">
      <c r="A12" s="4" t="s">
        <v>2606</v>
      </c>
      <c r="B12" s="4" t="s">
        <v>2638</v>
      </c>
      <c r="C12" s="4" t="s">
        <v>2646</v>
      </c>
      <c r="D12" s="10"/>
      <c r="E12" s="11" t="s">
        <v>2647</v>
      </c>
      <c r="F12" s="11" t="s">
        <v>2648</v>
      </c>
      <c r="G12" s="4" t="s">
        <v>2649</v>
      </c>
      <c r="H12" s="4" t="s">
        <v>2644</v>
      </c>
      <c r="I12" s="3"/>
      <c r="J12" s="12" t="s">
        <v>10366</v>
      </c>
    </row>
    <row r="13" spans="1:10" ht="84.95" customHeight="1">
      <c r="A13" s="4" t="s">
        <v>2606</v>
      </c>
      <c r="B13" s="4" t="s">
        <v>2638</v>
      </c>
      <c r="C13" s="4" t="s">
        <v>2650</v>
      </c>
      <c r="D13" s="10">
        <v>16277</v>
      </c>
      <c r="E13" s="11" t="s">
        <v>5</v>
      </c>
      <c r="F13" s="5"/>
      <c r="G13" s="4" t="s">
        <v>2651</v>
      </c>
      <c r="H13" s="4" t="s">
        <v>1551</v>
      </c>
      <c r="I13" s="3" t="s">
        <v>2652</v>
      </c>
      <c r="J13" s="4" t="s">
        <v>2653</v>
      </c>
    </row>
    <row r="14" spans="1:10" ht="84.95" customHeight="1">
      <c r="A14" s="4" t="s">
        <v>2606</v>
      </c>
      <c r="B14" s="4" t="s">
        <v>2654</v>
      </c>
      <c r="C14" s="32" t="s">
        <v>2655</v>
      </c>
      <c r="D14" s="33">
        <v>35</v>
      </c>
      <c r="E14" s="13" t="s">
        <v>2656</v>
      </c>
      <c r="F14" s="11"/>
      <c r="G14" s="34" t="s">
        <v>2657</v>
      </c>
      <c r="H14" s="12" t="s">
        <v>2654</v>
      </c>
      <c r="I14" s="3" t="s">
        <v>2658</v>
      </c>
      <c r="J14" s="12" t="s">
        <v>2659</v>
      </c>
    </row>
    <row r="15" spans="1:10" ht="84.95" customHeight="1">
      <c r="A15" s="4" t="s">
        <v>2606</v>
      </c>
      <c r="B15" s="4" t="s">
        <v>2654</v>
      </c>
      <c r="C15" s="32" t="s">
        <v>2660</v>
      </c>
      <c r="D15" s="33">
        <v>1737</v>
      </c>
      <c r="E15" s="13" t="s">
        <v>0</v>
      </c>
      <c r="F15" s="11"/>
      <c r="G15" s="34" t="s">
        <v>2661</v>
      </c>
      <c r="H15" s="12" t="s">
        <v>2654</v>
      </c>
      <c r="I15" s="3" t="s">
        <v>2662</v>
      </c>
      <c r="J15" s="12" t="s">
        <v>2659</v>
      </c>
    </row>
    <row r="16" spans="1:10" ht="84.95" customHeight="1">
      <c r="A16" s="4" t="s">
        <v>2606</v>
      </c>
      <c r="B16" s="4" t="s">
        <v>2663</v>
      </c>
      <c r="C16" s="4" t="s">
        <v>2664</v>
      </c>
      <c r="D16" s="10">
        <v>1330</v>
      </c>
      <c r="E16" s="11" t="s">
        <v>4</v>
      </c>
      <c r="F16" s="11"/>
      <c r="G16" s="4" t="s">
        <v>2665</v>
      </c>
      <c r="H16" s="4" t="s">
        <v>2663</v>
      </c>
      <c r="I16" s="4"/>
      <c r="J16" s="12" t="s">
        <v>10373</v>
      </c>
    </row>
    <row r="17" spans="1:10" ht="84.95" customHeight="1">
      <c r="A17" s="4" t="s">
        <v>2606</v>
      </c>
      <c r="B17" s="4" t="s">
        <v>2666</v>
      </c>
      <c r="C17" s="4" t="s">
        <v>2667</v>
      </c>
      <c r="D17" s="10">
        <v>11036</v>
      </c>
      <c r="E17" s="11" t="s">
        <v>2647</v>
      </c>
      <c r="F17" s="11" t="s">
        <v>2668</v>
      </c>
      <c r="G17" s="4" t="s">
        <v>2669</v>
      </c>
      <c r="H17" s="4" t="s">
        <v>2666</v>
      </c>
      <c r="I17" s="4"/>
      <c r="J17" s="12" t="s">
        <v>2670</v>
      </c>
    </row>
    <row r="18" spans="1:10" ht="84.95" customHeight="1">
      <c r="A18" s="14" t="s">
        <v>10083</v>
      </c>
      <c r="B18" s="14" t="s">
        <v>10084</v>
      </c>
      <c r="C18" s="14" t="s">
        <v>10085</v>
      </c>
      <c r="D18" s="6">
        <v>9498</v>
      </c>
      <c r="E18" s="14" t="s">
        <v>287</v>
      </c>
      <c r="F18" s="14"/>
      <c r="G18" s="4" t="s">
        <v>10367</v>
      </c>
      <c r="H18" s="14" t="s">
        <v>2671</v>
      </c>
      <c r="I18" s="3" t="s">
        <v>10590</v>
      </c>
      <c r="J18" s="12" t="s">
        <v>2672</v>
      </c>
    </row>
    <row r="19" spans="1:10" ht="84.95" customHeight="1">
      <c r="A19" s="14" t="s">
        <v>10083</v>
      </c>
      <c r="B19" s="14" t="s">
        <v>10084</v>
      </c>
      <c r="C19" s="14" t="s">
        <v>2673</v>
      </c>
      <c r="D19" s="6">
        <v>13500</v>
      </c>
      <c r="E19" s="14" t="s">
        <v>4614</v>
      </c>
      <c r="F19" s="14"/>
      <c r="G19" s="4" t="s">
        <v>10368</v>
      </c>
      <c r="H19" s="14" t="s">
        <v>2671</v>
      </c>
      <c r="I19" s="3" t="s">
        <v>2674</v>
      </c>
      <c r="J19" s="12" t="s">
        <v>2672</v>
      </c>
    </row>
    <row r="20" spans="1:10" ht="84.95" customHeight="1">
      <c r="A20" s="14" t="s">
        <v>10083</v>
      </c>
      <c r="B20" s="14" t="s">
        <v>10084</v>
      </c>
      <c r="C20" s="14" t="s">
        <v>2675</v>
      </c>
      <c r="D20" s="6">
        <v>1456</v>
      </c>
      <c r="E20" s="14" t="s">
        <v>287</v>
      </c>
      <c r="F20" s="35"/>
      <c r="G20" s="4" t="s">
        <v>2676</v>
      </c>
      <c r="H20" s="14" t="s">
        <v>2671</v>
      </c>
      <c r="I20" s="3" t="s">
        <v>2677</v>
      </c>
      <c r="J20" s="4" t="s">
        <v>2678</v>
      </c>
    </row>
    <row r="21" spans="1:10" ht="84.95" customHeight="1">
      <c r="A21" s="14" t="s">
        <v>10083</v>
      </c>
      <c r="B21" s="14" t="s">
        <v>10084</v>
      </c>
      <c r="C21" s="14" t="s">
        <v>2679</v>
      </c>
      <c r="D21" s="6">
        <v>13635</v>
      </c>
      <c r="E21" s="14" t="s">
        <v>287</v>
      </c>
      <c r="F21" s="14"/>
      <c r="G21" s="4" t="s">
        <v>2680</v>
      </c>
      <c r="H21" s="14" t="s">
        <v>2671</v>
      </c>
      <c r="I21" s="3" t="s">
        <v>2681</v>
      </c>
      <c r="J21" s="4" t="s">
        <v>2678</v>
      </c>
    </row>
    <row r="22" spans="1:10" ht="84.95" customHeight="1">
      <c r="A22" s="4" t="s">
        <v>2606</v>
      </c>
      <c r="B22" s="4" t="s">
        <v>2682</v>
      </c>
      <c r="C22" s="4" t="s">
        <v>2683</v>
      </c>
      <c r="D22" s="10">
        <v>5500</v>
      </c>
      <c r="E22" s="11" t="s">
        <v>5</v>
      </c>
      <c r="F22" s="11"/>
      <c r="G22" s="4" t="s">
        <v>2684</v>
      </c>
      <c r="H22" s="4" t="s">
        <v>2682</v>
      </c>
      <c r="I22" s="4"/>
      <c r="J22" s="12" t="s">
        <v>2685</v>
      </c>
    </row>
    <row r="23" spans="1:10" ht="84.95" customHeight="1">
      <c r="A23" s="4" t="s">
        <v>2686</v>
      </c>
      <c r="B23" s="4" t="s">
        <v>2687</v>
      </c>
      <c r="C23" s="4" t="s">
        <v>2688</v>
      </c>
      <c r="D23" s="10">
        <v>5000</v>
      </c>
      <c r="E23" s="11" t="s">
        <v>4</v>
      </c>
      <c r="F23" s="11"/>
      <c r="G23" s="4" t="s">
        <v>2689</v>
      </c>
      <c r="H23" s="4" t="s">
        <v>2682</v>
      </c>
      <c r="I23" s="3" t="s">
        <v>2690</v>
      </c>
      <c r="J23" s="12" t="s">
        <v>2691</v>
      </c>
    </row>
    <row r="24" spans="1:10" ht="84.95" customHeight="1">
      <c r="A24" s="4" t="s">
        <v>2606</v>
      </c>
      <c r="B24" s="4" t="s">
        <v>2692</v>
      </c>
      <c r="C24" s="4" t="s">
        <v>2693</v>
      </c>
      <c r="D24" s="10">
        <v>8598</v>
      </c>
      <c r="E24" s="11" t="s">
        <v>5</v>
      </c>
      <c r="F24" s="11"/>
      <c r="G24" s="4" t="s">
        <v>10369</v>
      </c>
      <c r="H24" s="4" t="s">
        <v>2694</v>
      </c>
      <c r="I24" s="3" t="s">
        <v>2695</v>
      </c>
      <c r="J24" s="12" t="s">
        <v>2696</v>
      </c>
    </row>
    <row r="25" spans="1:10" ht="84.95" customHeight="1">
      <c r="A25" s="4" t="s">
        <v>2606</v>
      </c>
      <c r="B25" s="4" t="s">
        <v>2692</v>
      </c>
      <c r="C25" s="4" t="s">
        <v>2697</v>
      </c>
      <c r="D25" s="10">
        <v>972</v>
      </c>
      <c r="E25" s="11" t="s">
        <v>2647</v>
      </c>
      <c r="F25" s="11" t="s">
        <v>766</v>
      </c>
      <c r="G25" s="4" t="s">
        <v>2698</v>
      </c>
      <c r="H25" s="4" t="s">
        <v>2694</v>
      </c>
      <c r="I25" s="4"/>
      <c r="J25" s="12" t="s">
        <v>2699</v>
      </c>
    </row>
    <row r="26" spans="1:10" ht="84.95" customHeight="1">
      <c r="A26" s="4" t="s">
        <v>2606</v>
      </c>
      <c r="B26" s="4" t="s">
        <v>2700</v>
      </c>
      <c r="C26" s="4" t="s">
        <v>2701</v>
      </c>
      <c r="D26" s="10">
        <v>5022</v>
      </c>
      <c r="E26" s="11" t="s">
        <v>2647</v>
      </c>
      <c r="F26" s="11" t="s">
        <v>2702</v>
      </c>
      <c r="G26" s="4" t="s">
        <v>2703</v>
      </c>
      <c r="H26" s="4" t="s">
        <v>2700</v>
      </c>
      <c r="I26" s="4"/>
      <c r="J26" s="12" t="s">
        <v>2704</v>
      </c>
    </row>
    <row r="27" spans="1:10" ht="84.95" customHeight="1">
      <c r="A27" s="4" t="s">
        <v>2606</v>
      </c>
      <c r="B27" s="4" t="s">
        <v>2700</v>
      </c>
      <c r="C27" s="4" t="s">
        <v>2705</v>
      </c>
      <c r="D27" s="10">
        <v>3516</v>
      </c>
      <c r="E27" s="11" t="s">
        <v>5</v>
      </c>
      <c r="F27" s="11"/>
      <c r="G27" s="4" t="s">
        <v>2706</v>
      </c>
      <c r="H27" s="4" t="s">
        <v>2700</v>
      </c>
      <c r="I27" s="4"/>
      <c r="J27" s="12" t="s">
        <v>2707</v>
      </c>
    </row>
    <row r="28" spans="1:10" ht="84.95" customHeight="1">
      <c r="A28" s="4" t="s">
        <v>2606</v>
      </c>
      <c r="B28" s="4" t="s">
        <v>2700</v>
      </c>
      <c r="C28" s="4" t="s">
        <v>2708</v>
      </c>
      <c r="D28" s="10">
        <v>4</v>
      </c>
      <c r="E28" s="11" t="s">
        <v>2647</v>
      </c>
      <c r="F28" s="11"/>
      <c r="G28" s="4" t="s">
        <v>2709</v>
      </c>
      <c r="H28" s="4" t="s">
        <v>2700</v>
      </c>
      <c r="I28" s="3" t="s">
        <v>2710</v>
      </c>
      <c r="J28" s="12" t="s">
        <v>10371</v>
      </c>
    </row>
    <row r="29" spans="1:10" ht="84.95" customHeight="1">
      <c r="A29" s="4" t="s">
        <v>2711</v>
      </c>
      <c r="B29" s="4" t="s">
        <v>2712</v>
      </c>
      <c r="C29" s="4" t="s">
        <v>2713</v>
      </c>
      <c r="D29" s="10">
        <v>9934</v>
      </c>
      <c r="E29" s="11" t="s">
        <v>296</v>
      </c>
      <c r="F29" s="11"/>
      <c r="G29" s="4" t="s">
        <v>2714</v>
      </c>
      <c r="H29" s="4" t="s">
        <v>2715</v>
      </c>
      <c r="I29" s="3" t="s">
        <v>2716</v>
      </c>
      <c r="J29" s="12" t="s">
        <v>2717</v>
      </c>
    </row>
    <row r="30" spans="1:10" ht="84.95" customHeight="1">
      <c r="A30" s="4" t="s">
        <v>2711</v>
      </c>
      <c r="B30" s="4" t="s">
        <v>2718</v>
      </c>
      <c r="C30" s="4" t="s">
        <v>2517</v>
      </c>
      <c r="D30" s="10">
        <v>14873</v>
      </c>
      <c r="E30" s="11" t="s">
        <v>296</v>
      </c>
      <c r="F30" s="11"/>
      <c r="G30" s="4" t="s">
        <v>2719</v>
      </c>
      <c r="H30" s="4" t="s">
        <v>2720</v>
      </c>
      <c r="I30" s="4"/>
      <c r="J30" s="12" t="s">
        <v>2721</v>
      </c>
    </row>
    <row r="31" spans="1:10" ht="84.95" customHeight="1">
      <c r="A31" s="4" t="s">
        <v>2711</v>
      </c>
      <c r="B31" s="4" t="s">
        <v>2718</v>
      </c>
      <c r="C31" s="4" t="s">
        <v>2722</v>
      </c>
      <c r="D31" s="10">
        <v>2035</v>
      </c>
      <c r="E31" s="11" t="s">
        <v>296</v>
      </c>
      <c r="F31" s="11" t="s">
        <v>2723</v>
      </c>
      <c r="G31" s="4" t="s">
        <v>2724</v>
      </c>
      <c r="H31" s="4" t="s">
        <v>2725</v>
      </c>
      <c r="I31" s="4"/>
      <c r="J31" s="12" t="s">
        <v>10370</v>
      </c>
    </row>
    <row r="32" spans="1:10" ht="84.95" customHeight="1">
      <c r="A32" s="4" t="s">
        <v>2711</v>
      </c>
      <c r="B32" s="4" t="s">
        <v>2718</v>
      </c>
      <c r="C32" s="4" t="s">
        <v>2726</v>
      </c>
      <c r="D32" s="10">
        <v>3670</v>
      </c>
      <c r="E32" s="11" t="s">
        <v>296</v>
      </c>
      <c r="F32" s="5"/>
      <c r="G32" s="4" t="s">
        <v>2727</v>
      </c>
      <c r="H32" s="4" t="s">
        <v>2728</v>
      </c>
      <c r="I32" s="4"/>
      <c r="J32" s="4" t="s">
        <v>2729</v>
      </c>
    </row>
    <row r="33" spans="1:10" ht="84.95" customHeight="1">
      <c r="A33" s="4" t="s">
        <v>2606</v>
      </c>
      <c r="B33" s="4" t="s">
        <v>2730</v>
      </c>
      <c r="C33" s="4" t="s">
        <v>2731</v>
      </c>
      <c r="D33" s="10">
        <v>9000</v>
      </c>
      <c r="E33" s="11" t="s">
        <v>2647</v>
      </c>
      <c r="F33" s="11" t="s">
        <v>2732</v>
      </c>
      <c r="G33" s="4" t="s">
        <v>2733</v>
      </c>
      <c r="H33" s="4" t="s">
        <v>2730</v>
      </c>
      <c r="I33" s="4"/>
      <c r="J33" s="12" t="s">
        <v>10946</v>
      </c>
    </row>
    <row r="34" spans="1:10" ht="84.95" customHeight="1">
      <c r="A34" s="4" t="s">
        <v>2606</v>
      </c>
      <c r="B34" s="4" t="s">
        <v>2730</v>
      </c>
      <c r="C34" s="4" t="s">
        <v>2734</v>
      </c>
      <c r="D34" s="10">
        <v>3487</v>
      </c>
      <c r="E34" s="11" t="s">
        <v>5</v>
      </c>
      <c r="F34" s="11"/>
      <c r="G34" s="4" t="s">
        <v>2735</v>
      </c>
      <c r="H34" s="4" t="s">
        <v>2730</v>
      </c>
      <c r="I34" s="4"/>
      <c r="J34" s="12" t="s">
        <v>10944</v>
      </c>
    </row>
    <row r="35" spans="1:10" ht="84.95" customHeight="1">
      <c r="A35" s="4" t="s">
        <v>2606</v>
      </c>
      <c r="B35" s="4" t="s">
        <v>2730</v>
      </c>
      <c r="C35" s="4" t="s">
        <v>2736</v>
      </c>
      <c r="D35" s="10">
        <v>300</v>
      </c>
      <c r="E35" s="11" t="s">
        <v>2647</v>
      </c>
      <c r="F35" s="11" t="s">
        <v>666</v>
      </c>
      <c r="G35" s="4" t="s">
        <v>2737</v>
      </c>
      <c r="H35" s="4" t="s">
        <v>2738</v>
      </c>
      <c r="I35" s="4"/>
      <c r="J35" s="4" t="s">
        <v>10945</v>
      </c>
    </row>
    <row r="36" spans="1:10" ht="84.95" customHeight="1">
      <c r="A36" s="4" t="s">
        <v>2606</v>
      </c>
      <c r="B36" s="4" t="s">
        <v>2739</v>
      </c>
      <c r="C36" s="4" t="s">
        <v>2740</v>
      </c>
      <c r="D36" s="10">
        <v>600</v>
      </c>
      <c r="E36" s="11" t="s">
        <v>3</v>
      </c>
      <c r="F36" s="11"/>
      <c r="G36" s="4" t="s">
        <v>2741</v>
      </c>
      <c r="H36" s="4" t="s">
        <v>2742</v>
      </c>
      <c r="I36" s="4"/>
      <c r="J36" s="12" t="s">
        <v>2743</v>
      </c>
    </row>
    <row r="37" spans="1:10" ht="84.95" customHeight="1">
      <c r="A37" s="4" t="s">
        <v>2606</v>
      </c>
      <c r="B37" s="4" t="s">
        <v>2739</v>
      </c>
      <c r="C37" s="4" t="s">
        <v>2744</v>
      </c>
      <c r="D37" s="10">
        <v>2436</v>
      </c>
      <c r="E37" s="11" t="s">
        <v>5</v>
      </c>
      <c r="F37" s="11"/>
      <c r="G37" s="4" t="s">
        <v>2745</v>
      </c>
      <c r="H37" s="4" t="s">
        <v>2739</v>
      </c>
      <c r="I37" s="3" t="s">
        <v>2746</v>
      </c>
      <c r="J37" s="12" t="s">
        <v>10943</v>
      </c>
    </row>
    <row r="38" spans="1:10" ht="84.95" customHeight="1">
      <c r="A38" s="4" t="s">
        <v>2606</v>
      </c>
      <c r="B38" s="4" t="s">
        <v>2747</v>
      </c>
      <c r="C38" s="4" t="s">
        <v>2748</v>
      </c>
      <c r="D38" s="10">
        <v>16240</v>
      </c>
      <c r="E38" s="11" t="s">
        <v>3</v>
      </c>
      <c r="F38" s="11"/>
      <c r="G38" s="4" t="s">
        <v>2749</v>
      </c>
      <c r="H38" s="4" t="s">
        <v>2750</v>
      </c>
      <c r="I38" s="3" t="s">
        <v>2751</v>
      </c>
      <c r="J38" s="12" t="s">
        <v>2752</v>
      </c>
    </row>
    <row r="39" spans="1:10" ht="84.95" customHeight="1">
      <c r="A39" s="22" t="s">
        <v>2606</v>
      </c>
      <c r="B39" s="22" t="s">
        <v>2753</v>
      </c>
      <c r="C39" s="22" t="s">
        <v>2754</v>
      </c>
      <c r="D39" s="36">
        <v>4400</v>
      </c>
      <c r="E39" s="13" t="s">
        <v>3</v>
      </c>
      <c r="F39" s="13"/>
      <c r="G39" s="22" t="s">
        <v>2755</v>
      </c>
      <c r="H39" s="22" t="s">
        <v>2756</v>
      </c>
      <c r="I39" s="37"/>
      <c r="J39" s="26" t="s">
        <v>2757</v>
      </c>
    </row>
    <row r="40" spans="1:10" ht="84.95" customHeight="1">
      <c r="A40" s="4" t="s">
        <v>2606</v>
      </c>
      <c r="B40" s="4" t="s">
        <v>2758</v>
      </c>
      <c r="C40" s="4" t="s">
        <v>2759</v>
      </c>
      <c r="D40" s="10">
        <v>3660</v>
      </c>
      <c r="E40" s="11" t="s">
        <v>287</v>
      </c>
      <c r="F40" s="11"/>
      <c r="G40" s="4" t="s">
        <v>2760</v>
      </c>
      <c r="H40" s="4" t="s">
        <v>2761</v>
      </c>
      <c r="I40" s="4"/>
      <c r="J40" s="12" t="s">
        <v>10942</v>
      </c>
    </row>
    <row r="41" spans="1:10" ht="84.95" customHeight="1">
      <c r="A41" s="4" t="s">
        <v>2606</v>
      </c>
      <c r="B41" s="4" t="s">
        <v>2758</v>
      </c>
      <c r="C41" s="4" t="s">
        <v>2762</v>
      </c>
      <c r="D41" s="10">
        <v>7669</v>
      </c>
      <c r="E41" s="11" t="s">
        <v>5</v>
      </c>
      <c r="F41" s="11"/>
      <c r="G41" s="4" t="s">
        <v>2763</v>
      </c>
      <c r="H41" s="4" t="s">
        <v>2764</v>
      </c>
      <c r="I41" s="4"/>
      <c r="J41" s="12" t="s">
        <v>10941</v>
      </c>
    </row>
    <row r="42" spans="1:10" ht="84.95" customHeight="1">
      <c r="A42" s="4" t="s">
        <v>2606</v>
      </c>
      <c r="B42" s="4" t="s">
        <v>2758</v>
      </c>
      <c r="C42" s="4" t="s">
        <v>1756</v>
      </c>
      <c r="D42" s="10">
        <v>6720</v>
      </c>
      <c r="E42" s="11" t="s">
        <v>6</v>
      </c>
      <c r="F42" s="11"/>
      <c r="G42" s="4" t="s">
        <v>2765</v>
      </c>
      <c r="H42" s="4" t="s">
        <v>2764</v>
      </c>
      <c r="I42" s="4"/>
      <c r="J42" s="12" t="s">
        <v>10940</v>
      </c>
    </row>
    <row r="43" spans="1:10" ht="84.95" customHeight="1">
      <c r="A43" s="4" t="s">
        <v>2606</v>
      </c>
      <c r="B43" s="4" t="s">
        <v>2758</v>
      </c>
      <c r="C43" s="4" t="s">
        <v>2766</v>
      </c>
      <c r="D43" s="10">
        <v>269</v>
      </c>
      <c r="E43" s="11" t="s">
        <v>4</v>
      </c>
      <c r="F43" s="5"/>
      <c r="G43" s="4" t="s">
        <v>2767</v>
      </c>
      <c r="H43" s="4" t="s">
        <v>2768</v>
      </c>
      <c r="I43" s="4"/>
      <c r="J43" s="12" t="s">
        <v>10940</v>
      </c>
    </row>
    <row r="44" spans="1:10" ht="84.95" customHeight="1">
      <c r="A44" s="4" t="s">
        <v>2711</v>
      </c>
      <c r="B44" s="4" t="s">
        <v>2769</v>
      </c>
      <c r="C44" s="4" t="s">
        <v>2770</v>
      </c>
      <c r="D44" s="10">
        <v>3811</v>
      </c>
      <c r="E44" s="11" t="s">
        <v>306</v>
      </c>
      <c r="F44" s="11"/>
      <c r="G44" s="4" t="s">
        <v>2771</v>
      </c>
      <c r="H44" s="4" t="s">
        <v>2772</v>
      </c>
      <c r="I44" s="3" t="s">
        <v>2773</v>
      </c>
      <c r="J44" s="12" t="s">
        <v>2774</v>
      </c>
    </row>
    <row r="45" spans="1:10" ht="84.95" customHeight="1">
      <c r="A45" s="4" t="s">
        <v>2686</v>
      </c>
      <c r="B45" s="4" t="s">
        <v>2775</v>
      </c>
      <c r="C45" s="4" t="s">
        <v>2776</v>
      </c>
      <c r="D45" s="10">
        <v>17346</v>
      </c>
      <c r="E45" s="11" t="s">
        <v>44</v>
      </c>
      <c r="F45" s="11"/>
      <c r="G45" s="4" t="s">
        <v>2777</v>
      </c>
      <c r="H45" s="4" t="s">
        <v>2778</v>
      </c>
      <c r="I45" s="3" t="s">
        <v>2779</v>
      </c>
      <c r="J45" s="12" t="s">
        <v>2780</v>
      </c>
    </row>
    <row r="46" spans="1:10" ht="84.95" customHeight="1">
      <c r="A46" s="4" t="s">
        <v>2686</v>
      </c>
      <c r="B46" s="4" t="s">
        <v>2775</v>
      </c>
      <c r="C46" s="4" t="s">
        <v>2781</v>
      </c>
      <c r="D46" s="10">
        <v>3575</v>
      </c>
      <c r="E46" s="11" t="s">
        <v>231</v>
      </c>
      <c r="F46" s="5"/>
      <c r="G46" s="4" t="s">
        <v>2782</v>
      </c>
      <c r="H46" s="4" t="s">
        <v>2775</v>
      </c>
      <c r="I46" s="3" t="s">
        <v>2783</v>
      </c>
      <c r="J46" s="4" t="s">
        <v>2784</v>
      </c>
    </row>
    <row r="47" spans="1:10" ht="84.95" customHeight="1">
      <c r="A47" s="4" t="s">
        <v>2606</v>
      </c>
      <c r="B47" s="4" t="s">
        <v>2785</v>
      </c>
      <c r="C47" s="4" t="s">
        <v>2786</v>
      </c>
      <c r="D47" s="10">
        <v>6485</v>
      </c>
      <c r="E47" s="11" t="s">
        <v>2647</v>
      </c>
      <c r="F47" s="11" t="s">
        <v>2668</v>
      </c>
      <c r="G47" s="4" t="s">
        <v>2787</v>
      </c>
      <c r="H47" s="4" t="s">
        <v>2785</v>
      </c>
      <c r="I47" s="4"/>
      <c r="J47" s="12" t="s">
        <v>2788</v>
      </c>
    </row>
    <row r="48" spans="1:10" ht="84.95" customHeight="1">
      <c r="A48" s="38" t="s">
        <v>2686</v>
      </c>
      <c r="B48" s="38" t="s">
        <v>2789</v>
      </c>
      <c r="C48" s="38" t="s">
        <v>2790</v>
      </c>
      <c r="D48" s="39">
        <v>105367</v>
      </c>
      <c r="E48" s="40" t="s">
        <v>296</v>
      </c>
      <c r="F48" s="40"/>
      <c r="G48" s="40" t="s">
        <v>2791</v>
      </c>
      <c r="H48" s="38" t="s">
        <v>2789</v>
      </c>
      <c r="I48" s="38"/>
      <c r="J48" s="38" t="s">
        <v>2792</v>
      </c>
    </row>
    <row r="49" spans="1:10" ht="84.95" customHeight="1">
      <c r="A49" s="4" t="s">
        <v>2606</v>
      </c>
      <c r="B49" s="4" t="s">
        <v>2793</v>
      </c>
      <c r="C49" s="4" t="s">
        <v>2794</v>
      </c>
      <c r="D49" s="10">
        <v>1392</v>
      </c>
      <c r="E49" s="11" t="s">
        <v>5</v>
      </c>
      <c r="F49" s="11"/>
      <c r="G49" s="4" t="s">
        <v>2795</v>
      </c>
      <c r="H49" s="4" t="s">
        <v>2796</v>
      </c>
      <c r="I49" s="4"/>
      <c r="J49" s="12" t="s">
        <v>2797</v>
      </c>
    </row>
    <row r="50" spans="1:10" ht="84.95" customHeight="1">
      <c r="A50" s="4" t="s">
        <v>2606</v>
      </c>
      <c r="B50" s="4" t="s">
        <v>2798</v>
      </c>
      <c r="C50" s="4" t="s">
        <v>1756</v>
      </c>
      <c r="D50" s="10">
        <v>2340</v>
      </c>
      <c r="E50" s="11" t="s">
        <v>9</v>
      </c>
      <c r="F50" s="11"/>
      <c r="G50" s="4" t="s">
        <v>2799</v>
      </c>
      <c r="H50" s="4" t="s">
        <v>2798</v>
      </c>
      <c r="I50" s="3" t="s">
        <v>2800</v>
      </c>
      <c r="J50" s="12" t="s">
        <v>2801</v>
      </c>
    </row>
    <row r="51" spans="1:10" ht="84.95" customHeight="1">
      <c r="A51" s="4" t="s">
        <v>2606</v>
      </c>
      <c r="B51" s="4" t="s">
        <v>2802</v>
      </c>
      <c r="C51" s="4" t="s">
        <v>2803</v>
      </c>
      <c r="D51" s="10" t="s">
        <v>2804</v>
      </c>
      <c r="E51" s="11" t="s">
        <v>3</v>
      </c>
      <c r="F51" s="11"/>
      <c r="G51" s="4" t="s">
        <v>2805</v>
      </c>
      <c r="H51" s="4" t="s">
        <v>2806</v>
      </c>
      <c r="I51" s="3" t="s">
        <v>2807</v>
      </c>
      <c r="J51" s="12" t="s">
        <v>2808</v>
      </c>
    </row>
    <row r="52" spans="1:10" ht="84.95" customHeight="1">
      <c r="A52" s="4" t="s">
        <v>2606</v>
      </c>
      <c r="B52" s="4" t="s">
        <v>2802</v>
      </c>
      <c r="C52" s="4" t="s">
        <v>2809</v>
      </c>
      <c r="D52" s="10">
        <v>10187</v>
      </c>
      <c r="E52" s="11" t="s">
        <v>4</v>
      </c>
      <c r="F52" s="11"/>
      <c r="G52" s="4" t="s">
        <v>2810</v>
      </c>
      <c r="H52" s="4" t="s">
        <v>2802</v>
      </c>
      <c r="I52" s="3" t="s">
        <v>2811</v>
      </c>
      <c r="J52" s="12" t="s">
        <v>2812</v>
      </c>
    </row>
    <row r="53" spans="1:10" ht="84.95" customHeight="1">
      <c r="A53" s="4" t="s">
        <v>2606</v>
      </c>
      <c r="B53" s="4" t="s">
        <v>2813</v>
      </c>
      <c r="C53" s="4" t="s">
        <v>2814</v>
      </c>
      <c r="D53" s="10">
        <v>1440</v>
      </c>
      <c r="E53" s="11" t="s">
        <v>5</v>
      </c>
      <c r="F53" s="11"/>
      <c r="G53" s="4" t="s">
        <v>2815</v>
      </c>
      <c r="H53" s="4" t="s">
        <v>2816</v>
      </c>
      <c r="I53" s="4"/>
      <c r="J53" s="12" t="s">
        <v>10374</v>
      </c>
    </row>
    <row r="54" spans="1:10" ht="84.95" customHeight="1">
      <c r="A54" s="4" t="s">
        <v>2606</v>
      </c>
      <c r="B54" s="4" t="s">
        <v>2813</v>
      </c>
      <c r="C54" s="4" t="s">
        <v>1255</v>
      </c>
      <c r="D54" s="10">
        <v>10457</v>
      </c>
      <c r="E54" s="11" t="s">
        <v>2647</v>
      </c>
      <c r="F54" s="11" t="s">
        <v>2535</v>
      </c>
      <c r="G54" s="4" t="s">
        <v>2817</v>
      </c>
      <c r="H54" s="4" t="s">
        <v>2813</v>
      </c>
      <c r="I54" s="3" t="s">
        <v>2818</v>
      </c>
      <c r="J54" s="12" t="s">
        <v>10375</v>
      </c>
    </row>
    <row r="55" spans="1:10" ht="84.95" customHeight="1">
      <c r="A55" s="4" t="s">
        <v>2606</v>
      </c>
      <c r="B55" s="4" t="s">
        <v>2813</v>
      </c>
      <c r="C55" s="4" t="s">
        <v>2819</v>
      </c>
      <c r="D55" s="10">
        <v>4216</v>
      </c>
      <c r="E55" s="5" t="s">
        <v>5</v>
      </c>
      <c r="F55" s="5"/>
      <c r="G55" s="4" t="s">
        <v>2820</v>
      </c>
      <c r="H55" s="4" t="s">
        <v>2821</v>
      </c>
      <c r="I55" s="3" t="s">
        <v>2822</v>
      </c>
      <c r="J55" s="4" t="s">
        <v>10375</v>
      </c>
    </row>
    <row r="56" spans="1:10" ht="84.95" customHeight="1">
      <c r="A56" s="4" t="s">
        <v>2606</v>
      </c>
      <c r="B56" s="4" t="s">
        <v>2823</v>
      </c>
      <c r="C56" s="4" t="s">
        <v>2824</v>
      </c>
      <c r="D56" s="10">
        <v>19433</v>
      </c>
      <c r="E56" s="11" t="s">
        <v>2494</v>
      </c>
      <c r="F56" s="11"/>
      <c r="G56" s="4" t="s">
        <v>2825</v>
      </c>
      <c r="H56" s="4" t="s">
        <v>2823</v>
      </c>
      <c r="I56" s="4"/>
      <c r="J56" s="4" t="s">
        <v>2826</v>
      </c>
    </row>
    <row r="57" spans="1:10" ht="84.95" customHeight="1">
      <c r="A57" s="4" t="s">
        <v>2606</v>
      </c>
      <c r="B57" s="4" t="s">
        <v>2827</v>
      </c>
      <c r="C57" s="4" t="s">
        <v>1666</v>
      </c>
      <c r="D57" s="10">
        <v>8990</v>
      </c>
      <c r="E57" s="11" t="s">
        <v>274</v>
      </c>
      <c r="F57" s="11"/>
      <c r="G57" s="4" t="s">
        <v>2828</v>
      </c>
      <c r="H57" s="4" t="s">
        <v>2827</v>
      </c>
      <c r="I57" s="4"/>
      <c r="J57" s="12" t="s">
        <v>2829</v>
      </c>
    </row>
    <row r="58" spans="1:10" ht="84.95" customHeight="1">
      <c r="A58" s="4" t="s">
        <v>2606</v>
      </c>
      <c r="B58" s="4" t="s">
        <v>2830</v>
      </c>
      <c r="C58" s="4" t="s">
        <v>2831</v>
      </c>
      <c r="D58" s="10">
        <v>4750</v>
      </c>
      <c r="E58" s="11" t="s">
        <v>4</v>
      </c>
      <c r="F58" s="11"/>
      <c r="G58" s="4" t="s">
        <v>2832</v>
      </c>
      <c r="H58" s="4" t="s">
        <v>2833</v>
      </c>
      <c r="I58" s="3" t="s">
        <v>2834</v>
      </c>
      <c r="J58" s="12" t="s">
        <v>2835</v>
      </c>
    </row>
    <row r="59" spans="1:10" ht="84.95" customHeight="1">
      <c r="A59" s="38" t="s">
        <v>2711</v>
      </c>
      <c r="B59" s="38" t="s">
        <v>2836</v>
      </c>
      <c r="C59" s="38" t="s">
        <v>2837</v>
      </c>
      <c r="D59" s="39">
        <v>7203</v>
      </c>
      <c r="E59" s="40" t="s">
        <v>306</v>
      </c>
      <c r="F59" s="40"/>
      <c r="G59" s="38" t="s">
        <v>2838</v>
      </c>
      <c r="H59" s="38" t="s">
        <v>2836</v>
      </c>
      <c r="I59" s="41" t="s">
        <v>2839</v>
      </c>
      <c r="J59" s="42" t="s">
        <v>2840</v>
      </c>
    </row>
    <row r="60" spans="1:10" ht="84.95" customHeight="1">
      <c r="A60" s="38" t="s">
        <v>2711</v>
      </c>
      <c r="B60" s="38" t="s">
        <v>2836</v>
      </c>
      <c r="C60" s="38" t="s">
        <v>2081</v>
      </c>
      <c r="D60" s="43">
        <v>4510</v>
      </c>
      <c r="E60" s="40" t="s">
        <v>296</v>
      </c>
      <c r="F60" s="40"/>
      <c r="G60" s="38" t="s">
        <v>2841</v>
      </c>
      <c r="H60" s="38" t="s">
        <v>2836</v>
      </c>
      <c r="I60" s="41" t="s">
        <v>2842</v>
      </c>
      <c r="J60" s="42" t="s">
        <v>2843</v>
      </c>
    </row>
    <row r="61" spans="1:10" ht="84.95" customHeight="1">
      <c r="A61" s="4" t="s">
        <v>2606</v>
      </c>
      <c r="B61" s="4" t="s">
        <v>2844</v>
      </c>
      <c r="C61" s="4" t="s">
        <v>2845</v>
      </c>
      <c r="D61" s="10">
        <v>16930</v>
      </c>
      <c r="E61" s="11" t="s">
        <v>5</v>
      </c>
      <c r="F61" s="11"/>
      <c r="G61" s="4" t="s">
        <v>2846</v>
      </c>
      <c r="H61" s="4" t="s">
        <v>2847</v>
      </c>
      <c r="I61" s="3" t="s">
        <v>2848</v>
      </c>
      <c r="J61" s="12" t="s">
        <v>2849</v>
      </c>
    </row>
    <row r="62" spans="1:10" ht="84.95" customHeight="1">
      <c r="A62" s="4" t="s">
        <v>2606</v>
      </c>
      <c r="B62" s="4" t="s">
        <v>2844</v>
      </c>
      <c r="C62" s="4" t="s">
        <v>2850</v>
      </c>
      <c r="D62" s="10">
        <v>0</v>
      </c>
      <c r="E62" s="11"/>
      <c r="F62" s="11"/>
      <c r="G62" s="4" t="s">
        <v>2851</v>
      </c>
      <c r="H62" s="4" t="s">
        <v>2847</v>
      </c>
      <c r="I62" s="4"/>
      <c r="J62" s="12" t="s">
        <v>2849</v>
      </c>
    </row>
    <row r="63" spans="1:10" ht="84.95" customHeight="1">
      <c r="A63" s="4" t="s">
        <v>2606</v>
      </c>
      <c r="B63" s="4" t="s">
        <v>2852</v>
      </c>
      <c r="C63" s="4" t="s">
        <v>2853</v>
      </c>
      <c r="D63" s="10">
        <v>305</v>
      </c>
      <c r="E63" s="11" t="s">
        <v>2647</v>
      </c>
      <c r="F63" s="11" t="s">
        <v>766</v>
      </c>
      <c r="G63" s="4" t="s">
        <v>2854</v>
      </c>
      <c r="H63" s="4" t="s">
        <v>2852</v>
      </c>
      <c r="I63" s="3" t="s">
        <v>2855</v>
      </c>
      <c r="J63" s="12" t="s">
        <v>2856</v>
      </c>
    </row>
    <row r="64" spans="1:10" ht="84.95" customHeight="1">
      <c r="A64" s="4" t="s">
        <v>2606</v>
      </c>
      <c r="B64" s="4" t="s">
        <v>2852</v>
      </c>
      <c r="C64" s="4" t="s">
        <v>2857</v>
      </c>
      <c r="D64" s="10">
        <v>2509</v>
      </c>
      <c r="E64" s="11" t="s">
        <v>2647</v>
      </c>
      <c r="F64" s="11" t="s">
        <v>2858</v>
      </c>
      <c r="G64" s="4" t="s">
        <v>2859</v>
      </c>
      <c r="H64" s="4" t="s">
        <v>2852</v>
      </c>
      <c r="I64" s="3" t="s">
        <v>2860</v>
      </c>
      <c r="J64" s="12" t="s">
        <v>2856</v>
      </c>
    </row>
    <row r="65" spans="1:10" ht="84.95" customHeight="1">
      <c r="A65" s="4" t="s">
        <v>2606</v>
      </c>
      <c r="B65" s="4" t="s">
        <v>2861</v>
      </c>
      <c r="C65" s="4" t="s">
        <v>1795</v>
      </c>
      <c r="D65" s="10">
        <v>2064</v>
      </c>
      <c r="E65" s="11" t="s">
        <v>2647</v>
      </c>
      <c r="F65" s="11" t="s">
        <v>666</v>
      </c>
      <c r="G65" s="4" t="s">
        <v>2862</v>
      </c>
      <c r="H65" s="4" t="s">
        <v>2863</v>
      </c>
      <c r="I65" s="4"/>
      <c r="J65" s="12" t="s">
        <v>2864</v>
      </c>
    </row>
    <row r="66" spans="1:10" ht="84.95" customHeight="1">
      <c r="A66" s="4" t="s">
        <v>2606</v>
      </c>
      <c r="B66" s="4" t="s">
        <v>2865</v>
      </c>
      <c r="C66" s="4" t="s">
        <v>2866</v>
      </c>
      <c r="D66" s="10">
        <v>2131</v>
      </c>
      <c r="E66" s="11" t="s">
        <v>2647</v>
      </c>
      <c r="F66" s="11" t="s">
        <v>2867</v>
      </c>
      <c r="G66" s="4" t="s">
        <v>2868</v>
      </c>
      <c r="H66" s="4" t="s">
        <v>2869</v>
      </c>
      <c r="I66" s="4"/>
      <c r="J66" s="12" t="s">
        <v>2870</v>
      </c>
    </row>
    <row r="67" spans="1:10" ht="84.95" customHeight="1">
      <c r="A67" s="4" t="s">
        <v>2606</v>
      </c>
      <c r="B67" s="4" t="s">
        <v>2871</v>
      </c>
      <c r="C67" s="4" t="s">
        <v>2872</v>
      </c>
      <c r="D67" s="10">
        <v>0</v>
      </c>
      <c r="E67" s="11" t="s">
        <v>5</v>
      </c>
      <c r="F67" s="11"/>
      <c r="G67" s="4" t="s">
        <v>2873</v>
      </c>
      <c r="H67" s="4" t="s">
        <v>2874</v>
      </c>
      <c r="I67" s="4"/>
      <c r="J67" s="12" t="s">
        <v>2875</v>
      </c>
    </row>
    <row r="68" spans="1:10" ht="84.95" customHeight="1">
      <c r="A68" s="4" t="s">
        <v>2606</v>
      </c>
      <c r="B68" s="4" t="s">
        <v>2871</v>
      </c>
      <c r="C68" s="4" t="s">
        <v>2876</v>
      </c>
      <c r="D68" s="10">
        <v>3320</v>
      </c>
      <c r="E68" s="11" t="s">
        <v>3</v>
      </c>
      <c r="F68" s="11"/>
      <c r="G68" s="4" t="s">
        <v>2877</v>
      </c>
      <c r="H68" s="4" t="s">
        <v>2878</v>
      </c>
      <c r="I68" s="3" t="s">
        <v>2879</v>
      </c>
      <c r="J68" s="12" t="s">
        <v>2880</v>
      </c>
    </row>
    <row r="69" spans="1:10" ht="84.95" customHeight="1">
      <c r="A69" s="4" t="s">
        <v>2606</v>
      </c>
      <c r="B69" s="4" t="s">
        <v>2871</v>
      </c>
      <c r="C69" s="4" t="s">
        <v>353</v>
      </c>
      <c r="D69" s="10">
        <v>881</v>
      </c>
      <c r="E69" s="11" t="s">
        <v>3</v>
      </c>
      <c r="F69" s="11"/>
      <c r="G69" s="4" t="s">
        <v>2881</v>
      </c>
      <c r="H69" s="4" t="s">
        <v>1639</v>
      </c>
      <c r="I69" s="3" t="s">
        <v>2882</v>
      </c>
      <c r="J69" s="12" t="s">
        <v>2880</v>
      </c>
    </row>
    <row r="70" spans="1:10" ht="84.95" customHeight="1">
      <c r="A70" s="4" t="s">
        <v>2606</v>
      </c>
      <c r="B70" s="4" t="s">
        <v>2871</v>
      </c>
      <c r="C70" s="4" t="s">
        <v>2883</v>
      </c>
      <c r="D70" s="10">
        <v>7593</v>
      </c>
      <c r="E70" s="11" t="s">
        <v>5</v>
      </c>
      <c r="F70" s="11"/>
      <c r="G70" s="4" t="s">
        <v>2884</v>
      </c>
      <c r="H70" s="4" t="s">
        <v>1639</v>
      </c>
      <c r="I70" s="3" t="s">
        <v>2885</v>
      </c>
      <c r="J70" s="12" t="s">
        <v>2880</v>
      </c>
    </row>
    <row r="71" spans="1:10" ht="84.95" customHeight="1">
      <c r="A71" s="4" t="s">
        <v>2606</v>
      </c>
      <c r="B71" s="4" t="s">
        <v>2871</v>
      </c>
      <c r="C71" s="4" t="s">
        <v>2886</v>
      </c>
      <c r="D71" s="10">
        <v>3294</v>
      </c>
      <c r="E71" s="11" t="s">
        <v>0</v>
      </c>
      <c r="F71" s="11"/>
      <c r="G71" s="4" t="s">
        <v>2887</v>
      </c>
      <c r="H71" s="4" t="s">
        <v>2888</v>
      </c>
      <c r="I71" s="4"/>
      <c r="J71" s="12" t="s">
        <v>2889</v>
      </c>
    </row>
    <row r="72" spans="1:10" ht="84.95" customHeight="1">
      <c r="A72" s="4" t="s">
        <v>2606</v>
      </c>
      <c r="B72" s="4" t="s">
        <v>2871</v>
      </c>
      <c r="C72" s="4" t="s">
        <v>1122</v>
      </c>
      <c r="D72" s="10">
        <v>3602</v>
      </c>
      <c r="E72" s="11" t="s">
        <v>5</v>
      </c>
      <c r="F72" s="5"/>
      <c r="G72" s="4" t="s">
        <v>2890</v>
      </c>
      <c r="H72" s="4" t="s">
        <v>2891</v>
      </c>
      <c r="I72" s="3" t="s">
        <v>2892</v>
      </c>
      <c r="J72" s="4" t="s">
        <v>2893</v>
      </c>
    </row>
    <row r="73" spans="1:10" ht="84.95" customHeight="1">
      <c r="A73" s="4" t="s">
        <v>2606</v>
      </c>
      <c r="B73" s="4" t="s">
        <v>2894</v>
      </c>
      <c r="C73" s="4" t="s">
        <v>2895</v>
      </c>
      <c r="D73" s="10">
        <v>150</v>
      </c>
      <c r="E73" s="11" t="s">
        <v>3</v>
      </c>
      <c r="F73" s="11"/>
      <c r="G73" s="4" t="s">
        <v>2896</v>
      </c>
      <c r="H73" s="4" t="s">
        <v>2897</v>
      </c>
      <c r="I73" s="4"/>
      <c r="J73" s="12" t="s">
        <v>2898</v>
      </c>
    </row>
    <row r="74" spans="1:10" ht="84.95" customHeight="1">
      <c r="A74" s="4" t="s">
        <v>2606</v>
      </c>
      <c r="B74" s="4" t="s">
        <v>2894</v>
      </c>
      <c r="C74" s="4" t="s">
        <v>2899</v>
      </c>
      <c r="D74" s="10">
        <v>6678</v>
      </c>
      <c r="E74" s="11" t="s">
        <v>2647</v>
      </c>
      <c r="F74" s="11" t="s">
        <v>666</v>
      </c>
      <c r="G74" s="4" t="s">
        <v>2900</v>
      </c>
      <c r="H74" s="4" t="s">
        <v>2894</v>
      </c>
      <c r="I74" s="3" t="s">
        <v>2901</v>
      </c>
      <c r="J74" s="12" t="s">
        <v>2902</v>
      </c>
    </row>
    <row r="75" spans="1:10" ht="84.95" customHeight="1">
      <c r="A75" s="4" t="s">
        <v>2606</v>
      </c>
      <c r="B75" s="4" t="s">
        <v>2894</v>
      </c>
      <c r="C75" s="4" t="s">
        <v>2903</v>
      </c>
      <c r="D75" s="10">
        <v>6818</v>
      </c>
      <c r="E75" s="11" t="s">
        <v>5</v>
      </c>
      <c r="F75" s="5"/>
      <c r="G75" s="4" t="s">
        <v>2904</v>
      </c>
      <c r="H75" s="4" t="s">
        <v>2894</v>
      </c>
      <c r="I75" s="3" t="s">
        <v>2905</v>
      </c>
      <c r="J75" s="4" t="s">
        <v>2906</v>
      </c>
    </row>
    <row r="76" spans="1:10" ht="84.95" customHeight="1">
      <c r="A76" s="4" t="s">
        <v>2606</v>
      </c>
      <c r="B76" s="4" t="s">
        <v>2907</v>
      </c>
      <c r="C76" s="4" t="s">
        <v>2908</v>
      </c>
      <c r="D76" s="10">
        <v>4979</v>
      </c>
      <c r="E76" s="11" t="s">
        <v>4</v>
      </c>
      <c r="F76" s="11"/>
      <c r="G76" s="4" t="s">
        <v>2909</v>
      </c>
      <c r="H76" s="4" t="s">
        <v>2907</v>
      </c>
      <c r="I76" s="3" t="s">
        <v>2910</v>
      </c>
      <c r="J76" s="12" t="s">
        <v>2911</v>
      </c>
    </row>
    <row r="77" spans="1:10" ht="84.95" customHeight="1">
      <c r="A77" s="4" t="s">
        <v>2606</v>
      </c>
      <c r="B77" s="4" t="s">
        <v>2912</v>
      </c>
      <c r="C77" s="4" t="s">
        <v>2913</v>
      </c>
      <c r="D77" s="36">
        <v>10400</v>
      </c>
      <c r="E77" s="11" t="s">
        <v>3</v>
      </c>
      <c r="F77" s="11"/>
      <c r="G77" s="4" t="s">
        <v>2914</v>
      </c>
      <c r="H77" s="4" t="s">
        <v>2912</v>
      </c>
      <c r="I77" s="3" t="s">
        <v>2915</v>
      </c>
      <c r="J77" s="12" t="s">
        <v>2916</v>
      </c>
    </row>
    <row r="78" spans="1:10" ht="84.95" customHeight="1">
      <c r="A78" s="4" t="s">
        <v>2606</v>
      </c>
      <c r="B78" s="4" t="s">
        <v>2912</v>
      </c>
      <c r="C78" s="4" t="s">
        <v>2917</v>
      </c>
      <c r="D78" s="10">
        <v>500</v>
      </c>
      <c r="E78" s="11" t="s">
        <v>2647</v>
      </c>
      <c r="F78" s="11" t="s">
        <v>2347</v>
      </c>
      <c r="G78" s="4" t="s">
        <v>2918</v>
      </c>
      <c r="H78" s="4" t="s">
        <v>2912</v>
      </c>
      <c r="I78" s="3" t="s">
        <v>2919</v>
      </c>
      <c r="J78" s="12" t="s">
        <v>2920</v>
      </c>
    </row>
    <row r="79" spans="1:10" ht="84.95" customHeight="1">
      <c r="A79" s="4" t="s">
        <v>2606</v>
      </c>
      <c r="B79" s="4" t="s">
        <v>2921</v>
      </c>
      <c r="C79" s="4" t="s">
        <v>2922</v>
      </c>
      <c r="D79" s="10">
        <v>2840</v>
      </c>
      <c r="E79" s="11" t="s">
        <v>5</v>
      </c>
      <c r="F79" s="11"/>
      <c r="G79" s="4" t="s">
        <v>2923</v>
      </c>
      <c r="H79" s="4" t="s">
        <v>10378</v>
      </c>
      <c r="I79" s="3"/>
      <c r="J79" s="12" t="s">
        <v>10376</v>
      </c>
    </row>
    <row r="80" spans="1:10" ht="84.95" customHeight="1">
      <c r="A80" s="4" t="s">
        <v>2606</v>
      </c>
      <c r="B80" s="4" t="s">
        <v>2921</v>
      </c>
      <c r="C80" s="4" t="s">
        <v>2924</v>
      </c>
      <c r="D80" s="10">
        <v>6875</v>
      </c>
      <c r="E80" s="11" t="s">
        <v>5</v>
      </c>
      <c r="F80" s="11"/>
      <c r="G80" s="4" t="s">
        <v>2925</v>
      </c>
      <c r="H80" s="4" t="s">
        <v>10379</v>
      </c>
      <c r="I80" s="3"/>
      <c r="J80" s="12" t="s">
        <v>10377</v>
      </c>
    </row>
    <row r="81" spans="1:10" ht="84.95" customHeight="1">
      <c r="A81" s="4" t="s">
        <v>2606</v>
      </c>
      <c r="B81" s="4" t="s">
        <v>2926</v>
      </c>
      <c r="C81" s="4" t="s">
        <v>1158</v>
      </c>
      <c r="D81" s="10">
        <v>36411</v>
      </c>
      <c r="E81" s="11" t="s">
        <v>5</v>
      </c>
      <c r="F81" s="11" t="s">
        <v>2927</v>
      </c>
      <c r="G81" s="4" t="s">
        <v>2928</v>
      </c>
      <c r="H81" s="4" t="s">
        <v>2926</v>
      </c>
      <c r="I81" s="4"/>
      <c r="J81" s="12" t="s">
        <v>2929</v>
      </c>
    </row>
    <row r="82" spans="1:10" ht="84.95" customHeight="1">
      <c r="A82" s="4" t="s">
        <v>2606</v>
      </c>
      <c r="B82" s="4" t="s">
        <v>2930</v>
      </c>
      <c r="C82" s="4" t="s">
        <v>2931</v>
      </c>
      <c r="D82" s="10">
        <v>9000</v>
      </c>
      <c r="E82" s="11" t="s">
        <v>231</v>
      </c>
      <c r="F82" s="11"/>
      <c r="G82" s="4" t="s">
        <v>2932</v>
      </c>
      <c r="H82" s="4" t="s">
        <v>2930</v>
      </c>
      <c r="I82" s="4"/>
      <c r="J82" s="12" t="s">
        <v>2933</v>
      </c>
    </row>
    <row r="83" spans="1:10" ht="84.95" customHeight="1">
      <c r="A83" s="4" t="s">
        <v>2606</v>
      </c>
      <c r="B83" s="4" t="s">
        <v>2930</v>
      </c>
      <c r="C83" s="4" t="s">
        <v>2934</v>
      </c>
      <c r="D83" s="10">
        <v>0</v>
      </c>
      <c r="E83" s="11" t="s">
        <v>2647</v>
      </c>
      <c r="F83" s="11" t="s">
        <v>2935</v>
      </c>
      <c r="G83" s="4" t="s">
        <v>2936</v>
      </c>
      <c r="H83" s="4" t="s">
        <v>2937</v>
      </c>
      <c r="I83" s="3" t="s">
        <v>2938</v>
      </c>
      <c r="J83" s="12" t="s">
        <v>10947</v>
      </c>
    </row>
    <row r="84" spans="1:10" ht="84.95" customHeight="1">
      <c r="A84" s="4" t="s">
        <v>2606</v>
      </c>
      <c r="B84" s="4" t="s">
        <v>2939</v>
      </c>
      <c r="C84" s="4" t="s">
        <v>1128</v>
      </c>
      <c r="D84" s="10">
        <v>16035</v>
      </c>
      <c r="E84" s="11" t="s">
        <v>0</v>
      </c>
      <c r="F84" s="11"/>
      <c r="G84" s="4" t="s">
        <v>2940</v>
      </c>
      <c r="H84" s="4" t="s">
        <v>2939</v>
      </c>
      <c r="I84" s="4"/>
      <c r="J84" s="12" t="s">
        <v>2941</v>
      </c>
    </row>
    <row r="85" spans="1:10" ht="84.95" customHeight="1">
      <c r="A85" s="4" t="s">
        <v>2606</v>
      </c>
      <c r="B85" s="4" t="s">
        <v>2942</v>
      </c>
      <c r="C85" s="4" t="s">
        <v>2943</v>
      </c>
      <c r="D85" s="10">
        <v>29619</v>
      </c>
      <c r="E85" s="11" t="s">
        <v>4</v>
      </c>
      <c r="F85" s="11"/>
      <c r="G85" s="4" t="s">
        <v>2944</v>
      </c>
      <c r="H85" s="4" t="s">
        <v>2945</v>
      </c>
      <c r="I85" s="4"/>
      <c r="J85" s="12" t="s">
        <v>2946</v>
      </c>
    </row>
    <row r="86" spans="1:10" ht="84.95" customHeight="1">
      <c r="A86" s="4" t="s">
        <v>2606</v>
      </c>
      <c r="B86" s="4" t="s">
        <v>2942</v>
      </c>
      <c r="C86" s="4" t="s">
        <v>2947</v>
      </c>
      <c r="D86" s="10">
        <v>7325</v>
      </c>
      <c r="E86" s="11" t="s">
        <v>4</v>
      </c>
      <c r="F86" s="11"/>
      <c r="G86" s="22" t="s">
        <v>2948</v>
      </c>
      <c r="H86" s="4" t="s">
        <v>2945</v>
      </c>
      <c r="I86" s="4"/>
      <c r="J86" s="12" t="s">
        <v>2949</v>
      </c>
    </row>
    <row r="87" spans="1:10" ht="84.95" customHeight="1">
      <c r="A87" s="38" t="s">
        <v>2711</v>
      </c>
      <c r="B87" s="38" t="s">
        <v>2950</v>
      </c>
      <c r="C87" s="38" t="s">
        <v>2951</v>
      </c>
      <c r="D87" s="39">
        <v>236</v>
      </c>
      <c r="E87" s="40" t="s">
        <v>306</v>
      </c>
      <c r="F87" s="40"/>
      <c r="G87" s="38" t="s">
        <v>2952</v>
      </c>
      <c r="H87" s="38" t="s">
        <v>2950</v>
      </c>
      <c r="I87" s="38"/>
      <c r="J87" s="42" t="s">
        <v>10380</v>
      </c>
    </row>
    <row r="88" spans="1:10" ht="84.95" customHeight="1">
      <c r="A88" s="4" t="s">
        <v>2606</v>
      </c>
      <c r="B88" s="4" t="s">
        <v>2953</v>
      </c>
      <c r="C88" s="4" t="s">
        <v>2954</v>
      </c>
      <c r="D88" s="10">
        <v>5531</v>
      </c>
      <c r="E88" s="11" t="s">
        <v>274</v>
      </c>
      <c r="F88" s="11"/>
      <c r="G88" s="4" t="s">
        <v>10387</v>
      </c>
      <c r="H88" s="4" t="s">
        <v>2953</v>
      </c>
      <c r="I88" s="2" t="s">
        <v>10591</v>
      </c>
      <c r="J88" s="12" t="s">
        <v>2955</v>
      </c>
    </row>
    <row r="89" spans="1:10" ht="84.95" customHeight="1">
      <c r="A89" s="4" t="s">
        <v>2606</v>
      </c>
      <c r="B89" s="4" t="s">
        <v>2953</v>
      </c>
      <c r="C89" s="4" t="s">
        <v>403</v>
      </c>
      <c r="D89" s="10">
        <v>3888</v>
      </c>
      <c r="E89" s="11" t="s">
        <v>2956</v>
      </c>
      <c r="F89" s="11"/>
      <c r="G89" s="4" t="s">
        <v>10388</v>
      </c>
      <c r="H89" s="4" t="s">
        <v>2953</v>
      </c>
      <c r="I89" s="3" t="s">
        <v>2957</v>
      </c>
      <c r="J89" s="12" t="s">
        <v>2955</v>
      </c>
    </row>
    <row r="90" spans="1:10" ht="84.95" customHeight="1">
      <c r="A90" s="4" t="s">
        <v>2606</v>
      </c>
      <c r="B90" s="4" t="s">
        <v>2958</v>
      </c>
      <c r="C90" s="4" t="s">
        <v>2959</v>
      </c>
      <c r="D90" s="10">
        <v>32395</v>
      </c>
      <c r="E90" s="11" t="s">
        <v>5</v>
      </c>
      <c r="F90" s="11"/>
      <c r="G90" s="4" t="s">
        <v>2960</v>
      </c>
      <c r="H90" s="4" t="s">
        <v>2961</v>
      </c>
      <c r="I90" s="2" t="s">
        <v>10592</v>
      </c>
      <c r="J90" s="12" t="s">
        <v>10381</v>
      </c>
    </row>
    <row r="91" spans="1:10" ht="84.95" customHeight="1">
      <c r="A91" s="4" t="s">
        <v>2606</v>
      </c>
      <c r="B91" s="4" t="s">
        <v>2958</v>
      </c>
      <c r="C91" s="4" t="s">
        <v>2962</v>
      </c>
      <c r="D91" s="10">
        <v>31490</v>
      </c>
      <c r="E91" s="11" t="s">
        <v>5</v>
      </c>
      <c r="F91" s="11"/>
      <c r="G91" s="4" t="s">
        <v>2963</v>
      </c>
      <c r="H91" s="4" t="s">
        <v>2964</v>
      </c>
      <c r="I91" s="3" t="s">
        <v>2965</v>
      </c>
      <c r="J91" s="12" t="s">
        <v>10382</v>
      </c>
    </row>
    <row r="92" spans="1:10" ht="84.95" customHeight="1">
      <c r="A92" s="4" t="s">
        <v>2606</v>
      </c>
      <c r="B92" s="4" t="s">
        <v>2958</v>
      </c>
      <c r="C92" s="4" t="s">
        <v>1128</v>
      </c>
      <c r="D92" s="10">
        <v>25379</v>
      </c>
      <c r="E92" s="11" t="s">
        <v>5</v>
      </c>
      <c r="F92" s="5"/>
      <c r="G92" s="4" t="s">
        <v>2966</v>
      </c>
      <c r="H92" s="4" t="s">
        <v>2967</v>
      </c>
      <c r="I92" s="3" t="s">
        <v>2968</v>
      </c>
      <c r="J92" s="12" t="s">
        <v>10382</v>
      </c>
    </row>
    <row r="93" spans="1:10" ht="84.95" customHeight="1">
      <c r="A93" s="4" t="s">
        <v>2606</v>
      </c>
      <c r="B93" s="4" t="s">
        <v>2969</v>
      </c>
      <c r="C93" s="4" t="s">
        <v>2970</v>
      </c>
      <c r="D93" s="10">
        <v>11040</v>
      </c>
      <c r="E93" s="11" t="s">
        <v>3</v>
      </c>
      <c r="F93" s="11"/>
      <c r="G93" s="34" t="s">
        <v>10389</v>
      </c>
      <c r="H93" s="4" t="s">
        <v>2969</v>
      </c>
      <c r="I93" s="4"/>
      <c r="J93" s="12" t="s">
        <v>2971</v>
      </c>
    </row>
    <row r="94" spans="1:10" ht="84.95" customHeight="1">
      <c r="A94" s="44" t="s">
        <v>2711</v>
      </c>
      <c r="B94" s="44" t="s">
        <v>2972</v>
      </c>
      <c r="C94" s="44" t="s">
        <v>2973</v>
      </c>
      <c r="D94" s="45">
        <v>380</v>
      </c>
      <c r="E94" s="46" t="s">
        <v>2545</v>
      </c>
      <c r="F94" s="46"/>
      <c r="G94" s="44" t="s">
        <v>10390</v>
      </c>
      <c r="H94" s="44" t="s">
        <v>2974</v>
      </c>
      <c r="I94" s="44"/>
      <c r="J94" s="44" t="s">
        <v>10383</v>
      </c>
    </row>
    <row r="95" spans="1:10" ht="84.95" customHeight="1">
      <c r="A95" s="44" t="s">
        <v>2711</v>
      </c>
      <c r="B95" s="44" t="s">
        <v>2972</v>
      </c>
      <c r="C95" s="44" t="s">
        <v>2975</v>
      </c>
      <c r="D95" s="45">
        <v>52000</v>
      </c>
      <c r="E95" s="46" t="s">
        <v>252</v>
      </c>
      <c r="F95" s="46"/>
      <c r="G95" s="44" t="s">
        <v>10386</v>
      </c>
      <c r="H95" s="44" t="s">
        <v>2974</v>
      </c>
      <c r="I95" s="44"/>
      <c r="J95" s="44" t="s">
        <v>2976</v>
      </c>
    </row>
    <row r="96" spans="1:10" ht="84.95" customHeight="1">
      <c r="A96" s="4" t="s">
        <v>2606</v>
      </c>
      <c r="B96" s="4" t="s">
        <v>2977</v>
      </c>
      <c r="C96" s="4" t="s">
        <v>2978</v>
      </c>
      <c r="D96" s="10">
        <v>6800</v>
      </c>
      <c r="E96" s="11" t="s">
        <v>2647</v>
      </c>
      <c r="F96" s="11" t="s">
        <v>0</v>
      </c>
      <c r="G96" s="4" t="s">
        <v>2979</v>
      </c>
      <c r="H96" s="4" t="s">
        <v>2980</v>
      </c>
      <c r="I96" s="4"/>
      <c r="J96" s="12" t="s">
        <v>2981</v>
      </c>
    </row>
    <row r="97" spans="1:10" ht="84.95" customHeight="1">
      <c r="A97" s="4" t="s">
        <v>2982</v>
      </c>
      <c r="B97" s="4" t="s">
        <v>2983</v>
      </c>
      <c r="C97" s="4" t="s">
        <v>2984</v>
      </c>
      <c r="D97" s="10">
        <v>4129</v>
      </c>
      <c r="E97" s="11" t="s">
        <v>2985</v>
      </c>
      <c r="F97" s="11" t="s">
        <v>2986</v>
      </c>
      <c r="G97" s="4" t="s">
        <v>10391</v>
      </c>
      <c r="H97" s="4" t="s">
        <v>2983</v>
      </c>
      <c r="I97" s="2" t="s">
        <v>2987</v>
      </c>
      <c r="J97" s="12" t="s">
        <v>2988</v>
      </c>
    </row>
    <row r="98" spans="1:10" ht="84.95" customHeight="1">
      <c r="A98" s="4" t="s">
        <v>2982</v>
      </c>
      <c r="B98" s="4" t="s">
        <v>2983</v>
      </c>
      <c r="C98" s="4" t="s">
        <v>2989</v>
      </c>
      <c r="D98" s="10">
        <v>6000</v>
      </c>
      <c r="E98" s="11" t="s">
        <v>2990</v>
      </c>
      <c r="F98" s="11"/>
      <c r="G98" s="4" t="s">
        <v>2991</v>
      </c>
      <c r="H98" s="4" t="s">
        <v>2983</v>
      </c>
      <c r="I98" s="2" t="s">
        <v>2992</v>
      </c>
      <c r="J98" s="12" t="s">
        <v>2993</v>
      </c>
    </row>
    <row r="99" spans="1:10" ht="84.95" customHeight="1">
      <c r="A99" s="4" t="s">
        <v>2982</v>
      </c>
      <c r="B99" s="4" t="s">
        <v>2983</v>
      </c>
      <c r="C99" s="4" t="s">
        <v>2994</v>
      </c>
      <c r="D99" s="10">
        <v>3982</v>
      </c>
      <c r="E99" s="11" t="s">
        <v>2995</v>
      </c>
      <c r="F99" s="11"/>
      <c r="G99" s="4" t="s">
        <v>2996</v>
      </c>
      <c r="H99" s="4" t="s">
        <v>2983</v>
      </c>
      <c r="I99" s="2" t="s">
        <v>2997</v>
      </c>
      <c r="J99" s="12" t="s">
        <v>2998</v>
      </c>
    </row>
    <row r="100" spans="1:10" ht="84.95" customHeight="1">
      <c r="A100" s="4" t="s">
        <v>2982</v>
      </c>
      <c r="B100" s="4" t="s">
        <v>2983</v>
      </c>
      <c r="C100" s="4" t="s">
        <v>2999</v>
      </c>
      <c r="D100" s="10">
        <v>328</v>
      </c>
      <c r="E100" s="11" t="s">
        <v>2990</v>
      </c>
      <c r="F100" s="5"/>
      <c r="G100" s="4" t="s">
        <v>3000</v>
      </c>
      <c r="H100" s="4" t="s">
        <v>2983</v>
      </c>
      <c r="I100" s="4"/>
      <c r="J100" s="12" t="s">
        <v>2998</v>
      </c>
    </row>
    <row r="101" spans="1:10" ht="84.95" customHeight="1">
      <c r="A101" s="4" t="s">
        <v>2606</v>
      </c>
      <c r="B101" s="4" t="s">
        <v>3001</v>
      </c>
      <c r="C101" s="4" t="s">
        <v>3002</v>
      </c>
      <c r="D101" s="47">
        <v>5151</v>
      </c>
      <c r="E101" s="11" t="s">
        <v>2647</v>
      </c>
      <c r="F101" s="4" t="s">
        <v>609</v>
      </c>
      <c r="G101" s="4" t="s">
        <v>10392</v>
      </c>
      <c r="H101" s="28" t="s">
        <v>3003</v>
      </c>
      <c r="I101" s="2" t="s">
        <v>3004</v>
      </c>
      <c r="J101" s="4" t="s">
        <v>10384</v>
      </c>
    </row>
    <row r="102" spans="1:10" ht="84.95" customHeight="1">
      <c r="A102" s="4" t="s">
        <v>2606</v>
      </c>
      <c r="B102" s="4" t="s">
        <v>3001</v>
      </c>
      <c r="C102" s="4" t="s">
        <v>3005</v>
      </c>
      <c r="D102" s="10">
        <v>240</v>
      </c>
      <c r="E102" s="11" t="s">
        <v>5</v>
      </c>
      <c r="F102" s="11"/>
      <c r="G102" s="4" t="s">
        <v>10393</v>
      </c>
      <c r="H102" s="4" t="s">
        <v>2694</v>
      </c>
      <c r="I102" s="2" t="s">
        <v>3004</v>
      </c>
      <c r="J102" s="4" t="s">
        <v>10384</v>
      </c>
    </row>
    <row r="103" spans="1:10" ht="84.95" customHeight="1">
      <c r="A103" s="4" t="s">
        <v>2606</v>
      </c>
      <c r="B103" s="4" t="s">
        <v>3001</v>
      </c>
      <c r="C103" s="4" t="s">
        <v>3006</v>
      </c>
      <c r="D103" s="10">
        <v>1287</v>
      </c>
      <c r="E103" s="11" t="s">
        <v>5</v>
      </c>
      <c r="F103" s="11"/>
      <c r="G103" s="4" t="s">
        <v>10394</v>
      </c>
      <c r="H103" s="4" t="s">
        <v>2694</v>
      </c>
      <c r="I103" s="3" t="s">
        <v>3004</v>
      </c>
      <c r="J103" s="4" t="s">
        <v>10384</v>
      </c>
    </row>
    <row r="104" spans="1:10" ht="84.95" customHeight="1">
      <c r="A104" s="4" t="s">
        <v>2606</v>
      </c>
      <c r="B104" s="4" t="s">
        <v>3001</v>
      </c>
      <c r="C104" s="4" t="s">
        <v>3007</v>
      </c>
      <c r="D104" s="10">
        <v>10866</v>
      </c>
      <c r="E104" s="11" t="s">
        <v>5</v>
      </c>
      <c r="F104" s="5"/>
      <c r="G104" s="4" t="s">
        <v>10395</v>
      </c>
      <c r="H104" s="28" t="s">
        <v>3003</v>
      </c>
      <c r="I104" s="3" t="s">
        <v>3004</v>
      </c>
      <c r="J104" s="4" t="s">
        <v>10385</v>
      </c>
    </row>
    <row r="105" spans="1:10" ht="84.95" customHeight="1">
      <c r="A105" s="4" t="s">
        <v>2606</v>
      </c>
      <c r="B105" s="4" t="s">
        <v>3001</v>
      </c>
      <c r="C105" s="4" t="s">
        <v>3008</v>
      </c>
      <c r="D105" s="10">
        <v>3634</v>
      </c>
      <c r="E105" s="11" t="s">
        <v>3009</v>
      </c>
      <c r="F105" s="5"/>
      <c r="G105" s="4" t="s">
        <v>10396</v>
      </c>
      <c r="H105" s="4" t="s">
        <v>3010</v>
      </c>
      <c r="I105" s="3" t="s">
        <v>3004</v>
      </c>
      <c r="J105" s="4" t="s">
        <v>10384</v>
      </c>
    </row>
    <row r="106" spans="1:10" ht="84.95" customHeight="1">
      <c r="A106" s="4" t="s">
        <v>2606</v>
      </c>
      <c r="B106" s="4" t="s">
        <v>3011</v>
      </c>
      <c r="C106" s="4" t="s">
        <v>3012</v>
      </c>
      <c r="D106" s="10">
        <v>1929</v>
      </c>
      <c r="E106" s="11" t="s">
        <v>274</v>
      </c>
      <c r="F106" s="11"/>
      <c r="G106" s="4" t="s">
        <v>3013</v>
      </c>
      <c r="H106" s="4" t="s">
        <v>3011</v>
      </c>
      <c r="I106" s="4"/>
      <c r="J106" s="12" t="s">
        <v>3014</v>
      </c>
    </row>
    <row r="107" spans="1:10" ht="84.95" customHeight="1">
      <c r="A107" s="4" t="s">
        <v>2606</v>
      </c>
      <c r="B107" s="4" t="s">
        <v>3011</v>
      </c>
      <c r="C107" s="4" t="s">
        <v>3015</v>
      </c>
      <c r="D107" s="10">
        <v>9408</v>
      </c>
      <c r="E107" s="11" t="s">
        <v>3</v>
      </c>
      <c r="F107" s="11"/>
      <c r="G107" s="4" t="s">
        <v>3016</v>
      </c>
      <c r="H107" s="4" t="s">
        <v>3017</v>
      </c>
      <c r="I107" s="3" t="s">
        <v>3018</v>
      </c>
      <c r="J107" s="12" t="s">
        <v>3019</v>
      </c>
    </row>
    <row r="108" spans="1:10" ht="84.95" customHeight="1">
      <c r="A108" s="4" t="s">
        <v>2606</v>
      </c>
      <c r="B108" s="4" t="s">
        <v>3011</v>
      </c>
      <c r="C108" s="4" t="s">
        <v>3020</v>
      </c>
      <c r="D108" s="10">
        <v>99220</v>
      </c>
      <c r="E108" s="11" t="s">
        <v>4</v>
      </c>
      <c r="F108" s="11"/>
      <c r="G108" s="4" t="s">
        <v>3021</v>
      </c>
      <c r="H108" s="4" t="s">
        <v>1626</v>
      </c>
      <c r="I108" s="3" t="s">
        <v>3022</v>
      </c>
      <c r="J108" s="12" t="s">
        <v>3023</v>
      </c>
    </row>
    <row r="109" spans="1:10" ht="84.95" customHeight="1">
      <c r="A109" s="4" t="s">
        <v>3024</v>
      </c>
      <c r="B109" s="4" t="s">
        <v>3011</v>
      </c>
      <c r="C109" s="4" t="s">
        <v>3025</v>
      </c>
      <c r="D109" s="10">
        <v>13155</v>
      </c>
      <c r="E109" s="11" t="s">
        <v>1314</v>
      </c>
      <c r="F109" s="5"/>
      <c r="G109" s="4" t="s">
        <v>3026</v>
      </c>
      <c r="H109" s="4" t="s">
        <v>3027</v>
      </c>
      <c r="I109" s="4"/>
      <c r="J109" s="4" t="s">
        <v>3028</v>
      </c>
    </row>
    <row r="110" spans="1:10" ht="84.95" customHeight="1">
      <c r="A110" s="4" t="s">
        <v>2606</v>
      </c>
      <c r="B110" s="4" t="s">
        <v>3029</v>
      </c>
      <c r="C110" s="4" t="s">
        <v>3030</v>
      </c>
      <c r="D110" s="10">
        <v>4824</v>
      </c>
      <c r="E110" s="11" t="s">
        <v>3</v>
      </c>
      <c r="F110" s="11"/>
      <c r="G110" s="4" t="s">
        <v>3031</v>
      </c>
      <c r="H110" s="4" t="s">
        <v>3032</v>
      </c>
      <c r="I110" s="4"/>
      <c r="J110" s="12" t="s">
        <v>10939</v>
      </c>
    </row>
    <row r="111" spans="1:10" ht="84.95" customHeight="1">
      <c r="A111" s="4" t="s">
        <v>2606</v>
      </c>
      <c r="B111" s="4" t="s">
        <v>3033</v>
      </c>
      <c r="C111" s="4" t="s">
        <v>3034</v>
      </c>
      <c r="D111" s="10">
        <v>2000</v>
      </c>
      <c r="E111" s="11" t="s">
        <v>3</v>
      </c>
      <c r="F111" s="11"/>
      <c r="G111" s="4" t="s">
        <v>3035</v>
      </c>
      <c r="H111" s="4" t="s">
        <v>3036</v>
      </c>
      <c r="I111" s="4"/>
      <c r="J111" s="12" t="s">
        <v>3037</v>
      </c>
    </row>
    <row r="112" spans="1:10" ht="84.95" customHeight="1">
      <c r="A112" s="4" t="s">
        <v>2606</v>
      </c>
      <c r="B112" s="4" t="s">
        <v>3033</v>
      </c>
      <c r="C112" s="4" t="s">
        <v>3038</v>
      </c>
      <c r="D112" s="10">
        <v>952</v>
      </c>
      <c r="E112" s="11" t="s">
        <v>4</v>
      </c>
      <c r="F112" s="11"/>
      <c r="G112" s="4" t="s">
        <v>3039</v>
      </c>
      <c r="H112" s="4" t="s">
        <v>3033</v>
      </c>
      <c r="I112" s="4"/>
      <c r="J112" s="12" t="s">
        <v>3040</v>
      </c>
    </row>
    <row r="113" spans="1:10" ht="84.95" customHeight="1">
      <c r="A113" s="4" t="s">
        <v>2606</v>
      </c>
      <c r="B113" s="4" t="s">
        <v>3033</v>
      </c>
      <c r="C113" s="4" t="s">
        <v>1334</v>
      </c>
      <c r="D113" s="10">
        <v>5327</v>
      </c>
      <c r="E113" s="11" t="s">
        <v>5</v>
      </c>
      <c r="F113" s="5"/>
      <c r="G113" s="4" t="s">
        <v>3041</v>
      </c>
      <c r="H113" s="4" t="s">
        <v>3033</v>
      </c>
      <c r="I113" s="4"/>
      <c r="J113" s="4" t="s">
        <v>3040</v>
      </c>
    </row>
    <row r="114" spans="1:10" ht="84.95" customHeight="1">
      <c r="A114" s="4" t="s">
        <v>2606</v>
      </c>
      <c r="B114" s="4" t="s">
        <v>3042</v>
      </c>
      <c r="C114" s="4" t="s">
        <v>2120</v>
      </c>
      <c r="D114" s="10">
        <v>1217</v>
      </c>
      <c r="E114" s="11" t="s">
        <v>2647</v>
      </c>
      <c r="F114" s="11" t="s">
        <v>3043</v>
      </c>
      <c r="G114" s="4" t="s">
        <v>3044</v>
      </c>
      <c r="H114" s="4" t="s">
        <v>3042</v>
      </c>
      <c r="I114" s="3" t="s">
        <v>3045</v>
      </c>
      <c r="J114" s="12" t="s">
        <v>3046</v>
      </c>
    </row>
    <row r="115" spans="1:10" ht="84.95" customHeight="1">
      <c r="A115" s="4" t="s">
        <v>2606</v>
      </c>
      <c r="B115" s="4" t="s">
        <v>3042</v>
      </c>
      <c r="C115" s="4" t="s">
        <v>3047</v>
      </c>
      <c r="D115" s="10">
        <v>6632</v>
      </c>
      <c r="E115" s="11" t="s">
        <v>3</v>
      </c>
      <c r="F115" s="11"/>
      <c r="G115" s="4" t="s">
        <v>3048</v>
      </c>
      <c r="H115" s="4" t="s">
        <v>3042</v>
      </c>
      <c r="I115" s="3" t="s">
        <v>3049</v>
      </c>
      <c r="J115" s="12" t="s">
        <v>3050</v>
      </c>
    </row>
    <row r="116" spans="1:10" ht="84.95" customHeight="1">
      <c r="A116" s="4" t="s">
        <v>2606</v>
      </c>
      <c r="B116" s="4" t="s">
        <v>3051</v>
      </c>
      <c r="C116" s="4" t="s">
        <v>3052</v>
      </c>
      <c r="D116" s="10">
        <v>2574</v>
      </c>
      <c r="E116" s="11" t="s">
        <v>3</v>
      </c>
      <c r="F116" s="11"/>
      <c r="G116" s="4" t="s">
        <v>3053</v>
      </c>
      <c r="H116" s="4" t="s">
        <v>3054</v>
      </c>
      <c r="I116" s="4"/>
      <c r="J116" s="12" t="s">
        <v>3055</v>
      </c>
    </row>
    <row r="117" spans="1:10" ht="84.95" customHeight="1">
      <c r="A117" s="4" t="s">
        <v>2606</v>
      </c>
      <c r="B117" s="4" t="s">
        <v>3051</v>
      </c>
      <c r="C117" s="4" t="s">
        <v>3056</v>
      </c>
      <c r="D117" s="10">
        <v>7216</v>
      </c>
      <c r="E117" s="11" t="s">
        <v>5</v>
      </c>
      <c r="F117" s="11"/>
      <c r="G117" s="4" t="s">
        <v>3057</v>
      </c>
      <c r="H117" s="4" t="s">
        <v>3051</v>
      </c>
      <c r="I117" s="3" t="s">
        <v>3058</v>
      </c>
      <c r="J117" s="12" t="s">
        <v>3059</v>
      </c>
    </row>
    <row r="118" spans="1:10" ht="84.95" customHeight="1">
      <c r="A118" s="38" t="s">
        <v>2711</v>
      </c>
      <c r="B118" s="38" t="s">
        <v>3060</v>
      </c>
      <c r="C118" s="38" t="s">
        <v>3061</v>
      </c>
      <c r="D118" s="39">
        <v>8371</v>
      </c>
      <c r="E118" s="40" t="s">
        <v>3062</v>
      </c>
      <c r="F118" s="40" t="s">
        <v>3063</v>
      </c>
      <c r="G118" s="38" t="s">
        <v>3064</v>
      </c>
      <c r="H118" s="38" t="s">
        <v>3060</v>
      </c>
      <c r="I118" s="38"/>
      <c r="J118" s="42" t="s">
        <v>3065</v>
      </c>
    </row>
    <row r="119" spans="1:10" ht="84.95" customHeight="1">
      <c r="A119" s="38" t="s">
        <v>2711</v>
      </c>
      <c r="B119" s="38" t="s">
        <v>3060</v>
      </c>
      <c r="C119" s="38" t="s">
        <v>3066</v>
      </c>
      <c r="D119" s="39">
        <v>4989</v>
      </c>
      <c r="E119" s="40" t="s">
        <v>296</v>
      </c>
      <c r="F119" s="40"/>
      <c r="G119" s="38" t="s">
        <v>3067</v>
      </c>
      <c r="H119" s="38" t="s">
        <v>3068</v>
      </c>
      <c r="I119" s="38"/>
      <c r="J119" s="42" t="s">
        <v>3065</v>
      </c>
    </row>
    <row r="120" spans="1:10" ht="84.95" customHeight="1">
      <c r="A120" s="38" t="s">
        <v>2711</v>
      </c>
      <c r="B120" s="38" t="s">
        <v>3069</v>
      </c>
      <c r="C120" s="38" t="s">
        <v>3070</v>
      </c>
      <c r="D120" s="39">
        <v>1800</v>
      </c>
      <c r="E120" s="40" t="s">
        <v>306</v>
      </c>
      <c r="F120" s="40"/>
      <c r="G120" s="38" t="s">
        <v>3071</v>
      </c>
      <c r="H120" s="48" t="s">
        <v>3072</v>
      </c>
      <c r="I120" s="49" t="s">
        <v>3073</v>
      </c>
      <c r="J120" s="42" t="s">
        <v>10938</v>
      </c>
    </row>
    <row r="121" spans="1:10" ht="84.95" customHeight="1">
      <c r="A121" s="38" t="s">
        <v>2711</v>
      </c>
      <c r="B121" s="38" t="s">
        <v>3074</v>
      </c>
      <c r="C121" s="38" t="s">
        <v>3075</v>
      </c>
      <c r="D121" s="43">
        <v>40164</v>
      </c>
      <c r="E121" s="40" t="s">
        <v>2374</v>
      </c>
      <c r="F121" s="40"/>
      <c r="G121" s="38" t="s">
        <v>3076</v>
      </c>
      <c r="H121" s="38" t="s">
        <v>1316</v>
      </c>
      <c r="I121" s="3" t="s">
        <v>3077</v>
      </c>
      <c r="J121" s="42" t="s">
        <v>3078</v>
      </c>
    </row>
    <row r="122" spans="1:10" ht="84.95" customHeight="1">
      <c r="A122" s="38" t="s">
        <v>2686</v>
      </c>
      <c r="B122" s="38" t="s">
        <v>3079</v>
      </c>
      <c r="C122" s="38" t="s">
        <v>3080</v>
      </c>
      <c r="D122" s="39">
        <v>73</v>
      </c>
      <c r="E122" s="40" t="s">
        <v>296</v>
      </c>
      <c r="F122" s="40"/>
      <c r="G122" s="38" t="s">
        <v>3081</v>
      </c>
      <c r="H122" s="38" t="s">
        <v>3082</v>
      </c>
      <c r="I122" s="38"/>
      <c r="J122" s="42" t="s">
        <v>10397</v>
      </c>
    </row>
    <row r="123" spans="1:10" ht="84.95" customHeight="1">
      <c r="A123" s="4" t="s">
        <v>2606</v>
      </c>
      <c r="B123" s="4" t="s">
        <v>3083</v>
      </c>
      <c r="C123" s="4" t="s">
        <v>3084</v>
      </c>
      <c r="D123" s="10">
        <v>7512</v>
      </c>
      <c r="E123" s="11" t="s">
        <v>5</v>
      </c>
      <c r="F123" s="11"/>
      <c r="G123" s="4" t="s">
        <v>3085</v>
      </c>
      <c r="H123" s="4" t="s">
        <v>3086</v>
      </c>
      <c r="I123" s="3" t="s">
        <v>3087</v>
      </c>
      <c r="J123" s="12" t="s">
        <v>3088</v>
      </c>
    </row>
    <row r="124" spans="1:10" ht="84.95" customHeight="1">
      <c r="A124" s="4" t="s">
        <v>2606</v>
      </c>
      <c r="B124" s="4" t="s">
        <v>3089</v>
      </c>
      <c r="C124" s="4" t="s">
        <v>3090</v>
      </c>
      <c r="D124" s="10">
        <v>29500</v>
      </c>
      <c r="E124" s="11" t="s">
        <v>3</v>
      </c>
      <c r="F124" s="11"/>
      <c r="G124" s="4" t="s">
        <v>3091</v>
      </c>
      <c r="H124" s="4" t="s">
        <v>1854</v>
      </c>
      <c r="I124" s="4"/>
      <c r="J124" s="12" t="s">
        <v>3092</v>
      </c>
    </row>
    <row r="125" spans="1:10" ht="84.95" customHeight="1">
      <c r="A125" s="4" t="s">
        <v>2606</v>
      </c>
      <c r="B125" s="4" t="s">
        <v>3093</v>
      </c>
      <c r="C125" s="4" t="s">
        <v>3094</v>
      </c>
      <c r="D125" s="10">
        <v>3601</v>
      </c>
      <c r="E125" s="11" t="s">
        <v>2011</v>
      </c>
      <c r="F125" s="11"/>
      <c r="G125" s="4" t="s">
        <v>3095</v>
      </c>
      <c r="H125" s="4" t="s">
        <v>3096</v>
      </c>
      <c r="I125" s="4"/>
      <c r="J125" s="12" t="s">
        <v>10937</v>
      </c>
    </row>
    <row r="126" spans="1:10" ht="84.95" customHeight="1">
      <c r="A126" s="4" t="s">
        <v>2606</v>
      </c>
      <c r="B126" s="4" t="s">
        <v>3097</v>
      </c>
      <c r="C126" s="4" t="s">
        <v>3098</v>
      </c>
      <c r="D126" s="10">
        <v>3371</v>
      </c>
      <c r="E126" s="11" t="s">
        <v>5</v>
      </c>
      <c r="F126" s="11"/>
      <c r="G126" s="4" t="s">
        <v>3099</v>
      </c>
      <c r="H126" s="4" t="s">
        <v>1639</v>
      </c>
      <c r="I126" s="3" t="s">
        <v>3100</v>
      </c>
      <c r="J126" s="12" t="s">
        <v>3101</v>
      </c>
    </row>
    <row r="127" spans="1:10" ht="84.95" customHeight="1">
      <c r="A127" s="4" t="s">
        <v>2606</v>
      </c>
      <c r="B127" s="4" t="s">
        <v>3102</v>
      </c>
      <c r="C127" s="4" t="s">
        <v>3103</v>
      </c>
      <c r="D127" s="10">
        <v>29561</v>
      </c>
      <c r="E127" s="11" t="s">
        <v>0</v>
      </c>
      <c r="F127" s="4" t="s">
        <v>2266</v>
      </c>
      <c r="G127" s="4" t="s">
        <v>3104</v>
      </c>
      <c r="H127" s="4" t="s">
        <v>3105</v>
      </c>
      <c r="I127" s="3" t="s">
        <v>3106</v>
      </c>
      <c r="J127" s="12" t="s">
        <v>10936</v>
      </c>
    </row>
    <row r="128" spans="1:10" ht="84.95" customHeight="1">
      <c r="A128" s="4" t="s">
        <v>2606</v>
      </c>
      <c r="B128" s="4" t="s">
        <v>3102</v>
      </c>
      <c r="C128" s="4" t="s">
        <v>3107</v>
      </c>
      <c r="D128" s="10">
        <v>0</v>
      </c>
      <c r="E128" s="11" t="s">
        <v>10</v>
      </c>
      <c r="F128" s="4" t="s">
        <v>2266</v>
      </c>
      <c r="G128" s="4" t="s">
        <v>3109</v>
      </c>
      <c r="H128" s="4" t="s">
        <v>3110</v>
      </c>
      <c r="I128" s="4"/>
      <c r="J128" s="12" t="s">
        <v>10936</v>
      </c>
    </row>
    <row r="129" spans="1:10" ht="84.95" customHeight="1">
      <c r="A129" s="4" t="s">
        <v>2606</v>
      </c>
      <c r="B129" s="4" t="s">
        <v>3111</v>
      </c>
      <c r="C129" s="4" t="s">
        <v>3112</v>
      </c>
      <c r="D129" s="10">
        <v>10800</v>
      </c>
      <c r="E129" s="11" t="s">
        <v>4</v>
      </c>
      <c r="F129" s="11"/>
      <c r="G129" s="4" t="s">
        <v>3113</v>
      </c>
      <c r="H129" s="4" t="s">
        <v>3114</v>
      </c>
      <c r="I129" s="4"/>
      <c r="J129" s="12" t="s">
        <v>10398</v>
      </c>
    </row>
    <row r="130" spans="1:10" ht="84.95" customHeight="1">
      <c r="A130" s="4" t="s">
        <v>2606</v>
      </c>
      <c r="B130" s="4" t="s">
        <v>3115</v>
      </c>
      <c r="C130" s="4" t="s">
        <v>3116</v>
      </c>
      <c r="D130" s="10">
        <v>20000</v>
      </c>
      <c r="E130" s="11" t="s">
        <v>6</v>
      </c>
      <c r="F130" s="11"/>
      <c r="G130" s="4" t="s">
        <v>3117</v>
      </c>
      <c r="H130" s="4" t="s">
        <v>3115</v>
      </c>
      <c r="I130" s="4"/>
      <c r="J130" s="12" t="s">
        <v>10935</v>
      </c>
    </row>
    <row r="131" spans="1:10" ht="84.95" customHeight="1">
      <c r="A131" s="4" t="s">
        <v>2606</v>
      </c>
      <c r="B131" s="4" t="s">
        <v>3115</v>
      </c>
      <c r="C131" s="4" t="s">
        <v>3118</v>
      </c>
      <c r="D131" s="10">
        <v>12870</v>
      </c>
      <c r="E131" s="11" t="s">
        <v>5</v>
      </c>
      <c r="F131" s="11"/>
      <c r="G131" s="4" t="s">
        <v>3119</v>
      </c>
      <c r="H131" s="4" t="s">
        <v>3115</v>
      </c>
      <c r="I131" s="3" t="s">
        <v>3120</v>
      </c>
      <c r="J131" s="12" t="s">
        <v>10934</v>
      </c>
    </row>
    <row r="132" spans="1:10" ht="84.95" customHeight="1">
      <c r="A132" s="4" t="s">
        <v>2606</v>
      </c>
      <c r="B132" s="4" t="s">
        <v>3121</v>
      </c>
      <c r="C132" s="4" t="s">
        <v>3122</v>
      </c>
      <c r="D132" s="10">
        <v>9176</v>
      </c>
      <c r="E132" s="11" t="s">
        <v>2647</v>
      </c>
      <c r="F132" s="11" t="s">
        <v>3123</v>
      </c>
      <c r="G132" s="4" t="s">
        <v>3124</v>
      </c>
      <c r="H132" s="4" t="s">
        <v>3125</v>
      </c>
      <c r="I132" s="4"/>
      <c r="J132" s="12" t="s">
        <v>3126</v>
      </c>
    </row>
    <row r="133" spans="1:10" ht="84.95" customHeight="1">
      <c r="A133" s="28" t="s">
        <v>2606</v>
      </c>
      <c r="B133" s="28" t="s">
        <v>3127</v>
      </c>
      <c r="C133" s="4" t="s">
        <v>3128</v>
      </c>
      <c r="D133" s="50">
        <v>10899</v>
      </c>
      <c r="E133" s="28" t="s">
        <v>3129</v>
      </c>
      <c r="F133" s="28"/>
      <c r="G133" s="4" t="s">
        <v>3130</v>
      </c>
      <c r="H133" s="28" t="s">
        <v>3127</v>
      </c>
      <c r="I133" s="132" t="s">
        <v>3131</v>
      </c>
      <c r="J133" s="4" t="s">
        <v>3132</v>
      </c>
    </row>
    <row r="134" spans="1:10" ht="60" customHeight="1">
      <c r="A134" s="4" t="s">
        <v>2606</v>
      </c>
      <c r="B134" s="4" t="s">
        <v>3133</v>
      </c>
      <c r="C134" s="4" t="s">
        <v>3134</v>
      </c>
      <c r="D134" s="10">
        <v>16658</v>
      </c>
      <c r="E134" s="11" t="s">
        <v>3135</v>
      </c>
      <c r="F134" s="11" t="s">
        <v>3136</v>
      </c>
      <c r="G134" s="4" t="s">
        <v>3137</v>
      </c>
      <c r="H134" s="4" t="s">
        <v>1626</v>
      </c>
      <c r="I134" s="2" t="s">
        <v>3138</v>
      </c>
      <c r="J134" s="12" t="s">
        <v>3139</v>
      </c>
    </row>
    <row r="135" spans="1:10" ht="60" customHeight="1">
      <c r="A135" s="4" t="s">
        <v>3719</v>
      </c>
      <c r="B135" s="4" t="s">
        <v>3719</v>
      </c>
      <c r="C135" s="4" t="s">
        <v>3720</v>
      </c>
      <c r="D135" s="10">
        <v>19205</v>
      </c>
      <c r="E135" s="11" t="s">
        <v>44</v>
      </c>
      <c r="F135" s="11"/>
      <c r="G135" s="4" t="s">
        <v>3721</v>
      </c>
      <c r="H135" s="4" t="s">
        <v>3722</v>
      </c>
      <c r="I135" s="3"/>
      <c r="J135" s="12" t="s">
        <v>3723</v>
      </c>
    </row>
    <row r="136" spans="1:10" ht="60" customHeight="1">
      <c r="A136" s="4" t="s">
        <v>3719</v>
      </c>
      <c r="B136" s="4" t="s">
        <v>3719</v>
      </c>
      <c r="C136" s="4" t="s">
        <v>3724</v>
      </c>
      <c r="D136" s="10">
        <v>8321</v>
      </c>
      <c r="E136" s="11" t="s">
        <v>44</v>
      </c>
      <c r="F136" s="11"/>
      <c r="G136" s="4" t="s">
        <v>3725</v>
      </c>
      <c r="H136" s="4" t="s">
        <v>3726</v>
      </c>
      <c r="I136" s="3"/>
      <c r="J136" s="12" t="s">
        <v>3727</v>
      </c>
    </row>
    <row r="137" spans="1:10" ht="60" customHeight="1">
      <c r="A137" s="4" t="s">
        <v>3719</v>
      </c>
      <c r="B137" s="4" t="s">
        <v>3719</v>
      </c>
      <c r="C137" s="4" t="s">
        <v>3728</v>
      </c>
      <c r="D137" s="10"/>
      <c r="E137" s="11" t="s">
        <v>623</v>
      </c>
      <c r="F137" s="11"/>
      <c r="G137" s="4" t="s">
        <v>3729</v>
      </c>
      <c r="H137" s="4" t="s">
        <v>3730</v>
      </c>
      <c r="I137" s="2" t="s">
        <v>10092</v>
      </c>
      <c r="J137" s="12" t="s">
        <v>3731</v>
      </c>
    </row>
    <row r="138" spans="1:10" ht="60" customHeight="1">
      <c r="A138" s="4" t="s">
        <v>3719</v>
      </c>
      <c r="B138" s="4" t="s">
        <v>3732</v>
      </c>
      <c r="C138" s="4" t="s">
        <v>3733</v>
      </c>
      <c r="D138" s="10">
        <v>300</v>
      </c>
      <c r="E138" s="11" t="s">
        <v>3</v>
      </c>
      <c r="F138" s="11"/>
      <c r="G138" s="4" t="s">
        <v>3734</v>
      </c>
      <c r="H138" s="4" t="s">
        <v>3735</v>
      </c>
      <c r="I138" s="4"/>
      <c r="J138" s="12" t="s">
        <v>3736</v>
      </c>
    </row>
    <row r="139" spans="1:10" ht="60" customHeight="1">
      <c r="A139" s="24" t="s">
        <v>3719</v>
      </c>
      <c r="B139" s="24" t="s">
        <v>3732</v>
      </c>
      <c r="C139" s="4" t="s">
        <v>3737</v>
      </c>
      <c r="D139" s="10">
        <v>510000</v>
      </c>
      <c r="E139" s="11" t="s">
        <v>10</v>
      </c>
      <c r="F139" s="11" t="s">
        <v>666</v>
      </c>
      <c r="G139" s="4" t="s">
        <v>3738</v>
      </c>
      <c r="H139" s="4" t="s">
        <v>3739</v>
      </c>
      <c r="I139" s="4"/>
      <c r="J139" s="12" t="s">
        <v>3740</v>
      </c>
    </row>
    <row r="140" spans="1:10" ht="60" customHeight="1">
      <c r="A140" s="24" t="s">
        <v>3719</v>
      </c>
      <c r="B140" s="24" t="s">
        <v>3732</v>
      </c>
      <c r="C140" s="4" t="s">
        <v>3741</v>
      </c>
      <c r="D140" s="10"/>
      <c r="E140" s="11"/>
      <c r="F140" s="11"/>
      <c r="G140" s="4" t="s">
        <v>3742</v>
      </c>
      <c r="H140" s="24" t="s">
        <v>3732</v>
      </c>
      <c r="I140" s="4"/>
      <c r="J140" s="12" t="s">
        <v>3743</v>
      </c>
    </row>
    <row r="141" spans="1:10" ht="60" customHeight="1">
      <c r="A141" s="24" t="s">
        <v>3719</v>
      </c>
      <c r="B141" s="24" t="s">
        <v>3732</v>
      </c>
      <c r="C141" s="4" t="s">
        <v>3744</v>
      </c>
      <c r="D141" s="10">
        <v>16400</v>
      </c>
      <c r="E141" s="11" t="s">
        <v>4</v>
      </c>
      <c r="F141" s="11"/>
      <c r="G141" s="4" t="s">
        <v>3745</v>
      </c>
      <c r="H141" s="24" t="s">
        <v>3732</v>
      </c>
      <c r="I141" s="4"/>
      <c r="J141" s="12" t="s">
        <v>3743</v>
      </c>
    </row>
    <row r="142" spans="1:10" ht="60" customHeight="1">
      <c r="A142" s="4" t="s">
        <v>3746</v>
      </c>
      <c r="B142" s="4" t="s">
        <v>3747</v>
      </c>
      <c r="C142" s="4" t="s">
        <v>3748</v>
      </c>
      <c r="D142" s="10">
        <v>2000</v>
      </c>
      <c r="E142" s="11" t="s">
        <v>4</v>
      </c>
      <c r="F142" s="5"/>
      <c r="G142" s="4" t="s">
        <v>3749</v>
      </c>
      <c r="H142" s="24" t="s">
        <v>3732</v>
      </c>
      <c r="I142" s="4"/>
      <c r="J142" s="12" t="s">
        <v>3743</v>
      </c>
    </row>
    <row r="143" spans="1:10" ht="60" customHeight="1">
      <c r="A143" s="4" t="s">
        <v>3719</v>
      </c>
      <c r="B143" s="4" t="s">
        <v>3750</v>
      </c>
      <c r="C143" s="4" t="s">
        <v>3751</v>
      </c>
      <c r="D143" s="10">
        <v>3640</v>
      </c>
      <c r="E143" s="11" t="s">
        <v>44</v>
      </c>
      <c r="F143" s="11"/>
      <c r="G143" s="4" t="s">
        <v>3752</v>
      </c>
      <c r="H143" s="4" t="s">
        <v>3753</v>
      </c>
      <c r="I143" s="2" t="s">
        <v>10593</v>
      </c>
      <c r="J143" s="4" t="s">
        <v>10683</v>
      </c>
    </row>
    <row r="144" spans="1:10" ht="60" customHeight="1">
      <c r="A144" s="4" t="s">
        <v>3719</v>
      </c>
      <c r="B144" s="4" t="s">
        <v>3750</v>
      </c>
      <c r="C144" s="4" t="s">
        <v>3754</v>
      </c>
      <c r="D144" s="10">
        <v>22004</v>
      </c>
      <c r="E144" s="11" t="s">
        <v>231</v>
      </c>
      <c r="F144" s="11"/>
      <c r="G144" s="4" t="s">
        <v>3755</v>
      </c>
      <c r="H144" s="4" t="s">
        <v>3756</v>
      </c>
      <c r="I144" s="3" t="s">
        <v>3757</v>
      </c>
      <c r="J144" s="4" t="s">
        <v>10683</v>
      </c>
    </row>
    <row r="145" spans="1:10" ht="60" customHeight="1">
      <c r="A145" s="4" t="s">
        <v>3719</v>
      </c>
      <c r="B145" s="4" t="s">
        <v>3750</v>
      </c>
      <c r="C145" s="4" t="s">
        <v>3758</v>
      </c>
      <c r="D145" s="10" t="s">
        <v>3759</v>
      </c>
      <c r="E145" s="5" t="s">
        <v>231</v>
      </c>
      <c r="F145" s="5"/>
      <c r="G145" s="4" t="s">
        <v>3760</v>
      </c>
      <c r="H145" s="4" t="s">
        <v>3761</v>
      </c>
      <c r="I145" s="28"/>
      <c r="J145" s="12" t="s">
        <v>3762</v>
      </c>
    </row>
    <row r="146" spans="1:10" ht="60" customHeight="1">
      <c r="A146" s="4" t="s">
        <v>3719</v>
      </c>
      <c r="B146" s="38" t="s">
        <v>3763</v>
      </c>
      <c r="C146" s="38" t="s">
        <v>3764</v>
      </c>
      <c r="D146" s="39">
        <v>5768</v>
      </c>
      <c r="E146" s="40" t="s">
        <v>252</v>
      </c>
      <c r="F146" s="40"/>
      <c r="G146" s="38" t="s">
        <v>10406</v>
      </c>
      <c r="H146" s="38" t="s">
        <v>3765</v>
      </c>
      <c r="I146" s="41" t="s">
        <v>3766</v>
      </c>
      <c r="J146" s="42" t="s">
        <v>3767</v>
      </c>
    </row>
    <row r="147" spans="1:10" ht="60" customHeight="1">
      <c r="A147" s="4" t="s">
        <v>3719</v>
      </c>
      <c r="B147" s="38" t="s">
        <v>3763</v>
      </c>
      <c r="C147" s="38" t="s">
        <v>3768</v>
      </c>
      <c r="D147" s="39">
        <v>1815</v>
      </c>
      <c r="E147" s="40" t="s">
        <v>252</v>
      </c>
      <c r="F147" s="40"/>
      <c r="G147" s="38" t="s">
        <v>10406</v>
      </c>
      <c r="H147" s="38" t="s">
        <v>3765</v>
      </c>
      <c r="I147" s="41" t="s">
        <v>3766</v>
      </c>
      <c r="J147" s="42" t="s">
        <v>3767</v>
      </c>
    </row>
    <row r="148" spans="1:10" ht="60" customHeight="1">
      <c r="A148" s="4" t="s">
        <v>3719</v>
      </c>
      <c r="B148" s="38" t="s">
        <v>3763</v>
      </c>
      <c r="C148" s="38" t="s">
        <v>3769</v>
      </c>
      <c r="D148" s="39">
        <v>1182</v>
      </c>
      <c r="E148" s="40" t="s">
        <v>252</v>
      </c>
      <c r="F148" s="52"/>
      <c r="G148" s="38" t="s">
        <v>3770</v>
      </c>
      <c r="H148" s="38" t="s">
        <v>3765</v>
      </c>
      <c r="I148" s="41" t="s">
        <v>3771</v>
      </c>
      <c r="J148" s="42" t="s">
        <v>3767</v>
      </c>
    </row>
    <row r="149" spans="1:10" ht="60" customHeight="1">
      <c r="A149" s="4" t="s">
        <v>3719</v>
      </c>
      <c r="B149" s="38" t="s">
        <v>3763</v>
      </c>
      <c r="C149" s="44" t="s">
        <v>3772</v>
      </c>
      <c r="D149" s="39">
        <v>2000</v>
      </c>
      <c r="E149" s="40" t="s">
        <v>252</v>
      </c>
      <c r="F149" s="40"/>
      <c r="G149" s="38" t="s">
        <v>3773</v>
      </c>
      <c r="H149" s="38" t="s">
        <v>3774</v>
      </c>
      <c r="I149" s="38"/>
      <c r="J149" s="42" t="s">
        <v>3775</v>
      </c>
    </row>
    <row r="150" spans="1:10" ht="60" customHeight="1">
      <c r="A150" s="4" t="s">
        <v>3719</v>
      </c>
      <c r="B150" s="38" t="s">
        <v>3763</v>
      </c>
      <c r="C150" s="38" t="s">
        <v>10503</v>
      </c>
      <c r="D150" s="39">
        <v>2260</v>
      </c>
      <c r="E150" s="40" t="s">
        <v>3776</v>
      </c>
      <c r="F150" s="40"/>
      <c r="G150" s="38" t="s">
        <v>3777</v>
      </c>
      <c r="H150" s="38" t="s">
        <v>3778</v>
      </c>
      <c r="I150" s="41" t="s">
        <v>3771</v>
      </c>
      <c r="J150" s="42" t="s">
        <v>3779</v>
      </c>
    </row>
    <row r="151" spans="1:10" ht="60" customHeight="1">
      <c r="A151" s="4" t="s">
        <v>3780</v>
      </c>
      <c r="B151" s="4" t="s">
        <v>3781</v>
      </c>
      <c r="C151" s="4" t="s">
        <v>3782</v>
      </c>
      <c r="D151" s="10">
        <v>9960</v>
      </c>
      <c r="E151" s="11" t="s">
        <v>623</v>
      </c>
      <c r="F151" s="11" t="s">
        <v>528</v>
      </c>
      <c r="G151" s="4" t="s">
        <v>3783</v>
      </c>
      <c r="H151" s="4" t="s">
        <v>3784</v>
      </c>
      <c r="I151" s="3" t="s">
        <v>3785</v>
      </c>
      <c r="J151" s="12" t="s">
        <v>3786</v>
      </c>
    </row>
    <row r="152" spans="1:10" ht="60" customHeight="1">
      <c r="A152" s="4" t="s">
        <v>3787</v>
      </c>
      <c r="B152" s="4" t="s">
        <v>3781</v>
      </c>
      <c r="C152" s="4" t="s">
        <v>3788</v>
      </c>
      <c r="D152" s="10">
        <v>2399</v>
      </c>
      <c r="E152" s="11" t="s">
        <v>376</v>
      </c>
      <c r="F152" s="11"/>
      <c r="G152" s="4" t="s">
        <v>3789</v>
      </c>
      <c r="H152" s="4" t="s">
        <v>3790</v>
      </c>
      <c r="I152" s="3" t="s">
        <v>3791</v>
      </c>
      <c r="J152" s="12" t="s">
        <v>3786</v>
      </c>
    </row>
    <row r="153" spans="1:10" ht="60" customHeight="1">
      <c r="A153" s="4" t="s">
        <v>3719</v>
      </c>
      <c r="B153" s="4" t="s">
        <v>3792</v>
      </c>
      <c r="C153" s="4" t="s">
        <v>1347</v>
      </c>
      <c r="D153" s="10" t="s">
        <v>3793</v>
      </c>
      <c r="E153" s="11" t="s">
        <v>5</v>
      </c>
      <c r="F153" s="4"/>
      <c r="G153" s="4" t="s">
        <v>3794</v>
      </c>
      <c r="H153" s="12" t="s">
        <v>3795</v>
      </c>
      <c r="I153" s="4" t="s">
        <v>3796</v>
      </c>
      <c r="J153" s="12" t="s">
        <v>10405</v>
      </c>
    </row>
    <row r="154" spans="1:10" ht="60" customHeight="1">
      <c r="A154" s="4" t="s">
        <v>3719</v>
      </c>
      <c r="B154" s="4" t="s">
        <v>3797</v>
      </c>
      <c r="C154" s="4" t="s">
        <v>3798</v>
      </c>
      <c r="D154" s="10">
        <v>600</v>
      </c>
      <c r="E154" s="11" t="s">
        <v>5</v>
      </c>
      <c r="F154" s="4"/>
      <c r="G154" s="4" t="s">
        <v>3799</v>
      </c>
      <c r="H154" s="12" t="s">
        <v>3800</v>
      </c>
      <c r="I154" s="3" t="s">
        <v>3801</v>
      </c>
      <c r="J154" s="12" t="s">
        <v>10405</v>
      </c>
    </row>
    <row r="155" spans="1:10" ht="60" customHeight="1">
      <c r="A155" s="4" t="s">
        <v>3719</v>
      </c>
      <c r="B155" s="4" t="s">
        <v>3797</v>
      </c>
      <c r="C155" s="4" t="s">
        <v>403</v>
      </c>
      <c r="D155" s="10">
        <v>4878</v>
      </c>
      <c r="E155" s="5" t="s">
        <v>5</v>
      </c>
      <c r="F155" s="4"/>
      <c r="G155" s="4" t="s">
        <v>3802</v>
      </c>
      <c r="H155" s="12" t="s">
        <v>3800</v>
      </c>
      <c r="I155" s="3" t="s">
        <v>3803</v>
      </c>
      <c r="J155" s="12" t="s">
        <v>10405</v>
      </c>
    </row>
    <row r="156" spans="1:10" ht="60" customHeight="1">
      <c r="A156" s="4" t="s">
        <v>3719</v>
      </c>
      <c r="B156" s="4" t="s">
        <v>3797</v>
      </c>
      <c r="C156" s="4" t="s">
        <v>3804</v>
      </c>
      <c r="D156" s="10" t="s">
        <v>3805</v>
      </c>
      <c r="E156" s="11" t="s">
        <v>10</v>
      </c>
      <c r="F156" s="11" t="s">
        <v>0</v>
      </c>
      <c r="G156" s="4" t="s">
        <v>3806</v>
      </c>
      <c r="H156" s="4" t="s">
        <v>3807</v>
      </c>
      <c r="I156" s="4"/>
      <c r="J156" s="12" t="s">
        <v>10404</v>
      </c>
    </row>
    <row r="157" spans="1:10" ht="60" customHeight="1">
      <c r="A157" s="4" t="s">
        <v>3808</v>
      </c>
      <c r="B157" s="4" t="s">
        <v>3809</v>
      </c>
      <c r="C157" s="38" t="s">
        <v>3810</v>
      </c>
      <c r="D157" s="39">
        <v>5500</v>
      </c>
      <c r="E157" s="40" t="s">
        <v>252</v>
      </c>
      <c r="F157" s="40"/>
      <c r="G157" s="38" t="s">
        <v>3811</v>
      </c>
      <c r="H157" s="38" t="s">
        <v>3812</v>
      </c>
      <c r="I157" s="38"/>
      <c r="J157" s="42" t="s">
        <v>3813</v>
      </c>
    </row>
    <row r="158" spans="1:10" ht="60" customHeight="1">
      <c r="A158" s="4" t="s">
        <v>3808</v>
      </c>
      <c r="B158" s="4" t="s">
        <v>3814</v>
      </c>
      <c r="C158" s="38" t="s">
        <v>3815</v>
      </c>
      <c r="D158" s="53">
        <v>15021</v>
      </c>
      <c r="E158" s="40" t="s">
        <v>296</v>
      </c>
      <c r="F158" s="40"/>
      <c r="G158" s="38" t="s">
        <v>3816</v>
      </c>
      <c r="H158" s="38" t="s">
        <v>3817</v>
      </c>
      <c r="I158" s="41" t="s">
        <v>3818</v>
      </c>
      <c r="J158" s="42" t="s">
        <v>3819</v>
      </c>
    </row>
    <row r="159" spans="1:10" ht="60" customHeight="1">
      <c r="A159" s="22" t="s">
        <v>3820</v>
      </c>
      <c r="B159" s="22" t="s">
        <v>3821</v>
      </c>
      <c r="C159" s="22" t="s">
        <v>3822</v>
      </c>
      <c r="D159" s="36">
        <v>12000</v>
      </c>
      <c r="E159" s="13" t="s">
        <v>44</v>
      </c>
      <c r="F159" s="13"/>
      <c r="G159" s="22" t="s">
        <v>3823</v>
      </c>
      <c r="H159" s="22" t="s">
        <v>3824</v>
      </c>
      <c r="I159" s="3" t="s">
        <v>3825</v>
      </c>
      <c r="J159" s="26" t="s">
        <v>10933</v>
      </c>
    </row>
    <row r="160" spans="1:10" ht="60" customHeight="1">
      <c r="A160" s="22" t="s">
        <v>3820</v>
      </c>
      <c r="B160" s="22" t="s">
        <v>3826</v>
      </c>
      <c r="C160" s="22" t="s">
        <v>3827</v>
      </c>
      <c r="D160" s="36" t="s">
        <v>3828</v>
      </c>
      <c r="E160" s="13" t="s">
        <v>44</v>
      </c>
      <c r="F160" s="13" t="s">
        <v>3829</v>
      </c>
      <c r="G160" s="22" t="s">
        <v>3830</v>
      </c>
      <c r="H160" s="22" t="s">
        <v>3831</v>
      </c>
      <c r="I160" s="3"/>
      <c r="J160" s="26" t="s">
        <v>3832</v>
      </c>
    </row>
    <row r="161" spans="1:10" ht="60" customHeight="1">
      <c r="A161" s="22" t="s">
        <v>3820</v>
      </c>
      <c r="B161" s="22" t="s">
        <v>3826</v>
      </c>
      <c r="C161" s="22" t="s">
        <v>3833</v>
      </c>
      <c r="D161" s="36">
        <v>17354</v>
      </c>
      <c r="E161" s="13" t="s">
        <v>44</v>
      </c>
      <c r="F161" s="13" t="s">
        <v>3834</v>
      </c>
      <c r="G161" s="22" t="s">
        <v>3835</v>
      </c>
      <c r="H161" s="22" t="s">
        <v>3836</v>
      </c>
      <c r="I161" s="3"/>
      <c r="J161" s="26" t="s">
        <v>3832</v>
      </c>
    </row>
    <row r="162" spans="1:10" ht="60" customHeight="1">
      <c r="A162" s="4" t="s">
        <v>3719</v>
      </c>
      <c r="B162" s="4" t="s">
        <v>3837</v>
      </c>
      <c r="C162" s="4" t="s">
        <v>1255</v>
      </c>
      <c r="D162" s="10">
        <v>135888</v>
      </c>
      <c r="E162" s="11" t="s">
        <v>10</v>
      </c>
      <c r="F162" s="11" t="s">
        <v>3838</v>
      </c>
      <c r="G162" s="4" t="s">
        <v>3839</v>
      </c>
      <c r="H162" s="4" t="s">
        <v>3840</v>
      </c>
      <c r="I162" s="3" t="s">
        <v>3841</v>
      </c>
      <c r="J162" s="12" t="s">
        <v>3842</v>
      </c>
    </row>
    <row r="163" spans="1:10" ht="60" customHeight="1">
      <c r="A163" s="4" t="s">
        <v>3719</v>
      </c>
      <c r="B163" s="4" t="s">
        <v>3837</v>
      </c>
      <c r="C163" s="4" t="s">
        <v>3843</v>
      </c>
      <c r="D163" s="10"/>
      <c r="E163" s="11" t="s">
        <v>10</v>
      </c>
      <c r="F163" s="11" t="s">
        <v>3844</v>
      </c>
      <c r="G163" s="4" t="s">
        <v>3845</v>
      </c>
      <c r="H163" s="4" t="s">
        <v>3846</v>
      </c>
      <c r="I163" s="4"/>
      <c r="J163" s="12" t="s">
        <v>3847</v>
      </c>
    </row>
    <row r="164" spans="1:10" ht="60" customHeight="1">
      <c r="A164" s="4" t="s">
        <v>3719</v>
      </c>
      <c r="B164" s="4" t="s">
        <v>3848</v>
      </c>
      <c r="C164" s="4" t="s">
        <v>3849</v>
      </c>
      <c r="D164" s="10">
        <v>34</v>
      </c>
      <c r="E164" s="11" t="s">
        <v>3009</v>
      </c>
      <c r="F164" s="4"/>
      <c r="G164" s="4" t="s">
        <v>3850</v>
      </c>
      <c r="H164" s="4" t="s">
        <v>3851</v>
      </c>
      <c r="I164" s="4"/>
      <c r="J164" s="12" t="s">
        <v>3852</v>
      </c>
    </row>
    <row r="165" spans="1:10" ht="60" customHeight="1">
      <c r="A165" s="4" t="s">
        <v>3719</v>
      </c>
      <c r="B165" s="4" t="s">
        <v>3848</v>
      </c>
      <c r="C165" s="4" t="s">
        <v>3853</v>
      </c>
      <c r="D165" s="10">
        <v>5120</v>
      </c>
      <c r="E165" s="11" t="s">
        <v>3854</v>
      </c>
      <c r="F165" s="4"/>
      <c r="G165" s="4" t="s">
        <v>3855</v>
      </c>
      <c r="H165" s="4" t="s">
        <v>3851</v>
      </c>
      <c r="I165" s="4"/>
      <c r="J165" s="12" t="s">
        <v>3856</v>
      </c>
    </row>
    <row r="166" spans="1:10" ht="60" customHeight="1">
      <c r="A166" s="4" t="s">
        <v>3719</v>
      </c>
      <c r="B166" s="4" t="s">
        <v>3857</v>
      </c>
      <c r="C166" s="4" t="s">
        <v>3858</v>
      </c>
      <c r="D166" s="20">
        <v>11307</v>
      </c>
      <c r="E166" s="11" t="s">
        <v>5</v>
      </c>
      <c r="F166" s="11" t="s">
        <v>2509</v>
      </c>
      <c r="G166" s="4" t="s">
        <v>3859</v>
      </c>
      <c r="H166" s="4" t="s">
        <v>3860</v>
      </c>
      <c r="I166" s="4"/>
      <c r="J166" s="12" t="s">
        <v>3861</v>
      </c>
    </row>
    <row r="167" spans="1:10" ht="60" customHeight="1">
      <c r="A167" s="4" t="s">
        <v>3719</v>
      </c>
      <c r="B167" s="4" t="s">
        <v>3857</v>
      </c>
      <c r="C167" s="4" t="s">
        <v>3862</v>
      </c>
      <c r="D167" s="10">
        <v>11206</v>
      </c>
      <c r="E167" s="11" t="s">
        <v>5</v>
      </c>
      <c r="F167" s="11" t="s">
        <v>2509</v>
      </c>
      <c r="G167" s="4" t="s">
        <v>3863</v>
      </c>
      <c r="H167" s="4" t="s">
        <v>3857</v>
      </c>
      <c r="I167" s="4"/>
      <c r="J167" s="12" t="s">
        <v>3864</v>
      </c>
    </row>
    <row r="168" spans="1:10" ht="60" customHeight="1">
      <c r="A168" s="4" t="s">
        <v>3719</v>
      </c>
      <c r="B168" s="4" t="s">
        <v>3865</v>
      </c>
      <c r="C168" s="4" t="s">
        <v>3866</v>
      </c>
      <c r="D168" s="10">
        <v>86000</v>
      </c>
      <c r="E168" s="11" t="s">
        <v>2214</v>
      </c>
      <c r="F168" s="11"/>
      <c r="G168" s="4" t="s">
        <v>3867</v>
      </c>
      <c r="H168" s="4" t="s">
        <v>412</v>
      </c>
      <c r="I168" s="3" t="s">
        <v>10093</v>
      </c>
      <c r="J168" s="12" t="s">
        <v>3868</v>
      </c>
    </row>
    <row r="169" spans="1:10" ht="60" customHeight="1">
      <c r="A169" s="4" t="s">
        <v>3719</v>
      </c>
      <c r="B169" s="4" t="s">
        <v>3865</v>
      </c>
      <c r="C169" s="4" t="s">
        <v>3869</v>
      </c>
      <c r="D169" s="10">
        <v>11553000</v>
      </c>
      <c r="E169" s="11" t="s">
        <v>1806</v>
      </c>
      <c r="F169" s="11"/>
      <c r="G169" s="4" t="s">
        <v>3870</v>
      </c>
      <c r="H169" s="4" t="s">
        <v>2531</v>
      </c>
      <c r="I169" s="3" t="s">
        <v>10093</v>
      </c>
      <c r="J169" s="12" t="s">
        <v>3871</v>
      </c>
    </row>
    <row r="170" spans="1:10" ht="60" customHeight="1">
      <c r="A170" s="4" t="s">
        <v>3719</v>
      </c>
      <c r="B170" s="4" t="s">
        <v>3865</v>
      </c>
      <c r="C170" s="4" t="s">
        <v>3872</v>
      </c>
      <c r="D170" s="10">
        <v>7129000</v>
      </c>
      <c r="E170" s="11" t="s">
        <v>1806</v>
      </c>
      <c r="F170" s="5"/>
      <c r="G170" s="4" t="s">
        <v>3873</v>
      </c>
      <c r="H170" s="4" t="s">
        <v>2531</v>
      </c>
      <c r="I170" s="3" t="s">
        <v>10093</v>
      </c>
      <c r="J170" s="4" t="s">
        <v>3871</v>
      </c>
    </row>
    <row r="171" spans="1:10" ht="60" customHeight="1">
      <c r="A171" s="4" t="s">
        <v>3719</v>
      </c>
      <c r="B171" s="4" t="s">
        <v>3874</v>
      </c>
      <c r="C171" s="4" t="s">
        <v>3875</v>
      </c>
      <c r="D171" s="10">
        <v>33444</v>
      </c>
      <c r="E171" s="11" t="s">
        <v>44</v>
      </c>
      <c r="F171" s="5"/>
      <c r="G171" s="4" t="s">
        <v>3876</v>
      </c>
      <c r="H171" s="4" t="s">
        <v>3874</v>
      </c>
      <c r="I171" s="4"/>
      <c r="J171" s="4" t="s">
        <v>3877</v>
      </c>
    </row>
    <row r="172" spans="1:10" ht="60" customHeight="1">
      <c r="A172" s="4" t="s">
        <v>3719</v>
      </c>
      <c r="B172" s="4" t="s">
        <v>3878</v>
      </c>
      <c r="C172" s="4" t="s">
        <v>3879</v>
      </c>
      <c r="D172" s="10">
        <v>52140</v>
      </c>
      <c r="E172" s="11" t="s">
        <v>44</v>
      </c>
      <c r="F172" s="5"/>
      <c r="G172" s="4" t="s">
        <v>3880</v>
      </c>
      <c r="H172" s="4" t="s">
        <v>3878</v>
      </c>
      <c r="I172" s="3" t="s">
        <v>10094</v>
      </c>
      <c r="J172" s="4" t="s">
        <v>3881</v>
      </c>
    </row>
    <row r="173" spans="1:10" ht="60" customHeight="1">
      <c r="A173" s="4" t="s">
        <v>3719</v>
      </c>
      <c r="B173" s="4" t="s">
        <v>3882</v>
      </c>
      <c r="C173" s="4" t="s">
        <v>3883</v>
      </c>
      <c r="D173" s="10" t="s">
        <v>3884</v>
      </c>
      <c r="E173" s="11" t="s">
        <v>5</v>
      </c>
      <c r="F173" s="11"/>
      <c r="G173" s="4" t="s">
        <v>3885</v>
      </c>
      <c r="H173" s="4" t="s">
        <v>3882</v>
      </c>
      <c r="I173" s="3" t="s">
        <v>3886</v>
      </c>
      <c r="J173" s="12" t="s">
        <v>3887</v>
      </c>
    </row>
    <row r="174" spans="1:10" ht="60" customHeight="1">
      <c r="A174" s="4" t="s">
        <v>3746</v>
      </c>
      <c r="B174" s="4" t="s">
        <v>3888</v>
      </c>
      <c r="C174" s="4" t="s">
        <v>3889</v>
      </c>
      <c r="D174" s="10">
        <v>3314</v>
      </c>
      <c r="E174" s="11" t="s">
        <v>376</v>
      </c>
      <c r="F174" s="11"/>
      <c r="G174" s="4" t="s">
        <v>3890</v>
      </c>
      <c r="H174" s="4" t="s">
        <v>3891</v>
      </c>
      <c r="I174" s="4"/>
      <c r="J174" s="12" t="s">
        <v>10932</v>
      </c>
    </row>
    <row r="175" spans="1:10" ht="60" customHeight="1">
      <c r="A175" s="4" t="s">
        <v>3746</v>
      </c>
      <c r="B175" s="4" t="s">
        <v>3892</v>
      </c>
      <c r="C175" s="4" t="s">
        <v>3893</v>
      </c>
      <c r="D175" s="10">
        <v>7662</v>
      </c>
      <c r="E175" s="11" t="s">
        <v>376</v>
      </c>
      <c r="F175" s="11"/>
      <c r="G175" s="4" t="s">
        <v>3894</v>
      </c>
      <c r="H175" s="4" t="s">
        <v>3892</v>
      </c>
      <c r="I175" s="4"/>
      <c r="J175" s="12" t="s">
        <v>10684</v>
      </c>
    </row>
    <row r="176" spans="1:10" ht="60" customHeight="1">
      <c r="A176" s="4" t="s">
        <v>3719</v>
      </c>
      <c r="B176" s="4" t="s">
        <v>3895</v>
      </c>
      <c r="C176" s="4" t="s">
        <v>3896</v>
      </c>
      <c r="D176" s="10">
        <v>324</v>
      </c>
      <c r="E176" s="11" t="s">
        <v>5</v>
      </c>
      <c r="F176" s="11"/>
      <c r="G176" s="4" t="s">
        <v>3897</v>
      </c>
      <c r="H176" s="4" t="s">
        <v>3898</v>
      </c>
      <c r="I176" s="4"/>
      <c r="J176" s="12" t="s">
        <v>10685</v>
      </c>
    </row>
    <row r="177" spans="1:10" ht="60" customHeight="1">
      <c r="A177" s="4" t="s">
        <v>3719</v>
      </c>
      <c r="B177" s="4" t="s">
        <v>3895</v>
      </c>
      <c r="C177" s="4" t="s">
        <v>3899</v>
      </c>
      <c r="D177" s="10">
        <v>32021</v>
      </c>
      <c r="E177" s="11" t="s">
        <v>5</v>
      </c>
      <c r="F177" s="11"/>
      <c r="G177" s="4" t="s">
        <v>3900</v>
      </c>
      <c r="H177" s="4" t="s">
        <v>3901</v>
      </c>
      <c r="I177" s="3" t="s">
        <v>10095</v>
      </c>
      <c r="J177" s="12" t="s">
        <v>10930</v>
      </c>
    </row>
    <row r="178" spans="1:10" ht="60" customHeight="1">
      <c r="A178" s="4" t="s">
        <v>3719</v>
      </c>
      <c r="B178" s="4" t="s">
        <v>3895</v>
      </c>
      <c r="C178" s="4" t="s">
        <v>3902</v>
      </c>
      <c r="D178" s="10">
        <v>5000</v>
      </c>
      <c r="E178" s="11" t="s">
        <v>5</v>
      </c>
      <c r="F178" s="5"/>
      <c r="G178" s="4" t="s">
        <v>3903</v>
      </c>
      <c r="H178" s="4" t="s">
        <v>3904</v>
      </c>
      <c r="I178" s="3" t="s">
        <v>10096</v>
      </c>
      <c r="J178" s="12" t="s">
        <v>10928</v>
      </c>
    </row>
    <row r="179" spans="1:10" ht="60" customHeight="1">
      <c r="A179" s="4" t="s">
        <v>3719</v>
      </c>
      <c r="B179" s="4" t="s">
        <v>3895</v>
      </c>
      <c r="C179" s="4" t="s">
        <v>3905</v>
      </c>
      <c r="D179" s="10">
        <v>550</v>
      </c>
      <c r="E179" s="11" t="s">
        <v>4</v>
      </c>
      <c r="F179" s="11"/>
      <c r="G179" s="4" t="s">
        <v>3906</v>
      </c>
      <c r="H179" s="4" t="s">
        <v>3895</v>
      </c>
      <c r="I179" s="4"/>
      <c r="J179" s="12" t="s">
        <v>10929</v>
      </c>
    </row>
    <row r="180" spans="1:10" ht="60" customHeight="1">
      <c r="A180" s="4" t="s">
        <v>3719</v>
      </c>
      <c r="B180" s="4" t="s">
        <v>3895</v>
      </c>
      <c r="C180" s="4" t="s">
        <v>3907</v>
      </c>
      <c r="D180" s="10">
        <v>6497</v>
      </c>
      <c r="E180" s="11" t="s">
        <v>5</v>
      </c>
      <c r="F180" s="11"/>
      <c r="G180" s="4" t="s">
        <v>3908</v>
      </c>
      <c r="H180" s="4" t="s">
        <v>3898</v>
      </c>
      <c r="I180" s="4"/>
      <c r="J180" s="12" t="s">
        <v>10931</v>
      </c>
    </row>
    <row r="181" spans="1:10" ht="60" customHeight="1">
      <c r="A181" s="4" t="s">
        <v>3719</v>
      </c>
      <c r="B181" s="4" t="s">
        <v>3909</v>
      </c>
      <c r="C181" s="4" t="s">
        <v>2120</v>
      </c>
      <c r="D181" s="10">
        <v>1500</v>
      </c>
      <c r="E181" s="11" t="s">
        <v>376</v>
      </c>
      <c r="F181" s="11"/>
      <c r="G181" s="11" t="s">
        <v>3910</v>
      </c>
      <c r="H181" s="4" t="s">
        <v>3911</v>
      </c>
      <c r="I181" s="4"/>
      <c r="J181" s="4" t="s">
        <v>3912</v>
      </c>
    </row>
    <row r="182" spans="1:10" ht="60" customHeight="1">
      <c r="A182" s="4" t="s">
        <v>3719</v>
      </c>
      <c r="B182" s="4" t="s">
        <v>3909</v>
      </c>
      <c r="C182" s="4" t="s">
        <v>3913</v>
      </c>
      <c r="D182" s="10">
        <v>42556</v>
      </c>
      <c r="E182" s="11" t="s">
        <v>44</v>
      </c>
      <c r="F182" s="11"/>
      <c r="G182" s="11" t="s">
        <v>3914</v>
      </c>
      <c r="H182" s="4" t="s">
        <v>3915</v>
      </c>
      <c r="I182" s="3" t="s">
        <v>3916</v>
      </c>
      <c r="J182" s="4" t="s">
        <v>3917</v>
      </c>
    </row>
    <row r="183" spans="1:10" ht="60" customHeight="1">
      <c r="A183" s="4" t="s">
        <v>3719</v>
      </c>
      <c r="B183" s="4" t="s">
        <v>3918</v>
      </c>
      <c r="C183" s="4" t="s">
        <v>2120</v>
      </c>
      <c r="D183" s="10">
        <v>7</v>
      </c>
      <c r="E183" s="11" t="s">
        <v>10</v>
      </c>
      <c r="F183" s="11" t="s">
        <v>3919</v>
      </c>
      <c r="G183" s="4" t="s">
        <v>3920</v>
      </c>
      <c r="H183" s="4" t="s">
        <v>3918</v>
      </c>
      <c r="I183" s="3" t="s">
        <v>3921</v>
      </c>
      <c r="J183" s="12" t="s">
        <v>3922</v>
      </c>
    </row>
    <row r="184" spans="1:10" ht="60" customHeight="1">
      <c r="A184" s="4" t="s">
        <v>3923</v>
      </c>
      <c r="B184" s="4" t="s">
        <v>3924</v>
      </c>
      <c r="C184" s="4" t="s">
        <v>3925</v>
      </c>
      <c r="D184" s="10">
        <v>4000</v>
      </c>
      <c r="E184" s="11" t="s">
        <v>376</v>
      </c>
      <c r="F184" s="11"/>
      <c r="G184" s="4" t="s">
        <v>3926</v>
      </c>
      <c r="H184" s="4" t="s">
        <v>3927</v>
      </c>
      <c r="I184" s="3" t="s">
        <v>3928</v>
      </c>
      <c r="J184" s="12" t="s">
        <v>10686</v>
      </c>
    </row>
    <row r="185" spans="1:10" ht="60" customHeight="1">
      <c r="A185" s="4" t="s">
        <v>3923</v>
      </c>
      <c r="B185" s="4" t="s">
        <v>3929</v>
      </c>
      <c r="C185" s="4" t="s">
        <v>3930</v>
      </c>
      <c r="D185" s="10">
        <v>1800</v>
      </c>
      <c r="E185" s="11" t="s">
        <v>44</v>
      </c>
      <c r="F185" s="11"/>
      <c r="G185" s="4" t="s">
        <v>3931</v>
      </c>
      <c r="H185" s="4" t="s">
        <v>3017</v>
      </c>
      <c r="I185" s="3" t="s">
        <v>3932</v>
      </c>
      <c r="J185" s="12" t="s">
        <v>3933</v>
      </c>
    </row>
    <row r="186" spans="1:10" ht="60" customHeight="1">
      <c r="A186" s="4" t="s">
        <v>3923</v>
      </c>
      <c r="B186" s="4" t="s">
        <v>3929</v>
      </c>
      <c r="C186" s="4" t="s">
        <v>3934</v>
      </c>
      <c r="D186" s="10">
        <v>1200</v>
      </c>
      <c r="E186" s="5" t="s">
        <v>44</v>
      </c>
      <c r="F186" s="5"/>
      <c r="G186" s="4" t="s">
        <v>3931</v>
      </c>
      <c r="H186" s="4" t="s">
        <v>3017</v>
      </c>
      <c r="I186" s="3" t="s">
        <v>3932</v>
      </c>
      <c r="J186" s="12" t="s">
        <v>3933</v>
      </c>
    </row>
    <row r="187" spans="1:10" ht="60" customHeight="1">
      <c r="A187" s="4" t="s">
        <v>3923</v>
      </c>
      <c r="B187" s="4" t="s">
        <v>3929</v>
      </c>
      <c r="C187" s="4" t="s">
        <v>3935</v>
      </c>
      <c r="D187" s="10">
        <v>1600</v>
      </c>
      <c r="E187" s="11" t="s">
        <v>231</v>
      </c>
      <c r="F187" s="11"/>
      <c r="G187" s="4" t="s">
        <v>3936</v>
      </c>
      <c r="H187" s="4" t="s">
        <v>3017</v>
      </c>
      <c r="I187" s="3" t="s">
        <v>3932</v>
      </c>
      <c r="J187" s="12" t="s">
        <v>3933</v>
      </c>
    </row>
    <row r="188" spans="1:10" ht="60" customHeight="1">
      <c r="A188" s="4" t="s">
        <v>3937</v>
      </c>
      <c r="B188" s="4" t="s">
        <v>3938</v>
      </c>
      <c r="C188" s="22" t="s">
        <v>3939</v>
      </c>
      <c r="D188" s="36">
        <v>951</v>
      </c>
      <c r="E188" s="13" t="s">
        <v>5</v>
      </c>
      <c r="F188" s="54"/>
      <c r="G188" s="22" t="s">
        <v>3940</v>
      </c>
      <c r="H188" s="22" t="s">
        <v>3941</v>
      </c>
      <c r="I188" s="22"/>
      <c r="J188" s="22" t="s">
        <v>10687</v>
      </c>
    </row>
    <row r="189" spans="1:10" ht="60" customHeight="1">
      <c r="A189" s="4" t="s">
        <v>3937</v>
      </c>
      <c r="B189" s="4" t="s">
        <v>3938</v>
      </c>
      <c r="C189" s="22" t="s">
        <v>3942</v>
      </c>
      <c r="D189" s="36">
        <v>7546</v>
      </c>
      <c r="E189" s="13" t="s">
        <v>10</v>
      </c>
      <c r="F189" s="13" t="s">
        <v>2535</v>
      </c>
      <c r="G189" s="22" t="s">
        <v>3943</v>
      </c>
      <c r="H189" s="22" t="s">
        <v>3938</v>
      </c>
      <c r="I189" s="22"/>
      <c r="J189" s="26" t="s">
        <v>3944</v>
      </c>
    </row>
    <row r="190" spans="1:10" ht="60" customHeight="1">
      <c r="A190" s="4" t="s">
        <v>3937</v>
      </c>
      <c r="B190" s="4" t="s">
        <v>3938</v>
      </c>
      <c r="C190" s="22" t="s">
        <v>3945</v>
      </c>
      <c r="D190" s="36">
        <v>32637</v>
      </c>
      <c r="E190" s="13" t="s">
        <v>10</v>
      </c>
      <c r="F190" s="13" t="s">
        <v>2535</v>
      </c>
      <c r="G190" s="22" t="s">
        <v>3943</v>
      </c>
      <c r="H190" s="22" t="s">
        <v>3938</v>
      </c>
      <c r="I190" s="22"/>
      <c r="J190" s="26" t="s">
        <v>3944</v>
      </c>
    </row>
    <row r="191" spans="1:10" ht="60" customHeight="1">
      <c r="A191" s="4" t="s">
        <v>3937</v>
      </c>
      <c r="B191" s="4" t="s">
        <v>3938</v>
      </c>
      <c r="C191" s="22" t="s">
        <v>3946</v>
      </c>
      <c r="D191" s="36">
        <v>0</v>
      </c>
      <c r="E191" s="13" t="s">
        <v>10</v>
      </c>
      <c r="F191" s="13" t="s">
        <v>3947</v>
      </c>
      <c r="G191" s="22" t="s">
        <v>3948</v>
      </c>
      <c r="H191" s="22" t="s">
        <v>3949</v>
      </c>
      <c r="I191" s="3" t="s">
        <v>10097</v>
      </c>
      <c r="J191" s="26" t="s">
        <v>10688</v>
      </c>
    </row>
    <row r="192" spans="1:10" ht="60" customHeight="1">
      <c r="A192" s="4" t="s">
        <v>3937</v>
      </c>
      <c r="B192" s="4" t="s">
        <v>3938</v>
      </c>
      <c r="C192" s="22" t="s">
        <v>1293</v>
      </c>
      <c r="D192" s="36">
        <v>2273</v>
      </c>
      <c r="E192" s="13" t="s">
        <v>3</v>
      </c>
      <c r="F192" s="13"/>
      <c r="G192" s="22" t="s">
        <v>3950</v>
      </c>
      <c r="H192" s="22" t="s">
        <v>3938</v>
      </c>
      <c r="I192" s="22"/>
      <c r="J192" s="26" t="s">
        <v>3951</v>
      </c>
    </row>
    <row r="193" spans="1:10" ht="60" customHeight="1">
      <c r="A193" s="4" t="s">
        <v>3937</v>
      </c>
      <c r="B193" s="4" t="s">
        <v>3952</v>
      </c>
      <c r="C193" s="22" t="s">
        <v>3953</v>
      </c>
      <c r="D193" s="36">
        <v>32797</v>
      </c>
      <c r="E193" s="13" t="s">
        <v>44</v>
      </c>
      <c r="F193" s="13"/>
      <c r="G193" s="22" t="s">
        <v>3954</v>
      </c>
      <c r="H193" s="22" t="s">
        <v>3955</v>
      </c>
      <c r="I193" s="22"/>
      <c r="J193" s="26" t="s">
        <v>10948</v>
      </c>
    </row>
    <row r="194" spans="1:10" ht="60" customHeight="1">
      <c r="A194" s="4" t="s">
        <v>3937</v>
      </c>
      <c r="B194" s="4" t="s">
        <v>3952</v>
      </c>
      <c r="C194" s="22" t="s">
        <v>3956</v>
      </c>
      <c r="D194" s="36">
        <v>6113804</v>
      </c>
      <c r="E194" s="13" t="s">
        <v>44</v>
      </c>
      <c r="F194" s="13"/>
      <c r="G194" s="22" t="s">
        <v>3957</v>
      </c>
      <c r="H194" s="22" t="s">
        <v>3955</v>
      </c>
      <c r="I194" s="22"/>
      <c r="J194" s="26" t="s">
        <v>3958</v>
      </c>
    </row>
    <row r="195" spans="1:10" ht="60" customHeight="1">
      <c r="A195" s="4" t="s">
        <v>3923</v>
      </c>
      <c r="B195" s="4" t="s">
        <v>3959</v>
      </c>
      <c r="C195" s="4" t="s">
        <v>3960</v>
      </c>
      <c r="D195" s="10">
        <v>987</v>
      </c>
      <c r="E195" s="11" t="s">
        <v>44</v>
      </c>
      <c r="F195" s="11"/>
      <c r="G195" s="4" t="s">
        <v>3961</v>
      </c>
      <c r="H195" s="4" t="s">
        <v>3962</v>
      </c>
      <c r="I195" s="4"/>
      <c r="J195" s="12" t="s">
        <v>10689</v>
      </c>
    </row>
    <row r="196" spans="1:10" ht="60" customHeight="1">
      <c r="A196" s="4" t="s">
        <v>3923</v>
      </c>
      <c r="B196" s="4" t="s">
        <v>3959</v>
      </c>
      <c r="C196" s="4" t="s">
        <v>3963</v>
      </c>
      <c r="D196" s="10">
        <v>353</v>
      </c>
      <c r="E196" s="11" t="s">
        <v>3964</v>
      </c>
      <c r="F196" s="11"/>
      <c r="G196" s="4" t="s">
        <v>3965</v>
      </c>
      <c r="H196" s="4" t="s">
        <v>3966</v>
      </c>
      <c r="I196" s="4"/>
      <c r="J196" s="12" t="s">
        <v>10689</v>
      </c>
    </row>
    <row r="197" spans="1:10" ht="60" customHeight="1">
      <c r="A197" s="4" t="s">
        <v>3923</v>
      </c>
      <c r="B197" s="4" t="s">
        <v>3959</v>
      </c>
      <c r="C197" s="4" t="s">
        <v>3967</v>
      </c>
      <c r="D197" s="10">
        <v>343</v>
      </c>
      <c r="E197" s="11" t="s">
        <v>623</v>
      </c>
      <c r="F197" s="28" t="s">
        <v>2021</v>
      </c>
      <c r="G197" s="4" t="s">
        <v>3968</v>
      </c>
      <c r="H197" s="4" t="s">
        <v>3959</v>
      </c>
      <c r="I197" s="28"/>
      <c r="J197" s="12" t="s">
        <v>3969</v>
      </c>
    </row>
    <row r="198" spans="1:10" ht="60" customHeight="1">
      <c r="A198" s="4" t="s">
        <v>3923</v>
      </c>
      <c r="B198" s="4" t="s">
        <v>3959</v>
      </c>
      <c r="C198" s="4" t="s">
        <v>3970</v>
      </c>
      <c r="D198" s="10">
        <v>4168</v>
      </c>
      <c r="E198" s="5" t="s">
        <v>376</v>
      </c>
      <c r="F198" s="4"/>
      <c r="G198" s="4" t="s">
        <v>3971</v>
      </c>
      <c r="H198" s="4" t="s">
        <v>3972</v>
      </c>
      <c r="I198" s="4"/>
      <c r="J198" s="4" t="s">
        <v>10690</v>
      </c>
    </row>
    <row r="199" spans="1:10" ht="60" customHeight="1">
      <c r="A199" s="4" t="s">
        <v>3923</v>
      </c>
      <c r="B199" s="4" t="s">
        <v>3973</v>
      </c>
      <c r="C199" s="4" t="s">
        <v>3974</v>
      </c>
      <c r="D199" s="10" t="s">
        <v>3975</v>
      </c>
      <c r="E199" s="5" t="s">
        <v>376</v>
      </c>
      <c r="F199" s="4"/>
      <c r="G199" s="4" t="s">
        <v>3976</v>
      </c>
      <c r="H199" s="4" t="s">
        <v>3977</v>
      </c>
      <c r="I199" s="3" t="s">
        <v>10098</v>
      </c>
      <c r="J199" s="4" t="s">
        <v>3978</v>
      </c>
    </row>
    <row r="200" spans="1:10" ht="60" customHeight="1">
      <c r="A200" s="4" t="s">
        <v>3923</v>
      </c>
      <c r="B200" s="4" t="s">
        <v>3979</v>
      </c>
      <c r="C200" s="4" t="s">
        <v>1028</v>
      </c>
      <c r="D200" s="10">
        <v>5000</v>
      </c>
      <c r="E200" s="11" t="s">
        <v>4</v>
      </c>
      <c r="F200" s="11"/>
      <c r="G200" s="4" t="s">
        <v>3980</v>
      </c>
      <c r="H200" s="4" t="s">
        <v>3981</v>
      </c>
      <c r="I200" s="3" t="s">
        <v>3982</v>
      </c>
      <c r="J200" s="12" t="s">
        <v>10949</v>
      </c>
    </row>
    <row r="201" spans="1:10" ht="60" customHeight="1">
      <c r="A201" s="4" t="s">
        <v>3983</v>
      </c>
      <c r="B201" s="4" t="s">
        <v>3984</v>
      </c>
      <c r="C201" s="4" t="s">
        <v>3985</v>
      </c>
      <c r="D201" s="10">
        <v>18200</v>
      </c>
      <c r="E201" s="11" t="s">
        <v>376</v>
      </c>
      <c r="F201" s="11"/>
      <c r="G201" s="4" t="s">
        <v>3986</v>
      </c>
      <c r="H201" s="4" t="s">
        <v>3987</v>
      </c>
      <c r="I201" s="3" t="s">
        <v>10099</v>
      </c>
      <c r="J201" s="12" t="s">
        <v>3988</v>
      </c>
    </row>
    <row r="202" spans="1:10" ht="60" customHeight="1">
      <c r="A202" s="4" t="s">
        <v>3923</v>
      </c>
      <c r="B202" s="4" t="s">
        <v>3989</v>
      </c>
      <c r="C202" s="4" t="s">
        <v>2120</v>
      </c>
      <c r="D202" s="10">
        <v>500</v>
      </c>
      <c r="E202" s="11" t="s">
        <v>376</v>
      </c>
      <c r="F202" s="11"/>
      <c r="G202" s="4" t="s">
        <v>3990</v>
      </c>
      <c r="H202" s="4" t="s">
        <v>3991</v>
      </c>
      <c r="I202" s="4"/>
      <c r="J202" s="12" t="s">
        <v>3992</v>
      </c>
    </row>
    <row r="203" spans="1:10" ht="60" customHeight="1">
      <c r="A203" s="4" t="s">
        <v>3983</v>
      </c>
      <c r="B203" s="4" t="s">
        <v>3989</v>
      </c>
      <c r="C203" s="4" t="s">
        <v>3993</v>
      </c>
      <c r="D203" s="10">
        <v>2592</v>
      </c>
      <c r="E203" s="11" t="s">
        <v>231</v>
      </c>
      <c r="F203" s="11"/>
      <c r="G203" s="4" t="s">
        <v>3994</v>
      </c>
      <c r="H203" s="4" t="s">
        <v>1190</v>
      </c>
      <c r="I203" s="3" t="s">
        <v>10100</v>
      </c>
      <c r="J203" s="12" t="s">
        <v>3995</v>
      </c>
    </row>
    <row r="204" spans="1:10" ht="60" customHeight="1">
      <c r="A204" s="4" t="s">
        <v>3983</v>
      </c>
      <c r="B204" s="4" t="s">
        <v>3989</v>
      </c>
      <c r="C204" s="4" t="s">
        <v>3996</v>
      </c>
      <c r="D204" s="10">
        <v>45</v>
      </c>
      <c r="E204" s="11" t="s">
        <v>231</v>
      </c>
      <c r="F204" s="11"/>
      <c r="G204" s="4" t="s">
        <v>3997</v>
      </c>
      <c r="H204" s="4" t="s">
        <v>2463</v>
      </c>
      <c r="I204" s="3" t="s">
        <v>10101</v>
      </c>
      <c r="J204" s="12" t="s">
        <v>3995</v>
      </c>
    </row>
    <row r="205" spans="1:10" ht="60" customHeight="1">
      <c r="A205" s="4" t="s">
        <v>3983</v>
      </c>
      <c r="B205" s="4" t="s">
        <v>3989</v>
      </c>
      <c r="C205" s="4" t="s">
        <v>3998</v>
      </c>
      <c r="D205" s="10">
        <v>450</v>
      </c>
      <c r="E205" s="11" t="s">
        <v>376</v>
      </c>
      <c r="F205" s="11"/>
      <c r="G205" s="22" t="s">
        <v>3999</v>
      </c>
      <c r="H205" s="4" t="s">
        <v>2463</v>
      </c>
      <c r="I205" s="3" t="s">
        <v>10102</v>
      </c>
      <c r="J205" s="12" t="s">
        <v>3995</v>
      </c>
    </row>
    <row r="206" spans="1:10" ht="60" customHeight="1">
      <c r="A206" s="4" t="s">
        <v>3983</v>
      </c>
      <c r="B206" s="4" t="s">
        <v>3989</v>
      </c>
      <c r="C206" s="4" t="s">
        <v>4000</v>
      </c>
      <c r="D206" s="10">
        <v>600</v>
      </c>
      <c r="E206" s="5" t="s">
        <v>44</v>
      </c>
      <c r="F206" s="5"/>
      <c r="G206" s="4" t="s">
        <v>4001</v>
      </c>
      <c r="H206" s="4" t="s">
        <v>3989</v>
      </c>
      <c r="I206" s="3" t="s">
        <v>10103</v>
      </c>
      <c r="J206" s="4" t="s">
        <v>3995</v>
      </c>
    </row>
    <row r="207" spans="1:10" ht="60" customHeight="1">
      <c r="A207" s="4" t="s">
        <v>3923</v>
      </c>
      <c r="B207" s="4" t="s">
        <v>4002</v>
      </c>
      <c r="C207" s="4" t="s">
        <v>4003</v>
      </c>
      <c r="D207" s="10">
        <v>600</v>
      </c>
      <c r="E207" s="11" t="s">
        <v>0</v>
      </c>
      <c r="F207" s="28"/>
      <c r="G207" s="24" t="s">
        <v>4004</v>
      </c>
      <c r="H207" s="4" t="s">
        <v>4002</v>
      </c>
      <c r="I207" s="3" t="s">
        <v>10104</v>
      </c>
      <c r="J207" s="12" t="s">
        <v>4005</v>
      </c>
    </row>
    <row r="208" spans="1:10" ht="60" customHeight="1">
      <c r="A208" s="4" t="s">
        <v>3923</v>
      </c>
      <c r="B208" s="4" t="s">
        <v>4002</v>
      </c>
      <c r="C208" s="4" t="s">
        <v>4006</v>
      </c>
      <c r="D208" s="10">
        <v>101</v>
      </c>
      <c r="E208" s="11" t="s">
        <v>0</v>
      </c>
      <c r="F208" s="28"/>
      <c r="G208" s="4" t="s">
        <v>4007</v>
      </c>
      <c r="H208" s="4" t="s">
        <v>4002</v>
      </c>
      <c r="I208" s="3" t="s">
        <v>10105</v>
      </c>
      <c r="J208" s="12" t="s">
        <v>4005</v>
      </c>
    </row>
    <row r="209" spans="1:10" ht="60" customHeight="1">
      <c r="A209" s="4" t="s">
        <v>3923</v>
      </c>
      <c r="B209" s="4" t="s">
        <v>4002</v>
      </c>
      <c r="C209" s="4" t="s">
        <v>403</v>
      </c>
      <c r="D209" s="10">
        <v>520</v>
      </c>
      <c r="E209" s="11" t="s">
        <v>2509</v>
      </c>
      <c r="F209" s="28"/>
      <c r="G209" s="4" t="s">
        <v>4008</v>
      </c>
      <c r="H209" s="12" t="s">
        <v>10407</v>
      </c>
      <c r="I209" s="4"/>
      <c r="J209" s="12" t="s">
        <v>4005</v>
      </c>
    </row>
    <row r="210" spans="1:10" ht="60" customHeight="1">
      <c r="A210" s="4" t="s">
        <v>3923</v>
      </c>
      <c r="B210" s="4" t="s">
        <v>4009</v>
      </c>
      <c r="C210" s="4" t="s">
        <v>4010</v>
      </c>
      <c r="D210" s="36">
        <v>53295</v>
      </c>
      <c r="E210" s="11" t="s">
        <v>5</v>
      </c>
      <c r="F210" s="11"/>
      <c r="G210" s="4" t="s">
        <v>4011</v>
      </c>
      <c r="H210" s="4" t="s">
        <v>4012</v>
      </c>
      <c r="I210" s="3" t="s">
        <v>10106</v>
      </c>
      <c r="J210" s="12" t="s">
        <v>4013</v>
      </c>
    </row>
    <row r="211" spans="1:10" ht="60" customHeight="1">
      <c r="A211" s="4" t="s">
        <v>3923</v>
      </c>
      <c r="B211" s="4" t="s">
        <v>4009</v>
      </c>
      <c r="C211" s="4" t="s">
        <v>4014</v>
      </c>
      <c r="D211" s="36">
        <v>12600</v>
      </c>
      <c r="E211" s="11" t="s">
        <v>5</v>
      </c>
      <c r="F211" s="11"/>
      <c r="G211" s="4" t="s">
        <v>4015</v>
      </c>
      <c r="H211" s="4" t="s">
        <v>4012</v>
      </c>
      <c r="I211" s="3" t="s">
        <v>10106</v>
      </c>
      <c r="J211" s="12" t="s">
        <v>4013</v>
      </c>
    </row>
    <row r="212" spans="1:10" ht="60" customHeight="1">
      <c r="A212" s="4" t="s">
        <v>3140</v>
      </c>
      <c r="B212" s="4" t="s">
        <v>3140</v>
      </c>
      <c r="C212" s="4" t="s">
        <v>3141</v>
      </c>
      <c r="D212" s="10">
        <v>7850</v>
      </c>
      <c r="E212" s="11" t="s">
        <v>3</v>
      </c>
      <c r="F212" s="11"/>
      <c r="G212" s="4" t="s">
        <v>3142</v>
      </c>
      <c r="H212" s="4" t="s">
        <v>3143</v>
      </c>
      <c r="I212" s="3" t="s">
        <v>3144</v>
      </c>
      <c r="J212" s="12" t="s">
        <v>3145</v>
      </c>
    </row>
    <row r="213" spans="1:10" ht="60" customHeight="1">
      <c r="A213" s="4" t="s">
        <v>3140</v>
      </c>
      <c r="B213" s="4" t="s">
        <v>3140</v>
      </c>
      <c r="C213" s="4" t="s">
        <v>3146</v>
      </c>
      <c r="D213" s="10">
        <v>17146</v>
      </c>
      <c r="E213" s="11" t="s">
        <v>3147</v>
      </c>
      <c r="F213" s="11"/>
      <c r="G213" s="4" t="s">
        <v>3148</v>
      </c>
      <c r="H213" s="4" t="s">
        <v>3149</v>
      </c>
      <c r="I213" s="3" t="s">
        <v>3150</v>
      </c>
      <c r="J213" s="12" t="s">
        <v>3151</v>
      </c>
    </row>
    <row r="214" spans="1:10" ht="60" customHeight="1">
      <c r="A214" s="4" t="s">
        <v>3140</v>
      </c>
      <c r="B214" s="4" t="s">
        <v>3140</v>
      </c>
      <c r="C214" s="4" t="s">
        <v>3152</v>
      </c>
      <c r="D214" s="10">
        <v>69130</v>
      </c>
      <c r="E214" s="11" t="s">
        <v>3147</v>
      </c>
      <c r="F214" s="5"/>
      <c r="G214" s="4" t="s">
        <v>3153</v>
      </c>
      <c r="H214" s="4" t="s">
        <v>3149</v>
      </c>
      <c r="I214" s="3" t="s">
        <v>3154</v>
      </c>
      <c r="J214" s="4" t="s">
        <v>3151</v>
      </c>
    </row>
    <row r="215" spans="1:10" ht="60" customHeight="1">
      <c r="A215" s="4" t="s">
        <v>3140</v>
      </c>
      <c r="B215" s="4" t="s">
        <v>3155</v>
      </c>
      <c r="C215" s="4" t="s">
        <v>3156</v>
      </c>
      <c r="D215" s="23">
        <v>91041</v>
      </c>
      <c r="E215" s="56" t="s">
        <v>5</v>
      </c>
      <c r="F215" s="56"/>
      <c r="G215" s="4" t="s">
        <v>3157</v>
      </c>
      <c r="H215" s="4" t="s">
        <v>3158</v>
      </c>
      <c r="I215" s="57" t="s">
        <v>3159</v>
      </c>
      <c r="J215" s="58" t="s">
        <v>3160</v>
      </c>
    </row>
    <row r="216" spans="1:10" ht="60" customHeight="1">
      <c r="A216" s="4" t="s">
        <v>3140</v>
      </c>
      <c r="B216" s="4" t="s">
        <v>3155</v>
      </c>
      <c r="C216" s="4" t="s">
        <v>3161</v>
      </c>
      <c r="D216" s="23">
        <v>13860</v>
      </c>
      <c r="E216" s="56" t="s">
        <v>3</v>
      </c>
      <c r="F216" s="56"/>
      <c r="G216" s="4" t="s">
        <v>3162</v>
      </c>
      <c r="H216" s="4" t="s">
        <v>3163</v>
      </c>
      <c r="I216" s="4"/>
      <c r="J216" s="58" t="s">
        <v>3160</v>
      </c>
    </row>
    <row r="217" spans="1:10" ht="60" customHeight="1">
      <c r="A217" s="4" t="s">
        <v>3140</v>
      </c>
      <c r="B217" s="4" t="s">
        <v>3155</v>
      </c>
      <c r="C217" s="4" t="s">
        <v>3164</v>
      </c>
      <c r="D217" s="23">
        <v>5718</v>
      </c>
      <c r="E217" s="56" t="s">
        <v>274</v>
      </c>
      <c r="F217" s="5"/>
      <c r="G217" s="4" t="s">
        <v>3165</v>
      </c>
      <c r="H217" s="4" t="s">
        <v>3158</v>
      </c>
      <c r="I217" s="2" t="s">
        <v>11016</v>
      </c>
      <c r="J217" s="4" t="s">
        <v>3166</v>
      </c>
    </row>
    <row r="218" spans="1:10" ht="60" customHeight="1">
      <c r="A218" s="4" t="s">
        <v>3167</v>
      </c>
      <c r="B218" s="4" t="s">
        <v>3168</v>
      </c>
      <c r="C218" s="4" t="s">
        <v>3169</v>
      </c>
      <c r="D218" s="10">
        <v>84810</v>
      </c>
      <c r="E218" s="11" t="s">
        <v>0</v>
      </c>
      <c r="F218" s="11"/>
      <c r="G218" s="4" t="s">
        <v>3170</v>
      </c>
      <c r="H218" s="4" t="s">
        <v>3171</v>
      </c>
      <c r="I218" s="3" t="s">
        <v>10107</v>
      </c>
      <c r="J218" s="12" t="s">
        <v>3172</v>
      </c>
    </row>
    <row r="219" spans="1:10" ht="60" customHeight="1">
      <c r="A219" s="4" t="s">
        <v>3140</v>
      </c>
      <c r="B219" s="4" t="s">
        <v>3168</v>
      </c>
      <c r="C219" s="4" t="s">
        <v>3173</v>
      </c>
      <c r="D219" s="10">
        <v>36862</v>
      </c>
      <c r="E219" s="11" t="s">
        <v>274</v>
      </c>
      <c r="F219" s="11"/>
      <c r="G219" s="4" t="s">
        <v>3174</v>
      </c>
      <c r="H219" s="4" t="s">
        <v>3175</v>
      </c>
      <c r="I219" s="3" t="s">
        <v>10107</v>
      </c>
      <c r="J219" s="12" t="s">
        <v>3172</v>
      </c>
    </row>
    <row r="220" spans="1:10" ht="60" customHeight="1">
      <c r="A220" s="4" t="s">
        <v>3140</v>
      </c>
      <c r="B220" s="4" t="s">
        <v>3168</v>
      </c>
      <c r="C220" s="4" t="s">
        <v>3176</v>
      </c>
      <c r="D220" s="10">
        <v>40866</v>
      </c>
      <c r="E220" s="11" t="s">
        <v>10</v>
      </c>
      <c r="F220" s="5" t="s">
        <v>3177</v>
      </c>
      <c r="G220" s="4" t="s">
        <v>3178</v>
      </c>
      <c r="H220" s="4" t="s">
        <v>3168</v>
      </c>
      <c r="I220" s="3" t="s">
        <v>10108</v>
      </c>
      <c r="J220" s="4" t="s">
        <v>3179</v>
      </c>
    </row>
    <row r="221" spans="1:10" ht="60" customHeight="1">
      <c r="A221" s="32" t="s">
        <v>3180</v>
      </c>
      <c r="B221" s="32" t="s">
        <v>3181</v>
      </c>
      <c r="C221" s="32" t="s">
        <v>3182</v>
      </c>
      <c r="D221" s="10">
        <v>25236</v>
      </c>
      <c r="E221" s="11" t="s">
        <v>44</v>
      </c>
      <c r="F221" s="11"/>
      <c r="G221" s="32" t="s">
        <v>3183</v>
      </c>
      <c r="H221" s="32" t="s">
        <v>3184</v>
      </c>
      <c r="I221" s="32"/>
      <c r="J221" s="12" t="s">
        <v>3185</v>
      </c>
    </row>
    <row r="222" spans="1:10" ht="60" customHeight="1">
      <c r="A222" s="4" t="s">
        <v>3140</v>
      </c>
      <c r="B222" s="4" t="s">
        <v>3186</v>
      </c>
      <c r="C222" s="4" t="s">
        <v>3187</v>
      </c>
      <c r="D222" s="10">
        <v>2000</v>
      </c>
      <c r="E222" s="11" t="s">
        <v>3</v>
      </c>
      <c r="F222" s="11"/>
      <c r="G222" s="4" t="s">
        <v>3188</v>
      </c>
      <c r="H222" s="4" t="s">
        <v>3189</v>
      </c>
      <c r="I222" s="3" t="s">
        <v>3190</v>
      </c>
      <c r="J222" s="12" t="s">
        <v>3191</v>
      </c>
    </row>
    <row r="223" spans="1:10" ht="60" customHeight="1">
      <c r="A223" s="4" t="s">
        <v>3140</v>
      </c>
      <c r="B223" s="4" t="s">
        <v>3192</v>
      </c>
      <c r="C223" s="4" t="s">
        <v>3193</v>
      </c>
      <c r="D223" s="10">
        <v>11238</v>
      </c>
      <c r="E223" s="11" t="s">
        <v>4</v>
      </c>
      <c r="F223" s="11"/>
      <c r="G223" s="11" t="s">
        <v>3194</v>
      </c>
      <c r="H223" s="4" t="s">
        <v>1639</v>
      </c>
      <c r="I223" s="3" t="s">
        <v>3195</v>
      </c>
      <c r="J223" s="4" t="s">
        <v>3196</v>
      </c>
    </row>
    <row r="224" spans="1:10" ht="60" customHeight="1">
      <c r="A224" s="4" t="s">
        <v>3140</v>
      </c>
      <c r="B224" s="4" t="s">
        <v>3192</v>
      </c>
      <c r="C224" s="4" t="s">
        <v>3197</v>
      </c>
      <c r="D224" s="10">
        <v>10760</v>
      </c>
      <c r="E224" s="11" t="s">
        <v>1314</v>
      </c>
      <c r="F224" s="11"/>
      <c r="G224" s="11" t="s">
        <v>3198</v>
      </c>
      <c r="H224" s="4" t="s">
        <v>3199</v>
      </c>
      <c r="I224" s="3" t="s">
        <v>3195</v>
      </c>
      <c r="J224" s="4" t="s">
        <v>3196</v>
      </c>
    </row>
    <row r="225" spans="1:10" ht="60" customHeight="1">
      <c r="A225" s="4" t="s">
        <v>3140</v>
      </c>
      <c r="B225" s="4" t="s">
        <v>3192</v>
      </c>
      <c r="C225" s="4" t="s">
        <v>3200</v>
      </c>
      <c r="D225" s="10">
        <v>1034</v>
      </c>
      <c r="E225" s="5" t="s">
        <v>5</v>
      </c>
      <c r="F225" s="5"/>
      <c r="G225" s="4" t="s">
        <v>3201</v>
      </c>
      <c r="H225" s="4" t="s">
        <v>3202</v>
      </c>
      <c r="I225" s="3" t="s">
        <v>3203</v>
      </c>
      <c r="J225" s="4" t="s">
        <v>3204</v>
      </c>
    </row>
    <row r="226" spans="1:10" ht="60" customHeight="1">
      <c r="A226" s="4" t="s">
        <v>3140</v>
      </c>
      <c r="B226" s="32" t="s">
        <v>3205</v>
      </c>
      <c r="C226" s="4" t="s">
        <v>3206</v>
      </c>
      <c r="D226" s="33">
        <v>7562</v>
      </c>
      <c r="E226" s="13" t="s">
        <v>231</v>
      </c>
      <c r="F226" s="22"/>
      <c r="G226" s="22" t="s">
        <v>10059</v>
      </c>
      <c r="H226" s="4" t="s">
        <v>3207</v>
      </c>
      <c r="I226" s="3"/>
      <c r="J226" s="12" t="s">
        <v>3208</v>
      </c>
    </row>
    <row r="227" spans="1:10" ht="60" customHeight="1">
      <c r="A227" s="4" t="s">
        <v>3140</v>
      </c>
      <c r="B227" s="32" t="s">
        <v>3205</v>
      </c>
      <c r="C227" s="32" t="s">
        <v>3209</v>
      </c>
      <c r="D227" s="33">
        <v>6720</v>
      </c>
      <c r="E227" s="13" t="s">
        <v>231</v>
      </c>
      <c r="F227" s="34"/>
      <c r="G227" s="42" t="s">
        <v>3210</v>
      </c>
      <c r="H227" s="4" t="s">
        <v>3207</v>
      </c>
      <c r="I227" s="3"/>
      <c r="J227" s="12" t="s">
        <v>3208</v>
      </c>
    </row>
    <row r="228" spans="1:10" ht="60" customHeight="1">
      <c r="A228" s="4" t="s">
        <v>3140</v>
      </c>
      <c r="B228" s="32" t="s">
        <v>3205</v>
      </c>
      <c r="C228" s="32" t="s">
        <v>3211</v>
      </c>
      <c r="D228" s="33">
        <v>600</v>
      </c>
      <c r="E228" s="13" t="s">
        <v>376</v>
      </c>
      <c r="F228" s="34"/>
      <c r="G228" s="42" t="s">
        <v>3212</v>
      </c>
      <c r="H228" s="4" t="s">
        <v>3207</v>
      </c>
      <c r="I228" s="3"/>
      <c r="J228" s="12" t="s">
        <v>3208</v>
      </c>
    </row>
    <row r="229" spans="1:10" ht="60" customHeight="1">
      <c r="A229" s="4" t="s">
        <v>3140</v>
      </c>
      <c r="B229" s="32" t="s">
        <v>3205</v>
      </c>
      <c r="C229" s="32" t="s">
        <v>3213</v>
      </c>
      <c r="D229" s="33">
        <v>200</v>
      </c>
      <c r="E229" s="13" t="s">
        <v>376</v>
      </c>
      <c r="F229" s="34"/>
      <c r="G229" s="42" t="s">
        <v>3214</v>
      </c>
      <c r="H229" s="4" t="s">
        <v>3207</v>
      </c>
      <c r="I229" s="3"/>
      <c r="J229" s="12" t="s">
        <v>3208</v>
      </c>
    </row>
    <row r="230" spans="1:10" ht="60" customHeight="1">
      <c r="A230" s="4" t="s">
        <v>3140</v>
      </c>
      <c r="B230" s="32" t="s">
        <v>3205</v>
      </c>
      <c r="C230" s="32" t="s">
        <v>3215</v>
      </c>
      <c r="D230" s="33">
        <v>127220</v>
      </c>
      <c r="E230" s="13" t="s">
        <v>44</v>
      </c>
      <c r="F230" s="34"/>
      <c r="G230" s="42" t="s">
        <v>3216</v>
      </c>
      <c r="H230" s="4" t="s">
        <v>3217</v>
      </c>
      <c r="I230" s="3" t="s">
        <v>3218</v>
      </c>
      <c r="J230" s="12" t="s">
        <v>3219</v>
      </c>
    </row>
    <row r="231" spans="1:10" ht="60" customHeight="1">
      <c r="A231" s="4" t="s">
        <v>3140</v>
      </c>
      <c r="B231" s="32" t="s">
        <v>3205</v>
      </c>
      <c r="C231" s="32" t="s">
        <v>3220</v>
      </c>
      <c r="D231" s="33">
        <v>17696</v>
      </c>
      <c r="E231" s="13" t="s">
        <v>3221</v>
      </c>
      <c r="F231" s="34"/>
      <c r="G231" s="42" t="s">
        <v>3222</v>
      </c>
      <c r="H231" s="4" t="s">
        <v>3223</v>
      </c>
      <c r="I231" s="3" t="s">
        <v>3224</v>
      </c>
      <c r="J231" s="12" t="s">
        <v>3219</v>
      </c>
    </row>
    <row r="232" spans="1:10" ht="60" customHeight="1">
      <c r="A232" s="4" t="s">
        <v>3140</v>
      </c>
      <c r="B232" s="32" t="s">
        <v>3205</v>
      </c>
      <c r="C232" s="32" t="s">
        <v>3225</v>
      </c>
      <c r="D232" s="33">
        <v>10309</v>
      </c>
      <c r="E232" s="13" t="s">
        <v>623</v>
      </c>
      <c r="F232" s="34" t="s">
        <v>3226</v>
      </c>
      <c r="G232" s="42" t="s">
        <v>3227</v>
      </c>
      <c r="H232" s="4" t="s">
        <v>3228</v>
      </c>
      <c r="I232" s="3"/>
      <c r="J232" s="12" t="s">
        <v>3219</v>
      </c>
    </row>
    <row r="233" spans="1:10" ht="60" customHeight="1">
      <c r="A233" s="4" t="s">
        <v>3167</v>
      </c>
      <c r="B233" s="4" t="s">
        <v>3229</v>
      </c>
      <c r="C233" s="24" t="s">
        <v>3230</v>
      </c>
      <c r="D233" s="10" t="s">
        <v>3231</v>
      </c>
      <c r="E233" s="11" t="s">
        <v>3</v>
      </c>
      <c r="F233" s="11"/>
      <c r="G233" s="4" t="s">
        <v>10408</v>
      </c>
      <c r="H233" s="4" t="s">
        <v>2448</v>
      </c>
      <c r="I233" s="4"/>
      <c r="J233" s="12" t="s">
        <v>3232</v>
      </c>
    </row>
    <row r="234" spans="1:10" ht="60" customHeight="1">
      <c r="A234" s="4" t="s">
        <v>3140</v>
      </c>
      <c r="B234" s="4" t="s">
        <v>10504</v>
      </c>
      <c r="C234" s="4" t="s">
        <v>3233</v>
      </c>
      <c r="D234" s="10">
        <v>2664</v>
      </c>
      <c r="E234" s="11" t="s">
        <v>10</v>
      </c>
      <c r="F234" s="11" t="s">
        <v>2021</v>
      </c>
      <c r="G234" s="22" t="s">
        <v>10435</v>
      </c>
      <c r="H234" s="4" t="s">
        <v>3234</v>
      </c>
      <c r="I234" s="3" t="s">
        <v>3235</v>
      </c>
      <c r="J234" s="12" t="s">
        <v>3236</v>
      </c>
    </row>
    <row r="235" spans="1:10" ht="60" customHeight="1">
      <c r="A235" s="4" t="s">
        <v>3140</v>
      </c>
      <c r="B235" s="4" t="s">
        <v>10504</v>
      </c>
      <c r="C235" s="4" t="s">
        <v>3237</v>
      </c>
      <c r="D235" s="10">
        <v>3360</v>
      </c>
      <c r="E235" s="11" t="s">
        <v>10</v>
      </c>
      <c r="F235" s="11" t="s">
        <v>2021</v>
      </c>
      <c r="G235" s="22" t="s">
        <v>3238</v>
      </c>
      <c r="H235" s="4" t="s">
        <v>3234</v>
      </c>
      <c r="I235" s="3" t="s">
        <v>3235</v>
      </c>
      <c r="J235" s="12" t="s">
        <v>3236</v>
      </c>
    </row>
    <row r="236" spans="1:10" ht="60" customHeight="1">
      <c r="A236" s="4" t="s">
        <v>3140</v>
      </c>
      <c r="B236" s="4" t="s">
        <v>3239</v>
      </c>
      <c r="C236" s="4" t="s">
        <v>3240</v>
      </c>
      <c r="D236" s="10">
        <v>668</v>
      </c>
      <c r="E236" s="11" t="s">
        <v>9</v>
      </c>
      <c r="F236" s="11"/>
      <c r="G236" s="4" t="s">
        <v>3241</v>
      </c>
      <c r="H236" s="4" t="s">
        <v>3242</v>
      </c>
      <c r="I236" s="3" t="s">
        <v>3243</v>
      </c>
      <c r="J236" s="12" t="s">
        <v>3244</v>
      </c>
    </row>
    <row r="237" spans="1:10" ht="60" customHeight="1">
      <c r="A237" s="4" t="s">
        <v>3140</v>
      </c>
      <c r="B237" s="4" t="s">
        <v>3239</v>
      </c>
      <c r="C237" s="4" t="s">
        <v>403</v>
      </c>
      <c r="D237" s="10">
        <v>12420</v>
      </c>
      <c r="E237" s="11" t="s">
        <v>9</v>
      </c>
      <c r="F237" s="5"/>
      <c r="G237" s="4" t="s">
        <v>3245</v>
      </c>
      <c r="H237" s="4" t="s">
        <v>3242</v>
      </c>
      <c r="I237" s="3" t="s">
        <v>3246</v>
      </c>
      <c r="J237" s="4" t="s">
        <v>3247</v>
      </c>
    </row>
    <row r="238" spans="1:10" ht="60" customHeight="1">
      <c r="A238" s="4" t="s">
        <v>3140</v>
      </c>
      <c r="B238" s="4" t="s">
        <v>3248</v>
      </c>
      <c r="C238" s="4" t="s">
        <v>3249</v>
      </c>
      <c r="D238" s="10">
        <v>1330</v>
      </c>
      <c r="E238" s="11" t="s">
        <v>3</v>
      </c>
      <c r="F238" s="11"/>
      <c r="G238" s="4" t="s">
        <v>3250</v>
      </c>
      <c r="H238" s="4" t="s">
        <v>3251</v>
      </c>
      <c r="I238" s="4"/>
      <c r="J238" s="12" t="s">
        <v>3252</v>
      </c>
    </row>
    <row r="239" spans="1:10" ht="60" customHeight="1">
      <c r="A239" s="4" t="s">
        <v>3140</v>
      </c>
      <c r="B239" s="4" t="s">
        <v>3248</v>
      </c>
      <c r="C239" s="4" t="s">
        <v>3253</v>
      </c>
      <c r="D239" s="10">
        <v>119057</v>
      </c>
      <c r="E239" s="11" t="s">
        <v>5</v>
      </c>
      <c r="F239" s="11"/>
      <c r="G239" s="4" t="s">
        <v>3254</v>
      </c>
      <c r="H239" s="4" t="s">
        <v>3255</v>
      </c>
      <c r="I239" s="3" t="s">
        <v>3256</v>
      </c>
      <c r="J239" s="12" t="s">
        <v>3257</v>
      </c>
    </row>
    <row r="240" spans="1:10" ht="60" customHeight="1">
      <c r="A240" s="4" t="s">
        <v>3140</v>
      </c>
      <c r="B240" s="4" t="s">
        <v>3258</v>
      </c>
      <c r="C240" s="4" t="s">
        <v>3259</v>
      </c>
      <c r="D240" s="10">
        <v>2151</v>
      </c>
      <c r="E240" s="11" t="s">
        <v>44</v>
      </c>
      <c r="F240" s="11" t="s">
        <v>44</v>
      </c>
      <c r="G240" s="4" t="s">
        <v>3260</v>
      </c>
      <c r="H240" s="4" t="s">
        <v>3261</v>
      </c>
      <c r="I240" s="3" t="s">
        <v>3262</v>
      </c>
      <c r="J240" s="12" t="s">
        <v>3263</v>
      </c>
    </row>
    <row r="241" spans="1:10" ht="60" customHeight="1">
      <c r="A241" s="4" t="s">
        <v>3140</v>
      </c>
      <c r="B241" s="4" t="s">
        <v>3264</v>
      </c>
      <c r="C241" s="4" t="s">
        <v>3265</v>
      </c>
      <c r="D241" s="10">
        <v>3750</v>
      </c>
      <c r="E241" s="11" t="s">
        <v>5</v>
      </c>
      <c r="F241" s="11"/>
      <c r="G241" s="4" t="s">
        <v>3266</v>
      </c>
      <c r="H241" s="4" t="s">
        <v>3267</v>
      </c>
      <c r="I241" s="3" t="s">
        <v>3268</v>
      </c>
      <c r="J241" s="12" t="s">
        <v>3269</v>
      </c>
    </row>
    <row r="242" spans="1:10" ht="60" customHeight="1">
      <c r="A242" s="4" t="s">
        <v>3140</v>
      </c>
      <c r="B242" s="4" t="s">
        <v>3264</v>
      </c>
      <c r="C242" s="4" t="s">
        <v>3270</v>
      </c>
      <c r="D242" s="10">
        <v>1040</v>
      </c>
      <c r="E242" s="11" t="s">
        <v>10</v>
      </c>
      <c r="F242" s="11" t="s">
        <v>3271</v>
      </c>
      <c r="G242" s="4" t="s">
        <v>3272</v>
      </c>
      <c r="H242" s="4" t="s">
        <v>120</v>
      </c>
      <c r="I242" s="4"/>
      <c r="J242" s="12" t="s">
        <v>3273</v>
      </c>
    </row>
    <row r="243" spans="1:10" ht="60" customHeight="1">
      <c r="A243" s="4" t="s">
        <v>3140</v>
      </c>
      <c r="B243" s="4" t="s">
        <v>3274</v>
      </c>
      <c r="C243" s="4" t="s">
        <v>3275</v>
      </c>
      <c r="D243" s="10" t="s">
        <v>3276</v>
      </c>
      <c r="E243" s="11" t="s">
        <v>4</v>
      </c>
      <c r="F243" s="11"/>
      <c r="G243" s="4" t="s">
        <v>3277</v>
      </c>
      <c r="H243" s="4" t="s">
        <v>10409</v>
      </c>
      <c r="I243" s="4"/>
      <c r="J243" s="12" t="s">
        <v>10691</v>
      </c>
    </row>
    <row r="244" spans="1:10" ht="60" customHeight="1">
      <c r="A244" s="4" t="s">
        <v>3140</v>
      </c>
      <c r="B244" s="4" t="s">
        <v>3274</v>
      </c>
      <c r="C244" s="4" t="s">
        <v>1122</v>
      </c>
      <c r="D244" s="10">
        <v>1442</v>
      </c>
      <c r="E244" s="11" t="s">
        <v>5</v>
      </c>
      <c r="F244" s="11"/>
      <c r="G244" s="4" t="s">
        <v>3278</v>
      </c>
      <c r="H244" s="4" t="s">
        <v>10409</v>
      </c>
      <c r="I244" s="4"/>
      <c r="J244" s="12" t="s">
        <v>10692</v>
      </c>
    </row>
    <row r="245" spans="1:10" ht="60" customHeight="1">
      <c r="A245" s="4" t="s">
        <v>3140</v>
      </c>
      <c r="B245" s="4" t="s">
        <v>3274</v>
      </c>
      <c r="C245" s="4" t="s">
        <v>3279</v>
      </c>
      <c r="D245" s="10">
        <v>10580</v>
      </c>
      <c r="E245" s="5" t="s">
        <v>5</v>
      </c>
      <c r="F245" s="5"/>
      <c r="G245" s="4" t="s">
        <v>3280</v>
      </c>
      <c r="H245" s="4" t="s">
        <v>1551</v>
      </c>
      <c r="I245" s="4"/>
      <c r="J245" s="12" t="s">
        <v>3281</v>
      </c>
    </row>
    <row r="246" spans="1:10" ht="60" customHeight="1">
      <c r="A246" s="4" t="s">
        <v>3140</v>
      </c>
      <c r="B246" s="4" t="s">
        <v>3282</v>
      </c>
      <c r="C246" s="4" t="s">
        <v>3283</v>
      </c>
      <c r="D246" s="10">
        <v>3111</v>
      </c>
      <c r="E246" s="11" t="s">
        <v>5</v>
      </c>
      <c r="F246" s="11"/>
      <c r="G246" s="4" t="s">
        <v>3284</v>
      </c>
      <c r="H246" s="4" t="s">
        <v>10410</v>
      </c>
      <c r="I246" s="3" t="s">
        <v>3285</v>
      </c>
      <c r="J246" s="12" t="s">
        <v>3286</v>
      </c>
    </row>
    <row r="247" spans="1:10" ht="60" customHeight="1">
      <c r="A247" s="4" t="s">
        <v>3140</v>
      </c>
      <c r="B247" s="4" t="s">
        <v>3282</v>
      </c>
      <c r="C247" s="4" t="s">
        <v>3287</v>
      </c>
      <c r="D247" s="10">
        <v>7272</v>
      </c>
      <c r="E247" s="11" t="s">
        <v>3</v>
      </c>
      <c r="F247" s="11"/>
      <c r="G247" s="4" t="s">
        <v>3288</v>
      </c>
      <c r="H247" s="4" t="s">
        <v>3282</v>
      </c>
      <c r="I247" s="3" t="s">
        <v>3285</v>
      </c>
      <c r="J247" s="12" t="s">
        <v>3286</v>
      </c>
    </row>
    <row r="248" spans="1:10" ht="60" customHeight="1">
      <c r="A248" s="4" t="s">
        <v>3140</v>
      </c>
      <c r="B248" s="4" t="s">
        <v>3289</v>
      </c>
      <c r="C248" s="4" t="s">
        <v>3290</v>
      </c>
      <c r="D248" s="10">
        <v>51516</v>
      </c>
      <c r="E248" s="11" t="s">
        <v>3</v>
      </c>
      <c r="F248" s="11"/>
      <c r="G248" s="4" t="s">
        <v>3291</v>
      </c>
      <c r="H248" s="4" t="s">
        <v>3292</v>
      </c>
      <c r="I248" s="3" t="s">
        <v>3293</v>
      </c>
      <c r="J248" s="12" t="s">
        <v>3294</v>
      </c>
    </row>
    <row r="249" spans="1:10" ht="60" customHeight="1">
      <c r="A249" s="4" t="s">
        <v>3140</v>
      </c>
      <c r="B249" s="4" t="s">
        <v>3295</v>
      </c>
      <c r="C249" s="4" t="s">
        <v>3296</v>
      </c>
      <c r="D249" s="10">
        <v>0</v>
      </c>
      <c r="E249" s="11" t="s">
        <v>9</v>
      </c>
      <c r="F249" s="11"/>
      <c r="G249" s="4" t="s">
        <v>3297</v>
      </c>
      <c r="H249" s="4" t="s">
        <v>3295</v>
      </c>
      <c r="I249" s="3" t="s">
        <v>10109</v>
      </c>
      <c r="J249" s="12" t="s">
        <v>3298</v>
      </c>
    </row>
    <row r="250" spans="1:10" ht="60" customHeight="1">
      <c r="A250" s="4" t="s">
        <v>3140</v>
      </c>
      <c r="B250" s="4" t="s">
        <v>3295</v>
      </c>
      <c r="C250" s="4" t="s">
        <v>2506</v>
      </c>
      <c r="D250" s="10">
        <v>3622</v>
      </c>
      <c r="E250" s="11" t="s">
        <v>4</v>
      </c>
      <c r="F250" s="11"/>
      <c r="G250" s="4" t="s">
        <v>3299</v>
      </c>
      <c r="H250" s="4" t="s">
        <v>3300</v>
      </c>
      <c r="I250" s="3" t="s">
        <v>10110</v>
      </c>
      <c r="J250" s="12" t="s">
        <v>3301</v>
      </c>
    </row>
    <row r="251" spans="1:10" ht="60" customHeight="1">
      <c r="A251" s="4" t="s">
        <v>3140</v>
      </c>
      <c r="B251" s="4" t="s">
        <v>3295</v>
      </c>
      <c r="C251" s="4" t="s">
        <v>3302</v>
      </c>
      <c r="D251" s="10">
        <v>32090</v>
      </c>
      <c r="E251" s="11" t="s">
        <v>9</v>
      </c>
      <c r="F251" s="5"/>
      <c r="G251" s="4" t="s">
        <v>3303</v>
      </c>
      <c r="H251" s="4" t="s">
        <v>3300</v>
      </c>
      <c r="I251" s="3" t="s">
        <v>10111</v>
      </c>
      <c r="J251" s="4" t="s">
        <v>3304</v>
      </c>
    </row>
    <row r="252" spans="1:10" ht="60" customHeight="1">
      <c r="A252" s="4" t="s">
        <v>3140</v>
      </c>
      <c r="B252" s="4" t="s">
        <v>3305</v>
      </c>
      <c r="C252" s="4" t="s">
        <v>3306</v>
      </c>
      <c r="D252" s="10">
        <v>5002</v>
      </c>
      <c r="E252" s="11" t="s">
        <v>231</v>
      </c>
      <c r="F252" s="11"/>
      <c r="G252" s="4" t="s">
        <v>3307</v>
      </c>
      <c r="H252" s="4" t="s">
        <v>3308</v>
      </c>
      <c r="I252" s="3"/>
      <c r="J252" s="12" t="s">
        <v>3309</v>
      </c>
    </row>
    <row r="253" spans="1:10" ht="60" customHeight="1">
      <c r="A253" s="4" t="s">
        <v>3140</v>
      </c>
      <c r="B253" s="4" t="s">
        <v>3305</v>
      </c>
      <c r="C253" s="4" t="s">
        <v>3310</v>
      </c>
      <c r="D253" s="10">
        <v>27000</v>
      </c>
      <c r="E253" s="11" t="s">
        <v>44</v>
      </c>
      <c r="F253" s="11"/>
      <c r="G253" s="4" t="s">
        <v>3311</v>
      </c>
      <c r="H253" s="4" t="s">
        <v>3312</v>
      </c>
      <c r="I253" s="4"/>
      <c r="J253" s="12" t="s">
        <v>3313</v>
      </c>
    </row>
    <row r="254" spans="1:10" ht="60" customHeight="1">
      <c r="A254" s="4" t="s">
        <v>3140</v>
      </c>
      <c r="B254" s="4" t="s">
        <v>3314</v>
      </c>
      <c r="C254" s="4" t="s">
        <v>3233</v>
      </c>
      <c r="D254" s="10">
        <v>2600</v>
      </c>
      <c r="E254" s="11" t="s">
        <v>231</v>
      </c>
      <c r="F254" s="28"/>
      <c r="G254" s="4" t="s">
        <v>3315</v>
      </c>
      <c r="H254" s="28" t="s">
        <v>3316</v>
      </c>
      <c r="I254" s="3" t="s">
        <v>3317</v>
      </c>
      <c r="J254" s="12" t="s">
        <v>3318</v>
      </c>
    </row>
    <row r="255" spans="1:10" ht="60" customHeight="1">
      <c r="A255" s="4" t="s">
        <v>3140</v>
      </c>
      <c r="B255" s="4" t="s">
        <v>3314</v>
      </c>
      <c r="C255" s="4" t="s">
        <v>3319</v>
      </c>
      <c r="D255" s="10">
        <v>7000</v>
      </c>
      <c r="E255" s="11" t="s">
        <v>231</v>
      </c>
      <c r="F255" s="28"/>
      <c r="G255" s="4" t="s">
        <v>3320</v>
      </c>
      <c r="H255" s="28" t="s">
        <v>3316</v>
      </c>
      <c r="I255" s="3" t="s">
        <v>3317</v>
      </c>
      <c r="J255" s="12" t="s">
        <v>3318</v>
      </c>
    </row>
    <row r="256" spans="1:10" ht="60" customHeight="1">
      <c r="A256" s="4" t="s">
        <v>3140</v>
      </c>
      <c r="B256" s="4" t="s">
        <v>3321</v>
      </c>
      <c r="C256" s="4" t="s">
        <v>3322</v>
      </c>
      <c r="D256" s="10">
        <v>25736</v>
      </c>
      <c r="E256" s="11" t="s">
        <v>3</v>
      </c>
      <c r="F256" s="11"/>
      <c r="G256" s="4" t="s">
        <v>3323</v>
      </c>
      <c r="H256" s="4" t="s">
        <v>3324</v>
      </c>
      <c r="I256" s="3" t="s">
        <v>3325</v>
      </c>
      <c r="J256" s="12" t="s">
        <v>3326</v>
      </c>
    </row>
    <row r="257" spans="1:10" ht="60" customHeight="1">
      <c r="A257" s="4" t="s">
        <v>3140</v>
      </c>
      <c r="B257" s="4" t="s">
        <v>3327</v>
      </c>
      <c r="C257" s="4" t="s">
        <v>3328</v>
      </c>
      <c r="D257" s="10">
        <v>6880</v>
      </c>
      <c r="E257" s="11" t="s">
        <v>5</v>
      </c>
      <c r="F257" s="11"/>
      <c r="G257" s="4" t="s">
        <v>3329</v>
      </c>
      <c r="H257" s="4" t="s">
        <v>3327</v>
      </c>
      <c r="I257" s="3" t="s">
        <v>3330</v>
      </c>
      <c r="J257" s="12" t="s">
        <v>3331</v>
      </c>
    </row>
    <row r="258" spans="1:10" ht="60" customHeight="1">
      <c r="A258" s="4" t="s">
        <v>3140</v>
      </c>
      <c r="B258" s="4" t="s">
        <v>3327</v>
      </c>
      <c r="C258" s="60" t="s">
        <v>3332</v>
      </c>
      <c r="D258" s="61">
        <v>10600</v>
      </c>
      <c r="E258" s="13" t="s">
        <v>4</v>
      </c>
      <c r="F258" s="62"/>
      <c r="G258" s="62" t="s">
        <v>3333</v>
      </c>
      <c r="H258" s="4" t="s">
        <v>3327</v>
      </c>
      <c r="I258" s="4"/>
      <c r="J258" s="12" t="s">
        <v>3334</v>
      </c>
    </row>
    <row r="259" spans="1:10" ht="60" customHeight="1">
      <c r="A259" s="4" t="s">
        <v>3140</v>
      </c>
      <c r="B259" s="4" t="s">
        <v>3335</v>
      </c>
      <c r="C259" s="4" t="s">
        <v>3336</v>
      </c>
      <c r="D259" s="10">
        <v>900</v>
      </c>
      <c r="E259" s="11" t="s">
        <v>231</v>
      </c>
      <c r="F259" s="11"/>
      <c r="G259" s="4" t="s">
        <v>3337</v>
      </c>
      <c r="H259" s="4" t="s">
        <v>3335</v>
      </c>
      <c r="I259" s="4"/>
      <c r="J259" s="12" t="s">
        <v>3338</v>
      </c>
    </row>
    <row r="260" spans="1:10" ht="60" customHeight="1">
      <c r="A260" s="4" t="s">
        <v>3140</v>
      </c>
      <c r="B260" s="4" t="s">
        <v>3335</v>
      </c>
      <c r="C260" s="4" t="s">
        <v>3339</v>
      </c>
      <c r="D260" s="10">
        <v>3486</v>
      </c>
      <c r="E260" s="11" t="s">
        <v>44</v>
      </c>
      <c r="F260" s="11"/>
      <c r="G260" s="4" t="s">
        <v>3340</v>
      </c>
      <c r="H260" s="4" t="s">
        <v>3341</v>
      </c>
      <c r="I260" s="4"/>
      <c r="J260" s="12" t="s">
        <v>3342</v>
      </c>
    </row>
    <row r="261" spans="1:10" ht="60" customHeight="1">
      <c r="A261" s="4" t="s">
        <v>3140</v>
      </c>
      <c r="B261" s="4" t="s">
        <v>3335</v>
      </c>
      <c r="C261" s="4" t="s">
        <v>3343</v>
      </c>
      <c r="D261" s="10">
        <v>9386</v>
      </c>
      <c r="E261" s="11" t="s">
        <v>231</v>
      </c>
      <c r="F261" s="5"/>
      <c r="G261" s="4" t="s">
        <v>3344</v>
      </c>
      <c r="H261" s="4" t="s">
        <v>3345</v>
      </c>
      <c r="I261" s="4"/>
      <c r="J261" s="4" t="s">
        <v>3342</v>
      </c>
    </row>
    <row r="262" spans="1:10" ht="60" customHeight="1">
      <c r="A262" s="4" t="s">
        <v>3140</v>
      </c>
      <c r="B262" s="4" t="s">
        <v>3335</v>
      </c>
      <c r="C262" s="4" t="s">
        <v>2119</v>
      </c>
      <c r="D262" s="10">
        <v>33126</v>
      </c>
      <c r="E262" s="11" t="s">
        <v>10</v>
      </c>
      <c r="F262" s="11" t="s">
        <v>3346</v>
      </c>
      <c r="G262" s="4" t="s">
        <v>3347</v>
      </c>
      <c r="H262" s="4" t="s">
        <v>3335</v>
      </c>
      <c r="I262" s="4"/>
      <c r="J262" s="4" t="s">
        <v>3348</v>
      </c>
    </row>
    <row r="263" spans="1:10" ht="60" customHeight="1">
      <c r="A263" s="4" t="s">
        <v>3140</v>
      </c>
      <c r="B263" s="4" t="s">
        <v>3349</v>
      </c>
      <c r="C263" s="4" t="s">
        <v>3350</v>
      </c>
      <c r="D263" s="10">
        <v>7968</v>
      </c>
      <c r="E263" s="11" t="s">
        <v>9</v>
      </c>
      <c r="F263" s="11"/>
      <c r="G263" s="4" t="s">
        <v>3351</v>
      </c>
      <c r="H263" s="4" t="s">
        <v>3349</v>
      </c>
      <c r="I263" s="4"/>
      <c r="J263" s="12" t="s">
        <v>3352</v>
      </c>
    </row>
    <row r="264" spans="1:10" ht="60" customHeight="1">
      <c r="A264" s="4" t="s">
        <v>3140</v>
      </c>
      <c r="B264" s="4" t="s">
        <v>3349</v>
      </c>
      <c r="C264" s="4" t="s">
        <v>3353</v>
      </c>
      <c r="D264" s="10">
        <v>7205</v>
      </c>
      <c r="E264" s="11" t="s">
        <v>5</v>
      </c>
      <c r="F264" s="11"/>
      <c r="G264" s="4" t="s">
        <v>3354</v>
      </c>
      <c r="H264" s="4" t="s">
        <v>3349</v>
      </c>
      <c r="I264" s="4"/>
      <c r="J264" s="12" t="s">
        <v>3352</v>
      </c>
    </row>
    <row r="265" spans="1:10" ht="60" customHeight="1">
      <c r="A265" s="4" t="s">
        <v>3140</v>
      </c>
      <c r="B265" s="4" t="s">
        <v>3355</v>
      </c>
      <c r="C265" s="4" t="s">
        <v>3356</v>
      </c>
      <c r="D265" s="10">
        <v>66744</v>
      </c>
      <c r="E265" s="11" t="s">
        <v>5</v>
      </c>
      <c r="F265" s="11"/>
      <c r="G265" s="4" t="s">
        <v>3357</v>
      </c>
      <c r="H265" s="28" t="s">
        <v>3355</v>
      </c>
      <c r="I265" s="4"/>
      <c r="J265" s="12" t="s">
        <v>3358</v>
      </c>
    </row>
    <row r="266" spans="1:10" ht="60" customHeight="1">
      <c r="A266" s="4" t="s">
        <v>3140</v>
      </c>
      <c r="B266" s="4" t="s">
        <v>3355</v>
      </c>
      <c r="C266" s="4" t="s">
        <v>3359</v>
      </c>
      <c r="D266" s="10">
        <v>7806</v>
      </c>
      <c r="E266" s="11" t="s">
        <v>2162</v>
      </c>
      <c r="F266" s="11"/>
      <c r="G266" s="4" t="s">
        <v>3360</v>
      </c>
      <c r="H266" s="28" t="s">
        <v>3355</v>
      </c>
      <c r="I266" s="4"/>
      <c r="J266" s="12" t="s">
        <v>10927</v>
      </c>
    </row>
    <row r="267" spans="1:10" ht="60" customHeight="1">
      <c r="A267" s="4" t="s">
        <v>3140</v>
      </c>
      <c r="B267" s="4" t="s">
        <v>3361</v>
      </c>
      <c r="C267" s="4" t="s">
        <v>3362</v>
      </c>
      <c r="D267" s="10">
        <v>44996</v>
      </c>
      <c r="E267" s="11" t="s">
        <v>44</v>
      </c>
      <c r="F267" s="11"/>
      <c r="G267" s="4" t="s">
        <v>3363</v>
      </c>
      <c r="H267" s="28" t="s">
        <v>3361</v>
      </c>
      <c r="I267" s="3" t="s">
        <v>10112</v>
      </c>
      <c r="J267" s="12" t="s">
        <v>3364</v>
      </c>
    </row>
    <row r="268" spans="1:10" ht="60" customHeight="1">
      <c r="A268" s="4" t="s">
        <v>3140</v>
      </c>
      <c r="B268" s="4" t="s">
        <v>3361</v>
      </c>
      <c r="C268" s="4" t="s">
        <v>3365</v>
      </c>
      <c r="D268" s="10">
        <v>0</v>
      </c>
      <c r="E268" s="11" t="s">
        <v>623</v>
      </c>
      <c r="F268" s="11" t="s">
        <v>3366</v>
      </c>
      <c r="G268" s="4" t="s">
        <v>3367</v>
      </c>
      <c r="H268" s="4" t="s">
        <v>3368</v>
      </c>
      <c r="I268" s="4"/>
      <c r="J268" s="12" t="s">
        <v>3369</v>
      </c>
    </row>
    <row r="269" spans="1:10" ht="60" customHeight="1">
      <c r="A269" s="4" t="s">
        <v>3140</v>
      </c>
      <c r="B269" s="4" t="s">
        <v>3361</v>
      </c>
      <c r="C269" s="4" t="s">
        <v>3370</v>
      </c>
      <c r="D269" s="10">
        <v>0</v>
      </c>
      <c r="E269" s="11" t="s">
        <v>623</v>
      </c>
      <c r="F269" s="11" t="s">
        <v>3366</v>
      </c>
      <c r="G269" s="4" t="s">
        <v>3371</v>
      </c>
      <c r="H269" s="4" t="s">
        <v>3368</v>
      </c>
      <c r="I269" s="4"/>
      <c r="J269" s="12" t="s">
        <v>3369</v>
      </c>
    </row>
    <row r="270" spans="1:10" ht="60" customHeight="1">
      <c r="A270" s="4" t="s">
        <v>3140</v>
      </c>
      <c r="B270" s="14" t="s">
        <v>10505</v>
      </c>
      <c r="C270" s="4" t="s">
        <v>3372</v>
      </c>
      <c r="D270" s="20">
        <v>3000</v>
      </c>
      <c r="E270" s="11" t="s">
        <v>4</v>
      </c>
      <c r="F270" s="11"/>
      <c r="G270" s="4" t="s">
        <v>3373</v>
      </c>
      <c r="H270" s="4" t="s">
        <v>3374</v>
      </c>
      <c r="I270" s="3" t="s">
        <v>3375</v>
      </c>
      <c r="J270" s="12" t="s">
        <v>3376</v>
      </c>
    </row>
    <row r="271" spans="1:10" ht="60" customHeight="1">
      <c r="A271" s="4" t="s">
        <v>3140</v>
      </c>
      <c r="B271" s="14" t="s">
        <v>10505</v>
      </c>
      <c r="C271" s="4" t="s">
        <v>3377</v>
      </c>
      <c r="D271" s="20">
        <v>3188</v>
      </c>
      <c r="E271" s="11" t="s">
        <v>4</v>
      </c>
      <c r="F271" s="11"/>
      <c r="G271" s="4" t="s">
        <v>3378</v>
      </c>
      <c r="H271" s="4" t="s">
        <v>3374</v>
      </c>
      <c r="I271" s="3" t="s">
        <v>3379</v>
      </c>
      <c r="J271" s="12" t="s">
        <v>3380</v>
      </c>
    </row>
    <row r="272" spans="1:10" ht="60" customHeight="1">
      <c r="A272" s="4" t="s">
        <v>3140</v>
      </c>
      <c r="B272" s="14" t="s">
        <v>10505</v>
      </c>
      <c r="C272" s="4" t="s">
        <v>3381</v>
      </c>
      <c r="D272" s="20">
        <v>41000</v>
      </c>
      <c r="E272" s="5" t="s">
        <v>5</v>
      </c>
      <c r="F272" s="5"/>
      <c r="G272" s="4" t="s">
        <v>3382</v>
      </c>
      <c r="H272" s="4" t="s">
        <v>3374</v>
      </c>
      <c r="I272" s="3" t="s">
        <v>3383</v>
      </c>
      <c r="J272" s="12" t="s">
        <v>3384</v>
      </c>
    </row>
    <row r="273" spans="1:10" ht="60" customHeight="1">
      <c r="A273" s="4" t="s">
        <v>3140</v>
      </c>
      <c r="B273" s="4" t="s">
        <v>3385</v>
      </c>
      <c r="C273" s="4" t="s">
        <v>3386</v>
      </c>
      <c r="D273" s="10">
        <v>10000</v>
      </c>
      <c r="E273" s="11" t="s">
        <v>3</v>
      </c>
      <c r="F273" s="11"/>
      <c r="G273" s="4" t="s">
        <v>3387</v>
      </c>
      <c r="H273" s="4" t="s">
        <v>3388</v>
      </c>
      <c r="I273" s="4"/>
      <c r="J273" s="12" t="s">
        <v>3389</v>
      </c>
    </row>
    <row r="274" spans="1:10" ht="60" customHeight="1">
      <c r="A274" s="4" t="s">
        <v>4016</v>
      </c>
      <c r="B274" s="4" t="s">
        <v>4017</v>
      </c>
      <c r="C274" s="28" t="s">
        <v>4018</v>
      </c>
      <c r="D274" s="63">
        <v>3614</v>
      </c>
      <c r="E274" s="4" t="s">
        <v>623</v>
      </c>
      <c r="F274" s="4" t="s">
        <v>528</v>
      </c>
      <c r="G274" s="4" t="s">
        <v>4019</v>
      </c>
      <c r="H274" s="28" t="s">
        <v>4017</v>
      </c>
      <c r="I274" s="3" t="s">
        <v>10113</v>
      </c>
      <c r="J274" s="4" t="s">
        <v>4020</v>
      </c>
    </row>
    <row r="275" spans="1:10" ht="60" customHeight="1">
      <c r="A275" s="4" t="s">
        <v>4016</v>
      </c>
      <c r="B275" s="4" t="s">
        <v>4021</v>
      </c>
      <c r="C275" s="4" t="s">
        <v>4022</v>
      </c>
      <c r="D275" s="10">
        <v>22818</v>
      </c>
      <c r="E275" s="11" t="s">
        <v>5</v>
      </c>
      <c r="F275" s="11"/>
      <c r="G275" s="4" t="s">
        <v>4023</v>
      </c>
      <c r="H275" s="4" t="s">
        <v>319</v>
      </c>
      <c r="I275" s="3" t="s">
        <v>10114</v>
      </c>
      <c r="J275" s="12" t="s">
        <v>4024</v>
      </c>
    </row>
    <row r="276" spans="1:10" ht="60" customHeight="1">
      <c r="A276" s="4" t="s">
        <v>4016</v>
      </c>
      <c r="B276" s="4" t="s">
        <v>4025</v>
      </c>
      <c r="C276" s="28" t="s">
        <v>4026</v>
      </c>
      <c r="D276" s="63">
        <v>1700</v>
      </c>
      <c r="E276" s="28" t="s">
        <v>376</v>
      </c>
      <c r="F276" s="4"/>
      <c r="G276" s="4" t="s">
        <v>4027</v>
      </c>
      <c r="H276" s="4" t="s">
        <v>4028</v>
      </c>
      <c r="I276" s="3" t="s">
        <v>10115</v>
      </c>
      <c r="J276" s="4" t="s">
        <v>4029</v>
      </c>
    </row>
    <row r="277" spans="1:10" ht="60" customHeight="1">
      <c r="A277" s="4" t="s">
        <v>4016</v>
      </c>
      <c r="B277" s="4" t="s">
        <v>4030</v>
      </c>
      <c r="C277" s="4" t="s">
        <v>4031</v>
      </c>
      <c r="D277" s="36">
        <v>13181</v>
      </c>
      <c r="E277" s="11" t="s">
        <v>4</v>
      </c>
      <c r="F277" s="22"/>
      <c r="G277" s="22" t="s">
        <v>4032</v>
      </c>
      <c r="H277" s="12" t="s">
        <v>10411</v>
      </c>
      <c r="I277" s="3" t="s">
        <v>4033</v>
      </c>
      <c r="J277" s="12" t="s">
        <v>10412</v>
      </c>
    </row>
    <row r="278" spans="1:10" ht="60" customHeight="1">
      <c r="A278" s="4" t="s">
        <v>4016</v>
      </c>
      <c r="B278" s="4" t="s">
        <v>4030</v>
      </c>
      <c r="C278" s="4" t="s">
        <v>4034</v>
      </c>
      <c r="D278" s="10">
        <v>58557</v>
      </c>
      <c r="E278" s="11" t="s">
        <v>10</v>
      </c>
      <c r="F278" s="11" t="s">
        <v>4035</v>
      </c>
      <c r="G278" s="4" t="s">
        <v>4036</v>
      </c>
      <c r="H278" s="12" t="s">
        <v>4037</v>
      </c>
      <c r="I278" s="3" t="s">
        <v>4038</v>
      </c>
      <c r="J278" s="12" t="s">
        <v>10412</v>
      </c>
    </row>
    <row r="279" spans="1:10" ht="60" customHeight="1">
      <c r="A279" s="4" t="s">
        <v>4039</v>
      </c>
      <c r="B279" s="4" t="s">
        <v>4040</v>
      </c>
      <c r="C279" s="4" t="s">
        <v>4041</v>
      </c>
      <c r="D279" s="10">
        <v>1881</v>
      </c>
      <c r="E279" s="11" t="s">
        <v>376</v>
      </c>
      <c r="F279" s="11"/>
      <c r="G279" s="4" t="s">
        <v>4042</v>
      </c>
      <c r="H279" s="4" t="s">
        <v>4043</v>
      </c>
      <c r="I279" s="64" t="s">
        <v>4044</v>
      </c>
      <c r="J279" s="12" t="s">
        <v>10693</v>
      </c>
    </row>
    <row r="280" spans="1:10" ht="60" customHeight="1">
      <c r="A280" s="4" t="s">
        <v>4045</v>
      </c>
      <c r="B280" s="4" t="s">
        <v>4046</v>
      </c>
      <c r="C280" s="4" t="s">
        <v>1028</v>
      </c>
      <c r="D280" s="10">
        <v>0</v>
      </c>
      <c r="E280" s="11" t="s">
        <v>10</v>
      </c>
      <c r="F280" s="11"/>
      <c r="G280" s="4" t="s">
        <v>4047</v>
      </c>
      <c r="H280" s="4" t="s">
        <v>4048</v>
      </c>
      <c r="I280" s="4"/>
      <c r="J280" s="12" t="s">
        <v>4049</v>
      </c>
    </row>
    <row r="281" spans="1:10" ht="60" customHeight="1">
      <c r="A281" s="4" t="s">
        <v>4016</v>
      </c>
      <c r="B281" s="4" t="s">
        <v>4050</v>
      </c>
      <c r="C281" s="4" t="s">
        <v>4051</v>
      </c>
      <c r="D281" s="10">
        <v>200</v>
      </c>
      <c r="E281" s="11" t="s">
        <v>3</v>
      </c>
      <c r="F281" s="11"/>
      <c r="G281" s="4" t="s">
        <v>4052</v>
      </c>
      <c r="H281" s="4" t="s">
        <v>1854</v>
      </c>
      <c r="I281" s="4"/>
      <c r="J281" s="12" t="s">
        <v>4053</v>
      </c>
    </row>
    <row r="282" spans="1:10" ht="60" customHeight="1">
      <c r="A282" s="4" t="s">
        <v>4045</v>
      </c>
      <c r="B282" s="4" t="s">
        <v>4054</v>
      </c>
      <c r="C282" s="4" t="s">
        <v>4055</v>
      </c>
      <c r="D282" s="10">
        <v>45</v>
      </c>
      <c r="E282" s="11" t="s">
        <v>376</v>
      </c>
      <c r="F282" s="11"/>
      <c r="G282" s="4" t="s">
        <v>4056</v>
      </c>
      <c r="H282" s="12" t="s">
        <v>1929</v>
      </c>
      <c r="I282" s="4"/>
      <c r="J282" s="12" t="s">
        <v>4057</v>
      </c>
    </row>
    <row r="283" spans="1:10" ht="60" customHeight="1">
      <c r="A283" s="4" t="s">
        <v>4045</v>
      </c>
      <c r="B283" s="4" t="s">
        <v>4054</v>
      </c>
      <c r="C283" s="4" t="s">
        <v>4058</v>
      </c>
      <c r="D283" s="10">
        <v>7760</v>
      </c>
      <c r="E283" s="11" t="s">
        <v>376</v>
      </c>
      <c r="F283" s="11"/>
      <c r="G283" s="4" t="s">
        <v>4059</v>
      </c>
      <c r="H283" s="12" t="s">
        <v>4060</v>
      </c>
      <c r="I283" s="3" t="s">
        <v>4061</v>
      </c>
      <c r="J283" s="12" t="s">
        <v>4057</v>
      </c>
    </row>
    <row r="284" spans="1:10" ht="60" customHeight="1">
      <c r="A284" s="4" t="s">
        <v>4045</v>
      </c>
      <c r="B284" s="4" t="s">
        <v>4054</v>
      </c>
      <c r="C284" s="4" t="s">
        <v>1073</v>
      </c>
      <c r="D284" s="10">
        <v>5657</v>
      </c>
      <c r="E284" s="5" t="s">
        <v>965</v>
      </c>
      <c r="F284" s="5"/>
      <c r="G284" s="4" t="s">
        <v>10414</v>
      </c>
      <c r="H284" s="4" t="s">
        <v>4054</v>
      </c>
      <c r="I284" s="4"/>
      <c r="J284" s="4" t="s">
        <v>4062</v>
      </c>
    </row>
    <row r="285" spans="1:10" ht="60" customHeight="1">
      <c r="A285" s="4" t="s">
        <v>4063</v>
      </c>
      <c r="B285" s="4" t="s">
        <v>4063</v>
      </c>
      <c r="C285" s="4" t="s">
        <v>4064</v>
      </c>
      <c r="D285" s="10">
        <v>500</v>
      </c>
      <c r="E285" s="11" t="s">
        <v>3</v>
      </c>
      <c r="F285" s="11"/>
      <c r="G285" s="4" t="s">
        <v>4065</v>
      </c>
      <c r="H285" s="4" t="s">
        <v>4066</v>
      </c>
      <c r="I285" s="4"/>
      <c r="J285" s="12" t="s">
        <v>4067</v>
      </c>
    </row>
    <row r="286" spans="1:10" ht="60" customHeight="1">
      <c r="A286" s="4" t="s">
        <v>4063</v>
      </c>
      <c r="B286" s="4" t="s">
        <v>4068</v>
      </c>
      <c r="C286" s="4" t="s">
        <v>4069</v>
      </c>
      <c r="D286" s="10">
        <v>1260</v>
      </c>
      <c r="E286" s="11" t="s">
        <v>44</v>
      </c>
      <c r="F286" s="11"/>
      <c r="G286" s="4" t="s">
        <v>4070</v>
      </c>
      <c r="H286" s="4" t="s">
        <v>4071</v>
      </c>
      <c r="I286" s="4"/>
      <c r="J286" s="12" t="s">
        <v>10413</v>
      </c>
    </row>
    <row r="287" spans="1:10" ht="60" customHeight="1">
      <c r="A287" s="4" t="s">
        <v>4063</v>
      </c>
      <c r="B287" s="4" t="s">
        <v>4068</v>
      </c>
      <c r="C287" s="4" t="s">
        <v>4072</v>
      </c>
      <c r="D287" s="10">
        <v>5000</v>
      </c>
      <c r="E287" s="11" t="s">
        <v>376</v>
      </c>
      <c r="F287" s="11"/>
      <c r="G287" s="4" t="s">
        <v>4073</v>
      </c>
      <c r="H287" s="4" t="s">
        <v>4074</v>
      </c>
      <c r="I287" s="3" t="s">
        <v>10116</v>
      </c>
      <c r="J287" s="12" t="s">
        <v>10950</v>
      </c>
    </row>
    <row r="288" spans="1:10" ht="60" customHeight="1">
      <c r="A288" s="4" t="s">
        <v>4063</v>
      </c>
      <c r="B288" s="4" t="s">
        <v>4068</v>
      </c>
      <c r="C288" s="4" t="s">
        <v>4075</v>
      </c>
      <c r="D288" s="10">
        <v>0</v>
      </c>
      <c r="E288" s="11" t="s">
        <v>623</v>
      </c>
      <c r="F288" s="11" t="s">
        <v>4076</v>
      </c>
      <c r="G288" s="4" t="s">
        <v>4077</v>
      </c>
      <c r="H288" s="4" t="s">
        <v>4078</v>
      </c>
      <c r="I288" s="4"/>
      <c r="J288" s="12" t="s">
        <v>10413</v>
      </c>
    </row>
    <row r="289" spans="1:10" ht="60" customHeight="1">
      <c r="A289" s="4" t="s">
        <v>4063</v>
      </c>
      <c r="B289" s="4" t="s">
        <v>4068</v>
      </c>
      <c r="C289" s="4" t="s">
        <v>4079</v>
      </c>
      <c r="D289" s="10">
        <v>81000</v>
      </c>
      <c r="E289" s="11" t="s">
        <v>44</v>
      </c>
      <c r="F289" s="11" t="s">
        <v>4076</v>
      </c>
      <c r="G289" s="4" t="s">
        <v>4080</v>
      </c>
      <c r="H289" s="4" t="s">
        <v>4081</v>
      </c>
      <c r="I289" s="3" t="s">
        <v>10117</v>
      </c>
      <c r="J289" s="12" t="s">
        <v>10413</v>
      </c>
    </row>
    <row r="290" spans="1:10" ht="60" customHeight="1">
      <c r="A290" s="4" t="s">
        <v>4063</v>
      </c>
      <c r="B290" s="4" t="s">
        <v>4068</v>
      </c>
      <c r="C290" s="4" t="s">
        <v>4082</v>
      </c>
      <c r="D290" s="10">
        <v>4929</v>
      </c>
      <c r="E290" s="11" t="s">
        <v>376</v>
      </c>
      <c r="F290" s="11"/>
      <c r="G290" s="4" t="s">
        <v>4083</v>
      </c>
      <c r="H290" s="4" t="s">
        <v>4084</v>
      </c>
      <c r="I290" s="3" t="s">
        <v>10118</v>
      </c>
      <c r="J290" s="12" t="s">
        <v>10951</v>
      </c>
    </row>
    <row r="291" spans="1:10" ht="60" customHeight="1">
      <c r="A291" s="4" t="s">
        <v>4063</v>
      </c>
      <c r="B291" s="4" t="s">
        <v>4068</v>
      </c>
      <c r="C291" s="4" t="s">
        <v>4085</v>
      </c>
      <c r="D291" s="10">
        <v>400</v>
      </c>
      <c r="E291" s="11" t="s">
        <v>44</v>
      </c>
      <c r="F291" s="11"/>
      <c r="G291" s="4" t="s">
        <v>4086</v>
      </c>
      <c r="H291" s="4" t="s">
        <v>4068</v>
      </c>
      <c r="I291" s="4"/>
      <c r="J291" s="12" t="s">
        <v>10952</v>
      </c>
    </row>
    <row r="292" spans="1:10" ht="60" customHeight="1">
      <c r="A292" s="4" t="s">
        <v>4063</v>
      </c>
      <c r="B292" s="4" t="s">
        <v>4068</v>
      </c>
      <c r="C292" s="4" t="s">
        <v>4087</v>
      </c>
      <c r="D292" s="10">
        <v>106</v>
      </c>
      <c r="E292" s="11" t="s">
        <v>44</v>
      </c>
      <c r="F292" s="11"/>
      <c r="G292" s="4" t="s">
        <v>4088</v>
      </c>
      <c r="H292" s="4" t="s">
        <v>4068</v>
      </c>
      <c r="I292" s="4"/>
      <c r="J292" s="12" t="s">
        <v>10952</v>
      </c>
    </row>
    <row r="293" spans="1:10" ht="60" customHeight="1">
      <c r="A293" s="4" t="s">
        <v>4063</v>
      </c>
      <c r="B293" s="4" t="s">
        <v>4089</v>
      </c>
      <c r="C293" s="4" t="s">
        <v>4090</v>
      </c>
      <c r="D293" s="10">
        <v>18000</v>
      </c>
      <c r="E293" s="11" t="s">
        <v>44</v>
      </c>
      <c r="F293" s="11"/>
      <c r="G293" s="4" t="s">
        <v>4091</v>
      </c>
      <c r="H293" s="4" t="s">
        <v>4092</v>
      </c>
      <c r="I293" s="3" t="s">
        <v>4093</v>
      </c>
      <c r="J293" s="12" t="s">
        <v>4094</v>
      </c>
    </row>
    <row r="294" spans="1:10" ht="60" customHeight="1">
      <c r="A294" s="4" t="s">
        <v>4063</v>
      </c>
      <c r="B294" s="34" t="s">
        <v>4095</v>
      </c>
      <c r="C294" s="34" t="s">
        <v>4096</v>
      </c>
      <c r="D294" s="36">
        <v>1200</v>
      </c>
      <c r="E294" s="13" t="s">
        <v>284</v>
      </c>
      <c r="F294" s="13"/>
      <c r="G294" s="34" t="s">
        <v>4097</v>
      </c>
      <c r="H294" s="34" t="s">
        <v>4095</v>
      </c>
      <c r="I294" s="34"/>
      <c r="J294" s="34" t="s">
        <v>4098</v>
      </c>
    </row>
    <row r="295" spans="1:10" ht="60" customHeight="1">
      <c r="A295" s="4" t="s">
        <v>4063</v>
      </c>
      <c r="B295" s="34" t="s">
        <v>4099</v>
      </c>
      <c r="C295" s="34" t="s">
        <v>4100</v>
      </c>
      <c r="D295" s="36">
        <v>3100</v>
      </c>
      <c r="E295" s="13" t="s">
        <v>10</v>
      </c>
      <c r="F295" s="13" t="s">
        <v>4101</v>
      </c>
      <c r="G295" s="34" t="s">
        <v>4102</v>
      </c>
      <c r="H295" s="34" t="s">
        <v>4095</v>
      </c>
      <c r="I295" s="34"/>
      <c r="J295" s="26" t="s">
        <v>4103</v>
      </c>
    </row>
    <row r="296" spans="1:10" ht="60" customHeight="1">
      <c r="A296" s="4" t="s">
        <v>4063</v>
      </c>
      <c r="B296" s="34" t="s">
        <v>4095</v>
      </c>
      <c r="C296" s="34" t="s">
        <v>4104</v>
      </c>
      <c r="D296" s="36">
        <v>14788</v>
      </c>
      <c r="E296" s="13" t="s">
        <v>4</v>
      </c>
      <c r="F296" s="13"/>
      <c r="G296" s="34" t="s">
        <v>4105</v>
      </c>
      <c r="H296" s="34" t="s">
        <v>4095</v>
      </c>
      <c r="I296" s="34"/>
      <c r="J296" s="26" t="s">
        <v>4106</v>
      </c>
    </row>
    <row r="297" spans="1:10" ht="60" customHeight="1">
      <c r="A297" s="4" t="s">
        <v>4063</v>
      </c>
      <c r="B297" s="34" t="s">
        <v>4095</v>
      </c>
      <c r="C297" s="34" t="s">
        <v>4107</v>
      </c>
      <c r="D297" s="36">
        <v>24000</v>
      </c>
      <c r="E297" s="13" t="s">
        <v>284</v>
      </c>
      <c r="F297" s="13"/>
      <c r="G297" s="34" t="s">
        <v>4108</v>
      </c>
      <c r="H297" s="34" t="s">
        <v>4095</v>
      </c>
      <c r="I297" s="65" t="s">
        <v>10119</v>
      </c>
      <c r="J297" s="26" t="s">
        <v>10697</v>
      </c>
    </row>
    <row r="298" spans="1:10" ht="60" customHeight="1">
      <c r="A298" s="4" t="s">
        <v>4063</v>
      </c>
      <c r="B298" s="34" t="s">
        <v>4109</v>
      </c>
      <c r="C298" s="34" t="s">
        <v>4110</v>
      </c>
      <c r="D298" s="36">
        <v>24070</v>
      </c>
      <c r="E298" s="13" t="s">
        <v>0</v>
      </c>
      <c r="F298" s="13"/>
      <c r="G298" s="34" t="s">
        <v>4111</v>
      </c>
      <c r="H298" s="34" t="s">
        <v>4112</v>
      </c>
      <c r="I298" s="66" t="s">
        <v>4113</v>
      </c>
      <c r="J298" s="26" t="s">
        <v>4114</v>
      </c>
    </row>
    <row r="299" spans="1:10" ht="60" customHeight="1">
      <c r="A299" s="4" t="s">
        <v>4063</v>
      </c>
      <c r="B299" s="34" t="s">
        <v>4095</v>
      </c>
      <c r="C299" s="34" t="s">
        <v>4115</v>
      </c>
      <c r="D299" s="36">
        <v>4558</v>
      </c>
      <c r="E299" s="13" t="s">
        <v>3</v>
      </c>
      <c r="F299" s="13"/>
      <c r="G299" s="34" t="s">
        <v>4116</v>
      </c>
      <c r="H299" s="34" t="s">
        <v>4117</v>
      </c>
      <c r="I299" s="3" t="s">
        <v>10120</v>
      </c>
      <c r="J299" s="26" t="s">
        <v>10696</v>
      </c>
    </row>
    <row r="300" spans="1:10" ht="60" customHeight="1">
      <c r="A300" s="4" t="s">
        <v>4063</v>
      </c>
      <c r="B300" s="34" t="s">
        <v>4095</v>
      </c>
      <c r="C300" s="34" t="s">
        <v>4118</v>
      </c>
      <c r="D300" s="36">
        <v>3248</v>
      </c>
      <c r="E300" s="13" t="s">
        <v>3</v>
      </c>
      <c r="F300" s="13"/>
      <c r="G300" s="34" t="s">
        <v>4119</v>
      </c>
      <c r="H300" s="34" t="s">
        <v>4120</v>
      </c>
      <c r="I300" s="3" t="s">
        <v>10121</v>
      </c>
      <c r="J300" s="26" t="s">
        <v>10696</v>
      </c>
    </row>
    <row r="301" spans="1:10" ht="60" customHeight="1">
      <c r="A301" s="4" t="s">
        <v>4063</v>
      </c>
      <c r="B301" s="34" t="s">
        <v>4095</v>
      </c>
      <c r="C301" s="34" t="s">
        <v>4121</v>
      </c>
      <c r="D301" s="36">
        <v>4213</v>
      </c>
      <c r="E301" s="13" t="s">
        <v>3</v>
      </c>
      <c r="F301" s="13"/>
      <c r="G301" s="34" t="s">
        <v>4122</v>
      </c>
      <c r="H301" s="34" t="s">
        <v>4123</v>
      </c>
      <c r="I301" s="29" t="s">
        <v>10122</v>
      </c>
      <c r="J301" s="26" t="s">
        <v>10698</v>
      </c>
    </row>
    <row r="302" spans="1:10" ht="60" customHeight="1">
      <c r="A302" s="4" t="s">
        <v>4063</v>
      </c>
      <c r="B302" s="34" t="s">
        <v>4095</v>
      </c>
      <c r="C302" s="34" t="s">
        <v>4124</v>
      </c>
      <c r="D302" s="36">
        <v>528</v>
      </c>
      <c r="E302" s="13" t="s">
        <v>3</v>
      </c>
      <c r="F302" s="67"/>
      <c r="G302" s="34" t="s">
        <v>4125</v>
      </c>
      <c r="H302" s="34" t="s">
        <v>4126</v>
      </c>
      <c r="I302" s="34"/>
      <c r="J302" s="26" t="s">
        <v>10697</v>
      </c>
    </row>
    <row r="303" spans="1:10" ht="60" customHeight="1">
      <c r="A303" s="4" t="s">
        <v>4127</v>
      </c>
      <c r="B303" s="4" t="s">
        <v>4128</v>
      </c>
      <c r="C303" s="4" t="s">
        <v>4129</v>
      </c>
      <c r="D303" s="10">
        <v>1805</v>
      </c>
      <c r="E303" s="11" t="s">
        <v>3</v>
      </c>
      <c r="F303" s="11"/>
      <c r="G303" s="4" t="s">
        <v>4130</v>
      </c>
      <c r="H303" s="4" t="s">
        <v>4131</v>
      </c>
      <c r="I303" s="4"/>
      <c r="J303" s="12" t="s">
        <v>10694</v>
      </c>
    </row>
    <row r="304" spans="1:10" ht="60" customHeight="1">
      <c r="A304" s="4" t="s">
        <v>4127</v>
      </c>
      <c r="B304" s="4" t="s">
        <v>4128</v>
      </c>
      <c r="C304" s="4" t="s">
        <v>4132</v>
      </c>
      <c r="D304" s="10" t="s">
        <v>4133</v>
      </c>
      <c r="E304" s="11" t="s">
        <v>5</v>
      </c>
      <c r="F304" s="11"/>
      <c r="G304" s="4" t="s">
        <v>4134</v>
      </c>
      <c r="H304" s="4" t="s">
        <v>4135</v>
      </c>
      <c r="I304" s="4"/>
      <c r="J304" s="12" t="s">
        <v>10695</v>
      </c>
    </row>
    <row r="305" spans="1:10" ht="60" customHeight="1">
      <c r="A305" s="4" t="s">
        <v>4063</v>
      </c>
      <c r="B305" s="4" t="s">
        <v>4136</v>
      </c>
      <c r="C305" s="4" t="s">
        <v>1954</v>
      </c>
      <c r="D305" s="10">
        <v>3131</v>
      </c>
      <c r="E305" s="11" t="s">
        <v>274</v>
      </c>
      <c r="F305" s="11"/>
      <c r="G305" s="4" t="s">
        <v>4137</v>
      </c>
      <c r="H305" s="4" t="s">
        <v>120</v>
      </c>
      <c r="I305" s="3" t="s">
        <v>4138</v>
      </c>
      <c r="J305" s="12" t="s">
        <v>10953</v>
      </c>
    </row>
    <row r="306" spans="1:10" ht="60" customHeight="1">
      <c r="A306" s="4" t="s">
        <v>4063</v>
      </c>
      <c r="B306" s="4" t="s">
        <v>4136</v>
      </c>
      <c r="C306" s="4" t="s">
        <v>4139</v>
      </c>
      <c r="D306" s="10">
        <v>17498</v>
      </c>
      <c r="E306" s="11" t="s">
        <v>766</v>
      </c>
      <c r="F306" s="11"/>
      <c r="G306" s="4" t="s">
        <v>4140</v>
      </c>
      <c r="H306" s="4" t="s">
        <v>120</v>
      </c>
      <c r="I306" s="3" t="s">
        <v>4141</v>
      </c>
      <c r="J306" s="12" t="s">
        <v>10954</v>
      </c>
    </row>
    <row r="307" spans="1:10" ht="60" customHeight="1">
      <c r="A307" s="4" t="s">
        <v>4063</v>
      </c>
      <c r="B307" s="4" t="s">
        <v>4136</v>
      </c>
      <c r="C307" s="4" t="s">
        <v>4142</v>
      </c>
      <c r="D307" s="10">
        <v>8461</v>
      </c>
      <c r="E307" s="11" t="s">
        <v>5</v>
      </c>
      <c r="F307" s="5"/>
      <c r="G307" s="4" t="s">
        <v>4143</v>
      </c>
      <c r="H307" s="4" t="s">
        <v>1118</v>
      </c>
      <c r="I307" s="3" t="s">
        <v>4144</v>
      </c>
      <c r="J307" s="12" t="s">
        <v>10954</v>
      </c>
    </row>
    <row r="308" spans="1:10" ht="60" customHeight="1">
      <c r="A308" s="4" t="s">
        <v>4063</v>
      </c>
      <c r="B308" s="4" t="s">
        <v>4145</v>
      </c>
      <c r="C308" s="4" t="s">
        <v>4146</v>
      </c>
      <c r="D308" s="10">
        <v>700</v>
      </c>
      <c r="E308" s="11" t="s">
        <v>44</v>
      </c>
      <c r="F308" s="5"/>
      <c r="G308" s="4" t="s">
        <v>4147</v>
      </c>
      <c r="H308" s="4" t="s">
        <v>4148</v>
      </c>
      <c r="I308" s="3"/>
      <c r="J308" s="12" t="s">
        <v>4149</v>
      </c>
    </row>
    <row r="309" spans="1:10" ht="60" customHeight="1">
      <c r="A309" s="4" t="s">
        <v>4063</v>
      </c>
      <c r="B309" s="4" t="s">
        <v>4145</v>
      </c>
      <c r="C309" s="4" t="s">
        <v>4150</v>
      </c>
      <c r="D309" s="10">
        <v>11830</v>
      </c>
      <c r="E309" s="11" t="s">
        <v>231</v>
      </c>
      <c r="F309" s="11"/>
      <c r="G309" s="4" t="s">
        <v>4151</v>
      </c>
      <c r="H309" s="4" t="s">
        <v>4148</v>
      </c>
      <c r="I309" s="3" t="s">
        <v>4152</v>
      </c>
      <c r="J309" s="12" t="s">
        <v>4153</v>
      </c>
    </row>
    <row r="310" spans="1:10" ht="60" customHeight="1">
      <c r="A310" s="4" t="s">
        <v>4063</v>
      </c>
      <c r="B310" s="4" t="s">
        <v>4145</v>
      </c>
      <c r="C310" s="4" t="s">
        <v>4154</v>
      </c>
      <c r="D310" s="10">
        <v>4524</v>
      </c>
      <c r="E310" s="5" t="s">
        <v>231</v>
      </c>
      <c r="F310" s="5"/>
      <c r="G310" s="4" t="s">
        <v>4155</v>
      </c>
      <c r="H310" s="4" t="s">
        <v>4148</v>
      </c>
      <c r="I310" s="3" t="s">
        <v>4152</v>
      </c>
      <c r="J310" s="4" t="s">
        <v>4156</v>
      </c>
    </row>
    <row r="311" spans="1:10" ht="60" customHeight="1">
      <c r="A311" s="4" t="s">
        <v>4063</v>
      </c>
      <c r="B311" s="4" t="s">
        <v>4157</v>
      </c>
      <c r="C311" s="4" t="s">
        <v>4158</v>
      </c>
      <c r="D311" s="10">
        <v>3000</v>
      </c>
      <c r="E311" s="11" t="s">
        <v>3</v>
      </c>
      <c r="F311" s="11"/>
      <c r="G311" s="4" t="s">
        <v>4159</v>
      </c>
      <c r="H311" s="4" t="s">
        <v>4160</v>
      </c>
      <c r="I311" s="4"/>
      <c r="J311" s="12" t="s">
        <v>10699</v>
      </c>
    </row>
    <row r="312" spans="1:10" ht="60" customHeight="1">
      <c r="A312" s="4" t="s">
        <v>4063</v>
      </c>
      <c r="B312" s="4" t="s">
        <v>4161</v>
      </c>
      <c r="C312" s="4" t="s">
        <v>4162</v>
      </c>
      <c r="D312" s="10">
        <v>3150</v>
      </c>
      <c r="E312" s="11" t="s">
        <v>44</v>
      </c>
      <c r="F312" s="11"/>
      <c r="G312" s="4" t="s">
        <v>4163</v>
      </c>
      <c r="H312" s="4" t="s">
        <v>10416</v>
      </c>
      <c r="I312" s="3" t="s">
        <v>4164</v>
      </c>
      <c r="J312" s="12" t="s">
        <v>10700</v>
      </c>
    </row>
    <row r="313" spans="1:10" ht="60" customHeight="1">
      <c r="A313" s="4" t="s">
        <v>4063</v>
      </c>
      <c r="B313" s="4" t="s">
        <v>10415</v>
      </c>
      <c r="C313" s="4" t="s">
        <v>4165</v>
      </c>
      <c r="D313" s="10">
        <v>60</v>
      </c>
      <c r="E313" s="11" t="s">
        <v>623</v>
      </c>
      <c r="F313" s="11" t="s">
        <v>4166</v>
      </c>
      <c r="G313" s="4" t="s">
        <v>4167</v>
      </c>
      <c r="H313" s="4" t="s">
        <v>10415</v>
      </c>
      <c r="I313" s="3"/>
      <c r="J313" s="12" t="s">
        <v>10701</v>
      </c>
    </row>
    <row r="314" spans="1:10" ht="60" customHeight="1">
      <c r="A314" s="4" t="s">
        <v>4063</v>
      </c>
      <c r="B314" s="4" t="s">
        <v>4168</v>
      </c>
      <c r="C314" s="4" t="s">
        <v>4169</v>
      </c>
      <c r="D314" s="10">
        <v>750</v>
      </c>
      <c r="E314" s="11" t="s">
        <v>3</v>
      </c>
      <c r="F314" s="11"/>
      <c r="G314" s="4" t="s">
        <v>4170</v>
      </c>
      <c r="H314" s="4" t="s">
        <v>4171</v>
      </c>
      <c r="I314" s="4"/>
      <c r="J314" s="12" t="s">
        <v>4172</v>
      </c>
    </row>
    <row r="315" spans="1:10" ht="60" customHeight="1">
      <c r="A315" s="4" t="s">
        <v>4127</v>
      </c>
      <c r="B315" s="4" t="s">
        <v>4173</v>
      </c>
      <c r="C315" s="4" t="s">
        <v>4174</v>
      </c>
      <c r="D315" s="23">
        <v>2400</v>
      </c>
      <c r="E315" s="56" t="s">
        <v>376</v>
      </c>
      <c r="F315" s="56"/>
      <c r="G315" s="56" t="s">
        <v>4175</v>
      </c>
      <c r="H315" s="4" t="s">
        <v>4176</v>
      </c>
      <c r="I315" s="4"/>
      <c r="J315" s="4" t="s">
        <v>4177</v>
      </c>
    </row>
    <row r="316" spans="1:10" ht="60" customHeight="1">
      <c r="A316" s="4" t="s">
        <v>4127</v>
      </c>
      <c r="B316" s="4" t="s">
        <v>4173</v>
      </c>
      <c r="C316" s="4" t="s">
        <v>4178</v>
      </c>
      <c r="D316" s="10">
        <v>400</v>
      </c>
      <c r="E316" s="11" t="s">
        <v>376</v>
      </c>
      <c r="F316" s="11"/>
      <c r="G316" s="11" t="s">
        <v>4179</v>
      </c>
      <c r="H316" s="4" t="s">
        <v>4180</v>
      </c>
      <c r="I316" s="4"/>
      <c r="J316" s="4" t="s">
        <v>4177</v>
      </c>
    </row>
    <row r="317" spans="1:10" ht="60" customHeight="1">
      <c r="A317" s="22" t="s">
        <v>4127</v>
      </c>
      <c r="B317" s="22" t="s">
        <v>4181</v>
      </c>
      <c r="C317" s="22" t="s">
        <v>4182</v>
      </c>
      <c r="D317" s="36">
        <v>500</v>
      </c>
      <c r="E317" s="13" t="s">
        <v>376</v>
      </c>
      <c r="F317" s="13"/>
      <c r="G317" s="22" t="s">
        <v>4183</v>
      </c>
      <c r="H317" s="22" t="s">
        <v>4184</v>
      </c>
      <c r="I317" s="22"/>
      <c r="J317" s="26" t="s">
        <v>10702</v>
      </c>
    </row>
    <row r="318" spans="1:10" ht="60" customHeight="1">
      <c r="A318" s="22" t="s">
        <v>4127</v>
      </c>
      <c r="B318" s="22" t="s">
        <v>4181</v>
      </c>
      <c r="C318" s="22" t="s">
        <v>4185</v>
      </c>
      <c r="D318" s="36">
        <v>1000</v>
      </c>
      <c r="E318" s="13" t="s">
        <v>376</v>
      </c>
      <c r="F318" s="13"/>
      <c r="G318" s="22" t="s">
        <v>4186</v>
      </c>
      <c r="H318" s="22" t="s">
        <v>4187</v>
      </c>
      <c r="I318" s="22"/>
      <c r="J318" s="26" t="s">
        <v>10702</v>
      </c>
    </row>
    <row r="319" spans="1:10" ht="60" customHeight="1">
      <c r="A319" s="22" t="s">
        <v>4127</v>
      </c>
      <c r="B319" s="22" t="s">
        <v>4188</v>
      </c>
      <c r="C319" s="22" t="s">
        <v>4189</v>
      </c>
      <c r="D319" s="36">
        <v>825</v>
      </c>
      <c r="E319" s="13" t="s">
        <v>376</v>
      </c>
      <c r="F319" s="13"/>
      <c r="G319" s="22" t="s">
        <v>4190</v>
      </c>
      <c r="H319" s="22" t="s">
        <v>4191</v>
      </c>
      <c r="I319" s="22"/>
      <c r="J319" s="26" t="s">
        <v>4192</v>
      </c>
    </row>
    <row r="320" spans="1:10" ht="60" customHeight="1">
      <c r="A320" s="4" t="s">
        <v>4193</v>
      </c>
      <c r="B320" s="4" t="s">
        <v>4194</v>
      </c>
      <c r="C320" s="4" t="s">
        <v>4195</v>
      </c>
      <c r="D320" s="10">
        <v>3520</v>
      </c>
      <c r="E320" s="11" t="s">
        <v>10</v>
      </c>
      <c r="F320" s="11" t="s">
        <v>4196</v>
      </c>
      <c r="G320" s="4" t="s">
        <v>4197</v>
      </c>
      <c r="H320" s="4" t="s">
        <v>4198</v>
      </c>
      <c r="I320" s="3" t="s">
        <v>4199</v>
      </c>
      <c r="J320" s="12" t="s">
        <v>4200</v>
      </c>
    </row>
    <row r="321" spans="1:10" ht="60" customHeight="1">
      <c r="A321" s="4" t="s">
        <v>4193</v>
      </c>
      <c r="B321" s="4" t="s">
        <v>4194</v>
      </c>
      <c r="C321" s="4" t="s">
        <v>4201</v>
      </c>
      <c r="D321" s="10">
        <v>3188</v>
      </c>
      <c r="E321" s="11" t="s">
        <v>0</v>
      </c>
      <c r="F321" s="11"/>
      <c r="G321" s="4" t="s">
        <v>4202</v>
      </c>
      <c r="H321" s="4" t="s">
        <v>4203</v>
      </c>
      <c r="I321" s="3" t="s">
        <v>4204</v>
      </c>
      <c r="J321" s="12" t="s">
        <v>4205</v>
      </c>
    </row>
    <row r="322" spans="1:10" ht="60" customHeight="1">
      <c r="A322" s="4" t="s">
        <v>4193</v>
      </c>
      <c r="B322" s="4" t="s">
        <v>4194</v>
      </c>
      <c r="C322" s="4" t="s">
        <v>4206</v>
      </c>
      <c r="D322" s="10">
        <v>27992</v>
      </c>
      <c r="E322" s="5" t="s">
        <v>5</v>
      </c>
      <c r="F322" s="5"/>
      <c r="G322" s="4" t="s">
        <v>4207</v>
      </c>
      <c r="H322" s="4" t="s">
        <v>4208</v>
      </c>
      <c r="I322" s="3" t="s">
        <v>4209</v>
      </c>
      <c r="J322" s="4" t="s">
        <v>4210</v>
      </c>
    </row>
    <row r="323" spans="1:10" ht="60" customHeight="1">
      <c r="A323" s="4" t="s">
        <v>4193</v>
      </c>
      <c r="B323" s="4" t="s">
        <v>4211</v>
      </c>
      <c r="C323" s="4" t="s">
        <v>4212</v>
      </c>
      <c r="D323" s="10">
        <v>18171</v>
      </c>
      <c r="E323" s="11" t="s">
        <v>44</v>
      </c>
      <c r="F323" s="11"/>
      <c r="G323" s="4" t="s">
        <v>4213</v>
      </c>
      <c r="H323" s="4" t="s">
        <v>4214</v>
      </c>
      <c r="I323" s="3" t="s">
        <v>4215</v>
      </c>
      <c r="J323" s="12" t="s">
        <v>4216</v>
      </c>
    </row>
    <row r="324" spans="1:10" ht="60" customHeight="1">
      <c r="A324" s="4" t="s">
        <v>4193</v>
      </c>
      <c r="B324" s="4" t="s">
        <v>4217</v>
      </c>
      <c r="C324" s="4" t="s">
        <v>10506</v>
      </c>
      <c r="D324" s="10">
        <v>17104</v>
      </c>
      <c r="E324" s="11" t="s">
        <v>4218</v>
      </c>
      <c r="F324" s="11"/>
      <c r="G324" s="4" t="s">
        <v>4219</v>
      </c>
      <c r="H324" s="4" t="s">
        <v>2306</v>
      </c>
      <c r="I324" s="4"/>
      <c r="J324" s="12" t="s">
        <v>4220</v>
      </c>
    </row>
    <row r="325" spans="1:10" ht="60" customHeight="1">
      <c r="A325" s="4" t="s">
        <v>4193</v>
      </c>
      <c r="B325" s="4" t="s">
        <v>4221</v>
      </c>
      <c r="C325" s="4" t="s">
        <v>4222</v>
      </c>
      <c r="D325" s="10">
        <v>6859</v>
      </c>
      <c r="E325" s="11" t="s">
        <v>5</v>
      </c>
      <c r="F325" s="11"/>
      <c r="G325" s="4" t="s">
        <v>4223</v>
      </c>
      <c r="H325" s="4" t="s">
        <v>4224</v>
      </c>
      <c r="I325" s="3" t="s">
        <v>4225</v>
      </c>
      <c r="J325" s="12" t="s">
        <v>4226</v>
      </c>
    </row>
    <row r="326" spans="1:10" ht="60" customHeight="1">
      <c r="A326" s="4" t="s">
        <v>4193</v>
      </c>
      <c r="B326" s="4" t="s">
        <v>4221</v>
      </c>
      <c r="C326" s="4" t="s">
        <v>4227</v>
      </c>
      <c r="D326" s="10">
        <v>22141</v>
      </c>
      <c r="E326" s="11" t="s">
        <v>5</v>
      </c>
      <c r="F326" s="11"/>
      <c r="G326" s="4" t="s">
        <v>4228</v>
      </c>
      <c r="H326" s="4" t="s">
        <v>4229</v>
      </c>
      <c r="I326" s="3" t="s">
        <v>4230</v>
      </c>
      <c r="J326" s="12" t="s">
        <v>4231</v>
      </c>
    </row>
    <row r="327" spans="1:10" ht="60" customHeight="1">
      <c r="A327" s="4" t="s">
        <v>4193</v>
      </c>
      <c r="B327" s="4" t="s">
        <v>4232</v>
      </c>
      <c r="C327" s="4" t="s">
        <v>4233</v>
      </c>
      <c r="D327" s="20">
        <v>131192</v>
      </c>
      <c r="E327" s="11" t="s">
        <v>4</v>
      </c>
      <c r="F327" s="11"/>
      <c r="G327" s="4" t="s">
        <v>4234</v>
      </c>
      <c r="H327" s="4" t="s">
        <v>2531</v>
      </c>
      <c r="I327" s="3"/>
      <c r="J327" s="12" t="s">
        <v>4235</v>
      </c>
    </row>
    <row r="328" spans="1:10" ht="60" customHeight="1">
      <c r="A328" s="4" t="s">
        <v>4193</v>
      </c>
      <c r="B328" s="4" t="s">
        <v>4232</v>
      </c>
      <c r="C328" s="4" t="s">
        <v>4236</v>
      </c>
      <c r="D328" s="20">
        <v>129890</v>
      </c>
      <c r="E328" s="11" t="s">
        <v>5</v>
      </c>
      <c r="F328" s="11"/>
      <c r="G328" s="4" t="s">
        <v>4237</v>
      </c>
      <c r="H328" s="4" t="s">
        <v>1626</v>
      </c>
      <c r="I328" s="3"/>
      <c r="J328" s="12" t="s">
        <v>4235</v>
      </c>
    </row>
    <row r="329" spans="1:10" ht="60" customHeight="1">
      <c r="A329" s="4" t="s">
        <v>4193</v>
      </c>
      <c r="B329" s="4" t="s">
        <v>4232</v>
      </c>
      <c r="C329" s="4" t="s">
        <v>502</v>
      </c>
      <c r="D329" s="20">
        <v>37089</v>
      </c>
      <c r="E329" s="5" t="s">
        <v>5</v>
      </c>
      <c r="F329" s="5"/>
      <c r="G329" s="4" t="s">
        <v>4238</v>
      </c>
      <c r="H329" s="4" t="s">
        <v>300</v>
      </c>
      <c r="I329" s="3"/>
      <c r="J329" s="12" t="s">
        <v>4235</v>
      </c>
    </row>
    <row r="330" spans="1:10" ht="60" customHeight="1">
      <c r="A330" s="4" t="s">
        <v>4193</v>
      </c>
      <c r="B330" s="4" t="s">
        <v>4232</v>
      </c>
      <c r="C330" s="4" t="s">
        <v>4239</v>
      </c>
      <c r="D330" s="20">
        <v>20487</v>
      </c>
      <c r="E330" s="5" t="s">
        <v>5</v>
      </c>
      <c r="F330" s="5"/>
      <c r="G330" s="4" t="s">
        <v>4240</v>
      </c>
      <c r="H330" s="4" t="s">
        <v>300</v>
      </c>
      <c r="I330" s="3"/>
      <c r="J330" s="4" t="s">
        <v>4241</v>
      </c>
    </row>
    <row r="331" spans="1:10" ht="60" customHeight="1">
      <c r="A331" s="4" t="s">
        <v>4193</v>
      </c>
      <c r="B331" s="4" t="s">
        <v>4232</v>
      </c>
      <c r="C331" s="4" t="s">
        <v>4242</v>
      </c>
      <c r="D331" s="20" t="s">
        <v>4243</v>
      </c>
      <c r="E331" s="9" t="s">
        <v>4244</v>
      </c>
      <c r="F331" s="5"/>
      <c r="G331" s="4" t="s">
        <v>4245</v>
      </c>
      <c r="H331" s="4" t="s">
        <v>4232</v>
      </c>
      <c r="I331" s="3"/>
      <c r="J331" s="4" t="s">
        <v>4241</v>
      </c>
    </row>
    <row r="332" spans="1:10" ht="60" customHeight="1">
      <c r="A332" s="4" t="s">
        <v>4193</v>
      </c>
      <c r="B332" s="4" t="s">
        <v>4246</v>
      </c>
      <c r="C332" s="22" t="s">
        <v>4247</v>
      </c>
      <c r="D332" s="68">
        <v>36488</v>
      </c>
      <c r="E332" s="13" t="s">
        <v>2956</v>
      </c>
      <c r="F332" s="22"/>
      <c r="G332" s="22" t="s">
        <v>4248</v>
      </c>
      <c r="H332" s="25" t="s">
        <v>4249</v>
      </c>
      <c r="I332" s="3" t="s">
        <v>10123</v>
      </c>
      <c r="J332" s="26" t="s">
        <v>4250</v>
      </c>
    </row>
    <row r="333" spans="1:10" ht="60" customHeight="1">
      <c r="A333" s="4" t="s">
        <v>4193</v>
      </c>
      <c r="B333" s="4" t="s">
        <v>4246</v>
      </c>
      <c r="C333" s="22" t="s">
        <v>4251</v>
      </c>
      <c r="D333" s="68">
        <v>51931</v>
      </c>
      <c r="E333" s="13" t="s">
        <v>274</v>
      </c>
      <c r="F333" s="22"/>
      <c r="G333" s="22" t="s">
        <v>11008</v>
      </c>
      <c r="H333" s="27" t="s">
        <v>4252</v>
      </c>
      <c r="I333" s="3" t="s">
        <v>10124</v>
      </c>
      <c r="J333" s="26" t="s">
        <v>4250</v>
      </c>
    </row>
    <row r="334" spans="1:10" ht="60" customHeight="1">
      <c r="A334" s="4" t="s">
        <v>4193</v>
      </c>
      <c r="B334" s="4" t="s">
        <v>4246</v>
      </c>
      <c r="C334" s="22" t="s">
        <v>4253</v>
      </c>
      <c r="D334" s="68">
        <v>7607</v>
      </c>
      <c r="E334" s="13" t="s">
        <v>274</v>
      </c>
      <c r="F334" s="22"/>
      <c r="G334" s="22" t="s">
        <v>4254</v>
      </c>
      <c r="H334" s="22" t="s">
        <v>4255</v>
      </c>
      <c r="I334" s="27"/>
      <c r="J334" s="26" t="s">
        <v>4250</v>
      </c>
    </row>
    <row r="335" spans="1:10" ht="60" customHeight="1">
      <c r="A335" s="4" t="s">
        <v>4193</v>
      </c>
      <c r="B335" s="4" t="s">
        <v>4246</v>
      </c>
      <c r="C335" s="22" t="s">
        <v>1666</v>
      </c>
      <c r="D335" s="68">
        <v>4941</v>
      </c>
      <c r="E335" s="13" t="s">
        <v>274</v>
      </c>
      <c r="F335" s="22"/>
      <c r="G335" s="22" t="s">
        <v>4256</v>
      </c>
      <c r="H335" s="27" t="s">
        <v>4257</v>
      </c>
      <c r="I335" s="3" t="s">
        <v>10089</v>
      </c>
      <c r="J335" s="26" t="s">
        <v>4258</v>
      </c>
    </row>
    <row r="336" spans="1:10" ht="60" customHeight="1">
      <c r="A336" s="4" t="s">
        <v>4193</v>
      </c>
      <c r="B336" s="4" t="s">
        <v>4246</v>
      </c>
      <c r="C336" s="22" t="s">
        <v>403</v>
      </c>
      <c r="D336" s="68">
        <v>21275</v>
      </c>
      <c r="E336" s="13" t="s">
        <v>274</v>
      </c>
      <c r="F336" s="22"/>
      <c r="G336" s="22" t="s">
        <v>4259</v>
      </c>
      <c r="H336" s="27" t="s">
        <v>4260</v>
      </c>
      <c r="I336" s="51" t="s">
        <v>10089</v>
      </c>
      <c r="J336" s="26" t="s">
        <v>4258</v>
      </c>
    </row>
    <row r="337" spans="1:10" ht="60" customHeight="1">
      <c r="A337" s="4" t="s">
        <v>4193</v>
      </c>
      <c r="B337" s="4" t="s">
        <v>4246</v>
      </c>
      <c r="C337" s="22" t="s">
        <v>1347</v>
      </c>
      <c r="D337" s="36">
        <v>3600</v>
      </c>
      <c r="E337" s="13" t="s">
        <v>274</v>
      </c>
      <c r="F337" s="13"/>
      <c r="G337" s="22" t="s">
        <v>4261</v>
      </c>
      <c r="H337" s="22" t="s">
        <v>4257</v>
      </c>
      <c r="I337" s="51" t="s">
        <v>10089</v>
      </c>
      <c r="J337" s="26" t="s">
        <v>4258</v>
      </c>
    </row>
    <row r="338" spans="1:10" ht="60" customHeight="1">
      <c r="A338" s="4" t="s">
        <v>4193</v>
      </c>
      <c r="B338" s="4" t="s">
        <v>4246</v>
      </c>
      <c r="C338" s="22" t="s">
        <v>4262</v>
      </c>
      <c r="D338" s="36">
        <v>12919</v>
      </c>
      <c r="E338" s="69" t="s">
        <v>10</v>
      </c>
      <c r="F338" s="13" t="s">
        <v>4263</v>
      </c>
      <c r="G338" s="22" t="s">
        <v>4264</v>
      </c>
      <c r="H338" s="22" t="s">
        <v>4265</v>
      </c>
      <c r="I338" s="3" t="s">
        <v>10125</v>
      </c>
      <c r="J338" s="22" t="s">
        <v>4266</v>
      </c>
    </row>
    <row r="339" spans="1:10" ht="60" customHeight="1">
      <c r="A339" s="4" t="s">
        <v>4193</v>
      </c>
      <c r="B339" s="4" t="s">
        <v>4246</v>
      </c>
      <c r="C339" s="22" t="s">
        <v>4267</v>
      </c>
      <c r="D339" s="36">
        <v>150</v>
      </c>
      <c r="E339" s="13" t="s">
        <v>0</v>
      </c>
      <c r="F339" s="54"/>
      <c r="G339" s="22" t="s">
        <v>4268</v>
      </c>
      <c r="H339" s="22" t="s">
        <v>4269</v>
      </c>
      <c r="I339" s="22"/>
      <c r="J339" s="26" t="s">
        <v>4270</v>
      </c>
    </row>
    <row r="340" spans="1:10" ht="60" customHeight="1">
      <c r="A340" s="4" t="s">
        <v>4193</v>
      </c>
      <c r="B340" s="4" t="s">
        <v>4246</v>
      </c>
      <c r="C340" s="22" t="s">
        <v>4271</v>
      </c>
      <c r="D340" s="36">
        <v>200</v>
      </c>
      <c r="E340" s="13" t="s">
        <v>10</v>
      </c>
      <c r="F340" s="69" t="s">
        <v>4272</v>
      </c>
      <c r="G340" s="22" t="s">
        <v>4273</v>
      </c>
      <c r="H340" s="22" t="s">
        <v>4265</v>
      </c>
      <c r="I340" s="3" t="s">
        <v>10126</v>
      </c>
      <c r="J340" s="26" t="s">
        <v>4270</v>
      </c>
    </row>
    <row r="341" spans="1:10" ht="60" customHeight="1">
      <c r="A341" s="4" t="s">
        <v>4193</v>
      </c>
      <c r="B341" s="4" t="s">
        <v>2747</v>
      </c>
      <c r="C341" s="4" t="s">
        <v>4274</v>
      </c>
      <c r="D341" s="10">
        <v>92809</v>
      </c>
      <c r="E341" s="5" t="s">
        <v>376</v>
      </c>
      <c r="F341" s="11"/>
      <c r="G341" s="4" t="s">
        <v>4275</v>
      </c>
      <c r="H341" s="4" t="s">
        <v>4276</v>
      </c>
      <c r="I341" s="4"/>
      <c r="J341" s="12" t="s">
        <v>4277</v>
      </c>
    </row>
    <row r="342" spans="1:10" ht="60" customHeight="1">
      <c r="A342" s="4" t="s">
        <v>4193</v>
      </c>
      <c r="B342" s="4" t="s">
        <v>4278</v>
      </c>
      <c r="C342" s="4" t="s">
        <v>4279</v>
      </c>
      <c r="D342" s="10">
        <v>0</v>
      </c>
      <c r="E342" s="9" t="s">
        <v>623</v>
      </c>
      <c r="F342" s="11" t="s">
        <v>1560</v>
      </c>
      <c r="G342" s="4" t="s">
        <v>10060</v>
      </c>
      <c r="H342" s="4" t="s">
        <v>4280</v>
      </c>
      <c r="I342" s="3" t="s">
        <v>10127</v>
      </c>
      <c r="J342" s="12" t="s">
        <v>4281</v>
      </c>
    </row>
    <row r="343" spans="1:10" ht="60" customHeight="1">
      <c r="A343" s="4" t="s">
        <v>4193</v>
      </c>
      <c r="B343" s="4" t="s">
        <v>4278</v>
      </c>
      <c r="C343" s="4" t="s">
        <v>4282</v>
      </c>
      <c r="D343" s="10" t="s">
        <v>4283</v>
      </c>
      <c r="E343" s="5" t="s">
        <v>44</v>
      </c>
      <c r="F343" s="11"/>
      <c r="G343" s="4" t="s">
        <v>10417</v>
      </c>
      <c r="H343" s="4" t="s">
        <v>4284</v>
      </c>
      <c r="I343" s="3" t="s">
        <v>10128</v>
      </c>
      <c r="J343" s="12" t="s">
        <v>10703</v>
      </c>
    </row>
    <row r="344" spans="1:10" ht="60" customHeight="1">
      <c r="A344" s="4" t="s">
        <v>4193</v>
      </c>
      <c r="B344" s="4" t="s">
        <v>4278</v>
      </c>
      <c r="C344" s="4" t="s">
        <v>4285</v>
      </c>
      <c r="D344" s="10" t="s">
        <v>4286</v>
      </c>
      <c r="E344" s="5" t="s">
        <v>44</v>
      </c>
      <c r="F344" s="11"/>
      <c r="G344" s="4" t="s">
        <v>10418</v>
      </c>
      <c r="H344" s="4" t="s">
        <v>4278</v>
      </c>
      <c r="I344" s="4"/>
      <c r="J344" s="12" t="s">
        <v>4287</v>
      </c>
    </row>
    <row r="345" spans="1:10" ht="60" customHeight="1">
      <c r="A345" s="4" t="s">
        <v>4193</v>
      </c>
      <c r="B345" s="4" t="s">
        <v>4278</v>
      </c>
      <c r="C345" s="4" t="s">
        <v>502</v>
      </c>
      <c r="D345" s="10" t="s">
        <v>4288</v>
      </c>
      <c r="E345" s="5" t="s">
        <v>376</v>
      </c>
      <c r="F345" s="11"/>
      <c r="G345" s="4" t="s">
        <v>4289</v>
      </c>
      <c r="H345" s="4" t="s">
        <v>4290</v>
      </c>
      <c r="I345" s="4"/>
      <c r="J345" s="12" t="s">
        <v>4287</v>
      </c>
    </row>
    <row r="346" spans="1:10" ht="60" customHeight="1">
      <c r="A346" s="4" t="s">
        <v>4193</v>
      </c>
      <c r="B346" s="4" t="s">
        <v>4278</v>
      </c>
      <c r="C346" s="4" t="s">
        <v>4291</v>
      </c>
      <c r="D346" s="10">
        <v>3</v>
      </c>
      <c r="E346" s="9" t="s">
        <v>623</v>
      </c>
      <c r="F346" s="11" t="s">
        <v>4292</v>
      </c>
      <c r="G346" s="4" t="s">
        <v>4293</v>
      </c>
      <c r="H346" s="4" t="s">
        <v>4294</v>
      </c>
      <c r="I346" s="3" t="s">
        <v>10129</v>
      </c>
      <c r="J346" s="12" t="s">
        <v>4295</v>
      </c>
    </row>
    <row r="347" spans="1:10" ht="60" customHeight="1">
      <c r="A347" s="4" t="s">
        <v>4193</v>
      </c>
      <c r="B347" s="4" t="s">
        <v>4296</v>
      </c>
      <c r="C347" s="4" t="s">
        <v>4297</v>
      </c>
      <c r="D347" s="10">
        <v>2200</v>
      </c>
      <c r="E347" s="11" t="s">
        <v>3</v>
      </c>
      <c r="F347" s="11"/>
      <c r="G347" s="4" t="s">
        <v>4298</v>
      </c>
      <c r="H347" s="4" t="s">
        <v>4299</v>
      </c>
      <c r="I347" s="3" t="s">
        <v>4300</v>
      </c>
      <c r="J347" s="12" t="s">
        <v>4301</v>
      </c>
    </row>
    <row r="348" spans="1:10" ht="60" customHeight="1">
      <c r="A348" s="4" t="s">
        <v>4193</v>
      </c>
      <c r="B348" s="4" t="s">
        <v>4296</v>
      </c>
      <c r="C348" s="4" t="s">
        <v>4302</v>
      </c>
      <c r="D348" s="10">
        <v>21537</v>
      </c>
      <c r="E348" s="11" t="s">
        <v>5</v>
      </c>
      <c r="F348" s="11"/>
      <c r="G348" s="4" t="s">
        <v>4303</v>
      </c>
      <c r="H348" s="4" t="s">
        <v>4304</v>
      </c>
      <c r="I348" s="3" t="s">
        <v>4305</v>
      </c>
      <c r="J348" s="12" t="s">
        <v>4306</v>
      </c>
    </row>
    <row r="349" spans="1:10" ht="60" customHeight="1">
      <c r="A349" s="4" t="s">
        <v>4193</v>
      </c>
      <c r="B349" s="4" t="s">
        <v>4307</v>
      </c>
      <c r="C349" s="4" t="s">
        <v>3559</v>
      </c>
      <c r="D349" s="10">
        <v>50</v>
      </c>
      <c r="E349" s="11" t="s">
        <v>623</v>
      </c>
      <c r="F349" s="11" t="s">
        <v>4308</v>
      </c>
      <c r="G349" s="4" t="s">
        <v>4309</v>
      </c>
      <c r="H349" s="4" t="s">
        <v>4310</v>
      </c>
      <c r="I349" s="4"/>
      <c r="J349" s="12" t="s">
        <v>4311</v>
      </c>
    </row>
    <row r="350" spans="1:10" ht="60" customHeight="1">
      <c r="A350" s="4" t="s">
        <v>4193</v>
      </c>
      <c r="B350" s="4" t="s">
        <v>4307</v>
      </c>
      <c r="C350" s="4" t="s">
        <v>502</v>
      </c>
      <c r="D350" s="10">
        <v>13553</v>
      </c>
      <c r="E350" s="11" t="s">
        <v>376</v>
      </c>
      <c r="F350" s="11"/>
      <c r="G350" s="4" t="s">
        <v>4312</v>
      </c>
      <c r="H350" s="4" t="s">
        <v>1190</v>
      </c>
      <c r="I350" s="3" t="s">
        <v>4313</v>
      </c>
      <c r="J350" s="12" t="s">
        <v>4314</v>
      </c>
    </row>
    <row r="351" spans="1:10" ht="60" customHeight="1">
      <c r="A351" s="4" t="s">
        <v>4193</v>
      </c>
      <c r="B351" s="4" t="s">
        <v>4315</v>
      </c>
      <c r="C351" s="4" t="s">
        <v>4316</v>
      </c>
      <c r="D351" s="10">
        <v>7000</v>
      </c>
      <c r="E351" s="11" t="s">
        <v>4</v>
      </c>
      <c r="F351" s="11"/>
      <c r="G351" s="4" t="s">
        <v>4317</v>
      </c>
      <c r="H351" s="4" t="s">
        <v>4315</v>
      </c>
      <c r="I351" s="3" t="s">
        <v>4318</v>
      </c>
      <c r="J351" s="4" t="s">
        <v>4319</v>
      </c>
    </row>
    <row r="352" spans="1:10" ht="60" customHeight="1">
      <c r="A352" s="4" t="s">
        <v>4193</v>
      </c>
      <c r="B352" s="4" t="s">
        <v>4320</v>
      </c>
      <c r="C352" s="4" t="s">
        <v>4321</v>
      </c>
      <c r="D352" s="10">
        <v>13343</v>
      </c>
      <c r="E352" s="11" t="s">
        <v>9</v>
      </c>
      <c r="F352" s="11"/>
      <c r="G352" s="4" t="s">
        <v>4322</v>
      </c>
      <c r="H352" s="4" t="s">
        <v>4320</v>
      </c>
      <c r="I352" s="3" t="s">
        <v>4323</v>
      </c>
      <c r="J352" s="12" t="s">
        <v>4324</v>
      </c>
    </row>
    <row r="353" spans="1:10" ht="60" customHeight="1">
      <c r="A353" s="4" t="s">
        <v>4193</v>
      </c>
      <c r="B353" s="4" t="s">
        <v>4325</v>
      </c>
      <c r="C353" s="4" t="s">
        <v>4326</v>
      </c>
      <c r="D353" s="23">
        <v>4242</v>
      </c>
      <c r="E353" s="56" t="s">
        <v>5</v>
      </c>
      <c r="F353" s="56"/>
      <c r="G353" s="4" t="s">
        <v>4327</v>
      </c>
      <c r="H353" s="4" t="s">
        <v>710</v>
      </c>
      <c r="I353" s="3" t="s">
        <v>4328</v>
      </c>
      <c r="J353" s="12" t="s">
        <v>10955</v>
      </c>
    </row>
    <row r="354" spans="1:10" ht="60" customHeight="1">
      <c r="A354" s="4" t="s">
        <v>4193</v>
      </c>
      <c r="B354" s="4" t="s">
        <v>4325</v>
      </c>
      <c r="C354" s="4" t="s">
        <v>4329</v>
      </c>
      <c r="D354" s="23">
        <v>14237</v>
      </c>
      <c r="E354" s="56" t="s">
        <v>5</v>
      </c>
      <c r="F354" s="56"/>
      <c r="G354" s="4" t="s">
        <v>4330</v>
      </c>
      <c r="H354" s="4" t="s">
        <v>4331</v>
      </c>
      <c r="I354" s="3" t="s">
        <v>4332</v>
      </c>
      <c r="J354" s="12" t="s">
        <v>10955</v>
      </c>
    </row>
    <row r="355" spans="1:10" ht="60" customHeight="1">
      <c r="A355" s="4" t="s">
        <v>4333</v>
      </c>
      <c r="B355" s="4" t="s">
        <v>4334</v>
      </c>
      <c r="C355" s="4" t="s">
        <v>4335</v>
      </c>
      <c r="D355" s="10">
        <v>12000</v>
      </c>
      <c r="E355" s="11" t="s">
        <v>5</v>
      </c>
      <c r="F355" s="11"/>
      <c r="G355" s="4" t="s">
        <v>4336</v>
      </c>
      <c r="H355" s="4" t="s">
        <v>1198</v>
      </c>
      <c r="I355" s="4"/>
      <c r="J355" s="12" t="s">
        <v>4337</v>
      </c>
    </row>
    <row r="356" spans="1:10" ht="60" customHeight="1">
      <c r="A356" s="4" t="s">
        <v>4193</v>
      </c>
      <c r="B356" s="4" t="s">
        <v>4338</v>
      </c>
      <c r="C356" s="4" t="s">
        <v>4339</v>
      </c>
      <c r="D356" s="10">
        <v>20000</v>
      </c>
      <c r="E356" s="11" t="s">
        <v>5</v>
      </c>
      <c r="F356" s="11"/>
      <c r="G356" s="4" t="s">
        <v>4340</v>
      </c>
      <c r="H356" s="4" t="s">
        <v>4338</v>
      </c>
      <c r="I356" s="4"/>
      <c r="J356" s="12" t="s">
        <v>10956</v>
      </c>
    </row>
    <row r="357" spans="1:10" ht="60" customHeight="1">
      <c r="A357" s="4" t="s">
        <v>4193</v>
      </c>
      <c r="B357" s="4" t="s">
        <v>4338</v>
      </c>
      <c r="C357" s="4" t="s">
        <v>4341</v>
      </c>
      <c r="D357" s="10">
        <v>5500</v>
      </c>
      <c r="E357" s="11" t="s">
        <v>4</v>
      </c>
      <c r="F357" s="11"/>
      <c r="G357" s="4" t="s">
        <v>4342</v>
      </c>
      <c r="H357" s="4" t="s">
        <v>4338</v>
      </c>
      <c r="I357" s="3" t="s">
        <v>4343</v>
      </c>
      <c r="J357" s="12" t="s">
        <v>10957</v>
      </c>
    </row>
    <row r="358" spans="1:10" ht="60" customHeight="1">
      <c r="A358" s="4" t="s">
        <v>4193</v>
      </c>
      <c r="B358" s="4" t="s">
        <v>4344</v>
      </c>
      <c r="C358" s="4" t="s">
        <v>4345</v>
      </c>
      <c r="D358" s="10">
        <v>2004</v>
      </c>
      <c r="E358" s="11" t="s">
        <v>5</v>
      </c>
      <c r="F358" s="11"/>
      <c r="G358" s="4" t="s">
        <v>4346</v>
      </c>
      <c r="H358" s="4" t="s">
        <v>4344</v>
      </c>
      <c r="I358" s="3" t="s">
        <v>4347</v>
      </c>
      <c r="J358" s="12" t="s">
        <v>4348</v>
      </c>
    </row>
    <row r="359" spans="1:10" ht="60" customHeight="1">
      <c r="A359" s="4" t="s">
        <v>4193</v>
      </c>
      <c r="B359" s="4" t="s">
        <v>4344</v>
      </c>
      <c r="C359" s="4" t="s">
        <v>4349</v>
      </c>
      <c r="D359" s="10">
        <v>1046</v>
      </c>
      <c r="E359" s="11" t="s">
        <v>5</v>
      </c>
      <c r="F359" s="11"/>
      <c r="G359" s="4" t="s">
        <v>4350</v>
      </c>
      <c r="H359" s="4" t="s">
        <v>4344</v>
      </c>
      <c r="I359" s="3" t="s">
        <v>4347</v>
      </c>
      <c r="J359" s="12" t="s">
        <v>4348</v>
      </c>
    </row>
    <row r="360" spans="1:10" ht="60" customHeight="1">
      <c r="A360" s="4" t="s">
        <v>4193</v>
      </c>
      <c r="B360" s="4" t="s">
        <v>4351</v>
      </c>
      <c r="C360" s="4" t="s">
        <v>3853</v>
      </c>
      <c r="D360" s="10">
        <v>2160</v>
      </c>
      <c r="E360" s="5" t="s">
        <v>5</v>
      </c>
      <c r="F360" s="5"/>
      <c r="G360" s="4" t="s">
        <v>4352</v>
      </c>
      <c r="H360" s="4" t="s">
        <v>4353</v>
      </c>
      <c r="I360" s="4"/>
      <c r="J360" s="4" t="s">
        <v>10705</v>
      </c>
    </row>
    <row r="361" spans="1:10" ht="60" customHeight="1">
      <c r="A361" s="4" t="s">
        <v>4193</v>
      </c>
      <c r="B361" s="4" t="s">
        <v>4351</v>
      </c>
      <c r="C361" s="24" t="s">
        <v>4354</v>
      </c>
      <c r="D361" s="10">
        <v>14940</v>
      </c>
      <c r="E361" s="11" t="s">
        <v>1</v>
      </c>
      <c r="F361" s="4"/>
      <c r="G361" s="4" t="s">
        <v>4355</v>
      </c>
      <c r="H361" s="4" t="s">
        <v>4356</v>
      </c>
      <c r="I361" s="4"/>
      <c r="J361" s="12" t="s">
        <v>10704</v>
      </c>
    </row>
    <row r="362" spans="1:10" ht="60" customHeight="1">
      <c r="A362" s="4" t="s">
        <v>4193</v>
      </c>
      <c r="B362" s="4" t="s">
        <v>4357</v>
      </c>
      <c r="C362" s="4" t="s">
        <v>4358</v>
      </c>
      <c r="D362" s="10">
        <v>7040</v>
      </c>
      <c r="E362" s="11" t="s">
        <v>44</v>
      </c>
      <c r="F362" s="11"/>
      <c r="G362" s="4" t="s">
        <v>4359</v>
      </c>
      <c r="H362" s="4" t="s">
        <v>4360</v>
      </c>
      <c r="I362" s="4"/>
      <c r="J362" s="12" t="s">
        <v>4361</v>
      </c>
    </row>
    <row r="363" spans="1:10" ht="60" customHeight="1">
      <c r="A363" s="4" t="s">
        <v>3390</v>
      </c>
      <c r="B363" s="4" t="s">
        <v>3390</v>
      </c>
      <c r="C363" s="4" t="s">
        <v>3391</v>
      </c>
      <c r="D363" s="10">
        <v>17201</v>
      </c>
      <c r="E363" s="11" t="s">
        <v>10</v>
      </c>
      <c r="F363" s="11" t="s">
        <v>3392</v>
      </c>
      <c r="G363" s="22" t="s">
        <v>3393</v>
      </c>
      <c r="H363" s="4" t="s">
        <v>3394</v>
      </c>
      <c r="I363" s="4" t="s">
        <v>10130</v>
      </c>
      <c r="J363" s="12" t="s">
        <v>3395</v>
      </c>
    </row>
    <row r="364" spans="1:10" ht="60" customHeight="1">
      <c r="A364" s="4" t="s">
        <v>3390</v>
      </c>
      <c r="B364" s="4" t="s">
        <v>3396</v>
      </c>
      <c r="C364" s="4" t="s">
        <v>3397</v>
      </c>
      <c r="D364" s="10">
        <v>33600</v>
      </c>
      <c r="E364" s="11" t="s">
        <v>10</v>
      </c>
      <c r="F364" s="11" t="s">
        <v>3398</v>
      </c>
      <c r="G364" s="4" t="s">
        <v>3399</v>
      </c>
      <c r="H364" s="4" t="s">
        <v>3396</v>
      </c>
      <c r="I364" s="3" t="s">
        <v>10131</v>
      </c>
      <c r="J364" s="12" t="s">
        <v>3400</v>
      </c>
    </row>
    <row r="365" spans="1:10" ht="60" customHeight="1">
      <c r="A365" s="4" t="s">
        <v>3390</v>
      </c>
      <c r="B365" s="4" t="s">
        <v>3401</v>
      </c>
      <c r="C365" s="4" t="s">
        <v>3402</v>
      </c>
      <c r="D365" s="10">
        <v>2000</v>
      </c>
      <c r="E365" s="11" t="s">
        <v>3</v>
      </c>
      <c r="F365" s="11"/>
      <c r="G365" s="4" t="s">
        <v>3403</v>
      </c>
      <c r="H365" s="4" t="s">
        <v>3404</v>
      </c>
      <c r="I365" s="3" t="s">
        <v>10132</v>
      </c>
      <c r="J365" s="12" t="s">
        <v>10958</v>
      </c>
    </row>
    <row r="366" spans="1:10" ht="60" customHeight="1">
      <c r="A366" s="4" t="s">
        <v>3390</v>
      </c>
      <c r="B366" s="4" t="s">
        <v>3405</v>
      </c>
      <c r="C366" s="4" t="s">
        <v>3406</v>
      </c>
      <c r="D366" s="10">
        <v>11450</v>
      </c>
      <c r="E366" s="11" t="s">
        <v>2011</v>
      </c>
      <c r="F366" s="11"/>
      <c r="G366" s="4" t="s">
        <v>3407</v>
      </c>
      <c r="H366" s="4" t="s">
        <v>3408</v>
      </c>
      <c r="I366" s="4"/>
      <c r="J366" s="12" t="s">
        <v>3409</v>
      </c>
    </row>
    <row r="367" spans="1:10" ht="60" customHeight="1">
      <c r="A367" s="4" t="s">
        <v>3390</v>
      </c>
      <c r="B367" s="4" t="s">
        <v>3405</v>
      </c>
      <c r="C367" s="4" t="s">
        <v>3410</v>
      </c>
      <c r="D367" s="10">
        <v>16108</v>
      </c>
      <c r="E367" s="11" t="s">
        <v>274</v>
      </c>
      <c r="F367" s="11"/>
      <c r="G367" s="4" t="s">
        <v>3411</v>
      </c>
      <c r="H367" s="4" t="s">
        <v>3412</v>
      </c>
      <c r="I367" s="4"/>
      <c r="J367" s="12" t="s">
        <v>3413</v>
      </c>
    </row>
    <row r="368" spans="1:10" ht="60" customHeight="1">
      <c r="A368" s="4" t="s">
        <v>3390</v>
      </c>
      <c r="B368" s="4" t="s">
        <v>3414</v>
      </c>
      <c r="C368" s="4" t="s">
        <v>3415</v>
      </c>
      <c r="D368" s="10">
        <v>2000</v>
      </c>
      <c r="E368" s="11" t="s">
        <v>10</v>
      </c>
      <c r="F368" s="11" t="s">
        <v>3416</v>
      </c>
      <c r="G368" s="4" t="s">
        <v>3417</v>
      </c>
      <c r="H368" s="4" t="s">
        <v>3418</v>
      </c>
      <c r="I368" s="4"/>
      <c r="J368" s="12" t="s">
        <v>3419</v>
      </c>
    </row>
    <row r="369" spans="1:10" ht="60" customHeight="1">
      <c r="A369" s="4" t="s">
        <v>3390</v>
      </c>
      <c r="B369" s="4" t="s">
        <v>3420</v>
      </c>
      <c r="C369" s="4" t="s">
        <v>3421</v>
      </c>
      <c r="D369" s="10">
        <v>1785</v>
      </c>
      <c r="E369" s="11" t="s">
        <v>4</v>
      </c>
      <c r="F369" s="11"/>
      <c r="G369" s="4" t="s">
        <v>3422</v>
      </c>
      <c r="H369" s="4" t="s">
        <v>3420</v>
      </c>
      <c r="I369" s="3" t="s">
        <v>10133</v>
      </c>
      <c r="J369" s="12" t="s">
        <v>3423</v>
      </c>
    </row>
    <row r="370" spans="1:10" ht="60" customHeight="1">
      <c r="A370" s="4" t="s">
        <v>3390</v>
      </c>
      <c r="B370" s="4" t="s">
        <v>3420</v>
      </c>
      <c r="C370" s="4" t="s">
        <v>3424</v>
      </c>
      <c r="D370" s="10">
        <v>19033</v>
      </c>
      <c r="E370" s="11" t="s">
        <v>3425</v>
      </c>
      <c r="F370" s="11"/>
      <c r="G370" s="4" t="s">
        <v>3426</v>
      </c>
      <c r="H370" s="4" t="s">
        <v>3420</v>
      </c>
      <c r="I370" s="3" t="s">
        <v>10134</v>
      </c>
      <c r="J370" s="12" t="s">
        <v>3427</v>
      </c>
    </row>
    <row r="371" spans="1:10" ht="60" customHeight="1">
      <c r="A371" s="4" t="s">
        <v>3390</v>
      </c>
      <c r="B371" s="4" t="s">
        <v>3420</v>
      </c>
      <c r="C371" s="4" t="s">
        <v>3428</v>
      </c>
      <c r="D371" s="10">
        <v>126</v>
      </c>
      <c r="E371" s="11" t="s">
        <v>3009</v>
      </c>
      <c r="F371" s="11"/>
      <c r="G371" s="4" t="s">
        <v>3429</v>
      </c>
      <c r="H371" s="4" t="s">
        <v>3430</v>
      </c>
      <c r="I371" s="4"/>
      <c r="J371" s="12" t="s">
        <v>3427</v>
      </c>
    </row>
    <row r="372" spans="1:10" ht="60" customHeight="1">
      <c r="A372" s="4" t="s">
        <v>3390</v>
      </c>
      <c r="B372" s="4" t="s">
        <v>3420</v>
      </c>
      <c r="C372" s="4" t="s">
        <v>3431</v>
      </c>
      <c r="D372" s="10">
        <v>2000</v>
      </c>
      <c r="E372" s="11" t="s">
        <v>1</v>
      </c>
      <c r="F372" s="11"/>
      <c r="G372" s="4" t="s">
        <v>3432</v>
      </c>
      <c r="H372" s="4" t="s">
        <v>3420</v>
      </c>
      <c r="I372" s="4"/>
      <c r="J372" s="12" t="s">
        <v>3433</v>
      </c>
    </row>
    <row r="373" spans="1:10" ht="60" customHeight="1">
      <c r="A373" s="4" t="s">
        <v>3390</v>
      </c>
      <c r="B373" s="4" t="s">
        <v>3420</v>
      </c>
      <c r="C373" s="4" t="s">
        <v>3434</v>
      </c>
      <c r="D373" s="10">
        <v>2232</v>
      </c>
      <c r="E373" s="11" t="s">
        <v>44</v>
      </c>
      <c r="F373" s="11"/>
      <c r="G373" s="4" t="s">
        <v>3435</v>
      </c>
      <c r="H373" s="4" t="s">
        <v>3420</v>
      </c>
      <c r="I373" s="4"/>
      <c r="J373" s="12" t="s">
        <v>3433</v>
      </c>
    </row>
    <row r="374" spans="1:10" ht="60" customHeight="1">
      <c r="A374" s="4" t="s">
        <v>3390</v>
      </c>
      <c r="B374" s="4" t="s">
        <v>3436</v>
      </c>
      <c r="C374" s="4" t="s">
        <v>3437</v>
      </c>
      <c r="D374" s="10">
        <v>24605</v>
      </c>
      <c r="E374" s="11" t="s">
        <v>5</v>
      </c>
      <c r="F374" s="11"/>
      <c r="G374" s="4" t="s">
        <v>3438</v>
      </c>
      <c r="H374" s="4" t="s">
        <v>3436</v>
      </c>
      <c r="I374" s="3" t="s">
        <v>10135</v>
      </c>
      <c r="J374" s="12" t="s">
        <v>3439</v>
      </c>
    </row>
    <row r="375" spans="1:10" ht="60" customHeight="1">
      <c r="A375" s="4" t="s">
        <v>3390</v>
      </c>
      <c r="B375" s="4" t="s">
        <v>3436</v>
      </c>
      <c r="C375" s="4" t="s">
        <v>3440</v>
      </c>
      <c r="D375" s="10">
        <v>10002</v>
      </c>
      <c r="E375" s="11" t="s">
        <v>10</v>
      </c>
      <c r="F375" s="11" t="s">
        <v>3441</v>
      </c>
      <c r="G375" s="4" t="s">
        <v>3442</v>
      </c>
      <c r="H375" s="4" t="s">
        <v>3436</v>
      </c>
      <c r="I375" s="3" t="s">
        <v>10136</v>
      </c>
      <c r="J375" s="12" t="s">
        <v>3443</v>
      </c>
    </row>
    <row r="376" spans="1:10" ht="60" customHeight="1">
      <c r="A376" s="4" t="s">
        <v>3390</v>
      </c>
      <c r="B376" s="4" t="s">
        <v>3444</v>
      </c>
      <c r="C376" s="4" t="s">
        <v>3445</v>
      </c>
      <c r="D376" s="10">
        <v>0</v>
      </c>
      <c r="E376" s="11" t="s">
        <v>10</v>
      </c>
      <c r="F376" s="11" t="s">
        <v>538</v>
      </c>
      <c r="G376" s="4" t="s">
        <v>3446</v>
      </c>
      <c r="H376" s="4" t="s">
        <v>3447</v>
      </c>
      <c r="I376" s="4"/>
      <c r="J376" s="12" t="s">
        <v>10959</v>
      </c>
    </row>
    <row r="377" spans="1:10" ht="60" customHeight="1">
      <c r="A377" s="4" t="s">
        <v>3390</v>
      </c>
      <c r="B377" s="4" t="s">
        <v>3444</v>
      </c>
      <c r="C377" s="4" t="s">
        <v>3448</v>
      </c>
      <c r="D377" s="10">
        <v>1403</v>
      </c>
      <c r="E377" s="11" t="s">
        <v>9</v>
      </c>
      <c r="F377" s="11"/>
      <c r="G377" s="4" t="s">
        <v>10419</v>
      </c>
      <c r="H377" s="4" t="s">
        <v>3449</v>
      </c>
      <c r="I377" s="4"/>
      <c r="J377" s="12" t="s">
        <v>10960</v>
      </c>
    </row>
    <row r="378" spans="1:10" ht="60" customHeight="1">
      <c r="A378" s="4" t="s">
        <v>3390</v>
      </c>
      <c r="B378" s="4" t="s">
        <v>3444</v>
      </c>
      <c r="C378" s="4" t="s">
        <v>3450</v>
      </c>
      <c r="D378" s="10">
        <v>54</v>
      </c>
      <c r="E378" s="11" t="s">
        <v>4</v>
      </c>
      <c r="F378" s="11"/>
      <c r="G378" s="4" t="s">
        <v>10420</v>
      </c>
      <c r="H378" s="4" t="s">
        <v>3451</v>
      </c>
      <c r="I378" s="4"/>
      <c r="J378" s="12" t="s">
        <v>10960</v>
      </c>
    </row>
    <row r="379" spans="1:10" ht="60" customHeight="1">
      <c r="A379" s="4" t="s">
        <v>3390</v>
      </c>
      <c r="B379" s="4" t="s">
        <v>3444</v>
      </c>
      <c r="C379" s="4" t="s">
        <v>3452</v>
      </c>
      <c r="D379" s="10">
        <v>5256</v>
      </c>
      <c r="E379" s="11" t="s">
        <v>10</v>
      </c>
      <c r="F379" s="11" t="s">
        <v>3453</v>
      </c>
      <c r="G379" s="4" t="s">
        <v>10421</v>
      </c>
      <c r="H379" s="4" t="s">
        <v>3444</v>
      </c>
      <c r="I379" s="4"/>
      <c r="J379" s="12" t="s">
        <v>10961</v>
      </c>
    </row>
    <row r="380" spans="1:10" ht="60" customHeight="1">
      <c r="A380" s="4" t="s">
        <v>3390</v>
      </c>
      <c r="B380" s="4" t="s">
        <v>3454</v>
      </c>
      <c r="C380" s="4" t="s">
        <v>3455</v>
      </c>
      <c r="D380" s="10">
        <v>11700</v>
      </c>
      <c r="E380" s="11" t="s">
        <v>231</v>
      </c>
      <c r="F380" s="11"/>
      <c r="G380" s="4" t="s">
        <v>3456</v>
      </c>
      <c r="H380" s="4" t="s">
        <v>3457</v>
      </c>
      <c r="I380" s="3" t="s">
        <v>10137</v>
      </c>
      <c r="J380" s="12" t="s">
        <v>3458</v>
      </c>
    </row>
    <row r="381" spans="1:10" ht="60" customHeight="1">
      <c r="A381" s="4" t="s">
        <v>3390</v>
      </c>
      <c r="B381" s="4" t="s">
        <v>3454</v>
      </c>
      <c r="C381" s="4" t="s">
        <v>3459</v>
      </c>
      <c r="D381" s="10">
        <v>990</v>
      </c>
      <c r="E381" s="11" t="s">
        <v>44</v>
      </c>
      <c r="F381" s="11"/>
      <c r="G381" s="4" t="s">
        <v>3460</v>
      </c>
      <c r="H381" s="4" t="s">
        <v>3461</v>
      </c>
      <c r="I381" s="3" t="s">
        <v>10138</v>
      </c>
      <c r="J381" s="12" t="s">
        <v>3458</v>
      </c>
    </row>
    <row r="382" spans="1:10" ht="60" customHeight="1">
      <c r="A382" s="4" t="s">
        <v>3390</v>
      </c>
      <c r="B382" s="4" t="s">
        <v>3454</v>
      </c>
      <c r="C382" s="4" t="s">
        <v>3462</v>
      </c>
      <c r="D382" s="10">
        <v>3774</v>
      </c>
      <c r="E382" s="11" t="s">
        <v>231</v>
      </c>
      <c r="F382" s="4" t="s">
        <v>2266</v>
      </c>
      <c r="G382" s="4" t="s">
        <v>3463</v>
      </c>
      <c r="H382" s="4" t="s">
        <v>3312</v>
      </c>
      <c r="I382" s="3" t="s">
        <v>10139</v>
      </c>
      <c r="J382" s="12" t="s">
        <v>3464</v>
      </c>
    </row>
    <row r="383" spans="1:10" ht="60" customHeight="1">
      <c r="A383" s="4" t="s">
        <v>3390</v>
      </c>
      <c r="B383" s="4" t="s">
        <v>3454</v>
      </c>
      <c r="C383" s="4" t="s">
        <v>3465</v>
      </c>
      <c r="D383" s="10">
        <v>7686</v>
      </c>
      <c r="E383" s="11" t="s">
        <v>231</v>
      </c>
      <c r="F383" s="11"/>
      <c r="G383" s="4" t="s">
        <v>3466</v>
      </c>
      <c r="H383" s="4" t="s">
        <v>3312</v>
      </c>
      <c r="I383" s="3" t="s">
        <v>10140</v>
      </c>
      <c r="J383" s="12" t="s">
        <v>3467</v>
      </c>
    </row>
    <row r="384" spans="1:10" ht="60" customHeight="1">
      <c r="A384" s="4" t="s">
        <v>3390</v>
      </c>
      <c r="B384" s="4" t="s">
        <v>3468</v>
      </c>
      <c r="C384" s="4" t="s">
        <v>3469</v>
      </c>
      <c r="D384" s="10">
        <v>1680</v>
      </c>
      <c r="E384" s="11" t="s">
        <v>5</v>
      </c>
      <c r="F384" s="11"/>
      <c r="G384" s="4" t="s">
        <v>10422</v>
      </c>
      <c r="H384" s="4" t="s">
        <v>3470</v>
      </c>
      <c r="I384" s="4"/>
      <c r="J384" s="12" t="s">
        <v>3471</v>
      </c>
    </row>
    <row r="385" spans="1:10" ht="60" customHeight="1">
      <c r="A385" s="4" t="s">
        <v>3390</v>
      </c>
      <c r="B385" s="4" t="s">
        <v>3472</v>
      </c>
      <c r="C385" s="4" t="s">
        <v>3473</v>
      </c>
      <c r="D385" s="10">
        <v>1344</v>
      </c>
      <c r="E385" s="11" t="s">
        <v>5</v>
      </c>
      <c r="F385" s="11"/>
      <c r="G385" s="4" t="s">
        <v>10423</v>
      </c>
      <c r="H385" s="4" t="s">
        <v>3474</v>
      </c>
      <c r="I385" s="4"/>
      <c r="J385" s="12" t="s">
        <v>3471</v>
      </c>
    </row>
    <row r="386" spans="1:10" ht="60" customHeight="1">
      <c r="A386" s="4" t="s">
        <v>3390</v>
      </c>
      <c r="B386" s="4" t="s">
        <v>3472</v>
      </c>
      <c r="C386" s="4" t="s">
        <v>3475</v>
      </c>
      <c r="D386" s="10">
        <v>798</v>
      </c>
      <c r="E386" s="11" t="s">
        <v>10</v>
      </c>
      <c r="F386" s="5" t="s">
        <v>3476</v>
      </c>
      <c r="G386" s="4" t="s">
        <v>3477</v>
      </c>
      <c r="H386" s="4" t="s">
        <v>3478</v>
      </c>
      <c r="I386" s="4"/>
      <c r="J386" s="12" t="s">
        <v>3471</v>
      </c>
    </row>
    <row r="387" spans="1:10" ht="60" customHeight="1">
      <c r="A387" s="4" t="s">
        <v>3390</v>
      </c>
      <c r="B387" s="4" t="s">
        <v>3479</v>
      </c>
      <c r="C387" s="4" t="s">
        <v>3480</v>
      </c>
      <c r="D387" s="10">
        <v>78</v>
      </c>
      <c r="E387" s="11" t="s">
        <v>4</v>
      </c>
      <c r="F387" s="11"/>
      <c r="G387" s="4" t="s">
        <v>3481</v>
      </c>
      <c r="H387" s="4" t="s">
        <v>3482</v>
      </c>
      <c r="I387" s="4"/>
      <c r="J387" s="12" t="s">
        <v>11010</v>
      </c>
    </row>
    <row r="388" spans="1:10" ht="60" customHeight="1">
      <c r="A388" s="4" t="s">
        <v>3390</v>
      </c>
      <c r="B388" s="4" t="s">
        <v>3479</v>
      </c>
      <c r="C388" s="4" t="s">
        <v>3483</v>
      </c>
      <c r="D388" s="10">
        <v>3200</v>
      </c>
      <c r="E388" s="11" t="s">
        <v>10</v>
      </c>
      <c r="F388" s="11" t="s">
        <v>3484</v>
      </c>
      <c r="G388" s="4" t="s">
        <v>3485</v>
      </c>
      <c r="H388" s="4" t="s">
        <v>3486</v>
      </c>
      <c r="I388" s="4"/>
      <c r="J388" s="12" t="s">
        <v>11010</v>
      </c>
    </row>
    <row r="389" spans="1:10" ht="60" customHeight="1">
      <c r="A389" s="4" t="s">
        <v>3390</v>
      </c>
      <c r="B389" s="4" t="s">
        <v>3487</v>
      </c>
      <c r="C389" s="4" t="s">
        <v>3488</v>
      </c>
      <c r="D389" s="10">
        <v>2776</v>
      </c>
      <c r="E389" s="11" t="s">
        <v>4</v>
      </c>
      <c r="F389" s="11"/>
      <c r="G389" s="4" t="s">
        <v>10424</v>
      </c>
      <c r="H389" s="4" t="s">
        <v>3489</v>
      </c>
      <c r="I389" s="3" t="s">
        <v>10141</v>
      </c>
      <c r="J389" s="12" t="s">
        <v>3490</v>
      </c>
    </row>
    <row r="390" spans="1:10" ht="60" customHeight="1">
      <c r="A390" s="4" t="s">
        <v>3390</v>
      </c>
      <c r="B390" s="4" t="s">
        <v>3487</v>
      </c>
      <c r="C390" s="4" t="s">
        <v>3491</v>
      </c>
      <c r="D390" s="10">
        <v>931</v>
      </c>
      <c r="E390" s="11" t="s">
        <v>5</v>
      </c>
      <c r="F390" s="11"/>
      <c r="G390" s="4" t="s">
        <v>3492</v>
      </c>
      <c r="H390" s="4" t="s">
        <v>11015</v>
      </c>
      <c r="I390" s="3" t="s">
        <v>10142</v>
      </c>
      <c r="J390" s="12" t="s">
        <v>3490</v>
      </c>
    </row>
    <row r="391" spans="1:10" ht="60" customHeight="1">
      <c r="A391" s="4" t="s">
        <v>3390</v>
      </c>
      <c r="B391" s="4" t="s">
        <v>3487</v>
      </c>
      <c r="C391" s="4" t="s">
        <v>3493</v>
      </c>
      <c r="D391" s="10">
        <v>28818</v>
      </c>
      <c r="E391" s="11" t="s">
        <v>3</v>
      </c>
      <c r="F391" s="11"/>
      <c r="G391" s="4" t="s">
        <v>3494</v>
      </c>
      <c r="H391" s="4" t="s">
        <v>3489</v>
      </c>
      <c r="I391" s="3" t="s">
        <v>10143</v>
      </c>
      <c r="J391" s="12" t="s">
        <v>3495</v>
      </c>
    </row>
    <row r="392" spans="1:10" ht="60" customHeight="1">
      <c r="A392" s="4" t="s">
        <v>3390</v>
      </c>
      <c r="B392" s="4" t="s">
        <v>3487</v>
      </c>
      <c r="C392" s="4" t="s">
        <v>3496</v>
      </c>
      <c r="D392" s="10">
        <v>9500</v>
      </c>
      <c r="E392" s="11" t="s">
        <v>10</v>
      </c>
      <c r="F392" s="11" t="s">
        <v>666</v>
      </c>
      <c r="G392" s="4" t="s">
        <v>3497</v>
      </c>
      <c r="H392" s="4" t="s">
        <v>3498</v>
      </c>
      <c r="I392" s="3" t="s">
        <v>10143</v>
      </c>
      <c r="J392" s="12" t="s">
        <v>3495</v>
      </c>
    </row>
    <row r="393" spans="1:10" ht="60" customHeight="1">
      <c r="A393" s="4" t="s">
        <v>3390</v>
      </c>
      <c r="B393" s="4" t="s">
        <v>3487</v>
      </c>
      <c r="C393" s="4" t="s">
        <v>3499</v>
      </c>
      <c r="D393" s="10">
        <v>3150</v>
      </c>
      <c r="E393" s="11" t="s">
        <v>10</v>
      </c>
      <c r="F393" s="11" t="s">
        <v>766</v>
      </c>
      <c r="G393" s="4" t="s">
        <v>3500</v>
      </c>
      <c r="H393" s="4" t="s">
        <v>3501</v>
      </c>
      <c r="I393" s="3" t="s">
        <v>10144</v>
      </c>
      <c r="J393" s="12" t="s">
        <v>3502</v>
      </c>
    </row>
    <row r="394" spans="1:10" ht="60" customHeight="1">
      <c r="A394" s="4" t="s">
        <v>3390</v>
      </c>
      <c r="B394" s="4" t="s">
        <v>3503</v>
      </c>
      <c r="C394" s="4" t="s">
        <v>3504</v>
      </c>
      <c r="D394" s="10">
        <v>4588</v>
      </c>
      <c r="E394" s="11" t="s">
        <v>1309</v>
      </c>
      <c r="F394" s="11"/>
      <c r="G394" s="4" t="s">
        <v>3505</v>
      </c>
      <c r="H394" s="4" t="s">
        <v>1854</v>
      </c>
      <c r="I394" s="3" t="s">
        <v>10145</v>
      </c>
      <c r="J394" s="12" t="s">
        <v>10706</v>
      </c>
    </row>
    <row r="395" spans="1:10" ht="60" customHeight="1">
      <c r="A395" s="4" t="s">
        <v>3390</v>
      </c>
      <c r="B395" s="4" t="s">
        <v>3506</v>
      </c>
      <c r="C395" s="4" t="s">
        <v>3507</v>
      </c>
      <c r="D395" s="10">
        <v>83255</v>
      </c>
      <c r="E395" s="11" t="s">
        <v>1</v>
      </c>
      <c r="F395" s="4" t="s">
        <v>2266</v>
      </c>
      <c r="G395" s="4" t="s">
        <v>3508</v>
      </c>
      <c r="H395" s="4" t="s">
        <v>3509</v>
      </c>
      <c r="I395" s="3" t="s">
        <v>10146</v>
      </c>
      <c r="J395" s="12" t="s">
        <v>3510</v>
      </c>
    </row>
    <row r="396" spans="1:10" ht="60" customHeight="1">
      <c r="A396" s="4" t="s">
        <v>3390</v>
      </c>
      <c r="B396" s="4" t="s">
        <v>3511</v>
      </c>
      <c r="C396" s="4" t="s">
        <v>1559</v>
      </c>
      <c r="D396" s="10">
        <v>2000</v>
      </c>
      <c r="E396" s="11" t="s">
        <v>376</v>
      </c>
      <c r="F396" s="11"/>
      <c r="G396" s="4" t="s">
        <v>3512</v>
      </c>
      <c r="H396" s="4" t="s">
        <v>3511</v>
      </c>
      <c r="I396" s="4"/>
      <c r="J396" s="12" t="s">
        <v>10962</v>
      </c>
    </row>
    <row r="397" spans="1:10" ht="60" customHeight="1">
      <c r="A397" s="4" t="s">
        <v>3390</v>
      </c>
      <c r="B397" s="4" t="s">
        <v>3513</v>
      </c>
      <c r="C397" s="4" t="s">
        <v>3514</v>
      </c>
      <c r="D397" s="10">
        <v>2433</v>
      </c>
      <c r="E397" s="11" t="s">
        <v>3</v>
      </c>
      <c r="F397" s="11"/>
      <c r="G397" s="4" t="s">
        <v>3515</v>
      </c>
      <c r="H397" s="4" t="s">
        <v>3516</v>
      </c>
      <c r="I397" s="4"/>
      <c r="J397" s="12" t="s">
        <v>3517</v>
      </c>
    </row>
    <row r="398" spans="1:10" ht="60" customHeight="1">
      <c r="A398" s="4" t="s">
        <v>3390</v>
      </c>
      <c r="B398" s="4" t="s">
        <v>3513</v>
      </c>
      <c r="C398" s="4" t="s">
        <v>3518</v>
      </c>
      <c r="D398" s="10">
        <v>39912</v>
      </c>
      <c r="E398" s="11" t="s">
        <v>5</v>
      </c>
      <c r="F398" s="11"/>
      <c r="G398" s="4" t="s">
        <v>3519</v>
      </c>
      <c r="H398" s="4" t="s">
        <v>3520</v>
      </c>
      <c r="I398" s="4"/>
      <c r="J398" s="12" t="s">
        <v>3517</v>
      </c>
    </row>
    <row r="399" spans="1:10" ht="60" customHeight="1">
      <c r="A399" s="4" t="s">
        <v>3390</v>
      </c>
      <c r="B399" s="4" t="s">
        <v>3521</v>
      </c>
      <c r="C399" s="4" t="s">
        <v>3522</v>
      </c>
      <c r="D399" s="10">
        <v>8675</v>
      </c>
      <c r="E399" s="11" t="s">
        <v>44</v>
      </c>
      <c r="F399" s="11"/>
      <c r="G399" s="4" t="s">
        <v>3523</v>
      </c>
      <c r="H399" s="4" t="s">
        <v>3524</v>
      </c>
      <c r="I399" s="3" t="s">
        <v>10147</v>
      </c>
      <c r="J399" s="12" t="s">
        <v>3525</v>
      </c>
    </row>
    <row r="400" spans="1:10" ht="60" customHeight="1">
      <c r="A400" s="4" t="s">
        <v>3390</v>
      </c>
      <c r="B400" s="4" t="s">
        <v>3521</v>
      </c>
      <c r="C400" s="4" t="s">
        <v>3526</v>
      </c>
      <c r="D400" s="10">
        <v>17596</v>
      </c>
      <c r="E400" s="11" t="s">
        <v>4</v>
      </c>
      <c r="F400" s="11"/>
      <c r="G400" s="4" t="s">
        <v>3527</v>
      </c>
      <c r="H400" s="4" t="s">
        <v>3528</v>
      </c>
      <c r="I400" s="3" t="s">
        <v>10148</v>
      </c>
      <c r="J400" s="12" t="s">
        <v>3529</v>
      </c>
    </row>
    <row r="401" spans="1:10" ht="60" customHeight="1">
      <c r="A401" s="4" t="s">
        <v>3390</v>
      </c>
      <c r="B401" s="4" t="s">
        <v>3521</v>
      </c>
      <c r="C401" s="4" t="s">
        <v>537</v>
      </c>
      <c r="D401" s="10">
        <v>1600</v>
      </c>
      <c r="E401" s="11" t="s">
        <v>3</v>
      </c>
      <c r="F401" s="11"/>
      <c r="G401" s="4" t="s">
        <v>3530</v>
      </c>
      <c r="H401" s="4" t="s">
        <v>3531</v>
      </c>
      <c r="I401" s="3" t="s">
        <v>10149</v>
      </c>
      <c r="J401" s="12" t="s">
        <v>3532</v>
      </c>
    </row>
    <row r="402" spans="1:10" ht="60" customHeight="1">
      <c r="A402" s="4" t="s">
        <v>3390</v>
      </c>
      <c r="B402" s="4" t="s">
        <v>3533</v>
      </c>
      <c r="C402" s="4" t="s">
        <v>3534</v>
      </c>
      <c r="D402" s="10">
        <v>4000</v>
      </c>
      <c r="E402" s="11" t="s">
        <v>0</v>
      </c>
      <c r="F402" s="11"/>
      <c r="G402" s="4" t="s">
        <v>3535</v>
      </c>
      <c r="H402" s="4" t="s">
        <v>3536</v>
      </c>
      <c r="I402" s="3" t="s">
        <v>10150</v>
      </c>
      <c r="J402" s="12" t="s">
        <v>3537</v>
      </c>
    </row>
    <row r="403" spans="1:10" ht="60" customHeight="1">
      <c r="A403" s="4" t="s">
        <v>3390</v>
      </c>
      <c r="B403" s="4" t="s">
        <v>3538</v>
      </c>
      <c r="C403" s="4" t="s">
        <v>3539</v>
      </c>
      <c r="D403" s="10">
        <v>360</v>
      </c>
      <c r="E403" s="11" t="s">
        <v>3</v>
      </c>
      <c r="F403" s="11"/>
      <c r="G403" s="4" t="s">
        <v>3540</v>
      </c>
      <c r="H403" s="4" t="s">
        <v>3541</v>
      </c>
      <c r="I403" s="4"/>
      <c r="J403" s="12" t="s">
        <v>3542</v>
      </c>
    </row>
    <row r="404" spans="1:10" ht="60" customHeight="1">
      <c r="A404" s="4" t="s">
        <v>3390</v>
      </c>
      <c r="B404" s="4" t="s">
        <v>3545</v>
      </c>
      <c r="C404" s="4" t="s">
        <v>3546</v>
      </c>
      <c r="D404" s="10">
        <v>37574</v>
      </c>
      <c r="E404" s="11" t="s">
        <v>5</v>
      </c>
      <c r="F404" s="11"/>
      <c r="G404" s="4" t="s">
        <v>3547</v>
      </c>
      <c r="H404" s="4" t="s">
        <v>319</v>
      </c>
      <c r="I404" s="3" t="s">
        <v>10151</v>
      </c>
      <c r="J404" s="12" t="s">
        <v>3548</v>
      </c>
    </row>
    <row r="405" spans="1:10" ht="60" customHeight="1">
      <c r="A405" s="4" t="s">
        <v>3390</v>
      </c>
      <c r="B405" s="4" t="s">
        <v>3549</v>
      </c>
      <c r="C405" s="4" t="s">
        <v>533</v>
      </c>
      <c r="D405" s="10">
        <v>2040</v>
      </c>
      <c r="E405" s="11" t="s">
        <v>3550</v>
      </c>
      <c r="F405" s="11"/>
      <c r="G405" s="4" t="s">
        <v>3551</v>
      </c>
      <c r="H405" s="4" t="s">
        <v>319</v>
      </c>
      <c r="I405" s="4"/>
      <c r="J405" s="12" t="s">
        <v>10707</v>
      </c>
    </row>
    <row r="406" spans="1:10" ht="60" customHeight="1">
      <c r="A406" s="4" t="s">
        <v>3390</v>
      </c>
      <c r="B406" s="4" t="s">
        <v>3549</v>
      </c>
      <c r="C406" s="4" t="s">
        <v>3552</v>
      </c>
      <c r="D406" s="10">
        <v>216</v>
      </c>
      <c r="E406" s="11" t="s">
        <v>1492</v>
      </c>
      <c r="F406" s="11"/>
      <c r="G406" s="4" t="s">
        <v>3553</v>
      </c>
      <c r="H406" s="4" t="s">
        <v>1121</v>
      </c>
      <c r="I406" s="4"/>
      <c r="J406" s="12" t="s">
        <v>10708</v>
      </c>
    </row>
    <row r="407" spans="1:10" ht="60" customHeight="1">
      <c r="A407" s="4" t="s">
        <v>3390</v>
      </c>
      <c r="B407" s="4" t="s">
        <v>3554</v>
      </c>
      <c r="C407" s="4" t="s">
        <v>3555</v>
      </c>
      <c r="D407" s="10">
        <v>0</v>
      </c>
      <c r="E407" s="11" t="s">
        <v>4</v>
      </c>
      <c r="F407" s="11"/>
      <c r="G407" s="4" t="s">
        <v>3556</v>
      </c>
      <c r="H407" s="4" t="s">
        <v>3557</v>
      </c>
      <c r="I407" s="4"/>
      <c r="J407" s="12" t="s">
        <v>3558</v>
      </c>
    </row>
    <row r="408" spans="1:10" ht="60" customHeight="1">
      <c r="A408" s="4" t="s">
        <v>3390</v>
      </c>
      <c r="B408" s="4" t="s">
        <v>3554</v>
      </c>
      <c r="C408" s="4" t="s">
        <v>3559</v>
      </c>
      <c r="D408" s="10">
        <v>2000</v>
      </c>
      <c r="E408" s="11" t="s">
        <v>10</v>
      </c>
      <c r="F408" s="11" t="s">
        <v>666</v>
      </c>
      <c r="G408" s="4" t="s">
        <v>3560</v>
      </c>
      <c r="H408" s="4" t="s">
        <v>3561</v>
      </c>
      <c r="I408" s="4"/>
      <c r="J408" s="12" t="s">
        <v>3562</v>
      </c>
    </row>
    <row r="409" spans="1:10" ht="60" customHeight="1">
      <c r="A409" s="4" t="s">
        <v>3390</v>
      </c>
      <c r="B409" s="4" t="s">
        <v>3563</v>
      </c>
      <c r="C409" s="4" t="s">
        <v>3564</v>
      </c>
      <c r="D409" s="10">
        <v>104760</v>
      </c>
      <c r="E409" s="11" t="s">
        <v>1914</v>
      </c>
      <c r="F409" s="11" t="s">
        <v>0</v>
      </c>
      <c r="G409" s="4" t="s">
        <v>3565</v>
      </c>
      <c r="H409" s="4" t="s">
        <v>3563</v>
      </c>
      <c r="I409" s="3" t="s">
        <v>10152</v>
      </c>
      <c r="J409" s="12" t="s">
        <v>3566</v>
      </c>
    </row>
    <row r="410" spans="1:10" ht="60" customHeight="1">
      <c r="A410" s="4" t="s">
        <v>3390</v>
      </c>
      <c r="B410" s="4" t="s">
        <v>3563</v>
      </c>
      <c r="C410" s="4" t="s">
        <v>3567</v>
      </c>
      <c r="D410" s="10">
        <v>24000</v>
      </c>
      <c r="E410" s="11" t="s">
        <v>1</v>
      </c>
      <c r="F410" s="11"/>
      <c r="G410" s="4" t="s">
        <v>3568</v>
      </c>
      <c r="H410" s="4" t="s">
        <v>3563</v>
      </c>
      <c r="I410" s="3" t="s">
        <v>10153</v>
      </c>
      <c r="J410" s="12" t="s">
        <v>3569</v>
      </c>
    </row>
    <row r="411" spans="1:10" ht="60" customHeight="1">
      <c r="A411" s="4" t="s">
        <v>3390</v>
      </c>
      <c r="B411" s="4" t="s">
        <v>3563</v>
      </c>
      <c r="C411" s="4" t="s">
        <v>3570</v>
      </c>
      <c r="D411" s="10">
        <v>2628</v>
      </c>
      <c r="E411" s="11" t="s">
        <v>1914</v>
      </c>
      <c r="F411" s="11" t="s">
        <v>3571</v>
      </c>
      <c r="G411" s="4" t="s">
        <v>3572</v>
      </c>
      <c r="H411" s="4" t="s">
        <v>3563</v>
      </c>
      <c r="I411" s="3" t="s">
        <v>10153</v>
      </c>
      <c r="J411" s="12" t="s">
        <v>3573</v>
      </c>
    </row>
    <row r="412" spans="1:10" ht="60" customHeight="1">
      <c r="A412" s="4" t="s">
        <v>3390</v>
      </c>
      <c r="B412" s="4" t="s">
        <v>3563</v>
      </c>
      <c r="C412" s="4" t="s">
        <v>3574</v>
      </c>
      <c r="D412" s="10">
        <v>848</v>
      </c>
      <c r="E412" s="11" t="s">
        <v>2011</v>
      </c>
      <c r="F412" s="11"/>
      <c r="G412" s="4" t="s">
        <v>3575</v>
      </c>
      <c r="H412" s="4" t="s">
        <v>3576</v>
      </c>
      <c r="I412" s="4"/>
      <c r="J412" s="12" t="s">
        <v>3566</v>
      </c>
    </row>
    <row r="413" spans="1:10" ht="60" customHeight="1">
      <c r="A413" s="4" t="s">
        <v>3390</v>
      </c>
      <c r="B413" s="4" t="s">
        <v>3577</v>
      </c>
      <c r="C413" s="4" t="s">
        <v>3578</v>
      </c>
      <c r="D413" s="10" t="s">
        <v>3579</v>
      </c>
      <c r="E413" s="11" t="s">
        <v>3</v>
      </c>
      <c r="F413" s="11"/>
      <c r="G413" s="4" t="s">
        <v>10425</v>
      </c>
      <c r="H413" s="4" t="s">
        <v>3580</v>
      </c>
      <c r="I413" s="3" t="s">
        <v>10154</v>
      </c>
      <c r="J413" s="12" t="s">
        <v>3581</v>
      </c>
    </row>
    <row r="414" spans="1:10" ht="60" customHeight="1">
      <c r="A414" s="4" t="s">
        <v>3390</v>
      </c>
      <c r="B414" s="4" t="s">
        <v>3582</v>
      </c>
      <c r="C414" s="4" t="s">
        <v>3583</v>
      </c>
      <c r="D414" s="10">
        <v>36394</v>
      </c>
      <c r="E414" s="11" t="s">
        <v>623</v>
      </c>
      <c r="F414" s="11" t="s">
        <v>3584</v>
      </c>
      <c r="G414" s="4" t="s">
        <v>10426</v>
      </c>
      <c r="H414" s="4" t="s">
        <v>3582</v>
      </c>
      <c r="I414" s="3" t="s">
        <v>10155</v>
      </c>
      <c r="J414" s="12" t="s">
        <v>3585</v>
      </c>
    </row>
    <row r="415" spans="1:10" ht="60" customHeight="1">
      <c r="A415" s="4" t="s">
        <v>3390</v>
      </c>
      <c r="B415" s="4" t="s">
        <v>3586</v>
      </c>
      <c r="C415" s="4" t="s">
        <v>3587</v>
      </c>
      <c r="D415" s="10">
        <v>3120</v>
      </c>
      <c r="E415" s="11" t="s">
        <v>0</v>
      </c>
      <c r="F415" s="11"/>
      <c r="G415" s="4" t="s">
        <v>10436</v>
      </c>
      <c r="H415" s="4" t="s">
        <v>3588</v>
      </c>
      <c r="I415" s="3" t="s">
        <v>10156</v>
      </c>
      <c r="J415" s="12" t="s">
        <v>3589</v>
      </c>
    </row>
    <row r="416" spans="1:10" ht="60" customHeight="1">
      <c r="A416" s="4" t="s">
        <v>3390</v>
      </c>
      <c r="B416" s="4" t="s">
        <v>3586</v>
      </c>
      <c r="C416" s="4" t="s">
        <v>2119</v>
      </c>
      <c r="D416" s="10">
        <v>66000</v>
      </c>
      <c r="E416" s="11" t="s">
        <v>3</v>
      </c>
      <c r="F416" s="11"/>
      <c r="G416" s="4" t="s">
        <v>10427</v>
      </c>
      <c r="H416" s="4" t="s">
        <v>3590</v>
      </c>
      <c r="I416" s="3" t="s">
        <v>10157</v>
      </c>
      <c r="J416" s="12" t="s">
        <v>3591</v>
      </c>
    </row>
    <row r="417" spans="1:10" ht="60" customHeight="1">
      <c r="A417" s="4" t="s">
        <v>3390</v>
      </c>
      <c r="B417" s="4" t="s">
        <v>3592</v>
      </c>
      <c r="C417" s="4" t="s">
        <v>3593</v>
      </c>
      <c r="D417" s="10">
        <v>14590</v>
      </c>
      <c r="E417" s="11" t="s">
        <v>3</v>
      </c>
      <c r="F417" s="11"/>
      <c r="G417" s="4" t="s">
        <v>3594</v>
      </c>
      <c r="H417" s="4" t="s">
        <v>3592</v>
      </c>
      <c r="I417" s="3" t="s">
        <v>10158</v>
      </c>
      <c r="J417" s="12" t="s">
        <v>3595</v>
      </c>
    </row>
    <row r="418" spans="1:10" ht="60" customHeight="1">
      <c r="A418" s="4" t="s">
        <v>3390</v>
      </c>
      <c r="B418" s="4" t="s">
        <v>3592</v>
      </c>
      <c r="C418" s="4" t="s">
        <v>3596</v>
      </c>
      <c r="D418" s="10">
        <v>8000</v>
      </c>
      <c r="E418" s="11" t="s">
        <v>3</v>
      </c>
      <c r="F418" s="11"/>
      <c r="G418" s="4" t="s">
        <v>3597</v>
      </c>
      <c r="H418" s="4" t="s">
        <v>3592</v>
      </c>
      <c r="I418" s="3" t="s">
        <v>10159</v>
      </c>
      <c r="J418" s="12" t="s">
        <v>3598</v>
      </c>
    </row>
    <row r="419" spans="1:10" ht="60" customHeight="1">
      <c r="A419" s="4" t="s">
        <v>3390</v>
      </c>
      <c r="B419" s="4" t="s">
        <v>3599</v>
      </c>
      <c r="C419" s="4" t="s">
        <v>3600</v>
      </c>
      <c r="D419" s="10">
        <v>27646</v>
      </c>
      <c r="E419" s="11" t="s">
        <v>3601</v>
      </c>
      <c r="F419" s="11"/>
      <c r="G419" s="4" t="s">
        <v>3602</v>
      </c>
      <c r="H419" s="4" t="s">
        <v>3603</v>
      </c>
      <c r="I419" s="3" t="s">
        <v>10160</v>
      </c>
      <c r="J419" s="12" t="s">
        <v>3604</v>
      </c>
    </row>
    <row r="420" spans="1:10" ht="60" customHeight="1">
      <c r="A420" s="4" t="s">
        <v>3390</v>
      </c>
      <c r="B420" s="4" t="s">
        <v>3599</v>
      </c>
      <c r="C420" s="4" t="s">
        <v>3605</v>
      </c>
      <c r="D420" s="10">
        <v>4000</v>
      </c>
      <c r="E420" s="11" t="s">
        <v>3606</v>
      </c>
      <c r="F420" s="11"/>
      <c r="G420" s="4" t="s">
        <v>3607</v>
      </c>
      <c r="H420" s="4" t="s">
        <v>3599</v>
      </c>
      <c r="I420" s="3" t="s">
        <v>10161</v>
      </c>
      <c r="J420" s="12" t="s">
        <v>3608</v>
      </c>
    </row>
    <row r="421" spans="1:10" ht="60" customHeight="1">
      <c r="A421" s="4" t="s">
        <v>3390</v>
      </c>
      <c r="B421" s="4" t="s">
        <v>3609</v>
      </c>
      <c r="C421" s="4" t="s">
        <v>3610</v>
      </c>
      <c r="D421" s="10">
        <v>21803</v>
      </c>
      <c r="E421" s="11" t="s">
        <v>3611</v>
      </c>
      <c r="F421" s="11"/>
      <c r="G421" s="4" t="s">
        <v>3612</v>
      </c>
      <c r="H421" s="4" t="s">
        <v>3599</v>
      </c>
      <c r="I421" s="3" t="s">
        <v>10162</v>
      </c>
      <c r="J421" s="12" t="s">
        <v>3613</v>
      </c>
    </row>
    <row r="422" spans="1:10" ht="60" customHeight="1">
      <c r="A422" s="4" t="s">
        <v>3390</v>
      </c>
      <c r="B422" s="4" t="s">
        <v>3614</v>
      </c>
      <c r="C422" s="4" t="s">
        <v>3615</v>
      </c>
      <c r="D422" s="10">
        <v>0</v>
      </c>
      <c r="E422" s="11"/>
      <c r="F422" s="11"/>
      <c r="G422" s="4" t="s">
        <v>10428</v>
      </c>
      <c r="H422" s="4" t="s">
        <v>3616</v>
      </c>
      <c r="I422" s="4"/>
      <c r="J422" s="12" t="s">
        <v>3617</v>
      </c>
    </row>
    <row r="423" spans="1:10" ht="60" customHeight="1">
      <c r="A423" s="4" t="s">
        <v>3390</v>
      </c>
      <c r="B423" s="4" t="s">
        <v>3618</v>
      </c>
      <c r="C423" s="4" t="s">
        <v>3619</v>
      </c>
      <c r="D423" s="10">
        <v>10000</v>
      </c>
      <c r="E423" s="11" t="s">
        <v>4</v>
      </c>
      <c r="F423" s="11"/>
      <c r="G423" s="4" t="s">
        <v>3620</v>
      </c>
      <c r="H423" s="4" t="s">
        <v>3618</v>
      </c>
      <c r="I423" s="4"/>
      <c r="J423" s="12" t="s">
        <v>10709</v>
      </c>
    </row>
    <row r="424" spans="1:10" ht="60" customHeight="1">
      <c r="A424" s="4" t="s">
        <v>3390</v>
      </c>
      <c r="B424" s="4" t="s">
        <v>3621</v>
      </c>
      <c r="C424" s="4" t="s">
        <v>3622</v>
      </c>
      <c r="D424" s="10">
        <v>52500</v>
      </c>
      <c r="E424" s="11" t="s">
        <v>3623</v>
      </c>
      <c r="F424" s="11"/>
      <c r="G424" s="4" t="s">
        <v>3624</v>
      </c>
      <c r="H424" s="4" t="s">
        <v>2421</v>
      </c>
      <c r="I424" s="3" t="s">
        <v>10163</v>
      </c>
      <c r="J424" s="12" t="s">
        <v>10963</v>
      </c>
    </row>
    <row r="425" spans="1:10" ht="60" customHeight="1">
      <c r="A425" s="4" t="s">
        <v>3390</v>
      </c>
      <c r="B425" s="4" t="s">
        <v>3621</v>
      </c>
      <c r="C425" s="4" t="s">
        <v>3625</v>
      </c>
      <c r="D425" s="10">
        <v>85069</v>
      </c>
      <c r="E425" s="11" t="s">
        <v>2995</v>
      </c>
      <c r="F425" s="11"/>
      <c r="G425" s="4" t="s">
        <v>3626</v>
      </c>
      <c r="H425" s="4" t="s">
        <v>3621</v>
      </c>
      <c r="I425" s="3" t="s">
        <v>10164</v>
      </c>
      <c r="J425" s="12" t="s">
        <v>3627</v>
      </c>
    </row>
    <row r="426" spans="1:10" ht="60" customHeight="1">
      <c r="A426" s="4" t="s">
        <v>3390</v>
      </c>
      <c r="B426" s="4" t="s">
        <v>3621</v>
      </c>
      <c r="C426" s="4" t="s">
        <v>3628</v>
      </c>
      <c r="D426" s="10">
        <v>1868</v>
      </c>
      <c r="E426" s="11" t="s">
        <v>2995</v>
      </c>
      <c r="F426" s="11"/>
      <c r="G426" s="4" t="s">
        <v>3629</v>
      </c>
      <c r="H426" s="4" t="s">
        <v>3621</v>
      </c>
      <c r="I426" s="3" t="s">
        <v>10165</v>
      </c>
      <c r="J426" s="12" t="s">
        <v>3630</v>
      </c>
    </row>
    <row r="427" spans="1:10" ht="60" customHeight="1">
      <c r="A427" s="4" t="s">
        <v>3390</v>
      </c>
      <c r="B427" s="4" t="s">
        <v>3621</v>
      </c>
      <c r="C427" s="4" t="s">
        <v>3631</v>
      </c>
      <c r="D427" s="10">
        <v>10312</v>
      </c>
      <c r="E427" s="11" t="s">
        <v>2995</v>
      </c>
      <c r="F427" s="11"/>
      <c r="G427" s="4" t="s">
        <v>3632</v>
      </c>
      <c r="H427" s="4" t="s">
        <v>3621</v>
      </c>
      <c r="I427" s="3" t="s">
        <v>10166</v>
      </c>
      <c r="J427" s="12" t="s">
        <v>3633</v>
      </c>
    </row>
    <row r="428" spans="1:10" ht="60" customHeight="1">
      <c r="A428" s="4" t="s">
        <v>3390</v>
      </c>
      <c r="B428" s="4" t="s">
        <v>3634</v>
      </c>
      <c r="C428" s="4" t="s">
        <v>2866</v>
      </c>
      <c r="D428" s="10">
        <v>189</v>
      </c>
      <c r="E428" s="11" t="s">
        <v>5</v>
      </c>
      <c r="F428" s="11"/>
      <c r="G428" s="4" t="s">
        <v>3635</v>
      </c>
      <c r="H428" s="4" t="s">
        <v>3636</v>
      </c>
      <c r="I428" s="4"/>
      <c r="J428" s="12" t="s">
        <v>3637</v>
      </c>
    </row>
    <row r="429" spans="1:10" ht="60" customHeight="1">
      <c r="A429" s="4" t="s">
        <v>3390</v>
      </c>
      <c r="B429" s="4" t="s">
        <v>3638</v>
      </c>
      <c r="C429" s="4" t="s">
        <v>3639</v>
      </c>
      <c r="D429" s="10">
        <v>25000</v>
      </c>
      <c r="E429" s="11" t="s">
        <v>44</v>
      </c>
      <c r="F429" s="11"/>
      <c r="G429" s="4" t="s">
        <v>3640</v>
      </c>
      <c r="H429" s="4" t="s">
        <v>1190</v>
      </c>
      <c r="I429" s="3" t="s">
        <v>10167</v>
      </c>
      <c r="J429" s="12" t="s">
        <v>10710</v>
      </c>
    </row>
    <row r="430" spans="1:10" ht="60" customHeight="1">
      <c r="A430" s="4" t="s">
        <v>3390</v>
      </c>
      <c r="B430" s="4" t="s">
        <v>3641</v>
      </c>
      <c r="C430" s="4" t="s">
        <v>3642</v>
      </c>
      <c r="D430" s="10">
        <v>46793</v>
      </c>
      <c r="E430" s="11" t="s">
        <v>10</v>
      </c>
      <c r="F430" s="11" t="s">
        <v>3643</v>
      </c>
      <c r="G430" s="4" t="s">
        <v>3644</v>
      </c>
      <c r="H430" s="4" t="s">
        <v>3645</v>
      </c>
      <c r="I430" s="3" t="s">
        <v>10168</v>
      </c>
      <c r="J430" s="12" t="s">
        <v>3646</v>
      </c>
    </row>
    <row r="431" spans="1:10" ht="60" customHeight="1">
      <c r="A431" s="4" t="s">
        <v>3390</v>
      </c>
      <c r="B431" s="4" t="s">
        <v>3647</v>
      </c>
      <c r="C431" s="4" t="s">
        <v>3648</v>
      </c>
      <c r="D431" s="10">
        <v>2387</v>
      </c>
      <c r="E431" s="11" t="s">
        <v>5</v>
      </c>
      <c r="F431" s="11"/>
      <c r="G431" s="4" t="s">
        <v>3649</v>
      </c>
      <c r="H431" s="4" t="s">
        <v>3650</v>
      </c>
      <c r="I431" s="2" t="s">
        <v>11017</v>
      </c>
      <c r="J431" s="12" t="s">
        <v>3651</v>
      </c>
    </row>
    <row r="432" spans="1:10" ht="60" customHeight="1">
      <c r="A432" s="4" t="s">
        <v>3390</v>
      </c>
      <c r="B432" s="4" t="s">
        <v>3652</v>
      </c>
      <c r="C432" s="4" t="s">
        <v>3653</v>
      </c>
      <c r="D432" s="10">
        <v>16695</v>
      </c>
      <c r="E432" s="11" t="s">
        <v>5</v>
      </c>
      <c r="F432" s="11"/>
      <c r="G432" s="4" t="s">
        <v>3654</v>
      </c>
      <c r="H432" s="4" t="s">
        <v>1639</v>
      </c>
      <c r="I432" s="3" t="s">
        <v>10169</v>
      </c>
      <c r="J432" s="12" t="s">
        <v>10712</v>
      </c>
    </row>
    <row r="433" spans="1:10" ht="60" customHeight="1">
      <c r="A433" s="4" t="s">
        <v>3390</v>
      </c>
      <c r="B433" s="4" t="s">
        <v>3652</v>
      </c>
      <c r="C433" s="4" t="s">
        <v>3655</v>
      </c>
      <c r="D433" s="10" t="s">
        <v>1184</v>
      </c>
      <c r="E433" s="11" t="s">
        <v>10</v>
      </c>
      <c r="F433" s="11" t="s">
        <v>2935</v>
      </c>
      <c r="G433" s="4" t="s">
        <v>3656</v>
      </c>
      <c r="H433" s="4" t="s">
        <v>3657</v>
      </c>
      <c r="I433" s="4"/>
      <c r="J433" s="12" t="s">
        <v>11009</v>
      </c>
    </row>
    <row r="434" spans="1:10" ht="60" customHeight="1">
      <c r="A434" s="4" t="s">
        <v>3390</v>
      </c>
      <c r="B434" s="4" t="s">
        <v>3658</v>
      </c>
      <c r="C434" s="4" t="s">
        <v>3659</v>
      </c>
      <c r="D434" s="10">
        <v>13380</v>
      </c>
      <c r="E434" s="11" t="s">
        <v>5</v>
      </c>
      <c r="F434" s="11"/>
      <c r="G434" s="4" t="s">
        <v>3660</v>
      </c>
      <c r="H434" s="4" t="s">
        <v>3661</v>
      </c>
      <c r="I434" s="4"/>
      <c r="J434" s="12" t="s">
        <v>3662</v>
      </c>
    </row>
    <row r="435" spans="1:10" ht="60" customHeight="1">
      <c r="A435" s="4" t="s">
        <v>3390</v>
      </c>
      <c r="B435" s="4" t="s">
        <v>3663</v>
      </c>
      <c r="C435" s="4" t="s">
        <v>3664</v>
      </c>
      <c r="D435" s="10">
        <v>2113</v>
      </c>
      <c r="E435" s="11" t="s">
        <v>5</v>
      </c>
      <c r="F435" s="11"/>
      <c r="G435" s="4" t="s">
        <v>3665</v>
      </c>
      <c r="H435" s="4" t="s">
        <v>3666</v>
      </c>
      <c r="I435" s="3" t="s">
        <v>10170</v>
      </c>
      <c r="J435" s="12" t="s">
        <v>10711</v>
      </c>
    </row>
    <row r="436" spans="1:10" ht="60" customHeight="1">
      <c r="A436" s="4" t="s">
        <v>3390</v>
      </c>
      <c r="B436" s="4" t="s">
        <v>3667</v>
      </c>
      <c r="C436" s="4" t="s">
        <v>3668</v>
      </c>
      <c r="D436" s="10">
        <v>22166</v>
      </c>
      <c r="E436" s="11" t="s">
        <v>49</v>
      </c>
      <c r="F436" s="11"/>
      <c r="G436" s="4" t="s">
        <v>3669</v>
      </c>
      <c r="H436" s="4" t="s">
        <v>3670</v>
      </c>
      <c r="I436" s="3" t="s">
        <v>10171</v>
      </c>
      <c r="J436" s="12" t="s">
        <v>3671</v>
      </c>
    </row>
    <row r="437" spans="1:10" ht="60" customHeight="1">
      <c r="A437" s="4" t="s">
        <v>3390</v>
      </c>
      <c r="B437" s="4" t="s">
        <v>3672</v>
      </c>
      <c r="C437" s="4" t="s">
        <v>3673</v>
      </c>
      <c r="D437" s="10">
        <v>56177</v>
      </c>
      <c r="E437" s="11" t="s">
        <v>5</v>
      </c>
      <c r="F437" s="11"/>
      <c r="G437" s="4" t="s">
        <v>3674</v>
      </c>
      <c r="H437" s="4" t="s">
        <v>3675</v>
      </c>
      <c r="I437" s="3" t="s">
        <v>10172</v>
      </c>
      <c r="J437" s="12" t="s">
        <v>10713</v>
      </c>
    </row>
    <row r="438" spans="1:10" ht="60" customHeight="1">
      <c r="A438" s="4" t="s">
        <v>3390</v>
      </c>
      <c r="B438" s="4" t="s">
        <v>3676</v>
      </c>
      <c r="C438" s="4" t="s">
        <v>3677</v>
      </c>
      <c r="D438" s="10">
        <v>29140</v>
      </c>
      <c r="E438" s="11" t="s">
        <v>5</v>
      </c>
      <c r="F438" s="11"/>
      <c r="G438" s="4" t="s">
        <v>3678</v>
      </c>
      <c r="H438" s="4" t="s">
        <v>3679</v>
      </c>
      <c r="I438" s="4"/>
      <c r="J438" s="12" t="s">
        <v>3680</v>
      </c>
    </row>
    <row r="439" spans="1:10" ht="60" customHeight="1">
      <c r="A439" s="4" t="s">
        <v>3390</v>
      </c>
      <c r="B439" s="4" t="s">
        <v>3676</v>
      </c>
      <c r="C439" s="4" t="s">
        <v>3681</v>
      </c>
      <c r="D439" s="10">
        <v>23730</v>
      </c>
      <c r="E439" s="11" t="s">
        <v>5</v>
      </c>
      <c r="F439" s="11"/>
      <c r="G439" s="4" t="s">
        <v>3682</v>
      </c>
      <c r="H439" s="4" t="s">
        <v>3679</v>
      </c>
      <c r="I439" s="4"/>
      <c r="J439" s="12" t="s">
        <v>3680</v>
      </c>
    </row>
    <row r="440" spans="1:10" ht="60" customHeight="1">
      <c r="A440" s="4" t="s">
        <v>3390</v>
      </c>
      <c r="B440" s="4" t="s">
        <v>3676</v>
      </c>
      <c r="C440" s="4" t="s">
        <v>3683</v>
      </c>
      <c r="D440" s="10">
        <v>17818</v>
      </c>
      <c r="E440" s="11" t="s">
        <v>5</v>
      </c>
      <c r="F440" s="11"/>
      <c r="G440" s="4" t="s">
        <v>3684</v>
      </c>
      <c r="H440" s="4" t="s">
        <v>3685</v>
      </c>
      <c r="I440" s="4"/>
      <c r="J440" s="12" t="s">
        <v>3680</v>
      </c>
    </row>
    <row r="441" spans="1:10" ht="60" customHeight="1">
      <c r="A441" s="4" t="s">
        <v>3390</v>
      </c>
      <c r="B441" s="4" t="s">
        <v>3676</v>
      </c>
      <c r="C441" s="4" t="s">
        <v>3686</v>
      </c>
      <c r="D441" s="10">
        <v>1649</v>
      </c>
      <c r="E441" s="11" t="s">
        <v>9</v>
      </c>
      <c r="F441" s="11"/>
      <c r="G441" s="4" t="s">
        <v>3687</v>
      </c>
      <c r="H441" s="4" t="s">
        <v>3688</v>
      </c>
      <c r="I441" s="4"/>
      <c r="J441" s="12" t="s">
        <v>3689</v>
      </c>
    </row>
    <row r="442" spans="1:10" ht="60" customHeight="1">
      <c r="A442" s="4" t="s">
        <v>3390</v>
      </c>
      <c r="B442" s="4" t="s">
        <v>3676</v>
      </c>
      <c r="C442" s="4" t="s">
        <v>3690</v>
      </c>
      <c r="D442" s="10">
        <v>3500</v>
      </c>
      <c r="E442" s="11" t="s">
        <v>3</v>
      </c>
      <c r="F442" s="11"/>
      <c r="G442" s="4" t="s">
        <v>3691</v>
      </c>
      <c r="H442" s="4" t="s">
        <v>3692</v>
      </c>
      <c r="I442" s="4"/>
      <c r="J442" s="12" t="s">
        <v>3693</v>
      </c>
    </row>
    <row r="443" spans="1:10" ht="60" customHeight="1">
      <c r="A443" s="4" t="s">
        <v>3390</v>
      </c>
      <c r="B443" s="4" t="s">
        <v>3694</v>
      </c>
      <c r="C443" s="4" t="s">
        <v>3695</v>
      </c>
      <c r="D443" s="10">
        <v>1828</v>
      </c>
      <c r="E443" s="11" t="s">
        <v>5</v>
      </c>
      <c r="F443" s="11"/>
      <c r="G443" s="4" t="s">
        <v>3696</v>
      </c>
      <c r="H443" s="4" t="s">
        <v>3697</v>
      </c>
      <c r="I443" s="4"/>
      <c r="J443" s="12" t="s">
        <v>3698</v>
      </c>
    </row>
    <row r="444" spans="1:10" ht="60" customHeight="1">
      <c r="A444" s="4" t="s">
        <v>3390</v>
      </c>
      <c r="B444" s="4" t="s">
        <v>3694</v>
      </c>
      <c r="C444" s="4" t="s">
        <v>3699</v>
      </c>
      <c r="D444" s="10">
        <v>304</v>
      </c>
      <c r="E444" s="11" t="s">
        <v>5</v>
      </c>
      <c r="F444" s="11"/>
      <c r="G444" s="4" t="s">
        <v>3700</v>
      </c>
      <c r="H444" s="4" t="s">
        <v>3701</v>
      </c>
      <c r="I444" s="4"/>
      <c r="J444" s="12" t="s">
        <v>3698</v>
      </c>
    </row>
    <row r="445" spans="1:10" ht="60" customHeight="1">
      <c r="A445" s="4" t="s">
        <v>3390</v>
      </c>
      <c r="B445" s="4" t="s">
        <v>3702</v>
      </c>
      <c r="C445" s="4" t="s">
        <v>3703</v>
      </c>
      <c r="D445" s="10">
        <v>850</v>
      </c>
      <c r="E445" s="11" t="s">
        <v>5</v>
      </c>
      <c r="F445" s="11"/>
      <c r="G445" s="4" t="s">
        <v>3704</v>
      </c>
      <c r="H445" s="4" t="s">
        <v>3705</v>
      </c>
      <c r="I445" s="3" t="s">
        <v>10173</v>
      </c>
      <c r="J445" s="12" t="s">
        <v>3706</v>
      </c>
    </row>
    <row r="446" spans="1:10" ht="60" customHeight="1">
      <c r="A446" s="4" t="s">
        <v>3390</v>
      </c>
      <c r="B446" s="4" t="s">
        <v>3707</v>
      </c>
      <c r="C446" s="4" t="s">
        <v>3708</v>
      </c>
      <c r="D446" s="10">
        <v>0</v>
      </c>
      <c r="E446" s="11" t="s">
        <v>10</v>
      </c>
      <c r="F446" s="11" t="s">
        <v>3709</v>
      </c>
      <c r="G446" s="4" t="s">
        <v>3710</v>
      </c>
      <c r="H446" s="4" t="s">
        <v>3715</v>
      </c>
      <c r="I446" s="3" t="s">
        <v>10174</v>
      </c>
      <c r="J446" s="12" t="s">
        <v>3711</v>
      </c>
    </row>
    <row r="447" spans="1:10" ht="60" customHeight="1">
      <c r="A447" s="4" t="s">
        <v>3390</v>
      </c>
      <c r="B447" s="4" t="s">
        <v>3712</v>
      </c>
      <c r="C447" s="4" t="s">
        <v>3713</v>
      </c>
      <c r="D447" s="10">
        <v>2000</v>
      </c>
      <c r="E447" s="11" t="s">
        <v>3</v>
      </c>
      <c r="F447" s="11"/>
      <c r="G447" s="4" t="s">
        <v>3714</v>
      </c>
      <c r="H447" s="4" t="s">
        <v>3715</v>
      </c>
      <c r="I447" s="3" t="s">
        <v>10175</v>
      </c>
      <c r="J447" s="12" t="s">
        <v>10714</v>
      </c>
    </row>
    <row r="448" spans="1:10" ht="60" customHeight="1">
      <c r="A448" s="4" t="s">
        <v>3390</v>
      </c>
      <c r="B448" s="4" t="s">
        <v>3712</v>
      </c>
      <c r="C448" s="4" t="s">
        <v>3716</v>
      </c>
      <c r="D448" s="10">
        <v>610</v>
      </c>
      <c r="E448" s="11" t="s">
        <v>5</v>
      </c>
      <c r="F448" s="11"/>
      <c r="G448" s="4" t="s">
        <v>3717</v>
      </c>
      <c r="H448" s="4" t="s">
        <v>3718</v>
      </c>
      <c r="I448" s="4"/>
      <c r="J448" s="12" t="s">
        <v>10714</v>
      </c>
    </row>
    <row r="449" spans="1:10" ht="60" customHeight="1">
      <c r="A449" s="4" t="s">
        <v>4362</v>
      </c>
      <c r="B449" s="4" t="s">
        <v>4363</v>
      </c>
      <c r="C449" s="4" t="s">
        <v>4364</v>
      </c>
      <c r="D449" s="10">
        <v>166920</v>
      </c>
      <c r="E449" s="11" t="s">
        <v>284</v>
      </c>
      <c r="F449" s="11"/>
      <c r="G449" s="4" t="s">
        <v>4365</v>
      </c>
      <c r="H449" s="4" t="s">
        <v>4366</v>
      </c>
      <c r="I449" s="2" t="s">
        <v>4367</v>
      </c>
      <c r="J449" s="12" t="s">
        <v>4368</v>
      </c>
    </row>
    <row r="450" spans="1:10" ht="60" customHeight="1">
      <c r="A450" s="4" t="s">
        <v>4362</v>
      </c>
      <c r="B450" s="4" t="s">
        <v>4369</v>
      </c>
      <c r="C450" s="4" t="s">
        <v>4370</v>
      </c>
      <c r="D450" s="10">
        <v>2245</v>
      </c>
      <c r="E450" s="11" t="s">
        <v>10</v>
      </c>
      <c r="F450" s="11" t="s">
        <v>3009</v>
      </c>
      <c r="G450" s="4" t="s">
        <v>4371</v>
      </c>
      <c r="H450" s="4" t="s">
        <v>4369</v>
      </c>
      <c r="I450" s="3" t="s">
        <v>4372</v>
      </c>
      <c r="J450" s="12" t="s">
        <v>4373</v>
      </c>
    </row>
    <row r="451" spans="1:10" ht="60" customHeight="1">
      <c r="A451" s="4" t="s">
        <v>4362</v>
      </c>
      <c r="B451" s="4" t="s">
        <v>4369</v>
      </c>
      <c r="C451" s="4" t="s">
        <v>4374</v>
      </c>
      <c r="D451" s="10">
        <v>440</v>
      </c>
      <c r="E451" s="11" t="s">
        <v>10</v>
      </c>
      <c r="F451" s="11" t="s">
        <v>3854</v>
      </c>
      <c r="G451" s="4" t="s">
        <v>4375</v>
      </c>
      <c r="H451" s="4" t="s">
        <v>4369</v>
      </c>
      <c r="I451" s="3" t="s">
        <v>4376</v>
      </c>
      <c r="J451" s="12" t="s">
        <v>4373</v>
      </c>
    </row>
    <row r="452" spans="1:10" ht="60" customHeight="1">
      <c r="A452" s="4" t="s">
        <v>4362</v>
      </c>
      <c r="B452" s="4" t="s">
        <v>4377</v>
      </c>
      <c r="C452" s="70" t="s">
        <v>4378</v>
      </c>
      <c r="D452" s="23">
        <v>68788</v>
      </c>
      <c r="E452" s="11" t="s">
        <v>10</v>
      </c>
      <c r="F452" s="71" t="s">
        <v>4379</v>
      </c>
      <c r="G452" s="70" t="s">
        <v>4380</v>
      </c>
      <c r="H452" s="4" t="s">
        <v>4381</v>
      </c>
      <c r="I452" s="3" t="s">
        <v>4382</v>
      </c>
      <c r="J452" s="72" t="s">
        <v>4383</v>
      </c>
    </row>
    <row r="453" spans="1:10" ht="60" customHeight="1">
      <c r="A453" s="4" t="s">
        <v>4362</v>
      </c>
      <c r="B453" s="4" t="s">
        <v>4377</v>
      </c>
      <c r="C453" s="4" t="s">
        <v>4384</v>
      </c>
      <c r="D453" s="10">
        <v>40333</v>
      </c>
      <c r="E453" s="11" t="s">
        <v>4</v>
      </c>
      <c r="F453" s="11"/>
      <c r="G453" s="4" t="s">
        <v>4385</v>
      </c>
      <c r="H453" s="4" t="s">
        <v>4386</v>
      </c>
      <c r="I453" s="3" t="s">
        <v>4387</v>
      </c>
      <c r="J453" s="12" t="s">
        <v>4388</v>
      </c>
    </row>
    <row r="454" spans="1:10" ht="60" customHeight="1">
      <c r="A454" s="4" t="s">
        <v>4362</v>
      </c>
      <c r="B454" s="4" t="s">
        <v>4377</v>
      </c>
      <c r="C454" s="4" t="s">
        <v>4389</v>
      </c>
      <c r="D454" s="10">
        <v>35700</v>
      </c>
      <c r="E454" s="11" t="s">
        <v>9</v>
      </c>
      <c r="F454" s="11"/>
      <c r="G454" s="4" t="s">
        <v>4390</v>
      </c>
      <c r="H454" s="4" t="s">
        <v>4377</v>
      </c>
      <c r="I454" s="3" t="s">
        <v>4391</v>
      </c>
      <c r="J454" s="12" t="s">
        <v>4392</v>
      </c>
    </row>
    <row r="455" spans="1:10" ht="60" customHeight="1">
      <c r="A455" s="4" t="s">
        <v>4362</v>
      </c>
      <c r="B455" s="4" t="s">
        <v>4377</v>
      </c>
      <c r="C455" s="4" t="s">
        <v>4393</v>
      </c>
      <c r="D455" s="10">
        <v>6723</v>
      </c>
      <c r="E455" s="11" t="s">
        <v>10</v>
      </c>
      <c r="F455" s="4" t="s">
        <v>4394</v>
      </c>
      <c r="G455" s="4" t="s">
        <v>4395</v>
      </c>
      <c r="H455" s="12" t="s">
        <v>4396</v>
      </c>
      <c r="I455" s="3" t="s">
        <v>4397</v>
      </c>
      <c r="J455" s="12" t="s">
        <v>4398</v>
      </c>
    </row>
    <row r="456" spans="1:10" ht="60" customHeight="1">
      <c r="A456" s="4" t="s">
        <v>4362</v>
      </c>
      <c r="B456" s="4" t="s">
        <v>4377</v>
      </c>
      <c r="C456" s="4" t="s">
        <v>4399</v>
      </c>
      <c r="D456" s="10">
        <v>69472</v>
      </c>
      <c r="E456" s="11" t="s">
        <v>10</v>
      </c>
      <c r="F456" s="4" t="s">
        <v>4394</v>
      </c>
      <c r="G456" s="4" t="s">
        <v>4400</v>
      </c>
      <c r="H456" s="12" t="s">
        <v>4401</v>
      </c>
      <c r="I456" s="3" t="s">
        <v>4402</v>
      </c>
      <c r="J456" s="12" t="s">
        <v>4398</v>
      </c>
    </row>
    <row r="457" spans="1:10" ht="60" customHeight="1">
      <c r="A457" s="32" t="s">
        <v>4403</v>
      </c>
      <c r="B457" s="32" t="s">
        <v>4404</v>
      </c>
      <c r="C457" s="32" t="s">
        <v>4405</v>
      </c>
      <c r="D457" s="39">
        <v>25052</v>
      </c>
      <c r="E457" s="40" t="s">
        <v>296</v>
      </c>
      <c r="F457" s="40"/>
      <c r="G457" s="32" t="s">
        <v>4406</v>
      </c>
      <c r="H457" s="32" t="s">
        <v>4407</v>
      </c>
      <c r="I457" s="41" t="s">
        <v>4408</v>
      </c>
      <c r="J457" s="42" t="s">
        <v>4409</v>
      </c>
    </row>
    <row r="458" spans="1:10" ht="60" customHeight="1">
      <c r="A458" s="32" t="s">
        <v>4403</v>
      </c>
      <c r="B458" s="32" t="s">
        <v>4404</v>
      </c>
      <c r="C458" s="32" t="s">
        <v>4410</v>
      </c>
      <c r="D458" s="39">
        <v>4020</v>
      </c>
      <c r="E458" s="40" t="s">
        <v>296</v>
      </c>
      <c r="F458" s="40"/>
      <c r="G458" s="32" t="s">
        <v>4411</v>
      </c>
      <c r="H458" s="32" t="s">
        <v>4407</v>
      </c>
      <c r="I458" s="41" t="s">
        <v>4408</v>
      </c>
      <c r="J458" s="42" t="s">
        <v>4409</v>
      </c>
    </row>
    <row r="459" spans="1:10" ht="60" customHeight="1">
      <c r="A459" s="4" t="s">
        <v>4362</v>
      </c>
      <c r="B459" s="4" t="s">
        <v>4412</v>
      </c>
      <c r="C459" s="4" t="s">
        <v>4165</v>
      </c>
      <c r="D459" s="10">
        <v>0</v>
      </c>
      <c r="E459" s="11" t="s">
        <v>623</v>
      </c>
      <c r="F459" s="4" t="s">
        <v>4413</v>
      </c>
      <c r="G459" s="12" t="s">
        <v>4414</v>
      </c>
      <c r="H459" s="4" t="s">
        <v>4415</v>
      </c>
      <c r="I459" s="4"/>
      <c r="J459" s="12" t="s">
        <v>4416</v>
      </c>
    </row>
    <row r="460" spans="1:10" ht="60" customHeight="1">
      <c r="A460" s="4" t="s">
        <v>4362</v>
      </c>
      <c r="B460" s="4" t="s">
        <v>4417</v>
      </c>
      <c r="C460" s="4" t="s">
        <v>62</v>
      </c>
      <c r="D460" s="10">
        <v>0</v>
      </c>
      <c r="E460" s="11" t="s">
        <v>623</v>
      </c>
      <c r="F460" s="11"/>
      <c r="G460" s="4" t="s">
        <v>4418</v>
      </c>
      <c r="H460" s="4" t="s">
        <v>4419</v>
      </c>
      <c r="I460" s="4"/>
      <c r="J460" s="12" t="s">
        <v>4420</v>
      </c>
    </row>
    <row r="461" spans="1:10" ht="60" customHeight="1">
      <c r="A461" s="4" t="s">
        <v>4362</v>
      </c>
      <c r="B461" s="4" t="s">
        <v>4417</v>
      </c>
      <c r="C461" s="4" t="s">
        <v>4421</v>
      </c>
      <c r="D461" s="10">
        <v>2256</v>
      </c>
      <c r="E461" s="11" t="s">
        <v>0</v>
      </c>
      <c r="F461" s="5"/>
      <c r="G461" s="4" t="s">
        <v>4422</v>
      </c>
      <c r="H461" s="4" t="s">
        <v>4423</v>
      </c>
      <c r="I461" s="4"/>
      <c r="J461" s="12" t="s">
        <v>4424</v>
      </c>
    </row>
    <row r="462" spans="1:10" ht="60" customHeight="1">
      <c r="A462" s="4" t="s">
        <v>4362</v>
      </c>
      <c r="B462" s="4" t="s">
        <v>4425</v>
      </c>
      <c r="C462" s="4" t="s">
        <v>4426</v>
      </c>
      <c r="D462" s="10">
        <v>26</v>
      </c>
      <c r="E462" s="11" t="s">
        <v>2656</v>
      </c>
      <c r="F462" s="11" t="s">
        <v>4427</v>
      </c>
      <c r="G462" s="4" t="s">
        <v>4428</v>
      </c>
      <c r="H462" s="4" t="s">
        <v>4425</v>
      </c>
      <c r="I462" s="4"/>
      <c r="J462" s="12" t="s">
        <v>4429</v>
      </c>
    </row>
    <row r="463" spans="1:10" ht="60" customHeight="1">
      <c r="A463" s="4" t="s">
        <v>4362</v>
      </c>
      <c r="B463" s="4" t="s">
        <v>4425</v>
      </c>
      <c r="C463" s="4" t="s">
        <v>4430</v>
      </c>
      <c r="D463" s="10">
        <v>991</v>
      </c>
      <c r="E463" s="11" t="s">
        <v>2656</v>
      </c>
      <c r="F463" s="11" t="s">
        <v>4431</v>
      </c>
      <c r="G463" s="4" t="s">
        <v>4432</v>
      </c>
      <c r="H463" s="4" t="s">
        <v>4425</v>
      </c>
      <c r="I463" s="4"/>
      <c r="J463" s="12" t="s">
        <v>4433</v>
      </c>
    </row>
    <row r="464" spans="1:10" ht="60" customHeight="1">
      <c r="A464" s="4" t="s">
        <v>4362</v>
      </c>
      <c r="B464" s="4" t="s">
        <v>4425</v>
      </c>
      <c r="C464" s="4" t="s">
        <v>4434</v>
      </c>
      <c r="D464" s="10">
        <v>151</v>
      </c>
      <c r="E464" s="11" t="s">
        <v>2656</v>
      </c>
      <c r="F464" s="5" t="s">
        <v>4435</v>
      </c>
      <c r="G464" s="4" t="s">
        <v>4436</v>
      </c>
      <c r="H464" s="4" t="s">
        <v>4425</v>
      </c>
      <c r="I464" s="4"/>
      <c r="J464" s="4" t="s">
        <v>4437</v>
      </c>
    </row>
    <row r="465" spans="1:10" ht="60" customHeight="1">
      <c r="A465" s="4" t="s">
        <v>4362</v>
      </c>
      <c r="B465" s="4" t="s">
        <v>4438</v>
      </c>
      <c r="C465" s="4" t="s">
        <v>4439</v>
      </c>
      <c r="D465" s="10">
        <v>4200</v>
      </c>
      <c r="E465" s="11" t="s">
        <v>9</v>
      </c>
      <c r="F465" s="11"/>
      <c r="G465" s="4" t="s">
        <v>4440</v>
      </c>
      <c r="H465" s="4" t="s">
        <v>4441</v>
      </c>
      <c r="I465" s="2" t="s">
        <v>11018</v>
      </c>
      <c r="J465" s="12" t="s">
        <v>10715</v>
      </c>
    </row>
    <row r="466" spans="1:10" ht="60" customHeight="1">
      <c r="A466" s="4" t="s">
        <v>4362</v>
      </c>
      <c r="B466" s="4" t="s">
        <v>4438</v>
      </c>
      <c r="C466" s="4" t="s">
        <v>4442</v>
      </c>
      <c r="D466" s="10">
        <v>1450</v>
      </c>
      <c r="E466" s="11" t="s">
        <v>10</v>
      </c>
      <c r="F466" s="11" t="s">
        <v>4443</v>
      </c>
      <c r="G466" s="4" t="s">
        <v>4444</v>
      </c>
      <c r="H466" s="4" t="s">
        <v>4445</v>
      </c>
      <c r="I466" s="3" t="s">
        <v>10176</v>
      </c>
      <c r="J466" s="12" t="s">
        <v>10716</v>
      </c>
    </row>
    <row r="467" spans="1:10" ht="60" customHeight="1">
      <c r="A467" s="4" t="s">
        <v>4362</v>
      </c>
      <c r="B467" s="4" t="s">
        <v>4446</v>
      </c>
      <c r="C467" s="4" t="s">
        <v>4447</v>
      </c>
      <c r="D467" s="10">
        <v>0</v>
      </c>
      <c r="E467" s="11"/>
      <c r="F467" s="11"/>
      <c r="G467" s="4" t="s">
        <v>4448</v>
      </c>
      <c r="H467" s="4" t="s">
        <v>4449</v>
      </c>
      <c r="I467" s="4"/>
      <c r="J467" s="12" t="s">
        <v>10717</v>
      </c>
    </row>
    <row r="468" spans="1:10" ht="60" customHeight="1">
      <c r="A468" s="4" t="s">
        <v>4362</v>
      </c>
      <c r="B468" s="4" t="s">
        <v>4446</v>
      </c>
      <c r="C468" s="4" t="s">
        <v>4450</v>
      </c>
      <c r="D468" s="10">
        <v>43006</v>
      </c>
      <c r="E468" s="11" t="s">
        <v>3</v>
      </c>
      <c r="F468" s="11"/>
      <c r="G468" s="4" t="s">
        <v>4451</v>
      </c>
      <c r="H468" s="4" t="s">
        <v>4452</v>
      </c>
      <c r="I468" s="3" t="s">
        <v>10177</v>
      </c>
      <c r="J468" s="12" t="s">
        <v>4453</v>
      </c>
    </row>
    <row r="469" spans="1:10" ht="60" customHeight="1">
      <c r="A469" s="4" t="s">
        <v>4362</v>
      </c>
      <c r="B469" s="4" t="s">
        <v>4454</v>
      </c>
      <c r="C469" s="4" t="s">
        <v>4455</v>
      </c>
      <c r="D469" s="10">
        <v>54000</v>
      </c>
      <c r="E469" s="11" t="s">
        <v>3</v>
      </c>
      <c r="F469" s="11"/>
      <c r="G469" s="4" t="s">
        <v>4456</v>
      </c>
      <c r="H469" s="4" t="s">
        <v>4457</v>
      </c>
      <c r="I469" s="3" t="s">
        <v>4458</v>
      </c>
      <c r="J469" s="12" t="s">
        <v>4459</v>
      </c>
    </row>
    <row r="470" spans="1:10" ht="60" customHeight="1">
      <c r="A470" s="4" t="s">
        <v>4362</v>
      </c>
      <c r="B470" s="4" t="s">
        <v>4460</v>
      </c>
      <c r="C470" s="4" t="s">
        <v>661</v>
      </c>
      <c r="D470" s="10">
        <v>0</v>
      </c>
      <c r="E470" s="11" t="s">
        <v>10</v>
      </c>
      <c r="F470" s="11" t="s">
        <v>4461</v>
      </c>
      <c r="G470" s="4" t="s">
        <v>4462</v>
      </c>
      <c r="H470" s="4" t="s">
        <v>4463</v>
      </c>
      <c r="I470" s="3" t="s">
        <v>4464</v>
      </c>
      <c r="J470" s="12" t="s">
        <v>10964</v>
      </c>
    </row>
    <row r="471" spans="1:10" ht="60" customHeight="1">
      <c r="A471" s="4" t="s">
        <v>4362</v>
      </c>
      <c r="B471" s="4" t="s">
        <v>4465</v>
      </c>
      <c r="C471" s="4" t="s">
        <v>4466</v>
      </c>
      <c r="D471" s="10">
        <v>1000</v>
      </c>
      <c r="E471" s="11" t="s">
        <v>371</v>
      </c>
      <c r="F471" s="4"/>
      <c r="G471" s="4" t="s">
        <v>4467</v>
      </c>
      <c r="H471" s="28" t="s">
        <v>4465</v>
      </c>
      <c r="I471" s="3" t="s">
        <v>4468</v>
      </c>
      <c r="J471" s="12" t="s">
        <v>4469</v>
      </c>
    </row>
    <row r="472" spans="1:10" ht="60" customHeight="1">
      <c r="A472" s="4" t="s">
        <v>4362</v>
      </c>
      <c r="B472" s="133" t="s">
        <v>4470</v>
      </c>
      <c r="C472" s="133" t="s">
        <v>4471</v>
      </c>
      <c r="D472" s="134">
        <v>29000</v>
      </c>
      <c r="E472" s="135" t="s">
        <v>4472</v>
      </c>
      <c r="F472" s="133" t="s">
        <v>609</v>
      </c>
      <c r="G472" s="133" t="s">
        <v>4473</v>
      </c>
      <c r="H472" s="4" t="s">
        <v>4474</v>
      </c>
      <c r="I472" s="4"/>
      <c r="J472" s="133" t="s">
        <v>4475</v>
      </c>
    </row>
    <row r="473" spans="1:10" ht="60" customHeight="1">
      <c r="A473" s="4" t="s">
        <v>4362</v>
      </c>
      <c r="B473" s="133" t="s">
        <v>4470</v>
      </c>
      <c r="C473" s="133" t="s">
        <v>4476</v>
      </c>
      <c r="D473" s="134">
        <v>418</v>
      </c>
      <c r="E473" s="135" t="s">
        <v>4472</v>
      </c>
      <c r="F473" s="133" t="s">
        <v>609</v>
      </c>
      <c r="G473" s="133" t="s">
        <v>4477</v>
      </c>
      <c r="H473" s="4" t="s">
        <v>4474</v>
      </c>
      <c r="I473" s="4"/>
      <c r="J473" s="133" t="s">
        <v>4475</v>
      </c>
    </row>
    <row r="474" spans="1:10" ht="60" customHeight="1">
      <c r="A474" s="4" t="s">
        <v>4362</v>
      </c>
      <c r="B474" s="4" t="s">
        <v>4465</v>
      </c>
      <c r="C474" s="4" t="s">
        <v>4478</v>
      </c>
      <c r="D474" s="10">
        <v>63400</v>
      </c>
      <c r="E474" s="11" t="s">
        <v>10</v>
      </c>
      <c r="F474" s="11" t="s">
        <v>4479</v>
      </c>
      <c r="G474" s="4" t="s">
        <v>4480</v>
      </c>
      <c r="H474" s="4" t="s">
        <v>4465</v>
      </c>
      <c r="I474" s="3" t="s">
        <v>4481</v>
      </c>
      <c r="J474" s="12" t="s">
        <v>4482</v>
      </c>
    </row>
    <row r="475" spans="1:10" ht="60" customHeight="1">
      <c r="A475" s="32" t="s">
        <v>4403</v>
      </c>
      <c r="B475" s="32" t="s">
        <v>4483</v>
      </c>
      <c r="C475" s="32" t="s">
        <v>4484</v>
      </c>
      <c r="D475" s="39">
        <v>3200000</v>
      </c>
      <c r="E475" s="40" t="s">
        <v>252</v>
      </c>
      <c r="F475" s="40"/>
      <c r="G475" s="32" t="s">
        <v>4486</v>
      </c>
      <c r="H475" s="32" t="s">
        <v>4487</v>
      </c>
      <c r="I475" s="41" t="s">
        <v>4488</v>
      </c>
      <c r="J475" s="42" t="s">
        <v>4489</v>
      </c>
    </row>
    <row r="476" spans="1:10" ht="60" customHeight="1">
      <c r="A476" s="4" t="s">
        <v>4362</v>
      </c>
      <c r="B476" s="4" t="s">
        <v>4490</v>
      </c>
      <c r="C476" s="4" t="s">
        <v>4491</v>
      </c>
      <c r="D476" s="10">
        <v>42066</v>
      </c>
      <c r="E476" s="11" t="s">
        <v>10</v>
      </c>
      <c r="F476" s="11" t="s">
        <v>4492</v>
      </c>
      <c r="G476" s="4" t="s">
        <v>4493</v>
      </c>
      <c r="H476" s="4" t="s">
        <v>319</v>
      </c>
      <c r="I476" s="3" t="s">
        <v>4494</v>
      </c>
      <c r="J476" s="12" t="s">
        <v>4495</v>
      </c>
    </row>
    <row r="477" spans="1:10" ht="60" customHeight="1">
      <c r="A477" s="4" t="s">
        <v>4362</v>
      </c>
      <c r="B477" s="4" t="s">
        <v>4490</v>
      </c>
      <c r="C477" s="4" t="s">
        <v>533</v>
      </c>
      <c r="D477" s="10">
        <v>5427</v>
      </c>
      <c r="E477" s="11" t="s">
        <v>4</v>
      </c>
      <c r="F477" s="11"/>
      <c r="G477" s="4" t="s">
        <v>4496</v>
      </c>
      <c r="H477" s="4" t="s">
        <v>4490</v>
      </c>
      <c r="I477" s="4"/>
      <c r="J477" s="12" t="s">
        <v>4497</v>
      </c>
    </row>
    <row r="478" spans="1:10" ht="60" customHeight="1">
      <c r="A478" s="4" t="s">
        <v>4362</v>
      </c>
      <c r="B478" s="4" t="s">
        <v>4490</v>
      </c>
      <c r="C478" s="4" t="s">
        <v>4498</v>
      </c>
      <c r="D478" s="10">
        <v>300</v>
      </c>
      <c r="E478" s="11" t="s">
        <v>5</v>
      </c>
      <c r="F478" s="11"/>
      <c r="G478" s="4" t="s">
        <v>10429</v>
      </c>
      <c r="H478" s="4" t="s">
        <v>4490</v>
      </c>
      <c r="I478" s="4"/>
      <c r="J478" s="12" t="s">
        <v>4497</v>
      </c>
    </row>
    <row r="479" spans="1:10" ht="60" customHeight="1">
      <c r="A479" s="4" t="s">
        <v>4362</v>
      </c>
      <c r="B479" s="4" t="s">
        <v>4499</v>
      </c>
      <c r="C479" s="4" t="s">
        <v>4500</v>
      </c>
      <c r="D479" s="10">
        <v>33992</v>
      </c>
      <c r="E479" s="11" t="s">
        <v>274</v>
      </c>
      <c r="F479" s="11"/>
      <c r="G479" s="4" t="s">
        <v>4501</v>
      </c>
      <c r="H479" s="4" t="s">
        <v>156</v>
      </c>
      <c r="I479" s="3" t="s">
        <v>4502</v>
      </c>
      <c r="J479" s="12" t="s">
        <v>10718</v>
      </c>
    </row>
    <row r="480" spans="1:10" ht="60" customHeight="1">
      <c r="A480" s="4" t="s">
        <v>4362</v>
      </c>
      <c r="B480" s="4" t="s">
        <v>4503</v>
      </c>
      <c r="C480" s="4" t="s">
        <v>4504</v>
      </c>
      <c r="D480" s="10">
        <v>22541</v>
      </c>
      <c r="E480" s="11" t="s">
        <v>5</v>
      </c>
      <c r="F480" s="11"/>
      <c r="G480" s="4" t="s">
        <v>4505</v>
      </c>
      <c r="H480" s="4" t="s">
        <v>4506</v>
      </c>
      <c r="I480" s="3" t="s">
        <v>4507</v>
      </c>
      <c r="J480" s="12" t="s">
        <v>4508</v>
      </c>
    </row>
    <row r="481" spans="1:10" ht="60" customHeight="1">
      <c r="A481" s="4" t="s">
        <v>4362</v>
      </c>
      <c r="B481" s="4" t="s">
        <v>4503</v>
      </c>
      <c r="C481" s="4" t="s">
        <v>4509</v>
      </c>
      <c r="D481" s="10">
        <v>0</v>
      </c>
      <c r="E481" s="11"/>
      <c r="F481" s="11"/>
      <c r="G481" s="4" t="s">
        <v>4510</v>
      </c>
      <c r="H481" s="4" t="s">
        <v>4449</v>
      </c>
      <c r="I481" s="3" t="s">
        <v>4511</v>
      </c>
      <c r="J481" s="12" t="s">
        <v>4512</v>
      </c>
    </row>
    <row r="482" spans="1:10" ht="60" customHeight="1">
      <c r="A482" s="4" t="s">
        <v>4362</v>
      </c>
      <c r="B482" s="4" t="s">
        <v>4513</v>
      </c>
      <c r="C482" s="4" t="s">
        <v>2119</v>
      </c>
      <c r="D482" s="10">
        <v>23023</v>
      </c>
      <c r="E482" s="11" t="s">
        <v>5</v>
      </c>
      <c r="F482" s="11"/>
      <c r="G482" s="4" t="s">
        <v>4514</v>
      </c>
      <c r="H482" s="4" t="s">
        <v>4515</v>
      </c>
      <c r="I482" s="3" t="s">
        <v>4516</v>
      </c>
      <c r="J482" s="12" t="s">
        <v>10719</v>
      </c>
    </row>
    <row r="483" spans="1:10" ht="60" customHeight="1">
      <c r="A483" s="4" t="s">
        <v>4362</v>
      </c>
      <c r="B483" s="4" t="s">
        <v>4513</v>
      </c>
      <c r="C483" s="4" t="s">
        <v>4517</v>
      </c>
      <c r="D483" s="10">
        <v>0</v>
      </c>
      <c r="E483" s="11" t="s">
        <v>10</v>
      </c>
      <c r="F483" s="11" t="s">
        <v>4518</v>
      </c>
      <c r="G483" s="4" t="s">
        <v>4519</v>
      </c>
      <c r="H483" s="4" t="s">
        <v>4449</v>
      </c>
      <c r="I483" s="3" t="s">
        <v>4520</v>
      </c>
      <c r="J483" s="12" t="s">
        <v>10720</v>
      </c>
    </row>
    <row r="484" spans="1:10" ht="60" customHeight="1">
      <c r="A484" s="4" t="s">
        <v>4521</v>
      </c>
      <c r="B484" s="4" t="s">
        <v>4522</v>
      </c>
      <c r="C484" s="4" t="s">
        <v>4523</v>
      </c>
      <c r="D484" s="10">
        <v>28970</v>
      </c>
      <c r="E484" s="11" t="s">
        <v>623</v>
      </c>
      <c r="F484" s="11" t="s">
        <v>376</v>
      </c>
      <c r="G484" s="4" t="s">
        <v>4524</v>
      </c>
      <c r="H484" s="4" t="s">
        <v>4525</v>
      </c>
      <c r="I484" s="3" t="s">
        <v>10178</v>
      </c>
      <c r="J484" s="12" t="s">
        <v>4526</v>
      </c>
    </row>
    <row r="485" spans="1:10" ht="60" customHeight="1">
      <c r="A485" s="4" t="s">
        <v>4362</v>
      </c>
      <c r="B485" s="4" t="s">
        <v>4527</v>
      </c>
      <c r="C485" s="4" t="s">
        <v>4528</v>
      </c>
      <c r="D485" s="10">
        <v>3045</v>
      </c>
      <c r="E485" s="11" t="s">
        <v>5</v>
      </c>
      <c r="F485" s="11"/>
      <c r="G485" s="4" t="s">
        <v>4529</v>
      </c>
      <c r="H485" s="4" t="s">
        <v>4530</v>
      </c>
      <c r="I485" s="4"/>
      <c r="J485" s="12" t="s">
        <v>4531</v>
      </c>
    </row>
    <row r="486" spans="1:10" ht="60" customHeight="1">
      <c r="A486" s="4" t="s">
        <v>4362</v>
      </c>
      <c r="B486" s="4" t="s">
        <v>4532</v>
      </c>
      <c r="C486" s="4" t="s">
        <v>4533</v>
      </c>
      <c r="D486" s="10">
        <v>18771</v>
      </c>
      <c r="E486" s="11" t="s">
        <v>274</v>
      </c>
      <c r="F486" s="11"/>
      <c r="G486" s="4" t="s">
        <v>4534</v>
      </c>
      <c r="H486" s="4" t="s">
        <v>4532</v>
      </c>
      <c r="I486" s="3" t="s">
        <v>4535</v>
      </c>
      <c r="J486" s="12" t="s">
        <v>10721</v>
      </c>
    </row>
    <row r="487" spans="1:10" ht="60" customHeight="1">
      <c r="A487" s="4" t="s">
        <v>4362</v>
      </c>
      <c r="B487" s="4" t="s">
        <v>4536</v>
      </c>
      <c r="C487" s="4" t="s">
        <v>4537</v>
      </c>
      <c r="D487" s="10">
        <v>38156</v>
      </c>
      <c r="E487" s="11" t="s">
        <v>5</v>
      </c>
      <c r="F487" s="11"/>
      <c r="G487" s="4" t="s">
        <v>4538</v>
      </c>
      <c r="H487" s="4" t="s">
        <v>4539</v>
      </c>
      <c r="I487" s="3" t="s">
        <v>4540</v>
      </c>
      <c r="J487" s="12" t="s">
        <v>4541</v>
      </c>
    </row>
    <row r="488" spans="1:10" ht="60" customHeight="1">
      <c r="A488" s="4" t="s">
        <v>4521</v>
      </c>
      <c r="B488" s="4" t="s">
        <v>4542</v>
      </c>
      <c r="C488" s="4" t="s">
        <v>4543</v>
      </c>
      <c r="D488" s="10">
        <v>35893</v>
      </c>
      <c r="E488" s="11" t="s">
        <v>44</v>
      </c>
      <c r="F488" s="11"/>
      <c r="G488" s="4" t="s">
        <v>4544</v>
      </c>
      <c r="H488" s="4" t="s">
        <v>4542</v>
      </c>
      <c r="I488" s="3" t="s">
        <v>10179</v>
      </c>
      <c r="J488" s="12" t="s">
        <v>4545</v>
      </c>
    </row>
    <row r="489" spans="1:10" ht="60" customHeight="1">
      <c r="A489" s="4" t="s">
        <v>4362</v>
      </c>
      <c r="B489" s="4" t="s">
        <v>4546</v>
      </c>
      <c r="C489" s="4" t="s">
        <v>1122</v>
      </c>
      <c r="D489" s="10">
        <v>4140</v>
      </c>
      <c r="E489" s="11" t="s">
        <v>5</v>
      </c>
      <c r="F489" s="11" t="s">
        <v>666</v>
      </c>
      <c r="G489" s="4" t="s">
        <v>4547</v>
      </c>
      <c r="H489" s="4" t="s">
        <v>4548</v>
      </c>
      <c r="I489" s="4"/>
      <c r="J489" s="12" t="s">
        <v>4549</v>
      </c>
    </row>
    <row r="490" spans="1:10" ht="60" customHeight="1">
      <c r="A490" s="4" t="s">
        <v>4362</v>
      </c>
      <c r="B490" s="4" t="s">
        <v>4546</v>
      </c>
      <c r="C490" s="4" t="s">
        <v>4550</v>
      </c>
      <c r="D490" s="10" t="s">
        <v>982</v>
      </c>
      <c r="E490" s="11"/>
      <c r="F490" s="11"/>
      <c r="G490" s="4" t="s">
        <v>4551</v>
      </c>
      <c r="H490" s="4" t="s">
        <v>4552</v>
      </c>
      <c r="I490" s="4"/>
      <c r="J490" s="12" t="s">
        <v>4549</v>
      </c>
    </row>
    <row r="491" spans="1:10" ht="60" customHeight="1">
      <c r="A491" s="4" t="s">
        <v>4362</v>
      </c>
      <c r="B491" s="4" t="s">
        <v>4546</v>
      </c>
      <c r="C491" s="4" t="s">
        <v>4553</v>
      </c>
      <c r="D491" s="10">
        <v>2000</v>
      </c>
      <c r="E491" s="9" t="s">
        <v>10</v>
      </c>
      <c r="F491" s="5" t="s">
        <v>3123</v>
      </c>
      <c r="G491" s="4" t="s">
        <v>4554</v>
      </c>
      <c r="H491" s="4" t="s">
        <v>4555</v>
      </c>
      <c r="I491" s="4"/>
      <c r="J491" s="12" t="s">
        <v>4549</v>
      </c>
    </row>
    <row r="492" spans="1:10" ht="60" customHeight="1">
      <c r="A492" s="4" t="s">
        <v>4362</v>
      </c>
      <c r="B492" s="4" t="s">
        <v>4556</v>
      </c>
      <c r="C492" s="4" t="s">
        <v>4557</v>
      </c>
      <c r="D492" s="10">
        <v>18096</v>
      </c>
      <c r="E492" s="11" t="s">
        <v>4</v>
      </c>
      <c r="F492" s="11"/>
      <c r="G492" s="4" t="s">
        <v>4558</v>
      </c>
      <c r="H492" s="4" t="s">
        <v>4559</v>
      </c>
      <c r="I492" s="4"/>
      <c r="J492" s="12" t="s">
        <v>4560</v>
      </c>
    </row>
    <row r="493" spans="1:10" ht="60" customHeight="1">
      <c r="A493" s="4" t="s">
        <v>4362</v>
      </c>
      <c r="B493" s="4" t="s">
        <v>4556</v>
      </c>
      <c r="C493" s="4" t="s">
        <v>4561</v>
      </c>
      <c r="D493" s="10">
        <v>31000</v>
      </c>
      <c r="E493" s="11" t="s">
        <v>3</v>
      </c>
      <c r="F493" s="11"/>
      <c r="G493" s="4" t="s">
        <v>4562</v>
      </c>
      <c r="H493" s="4" t="s">
        <v>4563</v>
      </c>
      <c r="I493" s="4"/>
      <c r="J493" s="12" t="s">
        <v>4564</v>
      </c>
    </row>
    <row r="494" spans="1:10" ht="60" customHeight="1">
      <c r="A494" s="4" t="s">
        <v>4362</v>
      </c>
      <c r="B494" s="4" t="s">
        <v>4556</v>
      </c>
      <c r="C494" s="4" t="s">
        <v>4565</v>
      </c>
      <c r="D494" s="10">
        <v>2243</v>
      </c>
      <c r="E494" s="11" t="s">
        <v>5</v>
      </c>
      <c r="F494" s="5"/>
      <c r="G494" s="4" t="s">
        <v>4566</v>
      </c>
      <c r="H494" s="4" t="s">
        <v>4567</v>
      </c>
      <c r="I494" s="4"/>
      <c r="J494" s="4" t="s">
        <v>4568</v>
      </c>
    </row>
    <row r="495" spans="1:10" ht="60" customHeight="1">
      <c r="A495" s="4" t="s">
        <v>4362</v>
      </c>
      <c r="B495" s="4" t="s">
        <v>4569</v>
      </c>
      <c r="C495" s="4" t="s">
        <v>4570</v>
      </c>
      <c r="D495" s="10">
        <v>912</v>
      </c>
      <c r="E495" s="11" t="s">
        <v>5</v>
      </c>
      <c r="F495" s="11"/>
      <c r="G495" s="4" t="s">
        <v>4571</v>
      </c>
      <c r="H495" s="4" t="s">
        <v>4572</v>
      </c>
      <c r="I495" s="3" t="s">
        <v>4573</v>
      </c>
      <c r="J495" s="12" t="s">
        <v>4574</v>
      </c>
    </row>
    <row r="496" spans="1:10" ht="60" customHeight="1">
      <c r="A496" s="4" t="s">
        <v>4362</v>
      </c>
      <c r="B496" s="4" t="s">
        <v>4569</v>
      </c>
      <c r="C496" s="4" t="s">
        <v>4575</v>
      </c>
      <c r="D496" s="10">
        <v>21800</v>
      </c>
      <c r="E496" s="11" t="s">
        <v>3</v>
      </c>
      <c r="F496" s="4" t="s">
        <v>2266</v>
      </c>
      <c r="G496" s="4" t="s">
        <v>4576</v>
      </c>
      <c r="H496" s="4" t="s">
        <v>1639</v>
      </c>
      <c r="I496" s="3" t="s">
        <v>10541</v>
      </c>
      <c r="J496" s="12" t="s">
        <v>10722</v>
      </c>
    </row>
    <row r="497" spans="1:10" ht="60" customHeight="1">
      <c r="A497" s="4" t="s">
        <v>4577</v>
      </c>
      <c r="B497" s="4" t="s">
        <v>4578</v>
      </c>
      <c r="C497" s="4" t="s">
        <v>4579</v>
      </c>
      <c r="D497" s="23">
        <v>5000</v>
      </c>
      <c r="E497" s="56" t="s">
        <v>4</v>
      </c>
      <c r="F497" s="56"/>
      <c r="G497" s="4" t="s">
        <v>4580</v>
      </c>
      <c r="H497" s="4" t="s">
        <v>4581</v>
      </c>
      <c r="I497" s="3" t="s">
        <v>4582</v>
      </c>
      <c r="J497" s="58" t="s">
        <v>4583</v>
      </c>
    </row>
    <row r="498" spans="1:10" ht="60" customHeight="1">
      <c r="A498" s="4" t="s">
        <v>4577</v>
      </c>
      <c r="B498" s="4" t="s">
        <v>4578</v>
      </c>
      <c r="C498" s="4" t="s">
        <v>4584</v>
      </c>
      <c r="D498" s="23">
        <v>194238</v>
      </c>
      <c r="E498" s="56" t="s">
        <v>10</v>
      </c>
      <c r="F498" s="56" t="s">
        <v>4585</v>
      </c>
      <c r="G498" s="4" t="s">
        <v>4586</v>
      </c>
      <c r="H498" s="4" t="s">
        <v>4587</v>
      </c>
      <c r="I498" s="3" t="s">
        <v>4588</v>
      </c>
      <c r="J498" s="58" t="s">
        <v>4589</v>
      </c>
    </row>
    <row r="499" spans="1:10" ht="60" customHeight="1">
      <c r="A499" s="4" t="s">
        <v>4577</v>
      </c>
      <c r="B499" s="4" t="s">
        <v>4578</v>
      </c>
      <c r="C499" s="4" t="s">
        <v>4590</v>
      </c>
      <c r="D499" s="23" t="s">
        <v>4591</v>
      </c>
      <c r="E499" s="5" t="s">
        <v>5</v>
      </c>
      <c r="F499" s="5"/>
      <c r="G499" s="4" t="s">
        <v>4592</v>
      </c>
      <c r="H499" s="4" t="s">
        <v>4593</v>
      </c>
      <c r="I499" s="3" t="s">
        <v>4594</v>
      </c>
      <c r="J499" s="4" t="s">
        <v>4595</v>
      </c>
    </row>
    <row r="500" spans="1:10" ht="60" customHeight="1">
      <c r="A500" s="4" t="s">
        <v>4577</v>
      </c>
      <c r="B500" s="4" t="s">
        <v>4596</v>
      </c>
      <c r="C500" s="4" t="s">
        <v>10507</v>
      </c>
      <c r="D500" s="10">
        <v>960</v>
      </c>
      <c r="E500" s="28" t="s">
        <v>376</v>
      </c>
      <c r="F500" s="11"/>
      <c r="G500" s="4" t="s">
        <v>4597</v>
      </c>
      <c r="H500" s="4" t="s">
        <v>4598</v>
      </c>
      <c r="I500" s="3" t="s">
        <v>4599</v>
      </c>
      <c r="J500" s="12" t="s">
        <v>4600</v>
      </c>
    </row>
    <row r="501" spans="1:10" ht="60" customHeight="1">
      <c r="A501" s="4" t="s">
        <v>4577</v>
      </c>
      <c r="B501" s="4" t="s">
        <v>4596</v>
      </c>
      <c r="C501" s="4" t="s">
        <v>4601</v>
      </c>
      <c r="D501" s="10">
        <v>906</v>
      </c>
      <c r="E501" s="28" t="s">
        <v>376</v>
      </c>
      <c r="F501" s="11"/>
      <c r="G501" s="4" t="s">
        <v>4602</v>
      </c>
      <c r="H501" s="4" t="s">
        <v>4603</v>
      </c>
      <c r="I501" s="3" t="s">
        <v>4604</v>
      </c>
      <c r="J501" s="12" t="s">
        <v>4600</v>
      </c>
    </row>
    <row r="502" spans="1:10" ht="60" customHeight="1">
      <c r="A502" s="4" t="s">
        <v>4577</v>
      </c>
      <c r="B502" s="4" t="s">
        <v>4596</v>
      </c>
      <c r="C502" s="4" t="s">
        <v>4605</v>
      </c>
      <c r="D502" s="10">
        <v>936</v>
      </c>
      <c r="E502" s="28" t="s">
        <v>4606</v>
      </c>
      <c r="F502" s="11"/>
      <c r="G502" s="4" t="s">
        <v>4607</v>
      </c>
      <c r="H502" s="4" t="s">
        <v>4608</v>
      </c>
      <c r="I502" s="4"/>
      <c r="J502" s="12" t="s">
        <v>4600</v>
      </c>
    </row>
    <row r="503" spans="1:10" ht="60" customHeight="1">
      <c r="A503" s="4" t="s">
        <v>4577</v>
      </c>
      <c r="B503" s="4" t="s">
        <v>4596</v>
      </c>
      <c r="C503" s="4" t="s">
        <v>4609</v>
      </c>
      <c r="D503" s="10">
        <v>1827</v>
      </c>
      <c r="E503" s="28" t="s">
        <v>376</v>
      </c>
      <c r="F503" s="11"/>
      <c r="G503" s="4" t="s">
        <v>4610</v>
      </c>
      <c r="H503" s="4" t="s">
        <v>4611</v>
      </c>
      <c r="I503" s="3" t="s">
        <v>4612</v>
      </c>
      <c r="J503" s="12" t="s">
        <v>4600</v>
      </c>
    </row>
    <row r="504" spans="1:10" ht="60" customHeight="1">
      <c r="A504" s="4" t="s">
        <v>4577</v>
      </c>
      <c r="B504" s="4" t="s">
        <v>4596</v>
      </c>
      <c r="C504" s="4" t="s">
        <v>4613</v>
      </c>
      <c r="D504" s="10">
        <v>258160</v>
      </c>
      <c r="E504" s="28" t="s">
        <v>4614</v>
      </c>
      <c r="F504" s="11"/>
      <c r="G504" s="4" t="s">
        <v>4615</v>
      </c>
      <c r="H504" s="4" t="s">
        <v>4616</v>
      </c>
      <c r="I504" s="3" t="s">
        <v>4617</v>
      </c>
      <c r="J504" s="12" t="s">
        <v>4600</v>
      </c>
    </row>
    <row r="505" spans="1:10" ht="60" customHeight="1">
      <c r="A505" s="4" t="s">
        <v>4577</v>
      </c>
      <c r="B505" s="4" t="s">
        <v>4618</v>
      </c>
      <c r="C505" s="4" t="s">
        <v>4619</v>
      </c>
      <c r="D505" s="10">
        <v>1435</v>
      </c>
      <c r="E505" s="11" t="s">
        <v>3</v>
      </c>
      <c r="F505" s="11"/>
      <c r="G505" s="4" t="s">
        <v>10430</v>
      </c>
      <c r="H505" s="4" t="s">
        <v>4620</v>
      </c>
      <c r="I505" s="3" t="s">
        <v>4621</v>
      </c>
      <c r="J505" s="12" t="s">
        <v>10966</v>
      </c>
    </row>
    <row r="506" spans="1:10" ht="60" customHeight="1">
      <c r="A506" s="4" t="s">
        <v>4577</v>
      </c>
      <c r="B506" s="4" t="s">
        <v>4618</v>
      </c>
      <c r="C506" s="4" t="s">
        <v>4622</v>
      </c>
      <c r="D506" s="10">
        <v>1482</v>
      </c>
      <c r="E506" s="11" t="s">
        <v>4</v>
      </c>
      <c r="F506" s="11"/>
      <c r="G506" s="4" t="s">
        <v>10431</v>
      </c>
      <c r="H506" s="4" t="s">
        <v>4618</v>
      </c>
      <c r="I506" s="4"/>
      <c r="J506" s="12" t="s">
        <v>10965</v>
      </c>
    </row>
    <row r="507" spans="1:10" ht="60" customHeight="1">
      <c r="A507" s="4" t="s">
        <v>4577</v>
      </c>
      <c r="B507" s="4" t="s">
        <v>4618</v>
      </c>
      <c r="C507" s="4" t="s">
        <v>4623</v>
      </c>
      <c r="D507" s="10">
        <v>1912</v>
      </c>
      <c r="E507" s="11" t="s">
        <v>3</v>
      </c>
      <c r="F507" s="11"/>
      <c r="G507" s="4" t="s">
        <v>4624</v>
      </c>
      <c r="H507" s="4" t="s">
        <v>4625</v>
      </c>
      <c r="I507" s="3" t="s">
        <v>4626</v>
      </c>
      <c r="J507" s="12" t="s">
        <v>4627</v>
      </c>
    </row>
    <row r="508" spans="1:10" ht="60" customHeight="1">
      <c r="A508" s="4" t="s">
        <v>4577</v>
      </c>
      <c r="B508" s="4" t="s">
        <v>4618</v>
      </c>
      <c r="C508" s="4" t="s">
        <v>4628</v>
      </c>
      <c r="D508" s="10">
        <v>1167</v>
      </c>
      <c r="E508" s="9" t="s">
        <v>3</v>
      </c>
      <c r="F508" s="5"/>
      <c r="G508" s="4" t="s">
        <v>10432</v>
      </c>
      <c r="H508" s="4" t="s">
        <v>4625</v>
      </c>
      <c r="I508" s="3" t="s">
        <v>4626</v>
      </c>
      <c r="J508" s="12" t="s">
        <v>4627</v>
      </c>
    </row>
    <row r="509" spans="1:10" ht="60" customHeight="1">
      <c r="A509" s="4" t="s">
        <v>4577</v>
      </c>
      <c r="B509" s="4" t="s">
        <v>4629</v>
      </c>
      <c r="C509" s="4" t="s">
        <v>4630</v>
      </c>
      <c r="D509" s="10">
        <v>18293</v>
      </c>
      <c r="E509" s="11" t="s">
        <v>5</v>
      </c>
      <c r="F509" s="11"/>
      <c r="G509" s="4" t="s">
        <v>4631</v>
      </c>
      <c r="H509" s="4" t="s">
        <v>4632</v>
      </c>
      <c r="I509" s="3" t="s">
        <v>4633</v>
      </c>
      <c r="J509" s="12" t="s">
        <v>4634</v>
      </c>
    </row>
    <row r="510" spans="1:10" ht="60" customHeight="1">
      <c r="A510" s="4" t="s">
        <v>4577</v>
      </c>
      <c r="B510" s="4" t="s">
        <v>4629</v>
      </c>
      <c r="C510" s="4" t="s">
        <v>4635</v>
      </c>
      <c r="D510" s="10">
        <v>26400</v>
      </c>
      <c r="E510" s="11" t="s">
        <v>4</v>
      </c>
      <c r="F510" s="11"/>
      <c r="G510" s="4" t="s">
        <v>4636</v>
      </c>
      <c r="H510" s="4" t="s">
        <v>4637</v>
      </c>
      <c r="I510" s="3" t="s">
        <v>4638</v>
      </c>
      <c r="J510" s="12" t="s">
        <v>4634</v>
      </c>
    </row>
    <row r="511" spans="1:10" ht="60" customHeight="1">
      <c r="A511" s="4" t="s">
        <v>4577</v>
      </c>
      <c r="B511" s="4" t="s">
        <v>4629</v>
      </c>
      <c r="C511" s="4" t="s">
        <v>4639</v>
      </c>
      <c r="D511" s="10">
        <v>0</v>
      </c>
      <c r="E511" s="11" t="s">
        <v>10</v>
      </c>
      <c r="F511" s="11" t="s">
        <v>4640</v>
      </c>
      <c r="G511" s="4" t="s">
        <v>4641</v>
      </c>
      <c r="H511" s="4" t="s">
        <v>4642</v>
      </c>
      <c r="I511" s="3" t="s">
        <v>4643</v>
      </c>
      <c r="J511" s="12" t="s">
        <v>4644</v>
      </c>
    </row>
    <row r="512" spans="1:10" ht="60" customHeight="1">
      <c r="A512" s="4" t="s">
        <v>4577</v>
      </c>
      <c r="B512" s="4" t="s">
        <v>4645</v>
      </c>
      <c r="C512" s="4" t="s">
        <v>1208</v>
      </c>
      <c r="D512" s="10">
        <v>39200</v>
      </c>
      <c r="E512" s="11" t="s">
        <v>5</v>
      </c>
      <c r="F512" s="11"/>
      <c r="G512" s="4" t="s">
        <v>4646</v>
      </c>
      <c r="H512" s="4" t="s">
        <v>4647</v>
      </c>
      <c r="I512" s="3" t="s">
        <v>4648</v>
      </c>
      <c r="J512" s="12" t="s">
        <v>10723</v>
      </c>
    </row>
    <row r="513" spans="1:10" ht="60" customHeight="1">
      <c r="A513" s="4" t="s">
        <v>4577</v>
      </c>
      <c r="B513" s="4" t="s">
        <v>4649</v>
      </c>
      <c r="C513" s="4" t="s">
        <v>4650</v>
      </c>
      <c r="D513" s="10">
        <v>0</v>
      </c>
      <c r="E513" s="11" t="s">
        <v>10</v>
      </c>
      <c r="F513" s="11" t="s">
        <v>4651</v>
      </c>
      <c r="G513" s="4" t="s">
        <v>4652</v>
      </c>
      <c r="H513" s="4" t="s">
        <v>4653</v>
      </c>
      <c r="I513" s="4"/>
      <c r="J513" s="12" t="s">
        <v>10724</v>
      </c>
    </row>
    <row r="514" spans="1:10" ht="60" customHeight="1">
      <c r="A514" s="4" t="s">
        <v>4654</v>
      </c>
      <c r="B514" s="4" t="s">
        <v>4655</v>
      </c>
      <c r="C514" s="4" t="s">
        <v>4656</v>
      </c>
      <c r="D514" s="10">
        <v>475</v>
      </c>
      <c r="E514" s="11" t="s">
        <v>306</v>
      </c>
      <c r="F514" s="11"/>
      <c r="G514" s="4" t="s">
        <v>10433</v>
      </c>
      <c r="H514" s="4" t="s">
        <v>4657</v>
      </c>
      <c r="I514" s="3" t="s">
        <v>4658</v>
      </c>
      <c r="J514" s="12" t="s">
        <v>10725</v>
      </c>
    </row>
    <row r="515" spans="1:10" ht="60" customHeight="1">
      <c r="A515" s="4" t="s">
        <v>4659</v>
      </c>
      <c r="B515" s="4" t="s">
        <v>4660</v>
      </c>
      <c r="C515" s="4" t="s">
        <v>4661</v>
      </c>
      <c r="D515" s="10">
        <v>8225</v>
      </c>
      <c r="E515" s="11" t="s">
        <v>296</v>
      </c>
      <c r="F515" s="11"/>
      <c r="G515" s="4" t="s">
        <v>4662</v>
      </c>
      <c r="H515" s="4" t="s">
        <v>4663</v>
      </c>
      <c r="I515" s="3" t="s">
        <v>4664</v>
      </c>
      <c r="J515" s="12" t="s">
        <v>10726</v>
      </c>
    </row>
    <row r="516" spans="1:10" ht="60" customHeight="1">
      <c r="A516" s="4" t="s">
        <v>4659</v>
      </c>
      <c r="B516" s="4" t="s">
        <v>4660</v>
      </c>
      <c r="C516" s="4" t="s">
        <v>4665</v>
      </c>
      <c r="D516" s="10">
        <v>811</v>
      </c>
      <c r="E516" s="11" t="s">
        <v>296</v>
      </c>
      <c r="F516" s="11"/>
      <c r="G516" s="4" t="s">
        <v>4666</v>
      </c>
      <c r="H516" s="4" t="s">
        <v>4667</v>
      </c>
      <c r="I516" s="3" t="s">
        <v>4664</v>
      </c>
      <c r="J516" s="12" t="s">
        <v>10726</v>
      </c>
    </row>
    <row r="517" spans="1:10" ht="60" customHeight="1">
      <c r="A517" s="4" t="s">
        <v>4659</v>
      </c>
      <c r="B517" s="4" t="s">
        <v>4660</v>
      </c>
      <c r="C517" s="4" t="s">
        <v>4668</v>
      </c>
      <c r="D517" s="10">
        <v>5859</v>
      </c>
      <c r="E517" s="11" t="s">
        <v>568</v>
      </c>
      <c r="F517" s="11" t="s">
        <v>4669</v>
      </c>
      <c r="G517" s="4" t="s">
        <v>4670</v>
      </c>
      <c r="H517" s="28" t="s">
        <v>4655</v>
      </c>
      <c r="I517" s="4"/>
      <c r="J517" s="12" t="s">
        <v>10726</v>
      </c>
    </row>
    <row r="518" spans="1:10" ht="60" customHeight="1">
      <c r="A518" s="4" t="s">
        <v>4654</v>
      </c>
      <c r="B518" s="4" t="s">
        <v>4655</v>
      </c>
      <c r="C518" s="4" t="s">
        <v>4671</v>
      </c>
      <c r="D518" s="10">
        <v>26400</v>
      </c>
      <c r="E518" s="11" t="s">
        <v>306</v>
      </c>
      <c r="F518" s="11"/>
      <c r="G518" s="4" t="s">
        <v>4672</v>
      </c>
      <c r="H518" s="4" t="s">
        <v>4655</v>
      </c>
      <c r="I518" s="3" t="s">
        <v>4673</v>
      </c>
      <c r="J518" s="12" t="s">
        <v>10727</v>
      </c>
    </row>
    <row r="519" spans="1:10" ht="60" customHeight="1">
      <c r="A519" s="4" t="s">
        <v>4654</v>
      </c>
      <c r="B519" s="4" t="s">
        <v>4655</v>
      </c>
      <c r="C519" s="4" t="s">
        <v>4674</v>
      </c>
      <c r="D519" s="10">
        <v>0</v>
      </c>
      <c r="E519" s="11" t="s">
        <v>568</v>
      </c>
      <c r="F519" s="11" t="s">
        <v>650</v>
      </c>
      <c r="G519" s="4" t="s">
        <v>4675</v>
      </c>
      <c r="H519" s="4" t="s">
        <v>4655</v>
      </c>
      <c r="I519" s="3" t="s">
        <v>4676</v>
      </c>
      <c r="J519" s="12" t="s">
        <v>10728</v>
      </c>
    </row>
    <row r="520" spans="1:10" ht="60" customHeight="1">
      <c r="A520" s="4" t="s">
        <v>4577</v>
      </c>
      <c r="B520" s="4" t="s">
        <v>4677</v>
      </c>
      <c r="C520" s="4" t="s">
        <v>4678</v>
      </c>
      <c r="D520" s="10">
        <v>4658</v>
      </c>
      <c r="E520" s="11" t="s">
        <v>274</v>
      </c>
      <c r="F520" s="11"/>
      <c r="G520" s="4" t="s">
        <v>4679</v>
      </c>
      <c r="H520" s="4" t="s">
        <v>4677</v>
      </c>
      <c r="I520" s="3" t="s">
        <v>4680</v>
      </c>
      <c r="J520" s="12" t="s">
        <v>4681</v>
      </c>
    </row>
    <row r="521" spans="1:10" ht="60" customHeight="1">
      <c r="A521" s="4" t="s">
        <v>4577</v>
      </c>
      <c r="B521" s="4" t="s">
        <v>4682</v>
      </c>
      <c r="C521" s="4" t="s">
        <v>4683</v>
      </c>
      <c r="D521" s="10"/>
      <c r="E521" s="11" t="s">
        <v>10</v>
      </c>
      <c r="F521" s="11"/>
      <c r="G521" s="4" t="s">
        <v>4684</v>
      </c>
      <c r="H521" s="4" t="s">
        <v>36</v>
      </c>
      <c r="I521" s="4"/>
      <c r="J521" s="12" t="s">
        <v>4685</v>
      </c>
    </row>
    <row r="522" spans="1:10" ht="60" customHeight="1">
      <c r="A522" s="4" t="s">
        <v>4577</v>
      </c>
      <c r="B522" s="4" t="s">
        <v>4677</v>
      </c>
      <c r="C522" s="4" t="s">
        <v>4686</v>
      </c>
      <c r="D522" s="10"/>
      <c r="E522" s="11" t="s">
        <v>10</v>
      </c>
      <c r="F522" s="11"/>
      <c r="G522" s="4" t="s">
        <v>4687</v>
      </c>
      <c r="H522" s="4" t="s">
        <v>4688</v>
      </c>
      <c r="I522" s="3" t="s">
        <v>4689</v>
      </c>
      <c r="J522" s="12" t="s">
        <v>10729</v>
      </c>
    </row>
    <row r="523" spans="1:10" ht="60" customHeight="1">
      <c r="A523" s="4" t="s">
        <v>4577</v>
      </c>
      <c r="B523" s="4" t="s">
        <v>4677</v>
      </c>
      <c r="C523" s="4" t="s">
        <v>4690</v>
      </c>
      <c r="D523" s="10"/>
      <c r="E523" s="11" t="s">
        <v>5</v>
      </c>
      <c r="F523" s="5"/>
      <c r="G523" s="4" t="s">
        <v>4691</v>
      </c>
      <c r="H523" s="4" t="s">
        <v>4688</v>
      </c>
      <c r="I523" s="3" t="s">
        <v>4692</v>
      </c>
      <c r="J523" s="4" t="s">
        <v>4693</v>
      </c>
    </row>
    <row r="524" spans="1:10" ht="60" customHeight="1">
      <c r="A524" s="22" t="s">
        <v>4577</v>
      </c>
      <c r="B524" s="22" t="s">
        <v>4694</v>
      </c>
      <c r="C524" s="22" t="s">
        <v>4695</v>
      </c>
      <c r="D524" s="36">
        <v>72000</v>
      </c>
      <c r="E524" s="13" t="s">
        <v>0</v>
      </c>
      <c r="F524" s="13"/>
      <c r="G524" s="22" t="s">
        <v>4696</v>
      </c>
      <c r="H524" s="4" t="s">
        <v>4697</v>
      </c>
      <c r="I524" s="3" t="s">
        <v>4698</v>
      </c>
      <c r="J524" s="12" t="s">
        <v>4699</v>
      </c>
    </row>
    <row r="525" spans="1:10" ht="60" customHeight="1">
      <c r="A525" s="4" t="s">
        <v>4577</v>
      </c>
      <c r="B525" s="4" t="s">
        <v>4700</v>
      </c>
      <c r="C525" s="4" t="s">
        <v>4701</v>
      </c>
      <c r="D525" s="10" t="s">
        <v>4702</v>
      </c>
      <c r="E525" s="11" t="s">
        <v>4703</v>
      </c>
      <c r="F525" s="4"/>
      <c r="G525" s="4" t="s">
        <v>4704</v>
      </c>
      <c r="H525" s="4" t="s">
        <v>1442</v>
      </c>
      <c r="I525" s="3" t="s">
        <v>4705</v>
      </c>
      <c r="J525" s="12" t="s">
        <v>4706</v>
      </c>
    </row>
    <row r="526" spans="1:10" ht="60" customHeight="1">
      <c r="A526" s="4" t="s">
        <v>4577</v>
      </c>
      <c r="B526" s="4" t="s">
        <v>4700</v>
      </c>
      <c r="C526" s="4" t="s">
        <v>4707</v>
      </c>
      <c r="D526" s="10" t="s">
        <v>4708</v>
      </c>
      <c r="E526" s="11" t="s">
        <v>0</v>
      </c>
      <c r="F526" s="4"/>
      <c r="G526" s="4" t="s">
        <v>4709</v>
      </c>
      <c r="H526" s="4" t="s">
        <v>4710</v>
      </c>
      <c r="I526" s="3" t="s">
        <v>4711</v>
      </c>
      <c r="J526" s="12" t="s">
        <v>4712</v>
      </c>
    </row>
    <row r="527" spans="1:10" ht="60" customHeight="1">
      <c r="A527" s="4" t="s">
        <v>4577</v>
      </c>
      <c r="B527" s="4" t="s">
        <v>4713</v>
      </c>
      <c r="C527" s="4" t="s">
        <v>4714</v>
      </c>
      <c r="D527" s="10">
        <v>0</v>
      </c>
      <c r="E527" s="11"/>
      <c r="F527" s="11"/>
      <c r="G527" s="4" t="s">
        <v>4715</v>
      </c>
      <c r="H527" s="4" t="s">
        <v>4716</v>
      </c>
      <c r="I527" s="3" t="s">
        <v>4717</v>
      </c>
      <c r="J527" s="12" t="s">
        <v>10730</v>
      </c>
    </row>
    <row r="528" spans="1:10" ht="60" customHeight="1">
      <c r="A528" s="4" t="s">
        <v>4718</v>
      </c>
      <c r="B528" s="4" t="s">
        <v>4719</v>
      </c>
      <c r="C528" s="4" t="s">
        <v>4720</v>
      </c>
      <c r="D528" s="10">
        <v>400</v>
      </c>
      <c r="E528" s="11" t="s">
        <v>4</v>
      </c>
      <c r="F528" s="11"/>
      <c r="G528" s="4" t="s">
        <v>4721</v>
      </c>
      <c r="H528" s="4" t="s">
        <v>4719</v>
      </c>
      <c r="I528" s="3" t="s">
        <v>4722</v>
      </c>
      <c r="J528" s="12" t="s">
        <v>10967</v>
      </c>
    </row>
    <row r="529" spans="1:10" ht="60" customHeight="1">
      <c r="A529" s="4" t="s">
        <v>4718</v>
      </c>
      <c r="B529" s="4" t="s">
        <v>4719</v>
      </c>
      <c r="C529" s="4" t="s">
        <v>4723</v>
      </c>
      <c r="D529" s="10">
        <v>6500</v>
      </c>
      <c r="E529" s="11" t="s">
        <v>3</v>
      </c>
      <c r="F529" s="11"/>
      <c r="G529" s="4" t="s">
        <v>4724</v>
      </c>
      <c r="H529" s="4" t="s">
        <v>4719</v>
      </c>
      <c r="I529" s="3" t="s">
        <v>4725</v>
      </c>
      <c r="J529" s="12" t="s">
        <v>10968</v>
      </c>
    </row>
    <row r="530" spans="1:10" ht="60" customHeight="1">
      <c r="A530" s="4" t="s">
        <v>4659</v>
      </c>
      <c r="B530" s="4" t="s">
        <v>4726</v>
      </c>
      <c r="C530" s="4" t="s">
        <v>4727</v>
      </c>
      <c r="D530" s="10">
        <v>2640</v>
      </c>
      <c r="E530" s="11" t="s">
        <v>44</v>
      </c>
      <c r="F530" s="4" t="s">
        <v>2266</v>
      </c>
      <c r="G530" s="11" t="s">
        <v>4728</v>
      </c>
      <c r="H530" s="4" t="s">
        <v>4729</v>
      </c>
      <c r="I530" s="3" t="s">
        <v>4730</v>
      </c>
      <c r="J530" s="4" t="s">
        <v>4731</v>
      </c>
    </row>
    <row r="531" spans="1:10" ht="60" customHeight="1">
      <c r="A531" s="4" t="s">
        <v>4659</v>
      </c>
      <c r="B531" s="4" t="s">
        <v>4726</v>
      </c>
      <c r="C531" s="4" t="s">
        <v>4732</v>
      </c>
      <c r="D531" s="10">
        <v>668</v>
      </c>
      <c r="E531" s="11" t="s">
        <v>296</v>
      </c>
      <c r="F531" s="4" t="s">
        <v>2266</v>
      </c>
      <c r="G531" s="4" t="s">
        <v>4733</v>
      </c>
      <c r="H531" s="4" t="s">
        <v>4734</v>
      </c>
      <c r="I531" s="3" t="s">
        <v>4735</v>
      </c>
      <c r="J531" s="12" t="s">
        <v>4736</v>
      </c>
    </row>
    <row r="532" spans="1:10" ht="60" customHeight="1">
      <c r="A532" s="4" t="s">
        <v>4654</v>
      </c>
      <c r="B532" s="4" t="s">
        <v>4737</v>
      </c>
      <c r="C532" s="4" t="s">
        <v>4738</v>
      </c>
      <c r="D532" s="10">
        <v>3470</v>
      </c>
      <c r="E532" s="11" t="s">
        <v>252</v>
      </c>
      <c r="F532" s="11"/>
      <c r="G532" s="4" t="s">
        <v>4739</v>
      </c>
      <c r="H532" s="4" t="s">
        <v>4740</v>
      </c>
      <c r="I532" s="4"/>
      <c r="J532" s="12" t="s">
        <v>4741</v>
      </c>
    </row>
    <row r="533" spans="1:10" ht="60" customHeight="1">
      <c r="A533" s="4" t="s">
        <v>4577</v>
      </c>
      <c r="B533" s="4" t="s">
        <v>4742</v>
      </c>
      <c r="C533" s="4" t="s">
        <v>4743</v>
      </c>
      <c r="D533" s="10">
        <v>2400</v>
      </c>
      <c r="E533" s="11" t="s">
        <v>3</v>
      </c>
      <c r="F533" s="11"/>
      <c r="G533" s="4" t="s">
        <v>4744</v>
      </c>
      <c r="H533" s="4" t="s">
        <v>4742</v>
      </c>
      <c r="I533" s="4"/>
      <c r="J533" s="12" t="s">
        <v>4745</v>
      </c>
    </row>
    <row r="534" spans="1:10" ht="60" customHeight="1">
      <c r="A534" s="4" t="s">
        <v>4577</v>
      </c>
      <c r="B534" s="4" t="s">
        <v>4742</v>
      </c>
      <c r="C534" s="4" t="s">
        <v>4746</v>
      </c>
      <c r="D534" s="10">
        <v>3319</v>
      </c>
      <c r="E534" s="11" t="s">
        <v>3</v>
      </c>
      <c r="F534" s="11"/>
      <c r="G534" s="4" t="s">
        <v>4747</v>
      </c>
      <c r="H534" s="4" t="s">
        <v>4742</v>
      </c>
      <c r="I534" s="4"/>
      <c r="J534" s="12" t="s">
        <v>4745</v>
      </c>
    </row>
    <row r="535" spans="1:10" ht="60" customHeight="1">
      <c r="A535" s="4" t="s">
        <v>4577</v>
      </c>
      <c r="B535" s="4" t="s">
        <v>4742</v>
      </c>
      <c r="C535" s="4" t="s">
        <v>4748</v>
      </c>
      <c r="D535" s="10">
        <v>50</v>
      </c>
      <c r="E535" s="11" t="s">
        <v>3</v>
      </c>
      <c r="F535" s="11"/>
      <c r="G535" s="4" t="s">
        <v>4749</v>
      </c>
      <c r="H535" s="4" t="s">
        <v>4742</v>
      </c>
      <c r="I535" s="4"/>
      <c r="J535" s="12" t="s">
        <v>4745</v>
      </c>
    </row>
    <row r="536" spans="1:10" ht="60" customHeight="1">
      <c r="A536" s="4" t="s">
        <v>4577</v>
      </c>
      <c r="B536" s="4" t="s">
        <v>4750</v>
      </c>
      <c r="C536" s="4" t="s">
        <v>4751</v>
      </c>
      <c r="D536" s="10">
        <v>9900</v>
      </c>
      <c r="E536" s="11" t="s">
        <v>3</v>
      </c>
      <c r="F536" s="11"/>
      <c r="G536" s="4" t="s">
        <v>4752</v>
      </c>
      <c r="H536" s="4" t="s">
        <v>668</v>
      </c>
      <c r="I536" s="3" t="s">
        <v>4753</v>
      </c>
      <c r="J536" s="12" t="s">
        <v>10731</v>
      </c>
    </row>
    <row r="537" spans="1:10" ht="60" customHeight="1">
      <c r="A537" s="4" t="s">
        <v>4577</v>
      </c>
      <c r="B537" s="4" t="s">
        <v>4754</v>
      </c>
      <c r="C537" s="4" t="s">
        <v>3716</v>
      </c>
      <c r="D537" s="10">
        <v>360</v>
      </c>
      <c r="E537" s="11" t="s">
        <v>44</v>
      </c>
      <c r="F537" s="11"/>
      <c r="G537" s="4" t="s">
        <v>4755</v>
      </c>
      <c r="H537" s="4" t="s">
        <v>4756</v>
      </c>
      <c r="I537" s="4"/>
      <c r="J537" s="12" t="s">
        <v>10732</v>
      </c>
    </row>
    <row r="538" spans="1:10" ht="60" customHeight="1">
      <c r="A538" s="4" t="s">
        <v>4577</v>
      </c>
      <c r="B538" s="4" t="s">
        <v>4757</v>
      </c>
      <c r="C538" s="4" t="s">
        <v>4758</v>
      </c>
      <c r="D538" s="10">
        <v>900</v>
      </c>
      <c r="E538" s="11" t="s">
        <v>4759</v>
      </c>
      <c r="F538" s="11"/>
      <c r="G538" s="4" t="s">
        <v>4760</v>
      </c>
      <c r="H538" s="4" t="s">
        <v>4757</v>
      </c>
      <c r="I538" s="4"/>
      <c r="J538" s="12" t="s">
        <v>10733</v>
      </c>
    </row>
    <row r="539" spans="1:10" ht="60" customHeight="1">
      <c r="A539" s="4" t="s">
        <v>4659</v>
      </c>
      <c r="B539" s="4" t="s">
        <v>4761</v>
      </c>
      <c r="C539" s="4" t="s">
        <v>4762</v>
      </c>
      <c r="D539" s="10">
        <v>9458</v>
      </c>
      <c r="E539" s="11" t="s">
        <v>231</v>
      </c>
      <c r="F539" s="11"/>
      <c r="G539" s="4" t="s">
        <v>4763</v>
      </c>
      <c r="H539" s="4" t="s">
        <v>4761</v>
      </c>
      <c r="I539" s="4"/>
      <c r="J539" s="12" t="s">
        <v>4764</v>
      </c>
    </row>
    <row r="540" spans="1:10" ht="60" customHeight="1">
      <c r="A540" s="4" t="s">
        <v>4659</v>
      </c>
      <c r="B540" s="4" t="s">
        <v>4761</v>
      </c>
      <c r="C540" s="4" t="s">
        <v>4765</v>
      </c>
      <c r="D540" s="10">
        <v>1369</v>
      </c>
      <c r="E540" s="11" t="s">
        <v>44</v>
      </c>
      <c r="F540" s="11"/>
      <c r="G540" s="4" t="s">
        <v>4766</v>
      </c>
      <c r="H540" s="4" t="s">
        <v>4767</v>
      </c>
      <c r="I540" s="4"/>
      <c r="J540" s="12" t="s">
        <v>4764</v>
      </c>
    </row>
    <row r="541" spans="1:10" ht="60" customHeight="1">
      <c r="A541" s="4" t="s">
        <v>4659</v>
      </c>
      <c r="B541" s="4" t="s">
        <v>4761</v>
      </c>
      <c r="C541" s="4" t="s">
        <v>4768</v>
      </c>
      <c r="D541" s="10">
        <v>150</v>
      </c>
      <c r="E541" s="5" t="s">
        <v>4</v>
      </c>
      <c r="F541" s="5"/>
      <c r="G541" s="4" t="s">
        <v>4769</v>
      </c>
      <c r="H541" s="4" t="s">
        <v>4761</v>
      </c>
      <c r="I541" s="4"/>
      <c r="J541" s="4" t="s">
        <v>4764</v>
      </c>
    </row>
    <row r="542" spans="1:10" ht="60" customHeight="1">
      <c r="A542" s="4" t="s">
        <v>4577</v>
      </c>
      <c r="B542" s="4" t="s">
        <v>4770</v>
      </c>
      <c r="C542" s="4" t="s">
        <v>4771</v>
      </c>
      <c r="D542" s="10">
        <v>20243</v>
      </c>
      <c r="E542" s="11" t="s">
        <v>5</v>
      </c>
      <c r="F542" s="11"/>
      <c r="G542" s="4" t="s">
        <v>4772</v>
      </c>
      <c r="H542" s="4" t="s">
        <v>4761</v>
      </c>
      <c r="I542" s="3" t="s">
        <v>4773</v>
      </c>
      <c r="J542" s="12" t="s">
        <v>4774</v>
      </c>
    </row>
    <row r="543" spans="1:10" ht="60" customHeight="1">
      <c r="A543" s="4" t="s">
        <v>4577</v>
      </c>
      <c r="B543" s="4" t="s">
        <v>4775</v>
      </c>
      <c r="C543" s="4" t="s">
        <v>4776</v>
      </c>
      <c r="D543" s="10">
        <v>150</v>
      </c>
      <c r="E543" s="11" t="s">
        <v>3</v>
      </c>
      <c r="F543" s="11"/>
      <c r="G543" s="4" t="s">
        <v>4777</v>
      </c>
      <c r="H543" s="4" t="s">
        <v>4778</v>
      </c>
      <c r="I543" s="4"/>
      <c r="J543" s="12" t="s">
        <v>10734</v>
      </c>
    </row>
    <row r="544" spans="1:10" ht="60" customHeight="1">
      <c r="A544" s="4" t="s">
        <v>4577</v>
      </c>
      <c r="B544" s="4" t="s">
        <v>4779</v>
      </c>
      <c r="C544" s="4" t="s">
        <v>4780</v>
      </c>
      <c r="D544" s="10">
        <v>1650</v>
      </c>
      <c r="E544" s="11" t="s">
        <v>10</v>
      </c>
      <c r="F544" s="11" t="s">
        <v>4781</v>
      </c>
      <c r="G544" s="4" t="s">
        <v>4782</v>
      </c>
      <c r="H544" s="4" t="s">
        <v>4783</v>
      </c>
      <c r="I544" s="4"/>
      <c r="J544" s="12" t="s">
        <v>4784</v>
      </c>
    </row>
    <row r="545" spans="1:10" ht="60" customHeight="1">
      <c r="A545" s="4" t="s">
        <v>4577</v>
      </c>
      <c r="B545" s="4" t="s">
        <v>4785</v>
      </c>
      <c r="C545" s="4" t="s">
        <v>4786</v>
      </c>
      <c r="D545" s="10">
        <v>41361</v>
      </c>
      <c r="E545" s="11" t="s">
        <v>3</v>
      </c>
      <c r="F545" s="11"/>
      <c r="G545" s="4" t="s">
        <v>4787</v>
      </c>
      <c r="H545" s="4" t="s">
        <v>2874</v>
      </c>
      <c r="I545" s="3" t="s">
        <v>4788</v>
      </c>
      <c r="J545" s="12" t="s">
        <v>4789</v>
      </c>
    </row>
    <row r="546" spans="1:10" ht="60" customHeight="1">
      <c r="A546" s="4" t="s">
        <v>4577</v>
      </c>
      <c r="B546" s="4" t="s">
        <v>4790</v>
      </c>
      <c r="C546" s="4" t="s">
        <v>4791</v>
      </c>
      <c r="D546" s="10">
        <v>0</v>
      </c>
      <c r="E546" s="11" t="s">
        <v>10</v>
      </c>
      <c r="F546" s="11" t="s">
        <v>4792</v>
      </c>
      <c r="G546" s="4" t="s">
        <v>4793</v>
      </c>
      <c r="H546" s="4" t="s">
        <v>4794</v>
      </c>
      <c r="I546" s="4"/>
      <c r="J546" s="12" t="s">
        <v>10735</v>
      </c>
    </row>
    <row r="547" spans="1:10" ht="60" customHeight="1">
      <c r="A547" s="4" t="s">
        <v>4654</v>
      </c>
      <c r="B547" s="4" t="s">
        <v>4795</v>
      </c>
      <c r="C547" s="4" t="s">
        <v>4796</v>
      </c>
      <c r="D547" s="10">
        <v>2048</v>
      </c>
      <c r="E547" s="11" t="s">
        <v>252</v>
      </c>
      <c r="F547" s="11"/>
      <c r="G547" s="4" t="s">
        <v>4797</v>
      </c>
      <c r="H547" s="4" t="s">
        <v>4798</v>
      </c>
      <c r="I547" s="4"/>
      <c r="J547" s="12" t="s">
        <v>10736</v>
      </c>
    </row>
    <row r="548" spans="1:10" ht="60" customHeight="1">
      <c r="A548" s="4" t="s">
        <v>4654</v>
      </c>
      <c r="B548" s="4" t="s">
        <v>4795</v>
      </c>
      <c r="C548" s="4" t="s">
        <v>4799</v>
      </c>
      <c r="D548" s="10">
        <v>0</v>
      </c>
      <c r="E548" s="11" t="s">
        <v>4800</v>
      </c>
      <c r="F548" s="11"/>
      <c r="G548" s="4" t="s">
        <v>4801</v>
      </c>
      <c r="H548" s="4" t="s">
        <v>4802</v>
      </c>
      <c r="I548" s="3" t="s">
        <v>4803</v>
      </c>
      <c r="J548" s="12" t="s">
        <v>10736</v>
      </c>
    </row>
    <row r="549" spans="1:10" ht="60" customHeight="1">
      <c r="A549" s="4" t="s">
        <v>4659</v>
      </c>
      <c r="B549" s="4" t="s">
        <v>4804</v>
      </c>
      <c r="C549" s="4" t="s">
        <v>4805</v>
      </c>
      <c r="D549" s="10">
        <v>2549</v>
      </c>
      <c r="E549" s="11" t="s">
        <v>376</v>
      </c>
      <c r="F549" s="11"/>
      <c r="G549" s="4" t="s">
        <v>4806</v>
      </c>
      <c r="H549" s="4" t="s">
        <v>1190</v>
      </c>
      <c r="I549" s="3" t="s">
        <v>4807</v>
      </c>
      <c r="J549" s="12" t="s">
        <v>4808</v>
      </c>
    </row>
    <row r="550" spans="1:10" ht="60" customHeight="1">
      <c r="A550" s="4" t="s">
        <v>4659</v>
      </c>
      <c r="B550" s="4" t="s">
        <v>4804</v>
      </c>
      <c r="C550" s="4" t="s">
        <v>4809</v>
      </c>
      <c r="D550" s="10">
        <v>12243</v>
      </c>
      <c r="E550" s="11" t="s">
        <v>44</v>
      </c>
      <c r="F550" s="11"/>
      <c r="G550" s="4" t="s">
        <v>4810</v>
      </c>
      <c r="H550" s="4" t="s">
        <v>4811</v>
      </c>
      <c r="I550" s="3" t="s">
        <v>4807</v>
      </c>
      <c r="J550" s="12" t="s">
        <v>4808</v>
      </c>
    </row>
    <row r="551" spans="1:10" ht="60" customHeight="1">
      <c r="A551" s="4" t="s">
        <v>4577</v>
      </c>
      <c r="B551" s="4" t="s">
        <v>4812</v>
      </c>
      <c r="C551" s="4" t="s">
        <v>4813</v>
      </c>
      <c r="D551" s="10">
        <v>197</v>
      </c>
      <c r="E551" s="11" t="s">
        <v>2656</v>
      </c>
      <c r="F551" s="4"/>
      <c r="G551" s="4" t="s">
        <v>4814</v>
      </c>
      <c r="H551" s="12" t="s">
        <v>4815</v>
      </c>
      <c r="I551" s="3" t="s">
        <v>4816</v>
      </c>
      <c r="J551" s="12" t="s">
        <v>4817</v>
      </c>
    </row>
    <row r="552" spans="1:10" ht="60" customHeight="1">
      <c r="A552" s="4" t="s">
        <v>4659</v>
      </c>
      <c r="B552" s="4" t="s">
        <v>4818</v>
      </c>
      <c r="C552" s="4" t="s">
        <v>4819</v>
      </c>
      <c r="D552" s="10">
        <v>5</v>
      </c>
      <c r="E552" s="11" t="s">
        <v>2656</v>
      </c>
      <c r="F552" s="4"/>
      <c r="G552" s="4" t="s">
        <v>4820</v>
      </c>
      <c r="H552" s="12" t="s">
        <v>4815</v>
      </c>
      <c r="I552" s="3" t="s">
        <v>4821</v>
      </c>
      <c r="J552" s="12" t="s">
        <v>4817</v>
      </c>
    </row>
    <row r="553" spans="1:10" ht="60" customHeight="1">
      <c r="A553" s="4" t="s">
        <v>4659</v>
      </c>
      <c r="B553" s="4" t="s">
        <v>4818</v>
      </c>
      <c r="C553" s="4" t="s">
        <v>4822</v>
      </c>
      <c r="D553" s="10">
        <v>2</v>
      </c>
      <c r="E553" s="11" t="s">
        <v>2656</v>
      </c>
      <c r="F553" s="4"/>
      <c r="G553" s="4" t="s">
        <v>4823</v>
      </c>
      <c r="H553" s="12" t="s">
        <v>4824</v>
      </c>
      <c r="I553" s="3" t="s">
        <v>4825</v>
      </c>
      <c r="J553" s="12" t="s">
        <v>4826</v>
      </c>
    </row>
    <row r="554" spans="1:10" ht="60" customHeight="1">
      <c r="A554" s="4" t="s">
        <v>4654</v>
      </c>
      <c r="B554" s="4" t="s">
        <v>4827</v>
      </c>
      <c r="C554" s="4" t="s">
        <v>4828</v>
      </c>
      <c r="D554" s="10">
        <v>11551</v>
      </c>
      <c r="E554" s="11" t="s">
        <v>296</v>
      </c>
      <c r="F554" s="11"/>
      <c r="G554" s="4" t="s">
        <v>4829</v>
      </c>
      <c r="H554" s="4" t="s">
        <v>4830</v>
      </c>
      <c r="I554" s="3" t="s">
        <v>4831</v>
      </c>
      <c r="J554" s="12" t="s">
        <v>4832</v>
      </c>
    </row>
    <row r="555" spans="1:10" ht="60" customHeight="1">
      <c r="A555" s="4" t="s">
        <v>4654</v>
      </c>
      <c r="B555" s="4" t="s">
        <v>4827</v>
      </c>
      <c r="C555" s="4" t="s">
        <v>4833</v>
      </c>
      <c r="D555" s="10" t="s">
        <v>1373</v>
      </c>
      <c r="E555" s="11" t="s">
        <v>650</v>
      </c>
      <c r="F555" s="11"/>
      <c r="G555" s="4" t="s">
        <v>4834</v>
      </c>
      <c r="H555" s="4" t="s">
        <v>4827</v>
      </c>
      <c r="I555" s="3" t="s">
        <v>4835</v>
      </c>
      <c r="J555" s="12" t="s">
        <v>4832</v>
      </c>
    </row>
    <row r="556" spans="1:10" ht="60" customHeight="1">
      <c r="A556" s="4" t="s">
        <v>4654</v>
      </c>
      <c r="B556" s="4" t="s">
        <v>4827</v>
      </c>
      <c r="C556" s="4" t="s">
        <v>4836</v>
      </c>
      <c r="D556" s="10">
        <v>3607</v>
      </c>
      <c r="E556" s="11" t="s">
        <v>296</v>
      </c>
      <c r="F556" s="5"/>
      <c r="G556" s="4" t="s">
        <v>4837</v>
      </c>
      <c r="H556" s="4" t="s">
        <v>4838</v>
      </c>
      <c r="I556" s="3" t="s">
        <v>4839</v>
      </c>
      <c r="J556" s="4" t="s">
        <v>4832</v>
      </c>
    </row>
    <row r="557" spans="1:10" ht="60" customHeight="1">
      <c r="A557" s="4" t="s">
        <v>4654</v>
      </c>
      <c r="B557" s="4" t="s">
        <v>4827</v>
      </c>
      <c r="C557" s="4" t="s">
        <v>4840</v>
      </c>
      <c r="D557" s="10" t="s">
        <v>1373</v>
      </c>
      <c r="E557" s="11" t="s">
        <v>650</v>
      </c>
      <c r="F557" s="5"/>
      <c r="G557" s="4" t="s">
        <v>4841</v>
      </c>
      <c r="H557" s="4" t="s">
        <v>4842</v>
      </c>
      <c r="I557" s="4"/>
      <c r="J557" s="4" t="s">
        <v>4832</v>
      </c>
    </row>
    <row r="558" spans="1:10" ht="60" customHeight="1">
      <c r="A558" s="73" t="s">
        <v>4843</v>
      </c>
      <c r="B558" s="73" t="s">
        <v>4843</v>
      </c>
      <c r="C558" s="73" t="s">
        <v>4844</v>
      </c>
      <c r="D558" s="10"/>
      <c r="E558" s="11" t="s">
        <v>10</v>
      </c>
      <c r="F558" s="11" t="s">
        <v>4846</v>
      </c>
      <c r="G558" s="73" t="s">
        <v>4847</v>
      </c>
      <c r="H558" s="73" t="s">
        <v>4848</v>
      </c>
      <c r="I558" s="3" t="s">
        <v>4849</v>
      </c>
      <c r="J558" s="12" t="s">
        <v>4850</v>
      </c>
    </row>
    <row r="559" spans="1:10" ht="60" customHeight="1">
      <c r="A559" s="73" t="s">
        <v>4843</v>
      </c>
      <c r="B559" s="73" t="s">
        <v>4843</v>
      </c>
      <c r="C559" s="73" t="s">
        <v>4851</v>
      </c>
      <c r="D559" s="15">
        <v>1196</v>
      </c>
      <c r="E559" s="11" t="s">
        <v>126</v>
      </c>
      <c r="F559" s="11" t="s">
        <v>538</v>
      </c>
      <c r="G559" s="73" t="s">
        <v>4853</v>
      </c>
      <c r="H559" s="73" t="s">
        <v>4843</v>
      </c>
      <c r="I559" s="3" t="s">
        <v>4854</v>
      </c>
      <c r="J559" s="12" t="s">
        <v>4855</v>
      </c>
    </row>
    <row r="560" spans="1:10" ht="60" customHeight="1">
      <c r="A560" s="73" t="s">
        <v>4843</v>
      </c>
      <c r="B560" s="73" t="s">
        <v>4843</v>
      </c>
      <c r="C560" s="73" t="s">
        <v>4856</v>
      </c>
      <c r="D560" s="15">
        <v>0</v>
      </c>
      <c r="E560" s="11" t="s">
        <v>126</v>
      </c>
      <c r="F560" s="73" t="s">
        <v>4857</v>
      </c>
      <c r="G560" s="73" t="s">
        <v>4858</v>
      </c>
      <c r="H560" s="73" t="s">
        <v>4859</v>
      </c>
      <c r="I560" s="73"/>
      <c r="J560" s="12" t="s">
        <v>4860</v>
      </c>
    </row>
    <row r="561" spans="1:10" ht="60" customHeight="1">
      <c r="A561" s="73" t="s">
        <v>4843</v>
      </c>
      <c r="B561" s="73" t="s">
        <v>4861</v>
      </c>
      <c r="C561" s="73" t="s">
        <v>4862</v>
      </c>
      <c r="D561" s="15">
        <v>38185</v>
      </c>
      <c r="E561" s="11" t="s">
        <v>0</v>
      </c>
      <c r="F561" s="73"/>
      <c r="G561" s="73" t="s">
        <v>4863</v>
      </c>
      <c r="H561" s="73" t="s">
        <v>4864</v>
      </c>
      <c r="I561" s="3" t="s">
        <v>4865</v>
      </c>
      <c r="J561" s="12" t="s">
        <v>4866</v>
      </c>
    </row>
    <row r="562" spans="1:10" ht="60" customHeight="1">
      <c r="A562" s="73" t="s">
        <v>4843</v>
      </c>
      <c r="B562" s="74" t="s">
        <v>4867</v>
      </c>
      <c r="C562" s="74" t="s">
        <v>4868</v>
      </c>
      <c r="D562" s="15">
        <v>47645</v>
      </c>
      <c r="E562" s="11" t="s">
        <v>376</v>
      </c>
      <c r="F562" s="11"/>
      <c r="G562" s="74" t="s">
        <v>4869</v>
      </c>
      <c r="H562" s="74" t="s">
        <v>4260</v>
      </c>
      <c r="I562" s="3" t="s">
        <v>4870</v>
      </c>
      <c r="J562" s="12" t="s">
        <v>4871</v>
      </c>
    </row>
    <row r="563" spans="1:10" ht="60" customHeight="1">
      <c r="A563" s="73" t="s">
        <v>4843</v>
      </c>
      <c r="B563" s="73" t="s">
        <v>4867</v>
      </c>
      <c r="C563" s="73" t="s">
        <v>2614</v>
      </c>
      <c r="D563" s="10">
        <v>116134</v>
      </c>
      <c r="E563" s="11" t="s">
        <v>4</v>
      </c>
      <c r="F563" s="11"/>
      <c r="G563" s="73" t="s">
        <v>4873</v>
      </c>
      <c r="H563" s="73" t="s">
        <v>2400</v>
      </c>
      <c r="I563" s="3" t="s">
        <v>4874</v>
      </c>
      <c r="J563" s="12" t="s">
        <v>4875</v>
      </c>
    </row>
    <row r="564" spans="1:10" ht="60" customHeight="1">
      <c r="A564" s="73" t="s">
        <v>4843</v>
      </c>
      <c r="B564" s="73" t="s">
        <v>4867</v>
      </c>
      <c r="C564" s="73" t="s">
        <v>4876</v>
      </c>
      <c r="D564" s="10">
        <v>43478</v>
      </c>
      <c r="E564" s="11" t="s">
        <v>287</v>
      </c>
      <c r="F564" s="75"/>
      <c r="G564" s="73" t="s">
        <v>4877</v>
      </c>
      <c r="H564" s="73" t="s">
        <v>4867</v>
      </c>
      <c r="I564" s="3" t="s">
        <v>4878</v>
      </c>
      <c r="J564" s="12" t="s">
        <v>4875</v>
      </c>
    </row>
    <row r="565" spans="1:10" ht="60" customHeight="1">
      <c r="A565" s="73" t="s">
        <v>4843</v>
      </c>
      <c r="B565" s="73" t="s">
        <v>4867</v>
      </c>
      <c r="C565" s="73" t="s">
        <v>4879</v>
      </c>
      <c r="D565" s="10">
        <v>9000</v>
      </c>
      <c r="E565" s="11" t="s">
        <v>3</v>
      </c>
      <c r="F565" s="75"/>
      <c r="G565" s="73" t="s">
        <v>4880</v>
      </c>
      <c r="H565" s="73" t="s">
        <v>4881</v>
      </c>
      <c r="I565" s="3" t="s">
        <v>4882</v>
      </c>
      <c r="J565" s="12" t="s">
        <v>4875</v>
      </c>
    </row>
    <row r="566" spans="1:10" ht="60" customHeight="1">
      <c r="A566" s="73" t="s">
        <v>4843</v>
      </c>
      <c r="B566" s="73" t="s">
        <v>4867</v>
      </c>
      <c r="C566" s="73" t="s">
        <v>4883</v>
      </c>
      <c r="D566" s="10">
        <v>1900</v>
      </c>
      <c r="E566" s="11" t="s">
        <v>0</v>
      </c>
      <c r="F566" s="11"/>
      <c r="G566" s="73" t="s">
        <v>4884</v>
      </c>
      <c r="H566" s="73" t="s">
        <v>4885</v>
      </c>
      <c r="I566" s="3" t="s">
        <v>4886</v>
      </c>
      <c r="J566" s="12" t="s">
        <v>4887</v>
      </c>
    </row>
    <row r="567" spans="1:10" ht="60" customHeight="1">
      <c r="A567" s="73" t="s">
        <v>4843</v>
      </c>
      <c r="B567" s="73" t="s">
        <v>4888</v>
      </c>
      <c r="C567" s="73" t="s">
        <v>4889</v>
      </c>
      <c r="D567" s="10">
        <v>32997</v>
      </c>
      <c r="E567" s="11" t="s">
        <v>3</v>
      </c>
      <c r="F567" s="11"/>
      <c r="G567" s="73" t="s">
        <v>4890</v>
      </c>
      <c r="H567" s="73" t="s">
        <v>4252</v>
      </c>
      <c r="I567" s="3" t="s">
        <v>4891</v>
      </c>
      <c r="J567" s="12" t="s">
        <v>10737</v>
      </c>
    </row>
    <row r="568" spans="1:10" ht="60" customHeight="1">
      <c r="A568" s="73" t="s">
        <v>4843</v>
      </c>
      <c r="B568" s="73" t="s">
        <v>4888</v>
      </c>
      <c r="C568" s="73" t="s">
        <v>4892</v>
      </c>
      <c r="D568" s="15">
        <v>10066</v>
      </c>
      <c r="E568" s="11" t="s">
        <v>5</v>
      </c>
      <c r="F568" s="11"/>
      <c r="G568" s="73" t="s">
        <v>4893</v>
      </c>
      <c r="H568" s="73" t="s">
        <v>4888</v>
      </c>
      <c r="I568" s="41" t="s">
        <v>4894</v>
      </c>
      <c r="J568" s="12" t="s">
        <v>10738</v>
      </c>
    </row>
    <row r="569" spans="1:10" ht="60" customHeight="1">
      <c r="A569" s="73" t="s">
        <v>4843</v>
      </c>
      <c r="B569" s="73" t="s">
        <v>4895</v>
      </c>
      <c r="C569" s="73" t="s">
        <v>4896</v>
      </c>
      <c r="D569" s="15">
        <v>2200</v>
      </c>
      <c r="E569" s="11" t="s">
        <v>2021</v>
      </c>
      <c r="F569" s="11"/>
      <c r="G569" s="73" t="s">
        <v>4897</v>
      </c>
      <c r="H569" s="73" t="s">
        <v>4898</v>
      </c>
      <c r="I569" s="73" t="s">
        <v>10180</v>
      </c>
      <c r="J569" s="73" t="s">
        <v>4899</v>
      </c>
    </row>
    <row r="570" spans="1:10" ht="60" customHeight="1">
      <c r="A570" s="73" t="s">
        <v>4843</v>
      </c>
      <c r="B570" s="73" t="s">
        <v>4895</v>
      </c>
      <c r="C570" s="73" t="s">
        <v>4900</v>
      </c>
      <c r="D570" s="15">
        <v>54000</v>
      </c>
      <c r="E570" s="11" t="s">
        <v>376</v>
      </c>
      <c r="F570" s="11"/>
      <c r="G570" s="73" t="s">
        <v>4901</v>
      </c>
      <c r="H570" s="73" t="s">
        <v>4902</v>
      </c>
      <c r="I570" s="3" t="s">
        <v>4903</v>
      </c>
      <c r="J570" s="73" t="s">
        <v>4899</v>
      </c>
    </row>
    <row r="571" spans="1:10" ht="60" customHeight="1">
      <c r="A571" s="73" t="s">
        <v>4843</v>
      </c>
      <c r="B571" s="73" t="s">
        <v>4895</v>
      </c>
      <c r="C571" s="73" t="s">
        <v>4904</v>
      </c>
      <c r="D571" s="15">
        <v>162</v>
      </c>
      <c r="E571" s="11" t="s">
        <v>44</v>
      </c>
      <c r="F571" s="11"/>
      <c r="G571" s="73" t="s">
        <v>4905</v>
      </c>
      <c r="H571" s="73" t="s">
        <v>4906</v>
      </c>
      <c r="I571" s="3" t="s">
        <v>4907</v>
      </c>
      <c r="J571" s="73" t="s">
        <v>4899</v>
      </c>
    </row>
    <row r="572" spans="1:10" ht="60" customHeight="1">
      <c r="A572" s="73" t="s">
        <v>4843</v>
      </c>
      <c r="B572" s="73" t="s">
        <v>4908</v>
      </c>
      <c r="C572" s="73" t="s">
        <v>4909</v>
      </c>
      <c r="D572" s="10">
        <v>0</v>
      </c>
      <c r="E572" s="11"/>
      <c r="F572" s="11"/>
      <c r="G572" s="73" t="s">
        <v>4910</v>
      </c>
      <c r="H572" s="73" t="s">
        <v>4895</v>
      </c>
      <c r="I572" s="3" t="s">
        <v>4911</v>
      </c>
      <c r="J572" s="12" t="s">
        <v>10970</v>
      </c>
    </row>
    <row r="573" spans="1:10" ht="60" customHeight="1">
      <c r="A573" s="73" t="s">
        <v>4843</v>
      </c>
      <c r="B573" s="73" t="s">
        <v>4908</v>
      </c>
      <c r="C573" s="73" t="s">
        <v>4912</v>
      </c>
      <c r="D573" s="10">
        <v>310</v>
      </c>
      <c r="E573" s="11" t="s">
        <v>4913</v>
      </c>
      <c r="F573" s="11"/>
      <c r="G573" s="73" t="s">
        <v>4914</v>
      </c>
      <c r="H573" s="73" t="s">
        <v>4915</v>
      </c>
      <c r="I573" s="73" t="s">
        <v>4916</v>
      </c>
      <c r="J573" s="12" t="s">
        <v>10969</v>
      </c>
    </row>
    <row r="574" spans="1:10" ht="60" customHeight="1">
      <c r="A574" s="73" t="s">
        <v>4843</v>
      </c>
      <c r="B574" s="73" t="s">
        <v>4917</v>
      </c>
      <c r="C574" s="73" t="s">
        <v>4918</v>
      </c>
      <c r="D574" s="10">
        <v>1788</v>
      </c>
      <c r="E574" s="11" t="s">
        <v>274</v>
      </c>
      <c r="F574" s="73"/>
      <c r="G574" s="73" t="s">
        <v>4919</v>
      </c>
      <c r="H574" s="73" t="s">
        <v>4920</v>
      </c>
      <c r="I574" s="73"/>
      <c r="J574" s="12" t="s">
        <v>10971</v>
      </c>
    </row>
    <row r="575" spans="1:10" ht="60" customHeight="1">
      <c r="A575" s="73" t="s">
        <v>4843</v>
      </c>
      <c r="B575" s="73" t="s">
        <v>4917</v>
      </c>
      <c r="C575" s="74" t="s">
        <v>4921</v>
      </c>
      <c r="D575" s="15">
        <v>29500</v>
      </c>
      <c r="E575" s="11" t="s">
        <v>4</v>
      </c>
      <c r="F575" s="11"/>
      <c r="G575" s="74" t="s">
        <v>4922</v>
      </c>
      <c r="H575" s="73" t="s">
        <v>4917</v>
      </c>
      <c r="I575" s="73"/>
      <c r="J575" s="12" t="s">
        <v>10972</v>
      </c>
    </row>
    <row r="576" spans="1:10" ht="60" customHeight="1">
      <c r="A576" s="73" t="s">
        <v>4843</v>
      </c>
      <c r="B576" s="73" t="s">
        <v>4923</v>
      </c>
      <c r="C576" s="73" t="s">
        <v>4924</v>
      </c>
      <c r="D576" s="10">
        <v>495</v>
      </c>
      <c r="E576" s="11" t="s">
        <v>1</v>
      </c>
      <c r="F576" s="11"/>
      <c r="G576" s="73" t="s">
        <v>4926</v>
      </c>
      <c r="H576" s="73" t="s">
        <v>4927</v>
      </c>
      <c r="I576" s="3" t="s">
        <v>4928</v>
      </c>
      <c r="J576" s="12" t="s">
        <v>10739</v>
      </c>
    </row>
    <row r="577" spans="1:10" ht="60" customHeight="1">
      <c r="A577" s="73" t="s">
        <v>4843</v>
      </c>
      <c r="B577" s="73" t="s">
        <v>4929</v>
      </c>
      <c r="C577" s="73" t="s">
        <v>4930</v>
      </c>
      <c r="D577" s="10">
        <v>30000</v>
      </c>
      <c r="E577" s="11" t="s">
        <v>3</v>
      </c>
      <c r="F577" s="11"/>
      <c r="G577" s="73" t="s">
        <v>4931</v>
      </c>
      <c r="H577" s="73" t="s">
        <v>4932</v>
      </c>
      <c r="I577" s="73"/>
      <c r="J577" s="12" t="s">
        <v>10740</v>
      </c>
    </row>
    <row r="578" spans="1:10" ht="60" customHeight="1">
      <c r="A578" s="73" t="s">
        <v>4843</v>
      </c>
      <c r="B578" s="73" t="s">
        <v>4933</v>
      </c>
      <c r="C578" s="73" t="s">
        <v>4934</v>
      </c>
      <c r="D578" s="76">
        <v>1000</v>
      </c>
      <c r="E578" s="56" t="s">
        <v>0</v>
      </c>
      <c r="F578" s="73"/>
      <c r="G578" s="73" t="s">
        <v>4935</v>
      </c>
      <c r="H578" s="73" t="s">
        <v>4936</v>
      </c>
      <c r="I578" s="49"/>
      <c r="J578" s="73" t="s">
        <v>10741</v>
      </c>
    </row>
    <row r="579" spans="1:10" ht="60" customHeight="1">
      <c r="A579" s="73" t="s">
        <v>4843</v>
      </c>
      <c r="B579" s="73" t="s">
        <v>4933</v>
      </c>
      <c r="C579" s="73" t="s">
        <v>4937</v>
      </c>
      <c r="D579" s="76">
        <v>0</v>
      </c>
      <c r="E579" s="56" t="s">
        <v>4938</v>
      </c>
      <c r="F579" s="73" t="s">
        <v>4939</v>
      </c>
      <c r="G579" s="73" t="s">
        <v>4940</v>
      </c>
      <c r="H579" s="73" t="s">
        <v>4941</v>
      </c>
      <c r="I579" s="49" t="s">
        <v>4942</v>
      </c>
      <c r="J579" s="73" t="s">
        <v>10973</v>
      </c>
    </row>
    <row r="580" spans="1:10" ht="60" customHeight="1">
      <c r="A580" s="73" t="s">
        <v>4843</v>
      </c>
      <c r="B580" s="73" t="s">
        <v>4933</v>
      </c>
      <c r="C580" s="73" t="s">
        <v>4943</v>
      </c>
      <c r="D580" s="76">
        <v>21</v>
      </c>
      <c r="E580" s="56" t="s">
        <v>4944</v>
      </c>
      <c r="F580" s="73"/>
      <c r="G580" s="73" t="s">
        <v>4945</v>
      </c>
      <c r="H580" s="73" t="s">
        <v>4946</v>
      </c>
      <c r="I580" s="3" t="s">
        <v>4947</v>
      </c>
      <c r="J580" s="73" t="s">
        <v>10741</v>
      </c>
    </row>
    <row r="581" spans="1:10" ht="60" customHeight="1">
      <c r="A581" s="73" t="s">
        <v>4843</v>
      </c>
      <c r="B581" s="73" t="s">
        <v>4948</v>
      </c>
      <c r="C581" s="73" t="s">
        <v>4949</v>
      </c>
      <c r="D581" s="10">
        <v>600</v>
      </c>
      <c r="E581" s="11" t="s">
        <v>49</v>
      </c>
      <c r="F581" s="11"/>
      <c r="G581" s="73" t="s">
        <v>4950</v>
      </c>
      <c r="H581" s="73" t="s">
        <v>4951</v>
      </c>
      <c r="I581" s="73"/>
      <c r="J581" s="12" t="s">
        <v>10974</v>
      </c>
    </row>
    <row r="582" spans="1:10" ht="60" customHeight="1">
      <c r="A582" s="73" t="s">
        <v>4843</v>
      </c>
      <c r="B582" s="73" t="s">
        <v>4933</v>
      </c>
      <c r="C582" s="73" t="s">
        <v>4952</v>
      </c>
      <c r="D582" s="23">
        <v>6600</v>
      </c>
      <c r="E582" s="11" t="s">
        <v>2011</v>
      </c>
      <c r="F582" s="11"/>
      <c r="G582" s="73" t="s">
        <v>4953</v>
      </c>
      <c r="H582" s="73" t="s">
        <v>4954</v>
      </c>
      <c r="I582" s="73"/>
      <c r="J582" s="12" t="s">
        <v>10975</v>
      </c>
    </row>
    <row r="583" spans="1:10" ht="60" customHeight="1">
      <c r="A583" s="73" t="s">
        <v>4843</v>
      </c>
      <c r="B583" s="73" t="s">
        <v>4933</v>
      </c>
      <c r="C583" s="73" t="s">
        <v>4955</v>
      </c>
      <c r="D583" s="23">
        <v>4104</v>
      </c>
      <c r="E583" s="56" t="s">
        <v>0</v>
      </c>
      <c r="F583" s="11"/>
      <c r="G583" s="73" t="s">
        <v>4956</v>
      </c>
      <c r="H583" s="73" t="s">
        <v>4957</v>
      </c>
      <c r="I583" s="73"/>
      <c r="J583" s="12" t="s">
        <v>10975</v>
      </c>
    </row>
    <row r="584" spans="1:10" ht="60" customHeight="1">
      <c r="A584" s="73" t="s">
        <v>4843</v>
      </c>
      <c r="B584" s="73" t="s">
        <v>4958</v>
      </c>
      <c r="C584" s="73" t="s">
        <v>4959</v>
      </c>
      <c r="D584" s="10">
        <v>1560</v>
      </c>
      <c r="E584" s="11" t="s">
        <v>4</v>
      </c>
      <c r="F584" s="11"/>
      <c r="G584" s="73" t="s">
        <v>4960</v>
      </c>
      <c r="H584" s="73" t="s">
        <v>4961</v>
      </c>
      <c r="I584" s="3" t="s">
        <v>4962</v>
      </c>
      <c r="J584" s="12" t="s">
        <v>10976</v>
      </c>
    </row>
    <row r="585" spans="1:10" ht="60" customHeight="1">
      <c r="A585" s="73" t="s">
        <v>4843</v>
      </c>
      <c r="B585" s="73" t="s">
        <v>4958</v>
      </c>
      <c r="C585" s="73" t="s">
        <v>4963</v>
      </c>
      <c r="D585" s="10">
        <v>1000</v>
      </c>
      <c r="E585" s="11" t="s">
        <v>4</v>
      </c>
      <c r="F585" s="11"/>
      <c r="G585" s="73" t="s">
        <v>4964</v>
      </c>
      <c r="H585" s="73" t="s">
        <v>4965</v>
      </c>
      <c r="I585" s="3" t="s">
        <v>4966</v>
      </c>
      <c r="J585" s="12" t="s">
        <v>10976</v>
      </c>
    </row>
    <row r="586" spans="1:10" ht="60" customHeight="1">
      <c r="A586" s="73" t="s">
        <v>4967</v>
      </c>
      <c r="B586" s="73" t="s">
        <v>4958</v>
      </c>
      <c r="C586" s="73" t="s">
        <v>4968</v>
      </c>
      <c r="D586" s="15">
        <v>86944</v>
      </c>
      <c r="E586" s="11" t="s">
        <v>4969</v>
      </c>
      <c r="F586" s="11"/>
      <c r="G586" s="73" t="s">
        <v>4970</v>
      </c>
      <c r="H586" s="73" t="s">
        <v>4971</v>
      </c>
      <c r="I586" s="3" t="s">
        <v>4972</v>
      </c>
      <c r="J586" s="12" t="s">
        <v>10977</v>
      </c>
    </row>
    <row r="587" spans="1:10" ht="60" customHeight="1">
      <c r="A587" s="73" t="s">
        <v>4843</v>
      </c>
      <c r="B587" s="73" t="s">
        <v>4958</v>
      </c>
      <c r="C587" s="73" t="s">
        <v>403</v>
      </c>
      <c r="D587" s="15">
        <v>15240</v>
      </c>
      <c r="E587" s="11" t="s">
        <v>4973</v>
      </c>
      <c r="F587" s="11"/>
      <c r="G587" s="73" t="s">
        <v>4974</v>
      </c>
      <c r="H587" s="73" t="s">
        <v>4975</v>
      </c>
      <c r="I587" s="3" t="s">
        <v>4976</v>
      </c>
      <c r="J587" s="12" t="s">
        <v>10978</v>
      </c>
    </row>
    <row r="588" spans="1:10" ht="60" customHeight="1">
      <c r="A588" s="73" t="s">
        <v>4843</v>
      </c>
      <c r="B588" s="73" t="s">
        <v>4975</v>
      </c>
      <c r="C588" s="73" t="s">
        <v>4977</v>
      </c>
      <c r="D588" s="10">
        <v>31000</v>
      </c>
      <c r="E588" s="11" t="s">
        <v>5</v>
      </c>
      <c r="F588" s="11"/>
      <c r="G588" s="73" t="s">
        <v>4978</v>
      </c>
      <c r="H588" s="73" t="s">
        <v>4975</v>
      </c>
      <c r="I588" s="73"/>
      <c r="J588" s="12" t="s">
        <v>10979</v>
      </c>
    </row>
    <row r="589" spans="1:10" ht="60" customHeight="1">
      <c r="A589" s="73" t="s">
        <v>4843</v>
      </c>
      <c r="B589" s="73" t="s">
        <v>4975</v>
      </c>
      <c r="C589" s="73" t="s">
        <v>4979</v>
      </c>
      <c r="D589" s="10">
        <v>24030</v>
      </c>
      <c r="E589" s="11" t="s">
        <v>3</v>
      </c>
      <c r="F589" s="75"/>
      <c r="G589" s="73" t="s">
        <v>4980</v>
      </c>
      <c r="H589" s="73" t="s">
        <v>4981</v>
      </c>
      <c r="I589" s="73"/>
      <c r="J589" s="12" t="s">
        <v>10980</v>
      </c>
    </row>
    <row r="590" spans="1:10" ht="60" customHeight="1">
      <c r="A590" s="73" t="s">
        <v>4843</v>
      </c>
      <c r="B590" s="73" t="s">
        <v>4975</v>
      </c>
      <c r="C590" s="73" t="s">
        <v>4982</v>
      </c>
      <c r="D590" s="15" t="s">
        <v>10538</v>
      </c>
      <c r="E590" s="11" t="s">
        <v>766</v>
      </c>
      <c r="F590" s="11"/>
      <c r="G590" s="73" t="s">
        <v>4984</v>
      </c>
      <c r="H590" s="73" t="s">
        <v>4958</v>
      </c>
      <c r="I590" s="73"/>
      <c r="J590" s="12" t="s">
        <v>10981</v>
      </c>
    </row>
    <row r="591" spans="1:10" ht="60" customHeight="1">
      <c r="A591" s="73" t="s">
        <v>4843</v>
      </c>
      <c r="B591" s="73" t="s">
        <v>4985</v>
      </c>
      <c r="C591" s="73" t="s">
        <v>4986</v>
      </c>
      <c r="D591" s="10">
        <v>23458</v>
      </c>
      <c r="E591" s="11" t="s">
        <v>49</v>
      </c>
      <c r="F591" s="11"/>
      <c r="G591" s="73" t="s">
        <v>4987</v>
      </c>
      <c r="H591" s="73" t="s">
        <v>4988</v>
      </c>
      <c r="I591" s="3" t="s">
        <v>4989</v>
      </c>
      <c r="J591" s="12" t="s">
        <v>4990</v>
      </c>
    </row>
    <row r="592" spans="1:10" ht="60" customHeight="1">
      <c r="A592" s="73" t="s">
        <v>4843</v>
      </c>
      <c r="B592" s="73" t="s">
        <v>4991</v>
      </c>
      <c r="C592" s="73" t="s">
        <v>4992</v>
      </c>
      <c r="D592" s="10" t="s">
        <v>4993</v>
      </c>
      <c r="E592" s="11" t="s">
        <v>1914</v>
      </c>
      <c r="F592" s="11" t="s">
        <v>4994</v>
      </c>
      <c r="G592" s="73" t="s">
        <v>10061</v>
      </c>
      <c r="H592" s="73" t="s">
        <v>4995</v>
      </c>
      <c r="I592" s="3" t="s">
        <v>4996</v>
      </c>
      <c r="J592" s="12" t="s">
        <v>4997</v>
      </c>
    </row>
    <row r="593" spans="1:10" ht="60" customHeight="1">
      <c r="A593" s="73" t="s">
        <v>4843</v>
      </c>
      <c r="B593" s="73" t="s">
        <v>4998</v>
      </c>
      <c r="C593" s="73" t="s">
        <v>4999</v>
      </c>
      <c r="D593" s="15">
        <v>29385</v>
      </c>
      <c r="E593" s="11" t="s">
        <v>376</v>
      </c>
      <c r="F593" s="11"/>
      <c r="G593" s="73" t="s">
        <v>5000</v>
      </c>
      <c r="H593" s="73" t="s">
        <v>5001</v>
      </c>
      <c r="I593" s="3" t="s">
        <v>5002</v>
      </c>
      <c r="J593" s="12" t="s">
        <v>5003</v>
      </c>
    </row>
    <row r="594" spans="1:10" ht="60" customHeight="1">
      <c r="A594" s="73" t="s">
        <v>4843</v>
      </c>
      <c r="B594" s="73" t="s">
        <v>4998</v>
      </c>
      <c r="C594" s="73" t="s">
        <v>5004</v>
      </c>
      <c r="D594" s="15">
        <v>4169</v>
      </c>
      <c r="E594" s="75" t="s">
        <v>1499</v>
      </c>
      <c r="F594" s="75"/>
      <c r="G594" s="73" t="s">
        <v>5005</v>
      </c>
      <c r="H594" s="73" t="s">
        <v>5006</v>
      </c>
      <c r="I594" s="3" t="s">
        <v>5007</v>
      </c>
      <c r="J594" s="73" t="s">
        <v>5003</v>
      </c>
    </row>
    <row r="595" spans="1:10" ht="60" customHeight="1">
      <c r="A595" s="73" t="s">
        <v>4843</v>
      </c>
      <c r="B595" s="73" t="s">
        <v>5006</v>
      </c>
      <c r="C595" s="73" t="s">
        <v>5008</v>
      </c>
      <c r="D595" s="10">
        <v>9918</v>
      </c>
      <c r="E595" s="75" t="s">
        <v>1499</v>
      </c>
      <c r="F595" s="75"/>
      <c r="G595" s="73" t="s">
        <v>5009</v>
      </c>
      <c r="H595" s="73" t="s">
        <v>5006</v>
      </c>
      <c r="I595" s="3" t="s">
        <v>5007</v>
      </c>
      <c r="J595" s="73" t="s">
        <v>5003</v>
      </c>
    </row>
    <row r="596" spans="1:10" ht="60" customHeight="1">
      <c r="A596" s="73" t="s">
        <v>4843</v>
      </c>
      <c r="B596" s="73" t="s">
        <v>5006</v>
      </c>
      <c r="C596" s="73" t="s">
        <v>5010</v>
      </c>
      <c r="D596" s="10">
        <v>58600</v>
      </c>
      <c r="E596" s="11" t="s">
        <v>376</v>
      </c>
      <c r="F596" s="11"/>
      <c r="G596" s="73" t="s">
        <v>5011</v>
      </c>
      <c r="H596" s="73" t="s">
        <v>3017</v>
      </c>
      <c r="I596" s="3" t="s">
        <v>5012</v>
      </c>
      <c r="J596" s="12" t="s">
        <v>10742</v>
      </c>
    </row>
    <row r="597" spans="1:10" ht="60" customHeight="1">
      <c r="A597" s="73" t="s">
        <v>5013</v>
      </c>
      <c r="B597" s="73" t="s">
        <v>5014</v>
      </c>
      <c r="C597" s="73" t="s">
        <v>5015</v>
      </c>
      <c r="D597" s="10">
        <v>81814</v>
      </c>
      <c r="E597" s="11" t="s">
        <v>231</v>
      </c>
      <c r="F597" s="11"/>
      <c r="G597" s="73" t="s">
        <v>5016</v>
      </c>
      <c r="H597" s="73" t="s">
        <v>5014</v>
      </c>
      <c r="I597" s="3" t="s">
        <v>5017</v>
      </c>
      <c r="J597" s="12" t="s">
        <v>5018</v>
      </c>
    </row>
    <row r="598" spans="1:10" ht="60" customHeight="1">
      <c r="A598" s="77" t="s">
        <v>4843</v>
      </c>
      <c r="B598" s="77" t="s">
        <v>5019</v>
      </c>
      <c r="C598" s="77" t="s">
        <v>5020</v>
      </c>
      <c r="D598" s="36">
        <v>0</v>
      </c>
      <c r="E598" s="11"/>
      <c r="F598" s="77"/>
      <c r="G598" s="77" t="s">
        <v>5021</v>
      </c>
      <c r="H598" s="77" t="s">
        <v>5022</v>
      </c>
      <c r="I598" s="3" t="s">
        <v>5023</v>
      </c>
      <c r="J598" s="26" t="s">
        <v>5024</v>
      </c>
    </row>
    <row r="599" spans="1:10" ht="60" customHeight="1">
      <c r="A599" s="77" t="s">
        <v>4843</v>
      </c>
      <c r="B599" s="77" t="s">
        <v>5019</v>
      </c>
      <c r="C599" s="77" t="s">
        <v>5025</v>
      </c>
      <c r="D599" s="36">
        <v>9184</v>
      </c>
      <c r="E599" s="13" t="s">
        <v>766</v>
      </c>
      <c r="F599" s="77"/>
      <c r="G599" s="77" t="s">
        <v>5026</v>
      </c>
      <c r="H599" s="77" t="s">
        <v>5027</v>
      </c>
      <c r="I599" s="3" t="s">
        <v>5028</v>
      </c>
      <c r="J599" s="26" t="s">
        <v>10982</v>
      </c>
    </row>
    <row r="600" spans="1:10" ht="60" customHeight="1">
      <c r="A600" s="77" t="s">
        <v>4843</v>
      </c>
      <c r="B600" s="77" t="s">
        <v>5019</v>
      </c>
      <c r="C600" s="77" t="s">
        <v>5029</v>
      </c>
      <c r="D600" s="36" t="s">
        <v>10539</v>
      </c>
      <c r="E600" s="13" t="s">
        <v>766</v>
      </c>
      <c r="F600" s="77"/>
      <c r="G600" s="77" t="s">
        <v>5030</v>
      </c>
      <c r="H600" s="77" t="s">
        <v>5027</v>
      </c>
      <c r="I600" s="77" t="s">
        <v>5031</v>
      </c>
      <c r="J600" s="26" t="s">
        <v>10983</v>
      </c>
    </row>
    <row r="601" spans="1:10" ht="60" customHeight="1">
      <c r="A601" s="77" t="s">
        <v>4843</v>
      </c>
      <c r="B601" s="77" t="s">
        <v>5032</v>
      </c>
      <c r="C601" s="77" t="s">
        <v>5033</v>
      </c>
      <c r="D601" s="36">
        <v>2895</v>
      </c>
      <c r="E601" s="13" t="s">
        <v>5</v>
      </c>
      <c r="F601" s="77"/>
      <c r="G601" s="77" t="s">
        <v>5034</v>
      </c>
      <c r="H601" s="77" t="s">
        <v>4965</v>
      </c>
      <c r="I601" s="77"/>
      <c r="J601" s="26" t="s">
        <v>5035</v>
      </c>
    </row>
    <row r="602" spans="1:10" ht="60" customHeight="1">
      <c r="A602" s="77" t="s">
        <v>4843</v>
      </c>
      <c r="B602" s="77" t="s">
        <v>5032</v>
      </c>
      <c r="C602" s="77" t="s">
        <v>5036</v>
      </c>
      <c r="D602" s="36">
        <v>0</v>
      </c>
      <c r="E602" s="11"/>
      <c r="F602" s="77"/>
      <c r="G602" s="77" t="s">
        <v>5037</v>
      </c>
      <c r="H602" s="77" t="s">
        <v>5038</v>
      </c>
      <c r="I602" s="77"/>
      <c r="J602" s="26" t="s">
        <v>5039</v>
      </c>
    </row>
    <row r="603" spans="1:10" ht="60" customHeight="1">
      <c r="A603" s="77" t="s">
        <v>4843</v>
      </c>
      <c r="B603" s="77" t="s">
        <v>5040</v>
      </c>
      <c r="C603" s="77" t="s">
        <v>5041</v>
      </c>
      <c r="D603" s="36">
        <v>22462</v>
      </c>
      <c r="E603" s="13" t="s">
        <v>0</v>
      </c>
      <c r="F603" s="77"/>
      <c r="G603" s="77" t="s">
        <v>5042</v>
      </c>
      <c r="H603" s="77" t="s">
        <v>5043</v>
      </c>
      <c r="I603" s="77"/>
      <c r="J603" s="26" t="s">
        <v>10984</v>
      </c>
    </row>
    <row r="604" spans="1:10" ht="60" customHeight="1">
      <c r="A604" s="77" t="s">
        <v>4843</v>
      </c>
      <c r="B604" s="77" t="s">
        <v>5040</v>
      </c>
      <c r="C604" s="77" t="s">
        <v>5044</v>
      </c>
      <c r="D604" s="36">
        <v>40557</v>
      </c>
      <c r="E604" s="13" t="s">
        <v>0</v>
      </c>
      <c r="F604" s="77"/>
      <c r="G604" s="77" t="s">
        <v>5045</v>
      </c>
      <c r="H604" s="77" t="s">
        <v>5046</v>
      </c>
      <c r="I604" s="77"/>
      <c r="J604" s="26" t="s">
        <v>10984</v>
      </c>
    </row>
    <row r="605" spans="1:10" ht="60" customHeight="1">
      <c r="A605" s="73" t="s">
        <v>4843</v>
      </c>
      <c r="B605" s="73" t="s">
        <v>5047</v>
      </c>
      <c r="C605" s="77" t="s">
        <v>10508</v>
      </c>
      <c r="D605" s="10" t="s">
        <v>5048</v>
      </c>
      <c r="E605" s="11" t="s">
        <v>1914</v>
      </c>
      <c r="F605" s="11" t="s">
        <v>5049</v>
      </c>
      <c r="G605" s="73" t="s">
        <v>5050</v>
      </c>
      <c r="H605" s="73" t="s">
        <v>5051</v>
      </c>
      <c r="I605" s="73" t="s">
        <v>5052</v>
      </c>
      <c r="J605" s="12" t="s">
        <v>10985</v>
      </c>
    </row>
    <row r="606" spans="1:10" ht="60" customHeight="1">
      <c r="A606" s="73" t="s">
        <v>4843</v>
      </c>
      <c r="B606" s="73" t="s">
        <v>5047</v>
      </c>
      <c r="C606" s="73" t="s">
        <v>5053</v>
      </c>
      <c r="D606" s="36" t="s">
        <v>10509</v>
      </c>
      <c r="E606" s="13" t="s">
        <v>1914</v>
      </c>
      <c r="F606" s="13" t="s">
        <v>5054</v>
      </c>
      <c r="G606" s="77" t="s">
        <v>10510</v>
      </c>
      <c r="H606" s="73" t="s">
        <v>10434</v>
      </c>
      <c r="I606" s="3" t="s">
        <v>5055</v>
      </c>
      <c r="J606" s="12" t="s">
        <v>10986</v>
      </c>
    </row>
    <row r="607" spans="1:10" ht="60" customHeight="1">
      <c r="A607" s="73" t="s">
        <v>4843</v>
      </c>
      <c r="B607" s="73" t="s">
        <v>5047</v>
      </c>
      <c r="C607" s="73" t="s">
        <v>5056</v>
      </c>
      <c r="D607" s="36" t="s">
        <v>5057</v>
      </c>
      <c r="E607" s="13" t="s">
        <v>1914</v>
      </c>
      <c r="F607" s="13" t="s">
        <v>5058</v>
      </c>
      <c r="G607" s="77" t="s">
        <v>10511</v>
      </c>
      <c r="H607" s="73" t="s">
        <v>5059</v>
      </c>
      <c r="I607" s="3" t="s">
        <v>5060</v>
      </c>
      <c r="J607" s="73" t="s">
        <v>10987</v>
      </c>
    </row>
    <row r="608" spans="1:10" ht="60" customHeight="1">
      <c r="A608" s="73" t="s">
        <v>4843</v>
      </c>
      <c r="B608" s="73" t="s">
        <v>5061</v>
      </c>
      <c r="C608" s="73" t="s">
        <v>5062</v>
      </c>
      <c r="D608" s="10">
        <v>1516</v>
      </c>
      <c r="E608" s="11" t="s">
        <v>10</v>
      </c>
      <c r="F608" s="11" t="s">
        <v>5063</v>
      </c>
      <c r="G608" s="73" t="s">
        <v>5064</v>
      </c>
      <c r="H608" s="73" t="s">
        <v>5065</v>
      </c>
      <c r="I608" s="2" t="s">
        <v>11019</v>
      </c>
      <c r="J608" s="12" t="s">
        <v>5066</v>
      </c>
    </row>
    <row r="609" spans="1:10" ht="60" customHeight="1">
      <c r="A609" s="73" t="s">
        <v>4843</v>
      </c>
      <c r="B609" s="73" t="s">
        <v>5061</v>
      </c>
      <c r="C609" s="73" t="s">
        <v>5067</v>
      </c>
      <c r="D609" s="10">
        <v>1201</v>
      </c>
      <c r="E609" s="11" t="s">
        <v>10</v>
      </c>
      <c r="F609" s="11" t="s">
        <v>5068</v>
      </c>
      <c r="G609" s="73" t="s">
        <v>5069</v>
      </c>
      <c r="H609" s="73" t="s">
        <v>5065</v>
      </c>
      <c r="I609" s="2" t="s">
        <v>11020</v>
      </c>
      <c r="J609" s="12" t="s">
        <v>5066</v>
      </c>
    </row>
    <row r="610" spans="1:10" ht="60" customHeight="1">
      <c r="A610" s="73" t="s">
        <v>4843</v>
      </c>
      <c r="B610" s="73" t="s">
        <v>5061</v>
      </c>
      <c r="C610" s="73" t="s">
        <v>5070</v>
      </c>
      <c r="D610" s="10">
        <v>0</v>
      </c>
      <c r="E610" s="11" t="s">
        <v>10</v>
      </c>
      <c r="F610" s="75"/>
      <c r="G610" s="73" t="s">
        <v>5071</v>
      </c>
      <c r="H610" s="73" t="s">
        <v>5065</v>
      </c>
      <c r="I610" s="73"/>
      <c r="J610" s="12" t="s">
        <v>5066</v>
      </c>
    </row>
    <row r="611" spans="1:10" ht="60" customHeight="1">
      <c r="A611" s="73" t="s">
        <v>4843</v>
      </c>
      <c r="B611" s="73" t="s">
        <v>5061</v>
      </c>
      <c r="C611" s="73" t="s">
        <v>10512</v>
      </c>
      <c r="D611" s="10">
        <v>7580</v>
      </c>
      <c r="E611" s="11" t="s">
        <v>4</v>
      </c>
      <c r="F611" s="11"/>
      <c r="G611" s="73" t="s">
        <v>5072</v>
      </c>
      <c r="H611" s="73" t="s">
        <v>5061</v>
      </c>
      <c r="I611" s="3" t="s">
        <v>5073</v>
      </c>
      <c r="J611" s="12" t="s">
        <v>5074</v>
      </c>
    </row>
    <row r="612" spans="1:10" ht="60" customHeight="1">
      <c r="A612" s="73" t="s">
        <v>4843</v>
      </c>
      <c r="B612" s="73" t="s">
        <v>5061</v>
      </c>
      <c r="C612" s="73" t="s">
        <v>661</v>
      </c>
      <c r="D612" s="10">
        <v>0</v>
      </c>
      <c r="E612" s="11" t="s">
        <v>10</v>
      </c>
      <c r="F612" s="11" t="s">
        <v>5076</v>
      </c>
      <c r="G612" s="73" t="s">
        <v>5077</v>
      </c>
      <c r="H612" s="73" t="s">
        <v>5078</v>
      </c>
      <c r="I612" s="73"/>
      <c r="J612" s="12" t="s">
        <v>5079</v>
      </c>
    </row>
    <row r="613" spans="1:10" ht="60" customHeight="1">
      <c r="A613" s="73" t="s">
        <v>4843</v>
      </c>
      <c r="B613" s="73" t="s">
        <v>5061</v>
      </c>
      <c r="C613" s="73" t="s">
        <v>661</v>
      </c>
      <c r="D613" s="10">
        <v>1848</v>
      </c>
      <c r="E613" s="11" t="s">
        <v>10</v>
      </c>
      <c r="F613" s="11" t="s">
        <v>5080</v>
      </c>
      <c r="G613" s="73" t="s">
        <v>5081</v>
      </c>
      <c r="H613" s="73" t="s">
        <v>5082</v>
      </c>
      <c r="I613" s="3" t="s">
        <v>5083</v>
      </c>
      <c r="J613" s="12" t="s">
        <v>5079</v>
      </c>
    </row>
    <row r="614" spans="1:10" ht="60" customHeight="1">
      <c r="A614" s="73" t="s">
        <v>4843</v>
      </c>
      <c r="B614" s="73" t="s">
        <v>5084</v>
      </c>
      <c r="C614" s="73" t="s">
        <v>5085</v>
      </c>
      <c r="D614" s="15">
        <v>33551</v>
      </c>
      <c r="E614" s="11" t="s">
        <v>231</v>
      </c>
      <c r="F614" s="78" t="s">
        <v>5086</v>
      </c>
      <c r="G614" s="11" t="s">
        <v>5087</v>
      </c>
      <c r="H614" s="78" t="s">
        <v>5088</v>
      </c>
      <c r="I614" s="3" t="s">
        <v>5089</v>
      </c>
      <c r="J614" s="12" t="s">
        <v>5090</v>
      </c>
    </row>
    <row r="615" spans="1:10" ht="60" customHeight="1">
      <c r="A615" s="73" t="s">
        <v>4843</v>
      </c>
      <c r="B615" s="73" t="s">
        <v>5088</v>
      </c>
      <c r="C615" s="73" t="s">
        <v>5091</v>
      </c>
      <c r="D615" s="10">
        <v>38357</v>
      </c>
      <c r="E615" s="11" t="s">
        <v>5</v>
      </c>
      <c r="F615" s="11"/>
      <c r="G615" s="73" t="s">
        <v>5092</v>
      </c>
      <c r="H615" s="78" t="s">
        <v>5093</v>
      </c>
      <c r="I615" s="51" t="s">
        <v>5094</v>
      </c>
      <c r="J615" s="12" t="s">
        <v>5090</v>
      </c>
    </row>
    <row r="616" spans="1:10" ht="60" customHeight="1">
      <c r="A616" s="73" t="s">
        <v>4843</v>
      </c>
      <c r="B616" s="73" t="s">
        <v>5088</v>
      </c>
      <c r="C616" s="73" t="s">
        <v>5095</v>
      </c>
      <c r="D616" s="10">
        <v>18968</v>
      </c>
      <c r="E616" s="11" t="s">
        <v>3</v>
      </c>
      <c r="F616" s="75"/>
      <c r="G616" s="73" t="s">
        <v>5096</v>
      </c>
      <c r="H616" s="73" t="s">
        <v>5097</v>
      </c>
      <c r="I616" s="51" t="s">
        <v>5098</v>
      </c>
      <c r="J616" s="12" t="s">
        <v>5090</v>
      </c>
    </row>
    <row r="617" spans="1:10" ht="60" customHeight="1">
      <c r="A617" s="77" t="s">
        <v>4843</v>
      </c>
      <c r="B617" s="77" t="s">
        <v>5099</v>
      </c>
      <c r="C617" s="77" t="s">
        <v>5100</v>
      </c>
      <c r="D617" s="36">
        <v>13950</v>
      </c>
      <c r="E617" s="13" t="s">
        <v>3</v>
      </c>
      <c r="F617" s="13"/>
      <c r="G617" s="77" t="s">
        <v>5101</v>
      </c>
      <c r="H617" s="77" t="s">
        <v>5099</v>
      </c>
      <c r="I617" s="3" t="s">
        <v>5102</v>
      </c>
      <c r="J617" s="26" t="s">
        <v>5103</v>
      </c>
    </row>
    <row r="618" spans="1:10" ht="60" customHeight="1">
      <c r="A618" s="77" t="s">
        <v>4843</v>
      </c>
      <c r="B618" s="77" t="s">
        <v>5099</v>
      </c>
      <c r="C618" s="77" t="s">
        <v>5104</v>
      </c>
      <c r="D618" s="36">
        <v>13500</v>
      </c>
      <c r="E618" s="13" t="s">
        <v>3</v>
      </c>
      <c r="F618" s="13"/>
      <c r="G618" s="77" t="s">
        <v>5105</v>
      </c>
      <c r="H618" s="77" t="s">
        <v>5099</v>
      </c>
      <c r="I618" s="3" t="s">
        <v>5106</v>
      </c>
      <c r="J618" s="26" t="s">
        <v>5103</v>
      </c>
    </row>
    <row r="619" spans="1:10" ht="60" customHeight="1">
      <c r="A619" s="77" t="s">
        <v>4843</v>
      </c>
      <c r="B619" s="77" t="s">
        <v>5099</v>
      </c>
      <c r="C619" s="77" t="s">
        <v>5107</v>
      </c>
      <c r="D619" s="36">
        <v>9526</v>
      </c>
      <c r="E619" s="13" t="s">
        <v>10</v>
      </c>
      <c r="F619" s="13" t="s">
        <v>5108</v>
      </c>
      <c r="G619" s="77" t="s">
        <v>5109</v>
      </c>
      <c r="H619" s="77" t="s">
        <v>5110</v>
      </c>
      <c r="I619" s="3" t="s">
        <v>5111</v>
      </c>
      <c r="J619" s="26" t="s">
        <v>5103</v>
      </c>
    </row>
    <row r="620" spans="1:10" ht="60" customHeight="1">
      <c r="A620" s="77" t="s">
        <v>4843</v>
      </c>
      <c r="B620" s="77" t="s">
        <v>5099</v>
      </c>
      <c r="C620" s="77" t="s">
        <v>5112</v>
      </c>
      <c r="D620" s="36">
        <v>480</v>
      </c>
      <c r="E620" s="13" t="s">
        <v>5</v>
      </c>
      <c r="F620" s="13"/>
      <c r="G620" s="77" t="s">
        <v>5113</v>
      </c>
      <c r="H620" s="77" t="s">
        <v>5114</v>
      </c>
      <c r="I620" s="3" t="s">
        <v>5115</v>
      </c>
      <c r="J620" s="26" t="s">
        <v>5103</v>
      </c>
    </row>
    <row r="621" spans="1:10" ht="60" customHeight="1">
      <c r="A621" s="77" t="s">
        <v>4843</v>
      </c>
      <c r="B621" s="77" t="s">
        <v>5099</v>
      </c>
      <c r="C621" s="77" t="s">
        <v>5116</v>
      </c>
      <c r="D621" s="36">
        <v>16505</v>
      </c>
      <c r="E621" s="13" t="s">
        <v>3</v>
      </c>
      <c r="F621" s="13"/>
      <c r="G621" s="77" t="s">
        <v>5117</v>
      </c>
      <c r="H621" s="77" t="s">
        <v>5118</v>
      </c>
      <c r="I621" s="3" t="s">
        <v>5119</v>
      </c>
      <c r="J621" s="26" t="s">
        <v>5103</v>
      </c>
    </row>
    <row r="622" spans="1:10" ht="60" customHeight="1">
      <c r="A622" s="77" t="s">
        <v>4843</v>
      </c>
      <c r="B622" s="77" t="s">
        <v>5099</v>
      </c>
      <c r="C622" s="77" t="s">
        <v>5120</v>
      </c>
      <c r="D622" s="36">
        <v>47875</v>
      </c>
      <c r="E622" s="13" t="s">
        <v>5</v>
      </c>
      <c r="F622" s="79"/>
      <c r="G622" s="77" t="s">
        <v>5121</v>
      </c>
      <c r="H622" s="77" t="s">
        <v>5122</v>
      </c>
      <c r="I622" s="3" t="s">
        <v>5123</v>
      </c>
      <c r="J622" s="26" t="s">
        <v>5103</v>
      </c>
    </row>
    <row r="623" spans="1:10" ht="60" customHeight="1">
      <c r="A623" s="73" t="s">
        <v>5124</v>
      </c>
      <c r="B623" s="73" t="s">
        <v>5125</v>
      </c>
      <c r="C623" s="73" t="s">
        <v>5126</v>
      </c>
      <c r="D623" s="10">
        <v>0</v>
      </c>
      <c r="E623" s="11" t="s">
        <v>126</v>
      </c>
      <c r="F623" s="11" t="s">
        <v>5127</v>
      </c>
      <c r="G623" s="73" t="s">
        <v>5128</v>
      </c>
      <c r="H623" s="73" t="s">
        <v>5129</v>
      </c>
      <c r="I623" s="73"/>
      <c r="J623" s="12" t="s">
        <v>5130</v>
      </c>
    </row>
    <row r="624" spans="1:10" ht="60" customHeight="1">
      <c r="A624" s="73" t="s">
        <v>4843</v>
      </c>
      <c r="B624" s="73" t="s">
        <v>5131</v>
      </c>
      <c r="C624" s="73" t="s">
        <v>5132</v>
      </c>
      <c r="D624" s="10">
        <v>18415</v>
      </c>
      <c r="E624" s="11" t="s">
        <v>10</v>
      </c>
      <c r="F624" s="11" t="s">
        <v>5133</v>
      </c>
      <c r="G624" s="73" t="s">
        <v>5134</v>
      </c>
      <c r="H624" s="73" t="s">
        <v>5135</v>
      </c>
      <c r="I624" s="73" t="s">
        <v>10181</v>
      </c>
      <c r="J624" s="12" t="s">
        <v>5136</v>
      </c>
    </row>
    <row r="625" spans="1:10" ht="60" customHeight="1">
      <c r="A625" s="73" t="s">
        <v>4843</v>
      </c>
      <c r="B625" s="73" t="s">
        <v>5131</v>
      </c>
      <c r="C625" s="73" t="s">
        <v>5137</v>
      </c>
      <c r="D625" s="15">
        <v>3600</v>
      </c>
      <c r="E625" s="11" t="s">
        <v>3</v>
      </c>
      <c r="F625" s="11"/>
      <c r="G625" s="73" t="s">
        <v>5138</v>
      </c>
      <c r="H625" s="73" t="s">
        <v>5139</v>
      </c>
      <c r="I625" s="3" t="s">
        <v>5140</v>
      </c>
      <c r="J625" s="12" t="s">
        <v>5141</v>
      </c>
    </row>
    <row r="626" spans="1:10" ht="60" customHeight="1">
      <c r="A626" s="73" t="s">
        <v>4843</v>
      </c>
      <c r="B626" s="73" t="s">
        <v>5131</v>
      </c>
      <c r="C626" s="73" t="s">
        <v>5142</v>
      </c>
      <c r="D626" s="15">
        <v>23004</v>
      </c>
      <c r="E626" s="80" t="s">
        <v>5</v>
      </c>
      <c r="F626" s="11"/>
      <c r="G626" s="73" t="s">
        <v>5143</v>
      </c>
      <c r="H626" s="73" t="s">
        <v>5144</v>
      </c>
      <c r="I626" s="3" t="s">
        <v>5145</v>
      </c>
      <c r="J626" s="12" t="s">
        <v>5141</v>
      </c>
    </row>
    <row r="627" spans="1:10" ht="60" customHeight="1">
      <c r="A627" s="73" t="s">
        <v>4843</v>
      </c>
      <c r="B627" s="73" t="s">
        <v>5146</v>
      </c>
      <c r="C627" s="73" t="s">
        <v>4504</v>
      </c>
      <c r="D627" s="10">
        <v>37763</v>
      </c>
      <c r="E627" s="11" t="s">
        <v>49</v>
      </c>
      <c r="F627" s="11"/>
      <c r="G627" s="73" t="s">
        <v>5147</v>
      </c>
      <c r="H627" s="73" t="s">
        <v>5146</v>
      </c>
      <c r="I627" s="3" t="s">
        <v>5148</v>
      </c>
      <c r="J627" s="12" t="s">
        <v>5149</v>
      </c>
    </row>
    <row r="628" spans="1:10" ht="60" customHeight="1">
      <c r="A628" s="73" t="s">
        <v>4843</v>
      </c>
      <c r="B628" s="74" t="s">
        <v>5150</v>
      </c>
      <c r="C628" s="74" t="s">
        <v>5151</v>
      </c>
      <c r="D628" s="81">
        <v>6930</v>
      </c>
      <c r="E628" s="40" t="s">
        <v>5152</v>
      </c>
      <c r="F628" s="40" t="s">
        <v>5086</v>
      </c>
      <c r="G628" s="74" t="s">
        <v>5153</v>
      </c>
      <c r="H628" s="74" t="s">
        <v>5150</v>
      </c>
      <c r="I628" s="74"/>
      <c r="J628" s="42" t="s">
        <v>5154</v>
      </c>
    </row>
    <row r="629" spans="1:10" ht="60" customHeight="1">
      <c r="A629" s="73" t="s">
        <v>4843</v>
      </c>
      <c r="B629" s="74" t="s">
        <v>5150</v>
      </c>
      <c r="C629" s="74" t="s">
        <v>5155</v>
      </c>
      <c r="D629" s="81">
        <v>5760</v>
      </c>
      <c r="E629" s="40" t="s">
        <v>5152</v>
      </c>
      <c r="F629" s="40" t="s">
        <v>5086</v>
      </c>
      <c r="G629" s="74" t="s">
        <v>5156</v>
      </c>
      <c r="H629" s="74" t="s">
        <v>5150</v>
      </c>
      <c r="I629" s="74"/>
      <c r="J629" s="42" t="s">
        <v>5154</v>
      </c>
    </row>
    <row r="630" spans="1:10" ht="60" customHeight="1">
      <c r="A630" s="73" t="s">
        <v>4843</v>
      </c>
      <c r="B630" s="73" t="s">
        <v>5157</v>
      </c>
      <c r="C630" s="73" t="s">
        <v>5158</v>
      </c>
      <c r="D630" s="10">
        <v>5292</v>
      </c>
      <c r="E630" s="11" t="s">
        <v>4</v>
      </c>
      <c r="F630" s="11"/>
      <c r="G630" s="73" t="s">
        <v>5159</v>
      </c>
      <c r="H630" s="73" t="s">
        <v>5160</v>
      </c>
      <c r="I630" s="73"/>
      <c r="J630" s="12" t="s">
        <v>5161</v>
      </c>
    </row>
    <row r="631" spans="1:10" ht="60" customHeight="1">
      <c r="A631" s="77" t="s">
        <v>5013</v>
      </c>
      <c r="B631" s="77" t="s">
        <v>5162</v>
      </c>
      <c r="C631" s="77" t="s">
        <v>5163</v>
      </c>
      <c r="D631" s="36">
        <v>60</v>
      </c>
      <c r="E631" s="13" t="s">
        <v>376</v>
      </c>
      <c r="F631" s="82"/>
      <c r="G631" s="77" t="s">
        <v>10445</v>
      </c>
      <c r="H631" s="77" t="s">
        <v>5164</v>
      </c>
      <c r="I631" s="3" t="s">
        <v>5165</v>
      </c>
      <c r="J631" s="26" t="s">
        <v>5166</v>
      </c>
    </row>
    <row r="632" spans="1:10" ht="60" customHeight="1">
      <c r="A632" s="73" t="s">
        <v>5013</v>
      </c>
      <c r="B632" s="73" t="s">
        <v>5167</v>
      </c>
      <c r="C632" s="73" t="s">
        <v>5168</v>
      </c>
      <c r="D632" s="10">
        <v>11500</v>
      </c>
      <c r="E632" s="11" t="s">
        <v>10</v>
      </c>
      <c r="F632" s="11" t="s">
        <v>5169</v>
      </c>
      <c r="G632" s="73" t="s">
        <v>5170</v>
      </c>
      <c r="H632" s="73" t="s">
        <v>5171</v>
      </c>
      <c r="I632" s="51" t="s">
        <v>5172</v>
      </c>
      <c r="J632" s="12" t="s">
        <v>5173</v>
      </c>
    </row>
    <row r="633" spans="1:10" ht="60" customHeight="1">
      <c r="A633" s="73" t="s">
        <v>5013</v>
      </c>
      <c r="B633" s="73" t="s">
        <v>5167</v>
      </c>
      <c r="C633" s="73" t="s">
        <v>5174</v>
      </c>
      <c r="D633" s="10">
        <v>3762</v>
      </c>
      <c r="E633" s="11" t="s">
        <v>10</v>
      </c>
      <c r="F633" s="11" t="s">
        <v>3416</v>
      </c>
      <c r="G633" s="73" t="s">
        <v>5175</v>
      </c>
      <c r="H633" s="73" t="s">
        <v>5176</v>
      </c>
      <c r="I633" s="3" t="s">
        <v>5177</v>
      </c>
      <c r="J633" s="73" t="s">
        <v>10743</v>
      </c>
    </row>
    <row r="634" spans="1:10" ht="60" customHeight="1">
      <c r="A634" s="73" t="s">
        <v>4843</v>
      </c>
      <c r="B634" s="73" t="s">
        <v>5178</v>
      </c>
      <c r="C634" s="73" t="s">
        <v>5179</v>
      </c>
      <c r="D634" s="10" t="s">
        <v>1184</v>
      </c>
      <c r="E634" s="11" t="s">
        <v>10</v>
      </c>
      <c r="F634" s="11" t="s">
        <v>5180</v>
      </c>
      <c r="G634" s="73" t="s">
        <v>5181</v>
      </c>
      <c r="H634" s="73" t="s">
        <v>5182</v>
      </c>
      <c r="I634" s="3" t="s">
        <v>5183</v>
      </c>
      <c r="J634" s="12" t="s">
        <v>5184</v>
      </c>
    </row>
    <row r="635" spans="1:10" ht="60" customHeight="1">
      <c r="A635" s="73" t="s">
        <v>4843</v>
      </c>
      <c r="B635" s="73" t="s">
        <v>5178</v>
      </c>
      <c r="C635" s="73" t="s">
        <v>5186</v>
      </c>
      <c r="D635" s="10">
        <v>270</v>
      </c>
      <c r="E635" s="11" t="s">
        <v>3</v>
      </c>
      <c r="F635" s="11"/>
      <c r="G635" s="73" t="s">
        <v>5187</v>
      </c>
      <c r="H635" s="73" t="s">
        <v>5188</v>
      </c>
      <c r="I635" s="3" t="s">
        <v>5189</v>
      </c>
      <c r="J635" s="12" t="s">
        <v>5184</v>
      </c>
    </row>
    <row r="636" spans="1:10" ht="60" customHeight="1">
      <c r="A636" s="73" t="s">
        <v>4967</v>
      </c>
      <c r="B636" s="73" t="s">
        <v>5178</v>
      </c>
      <c r="C636" s="73" t="s">
        <v>5190</v>
      </c>
      <c r="D636" s="15">
        <v>0</v>
      </c>
      <c r="E636" s="11" t="s">
        <v>126</v>
      </c>
      <c r="F636" s="11" t="s">
        <v>5191</v>
      </c>
      <c r="G636" s="73" t="s">
        <v>5192</v>
      </c>
      <c r="H636" s="73" t="s">
        <v>5193</v>
      </c>
      <c r="I636" s="3" t="s">
        <v>5194</v>
      </c>
      <c r="J636" s="12" t="s">
        <v>5195</v>
      </c>
    </row>
    <row r="637" spans="1:10" ht="60" customHeight="1">
      <c r="A637" s="73" t="s">
        <v>4843</v>
      </c>
      <c r="B637" s="73" t="s">
        <v>5178</v>
      </c>
      <c r="C637" s="73" t="s">
        <v>5196</v>
      </c>
      <c r="D637" s="15">
        <v>600</v>
      </c>
      <c r="E637" s="11" t="s">
        <v>126</v>
      </c>
      <c r="F637" s="11" t="s">
        <v>5191</v>
      </c>
      <c r="G637" s="73" t="s">
        <v>5197</v>
      </c>
      <c r="H637" s="73" t="s">
        <v>5198</v>
      </c>
      <c r="I637" s="3" t="s">
        <v>5199</v>
      </c>
      <c r="J637" s="12" t="s">
        <v>5195</v>
      </c>
    </row>
    <row r="638" spans="1:10" ht="60" customHeight="1">
      <c r="A638" s="73" t="s">
        <v>4843</v>
      </c>
      <c r="B638" s="73" t="s">
        <v>5178</v>
      </c>
      <c r="C638" s="73" t="s">
        <v>5200</v>
      </c>
      <c r="D638" s="15">
        <v>0</v>
      </c>
      <c r="E638" s="11" t="s">
        <v>126</v>
      </c>
      <c r="F638" s="11" t="s">
        <v>5191</v>
      </c>
      <c r="G638" s="73" t="s">
        <v>5201</v>
      </c>
      <c r="H638" s="73" t="s">
        <v>5202</v>
      </c>
      <c r="I638" s="51" t="s">
        <v>5194</v>
      </c>
      <c r="J638" s="12" t="s">
        <v>5203</v>
      </c>
    </row>
    <row r="639" spans="1:10" ht="60" customHeight="1">
      <c r="A639" s="73" t="s">
        <v>4843</v>
      </c>
      <c r="B639" s="73" t="s">
        <v>5204</v>
      </c>
      <c r="C639" s="73" t="s">
        <v>5179</v>
      </c>
      <c r="D639" s="10">
        <v>0</v>
      </c>
      <c r="E639" s="11" t="s">
        <v>10</v>
      </c>
      <c r="F639" s="11" t="s">
        <v>5205</v>
      </c>
      <c r="G639" s="73" t="s">
        <v>5206</v>
      </c>
      <c r="H639" s="73" t="s">
        <v>5207</v>
      </c>
      <c r="I639" s="3" t="s">
        <v>5208</v>
      </c>
      <c r="J639" s="12" t="s">
        <v>5209</v>
      </c>
    </row>
    <row r="640" spans="1:10" ht="60" customHeight="1">
      <c r="A640" s="73" t="s">
        <v>4843</v>
      </c>
      <c r="B640" s="73" t="s">
        <v>5204</v>
      </c>
      <c r="C640" s="73" t="s">
        <v>5116</v>
      </c>
      <c r="D640" s="10">
        <v>9321</v>
      </c>
      <c r="E640" s="11" t="s">
        <v>3</v>
      </c>
      <c r="F640" s="11"/>
      <c r="G640" s="73" t="s">
        <v>5210</v>
      </c>
      <c r="H640" s="73" t="s">
        <v>5211</v>
      </c>
      <c r="I640" s="73"/>
      <c r="J640" s="12" t="s">
        <v>10744</v>
      </c>
    </row>
    <row r="641" spans="1:10" ht="60" customHeight="1">
      <c r="A641" s="73" t="s">
        <v>4843</v>
      </c>
      <c r="B641" s="73" t="s">
        <v>5204</v>
      </c>
      <c r="C641" s="73" t="s">
        <v>5212</v>
      </c>
      <c r="D641" s="10">
        <v>39988</v>
      </c>
      <c r="E641" s="11" t="s">
        <v>4</v>
      </c>
      <c r="F641" s="75"/>
      <c r="G641" s="73" t="s">
        <v>5213</v>
      </c>
      <c r="H641" s="73" t="s">
        <v>5214</v>
      </c>
      <c r="I641" s="73"/>
      <c r="J641" s="73" t="s">
        <v>10745</v>
      </c>
    </row>
    <row r="642" spans="1:10" ht="60" customHeight="1">
      <c r="A642" s="73" t="s">
        <v>4843</v>
      </c>
      <c r="B642" s="73" t="s">
        <v>5215</v>
      </c>
      <c r="C642" s="73" t="s">
        <v>5216</v>
      </c>
      <c r="D642" s="10"/>
      <c r="E642" s="11" t="s">
        <v>10</v>
      </c>
      <c r="F642" s="11" t="s">
        <v>5217</v>
      </c>
      <c r="G642" s="73" t="s">
        <v>5218</v>
      </c>
      <c r="H642" s="73" t="s">
        <v>5219</v>
      </c>
      <c r="I642" s="3" t="s">
        <v>5220</v>
      </c>
      <c r="J642" s="12" t="s">
        <v>5221</v>
      </c>
    </row>
    <row r="643" spans="1:10" ht="60" customHeight="1">
      <c r="A643" s="73" t="s">
        <v>4843</v>
      </c>
      <c r="B643" s="73" t="s">
        <v>5215</v>
      </c>
      <c r="C643" s="73" t="s">
        <v>5222</v>
      </c>
      <c r="D643" s="10">
        <v>600</v>
      </c>
      <c r="E643" s="11" t="s">
        <v>3</v>
      </c>
      <c r="F643" s="11" t="s">
        <v>5223</v>
      </c>
      <c r="G643" s="73"/>
      <c r="H643" s="73" t="s">
        <v>5114</v>
      </c>
      <c r="I643" s="73"/>
      <c r="J643" s="12" t="s">
        <v>5221</v>
      </c>
    </row>
    <row r="644" spans="1:10" ht="60" customHeight="1">
      <c r="A644" s="73" t="s">
        <v>4843</v>
      </c>
      <c r="B644" s="73" t="s">
        <v>5224</v>
      </c>
      <c r="C644" s="73" t="s">
        <v>5225</v>
      </c>
      <c r="D644" s="10">
        <v>5747</v>
      </c>
      <c r="E644" s="11" t="s">
        <v>3</v>
      </c>
      <c r="F644" s="11"/>
      <c r="G644" s="73" t="s">
        <v>5226</v>
      </c>
      <c r="H644" s="73" t="s">
        <v>5227</v>
      </c>
      <c r="I644" s="3" t="s">
        <v>5228</v>
      </c>
      <c r="J644" s="12" t="s">
        <v>5229</v>
      </c>
    </row>
    <row r="645" spans="1:10" ht="60" customHeight="1">
      <c r="A645" s="73" t="s">
        <v>4843</v>
      </c>
      <c r="B645" s="73" t="s">
        <v>5230</v>
      </c>
      <c r="C645" s="73" t="s">
        <v>5231</v>
      </c>
      <c r="D645" s="10">
        <v>36275</v>
      </c>
      <c r="E645" s="11" t="s">
        <v>4925</v>
      </c>
      <c r="F645" s="11"/>
      <c r="G645" s="73" t="s">
        <v>5232</v>
      </c>
      <c r="H645" s="73" t="s">
        <v>5230</v>
      </c>
      <c r="I645" s="3" t="s">
        <v>5233</v>
      </c>
      <c r="J645" s="12" t="s">
        <v>5234</v>
      </c>
    </row>
    <row r="646" spans="1:10" ht="60" customHeight="1">
      <c r="A646" s="73" t="s">
        <v>4843</v>
      </c>
      <c r="B646" s="77" t="s">
        <v>5235</v>
      </c>
      <c r="C646" s="77" t="s">
        <v>5236</v>
      </c>
      <c r="D646" s="36"/>
      <c r="E646" s="13" t="s">
        <v>10</v>
      </c>
      <c r="F646" s="13" t="s">
        <v>5191</v>
      </c>
      <c r="G646" s="77" t="s">
        <v>5237</v>
      </c>
      <c r="H646" s="77" t="s">
        <v>5238</v>
      </c>
      <c r="I646" s="3" t="s">
        <v>5239</v>
      </c>
      <c r="J646" s="26" t="s">
        <v>5240</v>
      </c>
    </row>
    <row r="647" spans="1:10" ht="60" customHeight="1">
      <c r="A647" s="73" t="s">
        <v>4843</v>
      </c>
      <c r="B647" s="73" t="s">
        <v>5235</v>
      </c>
      <c r="C647" s="73" t="s">
        <v>5241</v>
      </c>
      <c r="D647" s="23">
        <v>13896</v>
      </c>
      <c r="E647" s="56" t="s">
        <v>10</v>
      </c>
      <c r="F647" s="56" t="s">
        <v>3416</v>
      </c>
      <c r="G647" s="73" t="s">
        <v>5242</v>
      </c>
      <c r="H647" s="73" t="s">
        <v>5243</v>
      </c>
      <c r="I647" s="3" t="s">
        <v>5244</v>
      </c>
      <c r="J647" s="58" t="s">
        <v>5245</v>
      </c>
    </row>
    <row r="648" spans="1:10" ht="60" customHeight="1">
      <c r="A648" s="73" t="s">
        <v>4843</v>
      </c>
      <c r="B648" s="77" t="s">
        <v>5235</v>
      </c>
      <c r="C648" s="77" t="s">
        <v>403</v>
      </c>
      <c r="D648" s="36">
        <v>10985</v>
      </c>
      <c r="E648" s="13" t="s">
        <v>5</v>
      </c>
      <c r="F648" s="13"/>
      <c r="G648" s="77" t="s">
        <v>5246</v>
      </c>
      <c r="H648" s="77" t="s">
        <v>5247</v>
      </c>
      <c r="I648" s="3" t="s">
        <v>5248</v>
      </c>
      <c r="J648" s="26" t="s">
        <v>5249</v>
      </c>
    </row>
    <row r="649" spans="1:10" ht="60" customHeight="1">
      <c r="A649" s="73" t="s">
        <v>4843</v>
      </c>
      <c r="B649" s="77" t="s">
        <v>5235</v>
      </c>
      <c r="C649" s="73" t="s">
        <v>5250</v>
      </c>
      <c r="D649" s="23">
        <v>21540</v>
      </c>
      <c r="E649" s="56" t="s">
        <v>10</v>
      </c>
      <c r="F649" s="56" t="s">
        <v>1499</v>
      </c>
      <c r="G649" s="73" t="s">
        <v>5251</v>
      </c>
      <c r="H649" s="73" t="s">
        <v>5252</v>
      </c>
      <c r="I649" s="3" t="s">
        <v>5253</v>
      </c>
      <c r="J649" s="58" t="s">
        <v>5254</v>
      </c>
    </row>
    <row r="650" spans="1:10" ht="60" customHeight="1">
      <c r="A650" s="73" t="s">
        <v>4843</v>
      </c>
      <c r="B650" s="77" t="s">
        <v>5235</v>
      </c>
      <c r="C650" s="73" t="s">
        <v>5255</v>
      </c>
      <c r="D650" s="23">
        <v>8400</v>
      </c>
      <c r="E650" s="80" t="s">
        <v>10</v>
      </c>
      <c r="F650" s="75" t="s">
        <v>1499</v>
      </c>
      <c r="G650" s="73" t="s">
        <v>5256</v>
      </c>
      <c r="H650" s="73" t="s">
        <v>5252</v>
      </c>
      <c r="I650" s="3" t="s">
        <v>5253</v>
      </c>
      <c r="J650" s="58" t="s">
        <v>5254</v>
      </c>
    </row>
    <row r="651" spans="1:10" ht="60" customHeight="1">
      <c r="A651" s="73" t="s">
        <v>4843</v>
      </c>
      <c r="B651" s="73" t="s">
        <v>5257</v>
      </c>
      <c r="C651" s="73" t="s">
        <v>5258</v>
      </c>
      <c r="D651" s="10">
        <v>882</v>
      </c>
      <c r="E651" s="11" t="s">
        <v>44</v>
      </c>
      <c r="F651" s="11"/>
      <c r="G651" s="73" t="s">
        <v>5259</v>
      </c>
      <c r="H651" s="73" t="s">
        <v>5260</v>
      </c>
      <c r="I651" s="3" t="s">
        <v>5261</v>
      </c>
      <c r="J651" s="12" t="s">
        <v>5262</v>
      </c>
    </row>
    <row r="652" spans="1:10" ht="60" customHeight="1">
      <c r="A652" s="73" t="s">
        <v>4843</v>
      </c>
      <c r="B652" s="73" t="s">
        <v>5257</v>
      </c>
      <c r="C652" s="73" t="s">
        <v>5263</v>
      </c>
      <c r="D652" s="10">
        <v>46321</v>
      </c>
      <c r="E652" s="11" t="s">
        <v>44</v>
      </c>
      <c r="F652" s="11"/>
      <c r="G652" s="73" t="s">
        <v>5264</v>
      </c>
      <c r="H652" s="73" t="s">
        <v>5265</v>
      </c>
      <c r="I652" s="3" t="s">
        <v>5266</v>
      </c>
      <c r="J652" s="12" t="s">
        <v>5262</v>
      </c>
    </row>
    <row r="653" spans="1:10" ht="60" customHeight="1">
      <c r="A653" s="73" t="s">
        <v>4843</v>
      </c>
      <c r="B653" s="73" t="s">
        <v>5267</v>
      </c>
      <c r="C653" s="73" t="s">
        <v>5268</v>
      </c>
      <c r="D653" s="10">
        <v>7980</v>
      </c>
      <c r="E653" s="11" t="s">
        <v>4</v>
      </c>
      <c r="F653" s="11"/>
      <c r="G653" s="73" t="s">
        <v>5269</v>
      </c>
      <c r="H653" s="73" t="s">
        <v>5270</v>
      </c>
      <c r="I653" s="73"/>
      <c r="J653" s="12" t="s">
        <v>5271</v>
      </c>
    </row>
    <row r="654" spans="1:10" ht="60" customHeight="1">
      <c r="A654" s="73" t="s">
        <v>4843</v>
      </c>
      <c r="B654" s="73" t="s">
        <v>5267</v>
      </c>
      <c r="C654" s="73" t="s">
        <v>5272</v>
      </c>
      <c r="D654" s="10">
        <v>42115</v>
      </c>
      <c r="E654" s="11" t="s">
        <v>3</v>
      </c>
      <c r="F654" s="11"/>
      <c r="G654" s="73" t="s">
        <v>5273</v>
      </c>
      <c r="H654" s="73" t="s">
        <v>5274</v>
      </c>
      <c r="I654" s="3" t="s">
        <v>5275</v>
      </c>
      <c r="J654" s="12" t="s">
        <v>5276</v>
      </c>
    </row>
    <row r="655" spans="1:10" ht="60" customHeight="1">
      <c r="A655" s="73" t="s">
        <v>4843</v>
      </c>
      <c r="B655" s="73" t="s">
        <v>5277</v>
      </c>
      <c r="C655" s="73" t="s">
        <v>1073</v>
      </c>
      <c r="D655" s="10">
        <v>2279</v>
      </c>
      <c r="E655" s="11" t="s">
        <v>5</v>
      </c>
      <c r="F655" s="11"/>
      <c r="G655" s="73" t="s">
        <v>5278</v>
      </c>
      <c r="H655" s="73" t="s">
        <v>5279</v>
      </c>
      <c r="I655" s="3" t="s">
        <v>5280</v>
      </c>
      <c r="J655" s="12" t="s">
        <v>5281</v>
      </c>
    </row>
    <row r="656" spans="1:10" ht="60" customHeight="1">
      <c r="A656" s="73" t="s">
        <v>4843</v>
      </c>
      <c r="B656" s="73" t="s">
        <v>5282</v>
      </c>
      <c r="C656" s="73" t="s">
        <v>2614</v>
      </c>
      <c r="D656" s="15">
        <v>6345</v>
      </c>
      <c r="E656" s="11" t="s">
        <v>126</v>
      </c>
      <c r="F656" s="73" t="s">
        <v>5283</v>
      </c>
      <c r="G656" s="73" t="s">
        <v>5284</v>
      </c>
      <c r="H656" s="12" t="s">
        <v>5277</v>
      </c>
      <c r="I656" s="51" t="s">
        <v>5285</v>
      </c>
      <c r="J656" s="12" t="s">
        <v>5286</v>
      </c>
    </row>
    <row r="657" spans="1:10" ht="60" customHeight="1">
      <c r="A657" s="73" t="s">
        <v>4843</v>
      </c>
      <c r="B657" s="73" t="s">
        <v>5282</v>
      </c>
      <c r="C657" s="73" t="s">
        <v>5287</v>
      </c>
      <c r="D657" s="15">
        <v>13560</v>
      </c>
      <c r="E657" s="11" t="s">
        <v>126</v>
      </c>
      <c r="F657" s="73" t="s">
        <v>5283</v>
      </c>
      <c r="G657" s="73" t="s">
        <v>5288</v>
      </c>
      <c r="H657" s="12" t="s">
        <v>5277</v>
      </c>
      <c r="I657" s="3" t="s">
        <v>5285</v>
      </c>
      <c r="J657" s="12" t="s">
        <v>5286</v>
      </c>
    </row>
    <row r="658" spans="1:10" ht="60" customHeight="1">
      <c r="A658" s="73" t="s">
        <v>4843</v>
      </c>
      <c r="B658" s="73" t="s">
        <v>5289</v>
      </c>
      <c r="C658" s="73" t="s">
        <v>5290</v>
      </c>
      <c r="D658" s="10">
        <v>0</v>
      </c>
      <c r="E658" s="11"/>
      <c r="F658" s="11"/>
      <c r="G658" s="73" t="s">
        <v>5291</v>
      </c>
      <c r="H658" s="77" t="s">
        <v>5289</v>
      </c>
      <c r="I658" s="73"/>
      <c r="J658" s="12" t="s">
        <v>10746</v>
      </c>
    </row>
    <row r="659" spans="1:10" ht="60" customHeight="1">
      <c r="A659" s="73" t="s">
        <v>4843</v>
      </c>
      <c r="B659" s="73" t="s">
        <v>5289</v>
      </c>
      <c r="C659" s="73" t="s">
        <v>5292</v>
      </c>
      <c r="D659" s="10">
        <v>16872</v>
      </c>
      <c r="E659" s="11" t="s">
        <v>3</v>
      </c>
      <c r="F659" s="11"/>
      <c r="G659" s="73" t="s">
        <v>5293</v>
      </c>
      <c r="H659" s="77" t="s">
        <v>5289</v>
      </c>
      <c r="I659" s="73"/>
      <c r="J659" s="12" t="s">
        <v>5294</v>
      </c>
    </row>
    <row r="660" spans="1:10" ht="60" customHeight="1">
      <c r="A660" s="77" t="s">
        <v>4843</v>
      </c>
      <c r="B660" s="77" t="s">
        <v>5289</v>
      </c>
      <c r="C660" s="77" t="s">
        <v>5295</v>
      </c>
      <c r="D660" s="36">
        <v>9120</v>
      </c>
      <c r="E660" s="13" t="s">
        <v>10</v>
      </c>
      <c r="F660" s="79" t="s">
        <v>5169</v>
      </c>
      <c r="G660" s="77" t="s">
        <v>5296</v>
      </c>
      <c r="H660" s="77" t="s">
        <v>5289</v>
      </c>
      <c r="I660" s="77"/>
      <c r="J660" s="26" t="s">
        <v>5294</v>
      </c>
    </row>
    <row r="661" spans="1:10" ht="60" customHeight="1">
      <c r="A661" s="77" t="s">
        <v>4843</v>
      </c>
      <c r="B661" s="77" t="s">
        <v>5289</v>
      </c>
      <c r="C661" s="77" t="s">
        <v>5297</v>
      </c>
      <c r="D661" s="36">
        <v>912</v>
      </c>
      <c r="E661" s="13" t="s">
        <v>10</v>
      </c>
      <c r="F661" s="79" t="s">
        <v>5298</v>
      </c>
      <c r="G661" s="77" t="s">
        <v>5299</v>
      </c>
      <c r="H661" s="77" t="s">
        <v>5289</v>
      </c>
      <c r="I661" s="77"/>
      <c r="J661" s="77" t="s">
        <v>5294</v>
      </c>
    </row>
    <row r="662" spans="1:10" ht="60" customHeight="1">
      <c r="A662" s="73" t="s">
        <v>4843</v>
      </c>
      <c r="B662" s="73" t="s">
        <v>5300</v>
      </c>
      <c r="C662" s="73" t="s">
        <v>5301</v>
      </c>
      <c r="D662" s="10">
        <v>150</v>
      </c>
      <c r="E662" s="11" t="s">
        <v>3</v>
      </c>
      <c r="F662" s="11"/>
      <c r="G662" s="73" t="s">
        <v>5302</v>
      </c>
      <c r="H662" s="73" t="s">
        <v>5303</v>
      </c>
      <c r="I662" s="73"/>
      <c r="J662" s="12" t="s">
        <v>5304</v>
      </c>
    </row>
    <row r="663" spans="1:10" ht="60" customHeight="1">
      <c r="A663" s="73" t="s">
        <v>4843</v>
      </c>
      <c r="B663" s="73" t="s">
        <v>5300</v>
      </c>
      <c r="C663" s="73" t="s">
        <v>5305</v>
      </c>
      <c r="D663" s="10">
        <v>5000</v>
      </c>
      <c r="E663" s="11" t="s">
        <v>10</v>
      </c>
      <c r="F663" s="11" t="s">
        <v>1499</v>
      </c>
      <c r="G663" s="12" t="s">
        <v>5306</v>
      </c>
      <c r="H663" s="73" t="s">
        <v>5307</v>
      </c>
      <c r="I663" s="3" t="s">
        <v>5308</v>
      </c>
      <c r="J663" s="12" t="s">
        <v>5309</v>
      </c>
    </row>
    <row r="664" spans="1:10" ht="60" customHeight="1">
      <c r="A664" s="73" t="s">
        <v>4843</v>
      </c>
      <c r="B664" s="73" t="s">
        <v>5310</v>
      </c>
      <c r="C664" s="73" t="s">
        <v>5311</v>
      </c>
      <c r="D664" s="10">
        <v>0</v>
      </c>
      <c r="E664" s="11" t="s">
        <v>10</v>
      </c>
      <c r="F664" s="4" t="s">
        <v>2266</v>
      </c>
      <c r="G664" s="73" t="s">
        <v>5312</v>
      </c>
      <c r="H664" s="73" t="s">
        <v>5313</v>
      </c>
      <c r="I664" s="3" t="s">
        <v>5314</v>
      </c>
      <c r="J664" s="73" t="s">
        <v>5315</v>
      </c>
    </row>
    <row r="665" spans="1:10" ht="60" customHeight="1">
      <c r="A665" s="73" t="s">
        <v>4843</v>
      </c>
      <c r="B665" s="73" t="s">
        <v>5316</v>
      </c>
      <c r="C665" s="73" t="s">
        <v>5317</v>
      </c>
      <c r="D665" s="10">
        <v>6894</v>
      </c>
      <c r="E665" s="11" t="s">
        <v>10</v>
      </c>
      <c r="F665" s="11" t="s">
        <v>1499</v>
      </c>
      <c r="G665" s="73" t="s">
        <v>5318</v>
      </c>
      <c r="H665" s="73" t="s">
        <v>5319</v>
      </c>
      <c r="I665" s="3" t="s">
        <v>5320</v>
      </c>
      <c r="J665" s="12" t="s">
        <v>10446</v>
      </c>
    </row>
    <row r="666" spans="1:10" ht="60" customHeight="1">
      <c r="A666" s="73" t="s">
        <v>4843</v>
      </c>
      <c r="B666" s="73" t="s">
        <v>5316</v>
      </c>
      <c r="C666" s="73" t="s">
        <v>5321</v>
      </c>
      <c r="D666" s="10">
        <v>2897</v>
      </c>
      <c r="E666" s="80" t="s">
        <v>10</v>
      </c>
      <c r="F666" s="11" t="s">
        <v>1499</v>
      </c>
      <c r="G666" s="73" t="s">
        <v>10062</v>
      </c>
      <c r="H666" s="73" t="s">
        <v>5322</v>
      </c>
      <c r="I666" s="3" t="s">
        <v>5323</v>
      </c>
      <c r="J666" s="73" t="s">
        <v>5315</v>
      </c>
    </row>
    <row r="667" spans="1:10" ht="60" customHeight="1">
      <c r="A667" s="73" t="s">
        <v>4843</v>
      </c>
      <c r="B667" s="73" t="s">
        <v>5316</v>
      </c>
      <c r="C667" s="73" t="s">
        <v>5324</v>
      </c>
      <c r="D667" s="10">
        <v>4729</v>
      </c>
      <c r="E667" s="80" t="s">
        <v>10</v>
      </c>
      <c r="F667" s="11" t="s">
        <v>1499</v>
      </c>
      <c r="G667" s="73" t="s">
        <v>5325</v>
      </c>
      <c r="H667" s="73" t="s">
        <v>5326</v>
      </c>
      <c r="I667" s="3" t="s">
        <v>5327</v>
      </c>
      <c r="J667" s="73" t="s">
        <v>5315</v>
      </c>
    </row>
    <row r="668" spans="1:10" ht="60" customHeight="1">
      <c r="A668" s="73" t="s">
        <v>4843</v>
      </c>
      <c r="B668" s="73" t="s">
        <v>5316</v>
      </c>
      <c r="C668" s="73" t="s">
        <v>5120</v>
      </c>
      <c r="D668" s="10">
        <v>9119</v>
      </c>
      <c r="E668" s="80" t="s">
        <v>10</v>
      </c>
      <c r="F668" s="11" t="s">
        <v>3416</v>
      </c>
      <c r="G668" s="73" t="s">
        <v>5328</v>
      </c>
      <c r="H668" s="73" t="s">
        <v>5326</v>
      </c>
      <c r="I668" s="3" t="s">
        <v>5329</v>
      </c>
      <c r="J668" s="73" t="s">
        <v>5315</v>
      </c>
    </row>
    <row r="669" spans="1:10" ht="60" customHeight="1">
      <c r="A669" s="73" t="s">
        <v>4843</v>
      </c>
      <c r="B669" s="73" t="s">
        <v>5310</v>
      </c>
      <c r="C669" s="73" t="s">
        <v>5330</v>
      </c>
      <c r="D669" s="10">
        <v>0</v>
      </c>
      <c r="E669" s="11" t="s">
        <v>10</v>
      </c>
      <c r="F669" s="4" t="s">
        <v>2266</v>
      </c>
      <c r="G669" s="73" t="s">
        <v>5331</v>
      </c>
      <c r="H669" s="73" t="s">
        <v>5326</v>
      </c>
      <c r="I669" s="3" t="s">
        <v>5332</v>
      </c>
      <c r="J669" s="12" t="s">
        <v>5333</v>
      </c>
    </row>
    <row r="670" spans="1:10" ht="60" customHeight="1">
      <c r="A670" s="73" t="s">
        <v>4843</v>
      </c>
      <c r="B670" s="73" t="s">
        <v>5334</v>
      </c>
      <c r="C670" s="73" t="s">
        <v>5335</v>
      </c>
      <c r="D670" s="10">
        <v>11805</v>
      </c>
      <c r="E670" s="11" t="s">
        <v>3</v>
      </c>
      <c r="F670" s="11"/>
      <c r="G670" s="73" t="s">
        <v>5336</v>
      </c>
      <c r="H670" s="73" t="s">
        <v>5334</v>
      </c>
      <c r="I670" s="3" t="s">
        <v>5337</v>
      </c>
      <c r="J670" s="12" t="s">
        <v>10747</v>
      </c>
    </row>
    <row r="671" spans="1:10" ht="60" customHeight="1">
      <c r="A671" s="73" t="s">
        <v>4843</v>
      </c>
      <c r="B671" s="73" t="s">
        <v>5338</v>
      </c>
      <c r="C671" s="73" t="s">
        <v>5339</v>
      </c>
      <c r="D671" s="10">
        <v>23732</v>
      </c>
      <c r="E671" s="11" t="s">
        <v>126</v>
      </c>
      <c r="F671" s="11" t="s">
        <v>5340</v>
      </c>
      <c r="G671" s="73" t="s">
        <v>5341</v>
      </c>
      <c r="H671" s="73" t="s">
        <v>3017</v>
      </c>
      <c r="I671" s="3" t="s">
        <v>5342</v>
      </c>
      <c r="J671" s="12" t="s">
        <v>5343</v>
      </c>
    </row>
    <row r="672" spans="1:10" ht="60" customHeight="1">
      <c r="A672" s="73" t="s">
        <v>4843</v>
      </c>
      <c r="B672" s="73" t="s">
        <v>5338</v>
      </c>
      <c r="C672" s="73" t="s">
        <v>5344</v>
      </c>
      <c r="D672" s="10">
        <v>18781</v>
      </c>
      <c r="E672" s="11" t="s">
        <v>231</v>
      </c>
      <c r="F672" s="11"/>
      <c r="G672" s="73" t="s">
        <v>5345</v>
      </c>
      <c r="H672" s="73" t="s">
        <v>5346</v>
      </c>
      <c r="I672" s="3" t="s">
        <v>5347</v>
      </c>
      <c r="J672" s="12" t="s">
        <v>5348</v>
      </c>
    </row>
    <row r="673" spans="1:10" ht="60" customHeight="1">
      <c r="A673" s="73" t="s">
        <v>4843</v>
      </c>
      <c r="B673" s="73" t="s">
        <v>5338</v>
      </c>
      <c r="C673" s="73" t="s">
        <v>5349</v>
      </c>
      <c r="D673" s="10">
        <v>4541</v>
      </c>
      <c r="E673" s="11" t="s">
        <v>44</v>
      </c>
      <c r="F673" s="75"/>
      <c r="G673" s="73" t="s">
        <v>5350</v>
      </c>
      <c r="H673" s="73" t="s">
        <v>5351</v>
      </c>
      <c r="I673" s="3" t="s">
        <v>5352</v>
      </c>
      <c r="J673" s="73" t="s">
        <v>5353</v>
      </c>
    </row>
    <row r="674" spans="1:10" ht="60" customHeight="1">
      <c r="A674" s="73" t="s">
        <v>4843</v>
      </c>
      <c r="B674" s="73" t="s">
        <v>5338</v>
      </c>
      <c r="C674" s="73" t="s">
        <v>5354</v>
      </c>
      <c r="D674" s="10">
        <v>461</v>
      </c>
      <c r="E674" s="11" t="s">
        <v>231</v>
      </c>
      <c r="F674" s="75"/>
      <c r="G674" s="73" t="s">
        <v>5355</v>
      </c>
      <c r="H674" s="73" t="s">
        <v>5356</v>
      </c>
      <c r="I674" s="3" t="s">
        <v>5347</v>
      </c>
      <c r="J674" s="73" t="s">
        <v>5353</v>
      </c>
    </row>
    <row r="675" spans="1:10" ht="60" customHeight="1">
      <c r="A675" s="73" t="s">
        <v>4843</v>
      </c>
      <c r="B675" s="73" t="s">
        <v>5310</v>
      </c>
      <c r="C675" s="73" t="s">
        <v>5357</v>
      </c>
      <c r="D675" s="10">
        <v>0</v>
      </c>
      <c r="E675" s="11" t="s">
        <v>10</v>
      </c>
      <c r="F675" s="4" t="s">
        <v>2266</v>
      </c>
      <c r="G675" s="73" t="s">
        <v>5358</v>
      </c>
      <c r="H675" s="73" t="s">
        <v>5359</v>
      </c>
      <c r="I675" s="3" t="s">
        <v>5360</v>
      </c>
      <c r="J675" s="12" t="s">
        <v>5361</v>
      </c>
    </row>
    <row r="676" spans="1:10" ht="60" customHeight="1">
      <c r="A676" s="73" t="s">
        <v>4843</v>
      </c>
      <c r="B676" s="73" t="s">
        <v>5362</v>
      </c>
      <c r="C676" s="73" t="s">
        <v>5363</v>
      </c>
      <c r="D676" s="10">
        <v>18960</v>
      </c>
      <c r="E676" s="11" t="s">
        <v>5364</v>
      </c>
      <c r="F676" s="11"/>
      <c r="G676" s="73" t="s">
        <v>5365</v>
      </c>
      <c r="H676" s="73" t="s">
        <v>5366</v>
      </c>
      <c r="I676" s="3" t="s">
        <v>5367</v>
      </c>
      <c r="J676" s="12" t="s">
        <v>5368</v>
      </c>
    </row>
    <row r="677" spans="1:10" ht="60" customHeight="1">
      <c r="A677" s="73" t="s">
        <v>4843</v>
      </c>
      <c r="B677" s="73" t="s">
        <v>5362</v>
      </c>
      <c r="C677" s="73" t="s">
        <v>5369</v>
      </c>
      <c r="D677" s="15">
        <v>17681</v>
      </c>
      <c r="E677" s="11" t="s">
        <v>3</v>
      </c>
      <c r="F677" s="11"/>
      <c r="G677" s="73" t="s">
        <v>5370</v>
      </c>
      <c r="H677" s="73" t="s">
        <v>5371</v>
      </c>
      <c r="I677" s="3" t="s">
        <v>5372</v>
      </c>
      <c r="J677" s="12" t="s">
        <v>5368</v>
      </c>
    </row>
    <row r="678" spans="1:10" ht="60" customHeight="1">
      <c r="A678" s="73" t="s">
        <v>4843</v>
      </c>
      <c r="B678" s="73" t="s">
        <v>5373</v>
      </c>
      <c r="C678" s="73" t="s">
        <v>5287</v>
      </c>
      <c r="D678" s="15">
        <v>3985</v>
      </c>
      <c r="E678" s="11" t="s">
        <v>2021</v>
      </c>
      <c r="F678" s="11"/>
      <c r="G678" s="73" t="s">
        <v>5374</v>
      </c>
      <c r="H678" s="73" t="s">
        <v>5375</v>
      </c>
      <c r="I678" s="3" t="s">
        <v>5376</v>
      </c>
      <c r="J678" s="73" t="s">
        <v>5377</v>
      </c>
    </row>
    <row r="679" spans="1:10" ht="60" customHeight="1">
      <c r="A679" s="73" t="s">
        <v>4843</v>
      </c>
      <c r="B679" s="73" t="s">
        <v>5373</v>
      </c>
      <c r="C679" s="73" t="s">
        <v>2614</v>
      </c>
      <c r="D679" s="15">
        <v>2541</v>
      </c>
      <c r="E679" s="11" t="s">
        <v>2021</v>
      </c>
      <c r="F679" s="11"/>
      <c r="G679" s="73" t="s">
        <v>5378</v>
      </c>
      <c r="H679" s="73" t="s">
        <v>5379</v>
      </c>
      <c r="I679" s="3" t="s">
        <v>5376</v>
      </c>
      <c r="J679" s="73" t="s">
        <v>5377</v>
      </c>
    </row>
    <row r="680" spans="1:10" ht="60" customHeight="1">
      <c r="A680" s="73" t="s">
        <v>4843</v>
      </c>
      <c r="B680" s="73" t="s">
        <v>5373</v>
      </c>
      <c r="C680" s="73" t="s">
        <v>5380</v>
      </c>
      <c r="D680" s="15">
        <v>78</v>
      </c>
      <c r="E680" s="11" t="s">
        <v>44</v>
      </c>
      <c r="F680" s="11"/>
      <c r="G680" s="73" t="s">
        <v>5381</v>
      </c>
      <c r="H680" s="73" t="s">
        <v>5382</v>
      </c>
      <c r="I680" s="3" t="s">
        <v>5383</v>
      </c>
      <c r="J680" s="73" t="s">
        <v>5377</v>
      </c>
    </row>
    <row r="681" spans="1:10" ht="60" customHeight="1">
      <c r="A681" s="73" t="s">
        <v>4843</v>
      </c>
      <c r="B681" s="73" t="s">
        <v>5373</v>
      </c>
      <c r="C681" s="73" t="s">
        <v>4868</v>
      </c>
      <c r="D681" s="15">
        <v>2208</v>
      </c>
      <c r="E681" s="11" t="s">
        <v>376</v>
      </c>
      <c r="F681" s="11"/>
      <c r="G681" s="73" t="s">
        <v>5384</v>
      </c>
      <c r="H681" s="73" t="s">
        <v>5385</v>
      </c>
      <c r="I681" s="3" t="s">
        <v>5383</v>
      </c>
      <c r="J681" s="73" t="s">
        <v>5377</v>
      </c>
    </row>
    <row r="682" spans="1:10" ht="60" customHeight="1">
      <c r="A682" s="73" t="s">
        <v>4843</v>
      </c>
      <c r="B682" s="73" t="s">
        <v>5373</v>
      </c>
      <c r="C682" s="77" t="s">
        <v>5386</v>
      </c>
      <c r="D682" s="10">
        <v>29866</v>
      </c>
      <c r="E682" s="79" t="s">
        <v>528</v>
      </c>
      <c r="F682" s="11"/>
      <c r="G682" s="77" t="s">
        <v>5387</v>
      </c>
      <c r="H682" s="73" t="s">
        <v>5388</v>
      </c>
      <c r="I682" s="3" t="s">
        <v>5389</v>
      </c>
      <c r="J682" s="77" t="s">
        <v>5390</v>
      </c>
    </row>
    <row r="683" spans="1:10" ht="60" customHeight="1">
      <c r="A683" s="73" t="s">
        <v>4843</v>
      </c>
      <c r="B683" s="73" t="s">
        <v>5391</v>
      </c>
      <c r="C683" s="73" t="s">
        <v>5392</v>
      </c>
      <c r="D683" s="15">
        <v>0</v>
      </c>
      <c r="E683" s="11" t="s">
        <v>126</v>
      </c>
      <c r="F683" s="4" t="s">
        <v>2266</v>
      </c>
      <c r="G683" s="73" t="s">
        <v>5393</v>
      </c>
      <c r="H683" s="73" t="s">
        <v>5394</v>
      </c>
      <c r="I683" s="3" t="s">
        <v>5395</v>
      </c>
      <c r="J683" s="73" t="s">
        <v>10988</v>
      </c>
    </row>
    <row r="684" spans="1:10" ht="60" customHeight="1">
      <c r="A684" s="73" t="s">
        <v>4843</v>
      </c>
      <c r="B684" s="73" t="s">
        <v>5396</v>
      </c>
      <c r="C684" s="73" t="s">
        <v>5305</v>
      </c>
      <c r="D684" s="10">
        <v>1380</v>
      </c>
      <c r="E684" s="11" t="s">
        <v>3</v>
      </c>
      <c r="F684" s="11"/>
      <c r="G684" s="73" t="s">
        <v>5397</v>
      </c>
      <c r="H684" s="73" t="s">
        <v>1190</v>
      </c>
      <c r="I684" s="3" t="s">
        <v>5398</v>
      </c>
      <c r="J684" s="12" t="s">
        <v>5399</v>
      </c>
    </row>
    <row r="685" spans="1:10" ht="60" customHeight="1">
      <c r="A685" s="73" t="s">
        <v>4843</v>
      </c>
      <c r="B685" s="73" t="s">
        <v>5396</v>
      </c>
      <c r="C685" s="73" t="s">
        <v>5400</v>
      </c>
      <c r="D685" s="10">
        <v>4500</v>
      </c>
      <c r="E685" s="11" t="s">
        <v>231</v>
      </c>
      <c r="F685" s="11"/>
      <c r="G685" s="73" t="s">
        <v>5401</v>
      </c>
      <c r="H685" s="73" t="s">
        <v>5396</v>
      </c>
      <c r="I685" s="3" t="s">
        <v>5398</v>
      </c>
      <c r="J685" s="12" t="s">
        <v>5399</v>
      </c>
    </row>
    <row r="686" spans="1:10" ht="60" customHeight="1">
      <c r="A686" s="73" t="s">
        <v>4843</v>
      </c>
      <c r="B686" s="73" t="s">
        <v>5396</v>
      </c>
      <c r="C686" s="73" t="s">
        <v>4868</v>
      </c>
      <c r="D686" s="10">
        <v>3196</v>
      </c>
      <c r="E686" s="11" t="s">
        <v>376</v>
      </c>
      <c r="F686" s="75"/>
      <c r="G686" s="73" t="s">
        <v>5402</v>
      </c>
      <c r="H686" s="73" t="s">
        <v>5403</v>
      </c>
      <c r="I686" s="73"/>
      <c r="J686" s="73" t="s">
        <v>5399</v>
      </c>
    </row>
    <row r="687" spans="1:10" ht="60" customHeight="1">
      <c r="A687" s="73" t="s">
        <v>4843</v>
      </c>
      <c r="B687" s="73" t="s">
        <v>5404</v>
      </c>
      <c r="C687" s="73" t="s">
        <v>5405</v>
      </c>
      <c r="D687" s="10">
        <v>18000</v>
      </c>
      <c r="E687" s="11" t="s">
        <v>3</v>
      </c>
      <c r="F687" s="11"/>
      <c r="G687" s="73" t="s">
        <v>5406</v>
      </c>
      <c r="H687" s="73" t="s">
        <v>5407</v>
      </c>
      <c r="I687" s="3" t="s">
        <v>5408</v>
      </c>
      <c r="J687" s="12" t="s">
        <v>5409</v>
      </c>
    </row>
    <row r="688" spans="1:10" ht="60" customHeight="1">
      <c r="A688" s="73" t="s">
        <v>4843</v>
      </c>
      <c r="B688" s="73" t="s">
        <v>5404</v>
      </c>
      <c r="C688" s="73" t="s">
        <v>5410</v>
      </c>
      <c r="D688" s="10">
        <v>0</v>
      </c>
      <c r="E688" s="11" t="s">
        <v>126</v>
      </c>
      <c r="F688" s="11" t="s">
        <v>5411</v>
      </c>
      <c r="G688" s="73" t="s">
        <v>5412</v>
      </c>
      <c r="H688" s="73" t="s">
        <v>5413</v>
      </c>
      <c r="I688" s="3" t="s">
        <v>5414</v>
      </c>
      <c r="J688" s="12" t="s">
        <v>5415</v>
      </c>
    </row>
    <row r="689" spans="1:10" ht="60" customHeight="1">
      <c r="A689" s="73" t="s">
        <v>4843</v>
      </c>
      <c r="B689" s="73" t="s">
        <v>5416</v>
      </c>
      <c r="C689" s="73" t="s">
        <v>5417</v>
      </c>
      <c r="D689" s="10">
        <v>200</v>
      </c>
      <c r="E689" s="11" t="s">
        <v>0</v>
      </c>
      <c r="F689" s="11"/>
      <c r="G689" s="73" t="s">
        <v>5418</v>
      </c>
      <c r="H689" s="12" t="s">
        <v>5419</v>
      </c>
      <c r="I689" s="73"/>
      <c r="J689" s="12" t="s">
        <v>10748</v>
      </c>
    </row>
    <row r="690" spans="1:10" ht="60" customHeight="1">
      <c r="A690" s="73" t="s">
        <v>4843</v>
      </c>
      <c r="B690" s="73" t="s">
        <v>5416</v>
      </c>
      <c r="C690" s="73" t="s">
        <v>5420</v>
      </c>
      <c r="D690" s="10" t="s">
        <v>5421</v>
      </c>
      <c r="E690" s="11" t="s">
        <v>766</v>
      </c>
      <c r="F690" s="11"/>
      <c r="G690" s="73" t="s">
        <v>5422</v>
      </c>
      <c r="H690" s="12" t="s">
        <v>5423</v>
      </c>
      <c r="I690" s="73"/>
      <c r="J690" s="12" t="s">
        <v>10749</v>
      </c>
    </row>
    <row r="691" spans="1:10" ht="60" customHeight="1">
      <c r="A691" s="73" t="s">
        <v>4843</v>
      </c>
      <c r="B691" s="73" t="s">
        <v>5416</v>
      </c>
      <c r="C691" s="73" t="s">
        <v>5424</v>
      </c>
      <c r="D691" s="10">
        <v>15744</v>
      </c>
      <c r="E691" s="75" t="s">
        <v>1314</v>
      </c>
      <c r="F691" s="75"/>
      <c r="G691" s="73" t="s">
        <v>5425</v>
      </c>
      <c r="H691" s="73" t="s">
        <v>5426</v>
      </c>
      <c r="I691" s="73"/>
      <c r="J691" s="73" t="s">
        <v>10750</v>
      </c>
    </row>
    <row r="692" spans="1:10" ht="60" customHeight="1">
      <c r="A692" s="73" t="s">
        <v>4843</v>
      </c>
      <c r="B692" s="73" t="s">
        <v>5427</v>
      </c>
      <c r="C692" s="73" t="s">
        <v>5428</v>
      </c>
      <c r="D692" s="10">
        <v>11500</v>
      </c>
      <c r="E692" s="11" t="s">
        <v>4</v>
      </c>
      <c r="F692" s="11"/>
      <c r="G692" s="73" t="s">
        <v>5429</v>
      </c>
      <c r="H692" s="73" t="s">
        <v>5427</v>
      </c>
      <c r="I692" s="3" t="s">
        <v>5430</v>
      </c>
      <c r="J692" s="12" t="s">
        <v>5431</v>
      </c>
    </row>
    <row r="693" spans="1:10" ht="60" customHeight="1">
      <c r="A693" s="73" t="s">
        <v>4843</v>
      </c>
      <c r="B693" s="73" t="s">
        <v>5427</v>
      </c>
      <c r="C693" s="73" t="s">
        <v>5432</v>
      </c>
      <c r="D693" s="10">
        <v>438</v>
      </c>
      <c r="E693" s="11" t="s">
        <v>4</v>
      </c>
      <c r="F693" s="11"/>
      <c r="G693" s="73" t="s">
        <v>5433</v>
      </c>
      <c r="H693" s="73" t="s">
        <v>5427</v>
      </c>
      <c r="I693" s="3" t="s">
        <v>5434</v>
      </c>
      <c r="J693" s="12" t="s">
        <v>5435</v>
      </c>
    </row>
    <row r="694" spans="1:10" ht="60" customHeight="1">
      <c r="A694" s="73" t="s">
        <v>4843</v>
      </c>
      <c r="B694" s="73" t="s">
        <v>5427</v>
      </c>
      <c r="C694" s="73" t="s">
        <v>5432</v>
      </c>
      <c r="D694" s="10">
        <v>486</v>
      </c>
      <c r="E694" s="11" t="s">
        <v>4</v>
      </c>
      <c r="F694" s="75"/>
      <c r="G694" s="73" t="s">
        <v>5436</v>
      </c>
      <c r="H694" s="73" t="s">
        <v>5427</v>
      </c>
      <c r="I694" s="3" t="s">
        <v>5434</v>
      </c>
      <c r="J694" s="73" t="s">
        <v>5435</v>
      </c>
    </row>
    <row r="695" spans="1:10" ht="60" customHeight="1">
      <c r="A695" s="73" t="s">
        <v>4843</v>
      </c>
      <c r="B695" s="73" t="s">
        <v>5427</v>
      </c>
      <c r="C695" s="73" t="s">
        <v>5437</v>
      </c>
      <c r="D695" s="10">
        <v>144</v>
      </c>
      <c r="E695" s="11" t="s">
        <v>4</v>
      </c>
      <c r="F695" s="75"/>
      <c r="G695" s="73" t="s">
        <v>5438</v>
      </c>
      <c r="H695" s="73" t="s">
        <v>5427</v>
      </c>
      <c r="I695" s="3" t="s">
        <v>5439</v>
      </c>
      <c r="J695" s="73" t="s">
        <v>5440</v>
      </c>
    </row>
    <row r="696" spans="1:10" ht="60" customHeight="1">
      <c r="A696" s="73" t="s">
        <v>4843</v>
      </c>
      <c r="B696" s="73" t="s">
        <v>5441</v>
      </c>
      <c r="C696" s="73" t="s">
        <v>5442</v>
      </c>
      <c r="D696" s="10">
        <v>1374</v>
      </c>
      <c r="E696" s="11" t="s">
        <v>4</v>
      </c>
      <c r="F696" s="11"/>
      <c r="G696" s="73" t="s">
        <v>5443</v>
      </c>
      <c r="H696" s="73" t="s">
        <v>5444</v>
      </c>
      <c r="I696" s="3" t="s">
        <v>5445</v>
      </c>
      <c r="J696" s="12" t="s">
        <v>5446</v>
      </c>
    </row>
    <row r="697" spans="1:10" ht="60" customHeight="1">
      <c r="A697" s="73" t="s">
        <v>4843</v>
      </c>
      <c r="B697" s="73" t="s">
        <v>5441</v>
      </c>
      <c r="C697" s="73" t="s">
        <v>5447</v>
      </c>
      <c r="D697" s="10">
        <v>379</v>
      </c>
      <c r="E697" s="11" t="s">
        <v>3</v>
      </c>
      <c r="F697" s="11"/>
      <c r="G697" s="73" t="s">
        <v>5448</v>
      </c>
      <c r="H697" s="73" t="s">
        <v>5449</v>
      </c>
      <c r="I697" s="73"/>
      <c r="J697" s="12" t="s">
        <v>5450</v>
      </c>
    </row>
    <row r="698" spans="1:10" ht="60" customHeight="1">
      <c r="A698" s="73" t="s">
        <v>4843</v>
      </c>
      <c r="B698" s="73" t="s">
        <v>5441</v>
      </c>
      <c r="C698" s="73" t="s">
        <v>5451</v>
      </c>
      <c r="D698" s="10">
        <v>36480</v>
      </c>
      <c r="E698" s="11" t="s">
        <v>3</v>
      </c>
      <c r="F698" s="75"/>
      <c r="G698" s="73" t="s">
        <v>5452</v>
      </c>
      <c r="H698" s="73" t="s">
        <v>5453</v>
      </c>
      <c r="I698" s="3" t="s">
        <v>5454</v>
      </c>
      <c r="J698" s="12" t="s">
        <v>5455</v>
      </c>
    </row>
    <row r="699" spans="1:10" ht="60" customHeight="1">
      <c r="A699" s="73" t="s">
        <v>4843</v>
      </c>
      <c r="B699" s="73" t="s">
        <v>5441</v>
      </c>
      <c r="C699" s="73" t="s">
        <v>5456</v>
      </c>
      <c r="D699" s="10">
        <v>100</v>
      </c>
      <c r="E699" s="11" t="s">
        <v>3</v>
      </c>
      <c r="F699" s="75"/>
      <c r="G699" s="73" t="s">
        <v>5457</v>
      </c>
      <c r="H699" s="73" t="s">
        <v>5441</v>
      </c>
      <c r="I699" s="3" t="s">
        <v>5458</v>
      </c>
      <c r="J699" s="12" t="s">
        <v>5459</v>
      </c>
    </row>
    <row r="700" spans="1:10" ht="60" customHeight="1">
      <c r="A700" s="73" t="s">
        <v>4843</v>
      </c>
      <c r="B700" s="73" t="s">
        <v>5460</v>
      </c>
      <c r="C700" s="73" t="s">
        <v>5461</v>
      </c>
      <c r="D700" s="10">
        <v>232</v>
      </c>
      <c r="E700" s="11" t="s">
        <v>287</v>
      </c>
      <c r="F700" s="11"/>
      <c r="G700" s="73" t="s">
        <v>5462</v>
      </c>
      <c r="H700" s="73" t="s">
        <v>5463</v>
      </c>
      <c r="I700" s="73"/>
      <c r="J700" s="12" t="s">
        <v>5464</v>
      </c>
    </row>
    <row r="701" spans="1:10" ht="60" customHeight="1">
      <c r="A701" s="73" t="s">
        <v>4843</v>
      </c>
      <c r="B701" s="73" t="s">
        <v>5465</v>
      </c>
      <c r="C701" s="73" t="s">
        <v>5466</v>
      </c>
      <c r="D701" s="10">
        <v>7969</v>
      </c>
      <c r="E701" s="11" t="s">
        <v>1314</v>
      </c>
      <c r="F701" s="11"/>
      <c r="G701" s="73" t="s">
        <v>5467</v>
      </c>
      <c r="H701" s="73" t="s">
        <v>5463</v>
      </c>
      <c r="I701" s="73"/>
      <c r="J701" s="12" t="s">
        <v>5464</v>
      </c>
    </row>
    <row r="702" spans="1:10" ht="60" customHeight="1">
      <c r="A702" s="73" t="s">
        <v>4843</v>
      </c>
      <c r="B702" s="73" t="s">
        <v>5465</v>
      </c>
      <c r="C702" s="73" t="s">
        <v>1666</v>
      </c>
      <c r="D702" s="10">
        <v>3186</v>
      </c>
      <c r="E702" s="11" t="s">
        <v>284</v>
      </c>
      <c r="F702" s="75"/>
      <c r="G702" s="73" t="s">
        <v>5468</v>
      </c>
      <c r="H702" s="73" t="s">
        <v>5463</v>
      </c>
      <c r="I702" s="73"/>
      <c r="J702" s="12" t="s">
        <v>5464</v>
      </c>
    </row>
    <row r="703" spans="1:10" ht="60" customHeight="1">
      <c r="A703" s="73" t="s">
        <v>4843</v>
      </c>
      <c r="B703" s="73" t="s">
        <v>5465</v>
      </c>
      <c r="C703" s="73" t="s">
        <v>5469</v>
      </c>
      <c r="D703" s="10">
        <v>15486</v>
      </c>
      <c r="E703" s="75" t="s">
        <v>284</v>
      </c>
      <c r="F703" s="75"/>
      <c r="G703" s="73" t="s">
        <v>5470</v>
      </c>
      <c r="H703" s="73" t="s">
        <v>5453</v>
      </c>
      <c r="I703" s="73"/>
      <c r="J703" s="73" t="s">
        <v>5471</v>
      </c>
    </row>
    <row r="704" spans="1:10" ht="60" customHeight="1">
      <c r="A704" s="73" t="s">
        <v>4843</v>
      </c>
      <c r="B704" s="73" t="s">
        <v>5472</v>
      </c>
      <c r="C704" s="73" t="s">
        <v>5473</v>
      </c>
      <c r="D704" s="15">
        <v>20900</v>
      </c>
      <c r="E704" s="11" t="s">
        <v>5</v>
      </c>
      <c r="F704" s="11"/>
      <c r="G704" s="73" t="s">
        <v>5474</v>
      </c>
      <c r="H704" s="73" t="s">
        <v>1639</v>
      </c>
      <c r="I704" s="3" t="s">
        <v>5475</v>
      </c>
      <c r="J704" s="12" t="s">
        <v>5476</v>
      </c>
    </row>
    <row r="705" spans="1:10" ht="60" customHeight="1">
      <c r="A705" s="73" t="s">
        <v>4843</v>
      </c>
      <c r="B705" s="73" t="s">
        <v>5472</v>
      </c>
      <c r="C705" s="73" t="s">
        <v>5004</v>
      </c>
      <c r="D705" s="15">
        <v>1248</v>
      </c>
      <c r="E705" s="11" t="s">
        <v>4</v>
      </c>
      <c r="F705" s="11"/>
      <c r="G705" s="73" t="s">
        <v>5477</v>
      </c>
      <c r="H705" s="73" t="s">
        <v>300</v>
      </c>
      <c r="I705" s="73"/>
      <c r="J705" s="12" t="s">
        <v>5478</v>
      </c>
    </row>
    <row r="706" spans="1:10" ht="60" customHeight="1">
      <c r="A706" s="73" t="s">
        <v>4843</v>
      </c>
      <c r="B706" s="73" t="s">
        <v>5472</v>
      </c>
      <c r="C706" s="73" t="s">
        <v>5479</v>
      </c>
      <c r="D706" s="15">
        <v>480</v>
      </c>
      <c r="E706" s="80" t="s">
        <v>3</v>
      </c>
      <c r="F706" s="75"/>
      <c r="G706" s="73" t="s">
        <v>5480</v>
      </c>
      <c r="H706" s="73" t="s">
        <v>5481</v>
      </c>
      <c r="I706" s="3" t="s">
        <v>5482</v>
      </c>
      <c r="J706" s="73" t="s">
        <v>10513</v>
      </c>
    </row>
    <row r="707" spans="1:10" ht="60" customHeight="1">
      <c r="A707" s="73" t="s">
        <v>4843</v>
      </c>
      <c r="B707" s="73" t="s">
        <v>5483</v>
      </c>
      <c r="C707" s="73" t="s">
        <v>5484</v>
      </c>
      <c r="D707" s="10">
        <v>150</v>
      </c>
      <c r="E707" s="11" t="s">
        <v>5</v>
      </c>
      <c r="F707" s="11"/>
      <c r="G707" s="73" t="s">
        <v>5485</v>
      </c>
      <c r="H707" s="73" t="s">
        <v>5483</v>
      </c>
      <c r="I707" s="3" t="s">
        <v>5486</v>
      </c>
      <c r="J707" s="12" t="s">
        <v>5487</v>
      </c>
    </row>
    <row r="708" spans="1:10" ht="60" customHeight="1">
      <c r="A708" s="73" t="s">
        <v>4843</v>
      </c>
      <c r="B708" s="73" t="s">
        <v>5483</v>
      </c>
      <c r="C708" s="73" t="s">
        <v>5488</v>
      </c>
      <c r="D708" s="10">
        <v>2269</v>
      </c>
      <c r="E708" s="11" t="s">
        <v>3</v>
      </c>
      <c r="F708" s="11"/>
      <c r="G708" s="73" t="s">
        <v>5489</v>
      </c>
      <c r="H708" s="73" t="s">
        <v>5483</v>
      </c>
      <c r="I708" s="3" t="s">
        <v>5490</v>
      </c>
      <c r="J708" s="12" t="s">
        <v>5487</v>
      </c>
    </row>
    <row r="709" spans="1:10" ht="60" customHeight="1">
      <c r="A709" s="73" t="s">
        <v>4843</v>
      </c>
      <c r="B709" s="73" t="s">
        <v>5483</v>
      </c>
      <c r="C709" s="73" t="s">
        <v>5491</v>
      </c>
      <c r="D709" s="10">
        <v>525</v>
      </c>
      <c r="E709" s="11" t="s">
        <v>3</v>
      </c>
      <c r="F709" s="75"/>
      <c r="G709" s="73" t="s">
        <v>5492</v>
      </c>
      <c r="H709" s="73" t="s">
        <v>5483</v>
      </c>
      <c r="I709" s="3" t="s">
        <v>5493</v>
      </c>
      <c r="J709" s="73" t="s">
        <v>5487</v>
      </c>
    </row>
    <row r="710" spans="1:10" ht="60" customHeight="1">
      <c r="A710" s="73" t="s">
        <v>4843</v>
      </c>
      <c r="B710" s="73" t="s">
        <v>5483</v>
      </c>
      <c r="C710" s="73" t="s">
        <v>5484</v>
      </c>
      <c r="D710" s="10">
        <v>150</v>
      </c>
      <c r="E710" s="11" t="s">
        <v>5</v>
      </c>
      <c r="F710" s="11"/>
      <c r="G710" s="73" t="s">
        <v>5485</v>
      </c>
      <c r="H710" s="73" t="s">
        <v>5483</v>
      </c>
      <c r="I710" s="3" t="s">
        <v>5486</v>
      </c>
      <c r="J710" s="12" t="s">
        <v>5487</v>
      </c>
    </row>
    <row r="711" spans="1:10" ht="60" customHeight="1">
      <c r="A711" s="73" t="s">
        <v>4843</v>
      </c>
      <c r="B711" s="73" t="s">
        <v>5483</v>
      </c>
      <c r="C711" s="73" t="s">
        <v>5488</v>
      </c>
      <c r="D711" s="10">
        <v>2269</v>
      </c>
      <c r="E711" s="11" t="s">
        <v>3</v>
      </c>
      <c r="F711" s="11"/>
      <c r="G711" s="73" t="s">
        <v>5489</v>
      </c>
      <c r="H711" s="73" t="s">
        <v>5483</v>
      </c>
      <c r="I711" s="3" t="s">
        <v>5490</v>
      </c>
      <c r="J711" s="12" t="s">
        <v>5487</v>
      </c>
    </row>
    <row r="712" spans="1:10" ht="60" customHeight="1">
      <c r="A712" s="73" t="s">
        <v>4843</v>
      </c>
      <c r="B712" s="73" t="s">
        <v>5483</v>
      </c>
      <c r="C712" s="73" t="s">
        <v>5491</v>
      </c>
      <c r="D712" s="10">
        <v>525</v>
      </c>
      <c r="E712" s="11" t="s">
        <v>3</v>
      </c>
      <c r="F712" s="75"/>
      <c r="G712" s="73" t="s">
        <v>5492</v>
      </c>
      <c r="H712" s="73" t="s">
        <v>5483</v>
      </c>
      <c r="I712" s="3" t="s">
        <v>5493</v>
      </c>
      <c r="J712" s="73" t="s">
        <v>5487</v>
      </c>
    </row>
    <row r="713" spans="1:10" ht="60" customHeight="1">
      <c r="A713" s="73" t="s">
        <v>4843</v>
      </c>
      <c r="B713" s="73" t="s">
        <v>5494</v>
      </c>
      <c r="C713" s="73" t="s">
        <v>5495</v>
      </c>
      <c r="D713" s="10">
        <v>96249</v>
      </c>
      <c r="E713" s="11" t="s">
        <v>10</v>
      </c>
      <c r="F713" s="11" t="s">
        <v>3416</v>
      </c>
      <c r="G713" s="73" t="s">
        <v>5496</v>
      </c>
      <c r="H713" s="73" t="s">
        <v>5497</v>
      </c>
      <c r="I713" s="3" t="s">
        <v>10447</v>
      </c>
      <c r="J713" s="12" t="s">
        <v>5498</v>
      </c>
    </row>
    <row r="714" spans="1:10" ht="60" customHeight="1">
      <c r="A714" s="73" t="s">
        <v>4843</v>
      </c>
      <c r="B714" s="73" t="s">
        <v>5499</v>
      </c>
      <c r="C714" s="73" t="s">
        <v>1810</v>
      </c>
      <c r="D714" s="10">
        <v>19240</v>
      </c>
      <c r="E714" s="11" t="s">
        <v>21</v>
      </c>
      <c r="F714" s="4" t="s">
        <v>2266</v>
      </c>
      <c r="G714" s="73" t="s">
        <v>5500</v>
      </c>
      <c r="H714" s="73" t="s">
        <v>5501</v>
      </c>
      <c r="I714" s="3" t="s">
        <v>5502</v>
      </c>
      <c r="J714" s="12" t="s">
        <v>5503</v>
      </c>
    </row>
    <row r="715" spans="1:10" ht="60" customHeight="1">
      <c r="A715" s="73" t="s">
        <v>4843</v>
      </c>
      <c r="B715" s="73" t="s">
        <v>5504</v>
      </c>
      <c r="C715" s="73" t="s">
        <v>5505</v>
      </c>
      <c r="D715" s="10">
        <v>1000</v>
      </c>
      <c r="E715" s="11" t="s">
        <v>3</v>
      </c>
      <c r="F715" s="11"/>
      <c r="G715" s="73" t="s">
        <v>5506</v>
      </c>
      <c r="H715" s="73" t="s">
        <v>5499</v>
      </c>
      <c r="I715" s="73"/>
      <c r="J715" s="12" t="s">
        <v>5507</v>
      </c>
    </row>
    <row r="716" spans="1:10" ht="60" customHeight="1">
      <c r="A716" s="73" t="s">
        <v>4843</v>
      </c>
      <c r="B716" s="73" t="s">
        <v>5508</v>
      </c>
      <c r="C716" s="73" t="s">
        <v>5509</v>
      </c>
      <c r="D716" s="10">
        <v>1732</v>
      </c>
      <c r="E716" s="11" t="s">
        <v>4</v>
      </c>
      <c r="F716" s="11"/>
      <c r="G716" s="73" t="s">
        <v>5510</v>
      </c>
      <c r="H716" s="73" t="s">
        <v>5511</v>
      </c>
      <c r="I716" s="3" t="s">
        <v>5512</v>
      </c>
      <c r="J716" s="12" t="s">
        <v>10751</v>
      </c>
    </row>
    <row r="717" spans="1:10" ht="60" customHeight="1">
      <c r="A717" s="73" t="s">
        <v>4843</v>
      </c>
      <c r="B717" s="73" t="s">
        <v>5513</v>
      </c>
      <c r="C717" s="73" t="s">
        <v>5514</v>
      </c>
      <c r="D717" s="39">
        <v>0</v>
      </c>
      <c r="E717" s="40" t="s">
        <v>1914</v>
      </c>
      <c r="F717" s="40" t="s">
        <v>5515</v>
      </c>
      <c r="G717" s="73" t="s">
        <v>10448</v>
      </c>
      <c r="H717" s="73" t="s">
        <v>5513</v>
      </c>
      <c r="I717" s="73"/>
      <c r="J717" s="42" t="s">
        <v>5516</v>
      </c>
    </row>
    <row r="718" spans="1:10" ht="60" customHeight="1">
      <c r="A718" s="73" t="s">
        <v>4843</v>
      </c>
      <c r="B718" s="73" t="s">
        <v>5513</v>
      </c>
      <c r="C718" s="73" t="s">
        <v>1122</v>
      </c>
      <c r="D718" s="81">
        <v>306</v>
      </c>
      <c r="E718" s="40" t="s">
        <v>1</v>
      </c>
      <c r="F718" s="73"/>
      <c r="G718" s="73" t="s">
        <v>10449</v>
      </c>
      <c r="H718" s="73" t="s">
        <v>5517</v>
      </c>
      <c r="I718" s="3" t="s">
        <v>5518</v>
      </c>
      <c r="J718" s="42" t="s">
        <v>5516</v>
      </c>
    </row>
    <row r="719" spans="1:10" ht="60" customHeight="1">
      <c r="A719" s="73" t="s">
        <v>4843</v>
      </c>
      <c r="B719" s="73" t="s">
        <v>5513</v>
      </c>
      <c r="C719" s="73" t="s">
        <v>5519</v>
      </c>
      <c r="D719" s="81">
        <v>208</v>
      </c>
      <c r="E719" s="40" t="s">
        <v>49</v>
      </c>
      <c r="F719" s="73"/>
      <c r="G719" s="73" t="s">
        <v>10473</v>
      </c>
      <c r="H719" s="73" t="s">
        <v>5517</v>
      </c>
      <c r="I719" s="3" t="s">
        <v>5520</v>
      </c>
      <c r="J719" s="42" t="s">
        <v>5516</v>
      </c>
    </row>
    <row r="720" spans="1:10" ht="60" customHeight="1">
      <c r="A720" s="73" t="s">
        <v>4843</v>
      </c>
      <c r="B720" s="73" t="s">
        <v>5513</v>
      </c>
      <c r="C720" s="73" t="s">
        <v>5521</v>
      </c>
      <c r="D720" s="81">
        <v>526</v>
      </c>
      <c r="E720" s="40" t="s">
        <v>49</v>
      </c>
      <c r="F720" s="73"/>
      <c r="G720" s="73" t="s">
        <v>10450</v>
      </c>
      <c r="H720" s="73" t="s">
        <v>5517</v>
      </c>
      <c r="I720" s="3" t="s">
        <v>5520</v>
      </c>
      <c r="J720" s="42" t="s">
        <v>5516</v>
      </c>
    </row>
    <row r="721" spans="1:10" ht="60" customHeight="1">
      <c r="A721" s="73" t="s">
        <v>4843</v>
      </c>
      <c r="B721" s="73" t="s">
        <v>5513</v>
      </c>
      <c r="C721" s="73" t="s">
        <v>5522</v>
      </c>
      <c r="D721" s="39">
        <v>9300</v>
      </c>
      <c r="E721" s="40" t="s">
        <v>49</v>
      </c>
      <c r="F721" s="40" t="s">
        <v>5523</v>
      </c>
      <c r="G721" s="73" t="s">
        <v>10451</v>
      </c>
      <c r="H721" s="73" t="s">
        <v>5524</v>
      </c>
      <c r="I721" s="3" t="s">
        <v>5525</v>
      </c>
      <c r="J721" s="42" t="s">
        <v>5526</v>
      </c>
    </row>
    <row r="722" spans="1:10" ht="60" customHeight="1">
      <c r="A722" s="73" t="s">
        <v>4843</v>
      </c>
      <c r="B722" s="73" t="s">
        <v>5513</v>
      </c>
      <c r="C722" s="73" t="s">
        <v>5527</v>
      </c>
      <c r="D722" s="39">
        <v>800</v>
      </c>
      <c r="E722" s="40" t="s">
        <v>49</v>
      </c>
      <c r="F722" s="75"/>
      <c r="G722" s="73" t="s">
        <v>10452</v>
      </c>
      <c r="H722" s="73" t="s">
        <v>5528</v>
      </c>
      <c r="I722" s="3" t="s">
        <v>5529</v>
      </c>
      <c r="J722" s="42" t="s">
        <v>5530</v>
      </c>
    </row>
    <row r="723" spans="1:10" ht="60" customHeight="1">
      <c r="A723" s="73" t="s">
        <v>4843</v>
      </c>
      <c r="B723" s="73" t="s">
        <v>5531</v>
      </c>
      <c r="C723" s="73" t="s">
        <v>5532</v>
      </c>
      <c r="D723" s="10" t="s">
        <v>5533</v>
      </c>
      <c r="E723" s="11" t="s">
        <v>4</v>
      </c>
      <c r="F723" s="11" t="s">
        <v>5534</v>
      </c>
      <c r="G723" s="73" t="s">
        <v>5535</v>
      </c>
      <c r="H723" s="73" t="s">
        <v>5531</v>
      </c>
      <c r="I723" s="3" t="s">
        <v>5536</v>
      </c>
      <c r="J723" s="12" t="s">
        <v>5537</v>
      </c>
    </row>
    <row r="724" spans="1:10" ht="60" customHeight="1">
      <c r="A724" s="73" t="s">
        <v>4843</v>
      </c>
      <c r="B724" s="73" t="s">
        <v>5531</v>
      </c>
      <c r="C724" s="73" t="s">
        <v>4868</v>
      </c>
      <c r="D724" s="10">
        <v>2754</v>
      </c>
      <c r="E724" s="11" t="s">
        <v>3</v>
      </c>
      <c r="F724" s="11"/>
      <c r="G724" s="73" t="s">
        <v>5538</v>
      </c>
      <c r="H724" s="73" t="s">
        <v>5531</v>
      </c>
      <c r="I724" s="3" t="s">
        <v>5539</v>
      </c>
      <c r="J724" s="12" t="s">
        <v>5537</v>
      </c>
    </row>
    <row r="725" spans="1:10" ht="60" customHeight="1">
      <c r="A725" s="73" t="s">
        <v>4843</v>
      </c>
      <c r="B725" s="73" t="s">
        <v>5531</v>
      </c>
      <c r="C725" s="73" t="s">
        <v>1073</v>
      </c>
      <c r="D725" s="10">
        <v>2523</v>
      </c>
      <c r="E725" s="11" t="s">
        <v>3</v>
      </c>
      <c r="F725" s="75"/>
      <c r="G725" s="73" t="s">
        <v>5540</v>
      </c>
      <c r="H725" s="73" t="s">
        <v>5531</v>
      </c>
      <c r="I725" s="3" t="s">
        <v>5541</v>
      </c>
      <c r="J725" s="73" t="s">
        <v>5537</v>
      </c>
    </row>
    <row r="726" spans="1:10" ht="60" customHeight="1">
      <c r="A726" s="73" t="s">
        <v>4843</v>
      </c>
      <c r="B726" s="73" t="s">
        <v>1629</v>
      </c>
      <c r="C726" s="73" t="s">
        <v>5542</v>
      </c>
      <c r="D726" s="18">
        <v>6376</v>
      </c>
      <c r="E726" s="11" t="s">
        <v>3416</v>
      </c>
      <c r="F726" s="4" t="s">
        <v>2266</v>
      </c>
      <c r="G726" s="77" t="s">
        <v>5543</v>
      </c>
      <c r="H726" s="26" t="s">
        <v>5544</v>
      </c>
      <c r="I726" s="3" t="s">
        <v>5545</v>
      </c>
      <c r="J726" s="26" t="s">
        <v>5546</v>
      </c>
    </row>
    <row r="727" spans="1:10" ht="60" customHeight="1">
      <c r="A727" s="73" t="s">
        <v>4843</v>
      </c>
      <c r="B727" s="73" t="s">
        <v>1629</v>
      </c>
      <c r="C727" s="73" t="s">
        <v>5185</v>
      </c>
      <c r="D727" s="18">
        <v>360</v>
      </c>
      <c r="E727" s="11" t="s">
        <v>3416</v>
      </c>
      <c r="F727" s="4" t="s">
        <v>2266</v>
      </c>
      <c r="G727" s="77" t="s">
        <v>5547</v>
      </c>
      <c r="H727" s="26" t="s">
        <v>5548</v>
      </c>
      <c r="I727" s="73"/>
      <c r="J727" s="26" t="s">
        <v>5546</v>
      </c>
    </row>
    <row r="728" spans="1:10" ht="60" customHeight="1">
      <c r="A728" s="73" t="s">
        <v>4843</v>
      </c>
      <c r="B728" s="73" t="s">
        <v>1629</v>
      </c>
      <c r="C728" s="73" t="s">
        <v>5549</v>
      </c>
      <c r="D728" s="18">
        <v>268</v>
      </c>
      <c r="E728" s="11" t="s">
        <v>4</v>
      </c>
      <c r="F728" s="11"/>
      <c r="G728" s="77" t="s">
        <v>5550</v>
      </c>
      <c r="H728" s="26" t="s">
        <v>5544</v>
      </c>
      <c r="I728" s="3" t="s">
        <v>5551</v>
      </c>
      <c r="J728" s="26" t="s">
        <v>5546</v>
      </c>
    </row>
    <row r="729" spans="1:10" ht="60" customHeight="1">
      <c r="A729" s="73" t="s">
        <v>4843</v>
      </c>
      <c r="B729" s="73" t="s">
        <v>1629</v>
      </c>
      <c r="C729" s="73" t="s">
        <v>5552</v>
      </c>
      <c r="D729" s="18">
        <v>816</v>
      </c>
      <c r="E729" s="11" t="s">
        <v>4</v>
      </c>
      <c r="F729" s="11"/>
      <c r="G729" s="73" t="s">
        <v>5553</v>
      </c>
      <c r="H729" s="73" t="s">
        <v>1629</v>
      </c>
      <c r="I729" s="3" t="s">
        <v>5551</v>
      </c>
      <c r="J729" s="77" t="s">
        <v>5554</v>
      </c>
    </row>
    <row r="730" spans="1:10" ht="60" customHeight="1">
      <c r="A730" s="73" t="s">
        <v>4843</v>
      </c>
      <c r="B730" s="73" t="s">
        <v>1629</v>
      </c>
      <c r="C730" s="73" t="s">
        <v>5555</v>
      </c>
      <c r="D730" s="18">
        <v>3253</v>
      </c>
      <c r="E730" s="11" t="s">
        <v>5</v>
      </c>
      <c r="F730" s="75"/>
      <c r="G730" s="73" t="s">
        <v>5556</v>
      </c>
      <c r="H730" s="73" t="s">
        <v>1629</v>
      </c>
      <c r="I730" s="73"/>
      <c r="J730" s="12" t="s">
        <v>5557</v>
      </c>
    </row>
    <row r="731" spans="1:10" ht="60" customHeight="1">
      <c r="A731" s="73" t="s">
        <v>4843</v>
      </c>
      <c r="B731" s="73" t="s">
        <v>5558</v>
      </c>
      <c r="C731" s="73" t="s">
        <v>5559</v>
      </c>
      <c r="D731" s="10">
        <v>10350</v>
      </c>
      <c r="E731" s="11" t="s">
        <v>4</v>
      </c>
      <c r="F731" s="11"/>
      <c r="G731" s="73" t="s">
        <v>5560</v>
      </c>
      <c r="H731" s="73" t="s">
        <v>5558</v>
      </c>
      <c r="I731" s="3" t="s">
        <v>5561</v>
      </c>
      <c r="J731" s="12" t="s">
        <v>5562</v>
      </c>
    </row>
    <row r="732" spans="1:10" ht="60" customHeight="1">
      <c r="A732" s="73" t="s">
        <v>4843</v>
      </c>
      <c r="B732" s="73" t="s">
        <v>5558</v>
      </c>
      <c r="C732" s="73" t="s">
        <v>5563</v>
      </c>
      <c r="D732" s="10">
        <v>121</v>
      </c>
      <c r="E732" s="11" t="s">
        <v>4</v>
      </c>
      <c r="F732" s="11"/>
      <c r="G732" s="73" t="s">
        <v>5564</v>
      </c>
      <c r="H732" s="73" t="s">
        <v>5558</v>
      </c>
      <c r="I732" s="3" t="s">
        <v>5565</v>
      </c>
      <c r="J732" s="12" t="s">
        <v>5562</v>
      </c>
    </row>
    <row r="733" spans="1:10" ht="60" customHeight="1">
      <c r="A733" s="73" t="s">
        <v>4843</v>
      </c>
      <c r="B733" s="73" t="s">
        <v>5558</v>
      </c>
      <c r="C733" s="73" t="s">
        <v>5566</v>
      </c>
      <c r="D733" s="10">
        <v>972</v>
      </c>
      <c r="E733" s="11" t="s">
        <v>4</v>
      </c>
      <c r="F733" s="75"/>
      <c r="G733" s="73" t="s">
        <v>5567</v>
      </c>
      <c r="H733" s="73" t="s">
        <v>5558</v>
      </c>
      <c r="I733" s="3" t="s">
        <v>5565</v>
      </c>
      <c r="J733" s="73" t="s">
        <v>5562</v>
      </c>
    </row>
    <row r="734" spans="1:10" ht="60" customHeight="1">
      <c r="A734" s="73" t="s">
        <v>4843</v>
      </c>
      <c r="B734" s="73" t="s">
        <v>5568</v>
      </c>
      <c r="C734" s="73" t="s">
        <v>5569</v>
      </c>
      <c r="D734" s="10">
        <v>1536</v>
      </c>
      <c r="E734" s="80" t="s">
        <v>5</v>
      </c>
      <c r="F734" s="11"/>
      <c r="G734" s="77" t="s">
        <v>5570</v>
      </c>
      <c r="H734" s="73" t="s">
        <v>4920</v>
      </c>
      <c r="I734" s="73"/>
      <c r="J734" s="73" t="s">
        <v>10989</v>
      </c>
    </row>
    <row r="735" spans="1:10" ht="60" customHeight="1">
      <c r="A735" s="73" t="s">
        <v>4843</v>
      </c>
      <c r="B735" s="73" t="s">
        <v>5568</v>
      </c>
      <c r="C735" s="73" t="s">
        <v>5571</v>
      </c>
      <c r="D735" s="10">
        <v>550</v>
      </c>
      <c r="E735" s="80" t="s">
        <v>4</v>
      </c>
      <c r="F735" s="11"/>
      <c r="G735" s="77" t="s">
        <v>5572</v>
      </c>
      <c r="H735" s="73" t="s">
        <v>5573</v>
      </c>
      <c r="I735" s="73"/>
      <c r="J735" s="73" t="s">
        <v>10990</v>
      </c>
    </row>
    <row r="736" spans="1:10" ht="60" customHeight="1">
      <c r="A736" s="73" t="s">
        <v>4843</v>
      </c>
      <c r="B736" s="73" t="s">
        <v>5568</v>
      </c>
      <c r="C736" s="73" t="s">
        <v>5574</v>
      </c>
      <c r="D736" s="10">
        <v>1507</v>
      </c>
      <c r="E736" s="80" t="s">
        <v>4</v>
      </c>
      <c r="F736" s="75"/>
      <c r="G736" s="77" t="s">
        <v>5575</v>
      </c>
      <c r="H736" s="73" t="s">
        <v>5576</v>
      </c>
      <c r="I736" s="73"/>
      <c r="J736" s="73" t="s">
        <v>10990</v>
      </c>
    </row>
    <row r="737" spans="1:10" ht="60" customHeight="1">
      <c r="A737" s="73" t="s">
        <v>4843</v>
      </c>
      <c r="B737" s="73" t="s">
        <v>5568</v>
      </c>
      <c r="C737" s="73" t="s">
        <v>5577</v>
      </c>
      <c r="D737" s="10">
        <v>451</v>
      </c>
      <c r="E737" s="80" t="s">
        <v>4</v>
      </c>
      <c r="F737" s="75"/>
      <c r="G737" s="77" t="s">
        <v>5578</v>
      </c>
      <c r="H737" s="73" t="s">
        <v>5579</v>
      </c>
      <c r="I737" s="73"/>
      <c r="J737" s="73" t="s">
        <v>10991</v>
      </c>
    </row>
    <row r="738" spans="1:10" ht="60" customHeight="1">
      <c r="A738" s="73" t="s">
        <v>4843</v>
      </c>
      <c r="B738" s="73" t="s">
        <v>5568</v>
      </c>
      <c r="C738" s="73" t="s">
        <v>5580</v>
      </c>
      <c r="D738" s="10">
        <v>1833</v>
      </c>
      <c r="E738" s="80" t="s">
        <v>5</v>
      </c>
      <c r="F738" s="75"/>
      <c r="G738" s="77" t="s">
        <v>5581</v>
      </c>
      <c r="H738" s="73" t="s">
        <v>5582</v>
      </c>
      <c r="I738" s="73"/>
      <c r="J738" s="73" t="s">
        <v>10991</v>
      </c>
    </row>
    <row r="739" spans="1:10" ht="60" customHeight="1">
      <c r="A739" s="73" t="s">
        <v>4843</v>
      </c>
      <c r="B739" s="73" t="s">
        <v>5583</v>
      </c>
      <c r="C739" s="73" t="s">
        <v>5584</v>
      </c>
      <c r="D739" s="10">
        <v>30574</v>
      </c>
      <c r="E739" s="11" t="s">
        <v>5</v>
      </c>
      <c r="F739" s="11"/>
      <c r="G739" s="73" t="s">
        <v>5585</v>
      </c>
      <c r="H739" s="73" t="s">
        <v>5586</v>
      </c>
      <c r="I739" s="3" t="s">
        <v>5587</v>
      </c>
      <c r="J739" s="12" t="s">
        <v>5588</v>
      </c>
    </row>
    <row r="740" spans="1:10" ht="60" customHeight="1">
      <c r="A740" s="73" t="s">
        <v>4843</v>
      </c>
      <c r="B740" s="73" t="s">
        <v>5583</v>
      </c>
      <c r="C740" s="77" t="s">
        <v>4868</v>
      </c>
      <c r="D740" s="18">
        <v>15000</v>
      </c>
      <c r="E740" s="79" t="s">
        <v>376</v>
      </c>
      <c r="F740" s="79" t="s">
        <v>5086</v>
      </c>
      <c r="G740" s="77" t="s">
        <v>5589</v>
      </c>
      <c r="H740" s="77" t="s">
        <v>5590</v>
      </c>
      <c r="I740" s="3" t="s">
        <v>5591</v>
      </c>
      <c r="J740" s="77" t="s">
        <v>5592</v>
      </c>
    </row>
    <row r="741" spans="1:10" ht="60" customHeight="1">
      <c r="A741" s="73" t="s">
        <v>4843</v>
      </c>
      <c r="B741" s="73" t="s">
        <v>5583</v>
      </c>
      <c r="C741" s="77" t="s">
        <v>5593</v>
      </c>
      <c r="D741" s="18">
        <v>2460</v>
      </c>
      <c r="E741" s="79" t="s">
        <v>231</v>
      </c>
      <c r="F741" s="79" t="s">
        <v>5086</v>
      </c>
      <c r="G741" s="77" t="s">
        <v>5594</v>
      </c>
      <c r="H741" s="77" t="s">
        <v>5595</v>
      </c>
      <c r="I741" s="3" t="s">
        <v>5591</v>
      </c>
      <c r="J741" s="77" t="s">
        <v>5592</v>
      </c>
    </row>
    <row r="742" spans="1:10" ht="60" customHeight="1">
      <c r="A742" s="73" t="s">
        <v>4843</v>
      </c>
      <c r="B742" s="73" t="s">
        <v>5583</v>
      </c>
      <c r="C742" s="77" t="s">
        <v>5596</v>
      </c>
      <c r="D742" s="18">
        <v>917</v>
      </c>
      <c r="E742" s="79" t="s">
        <v>231</v>
      </c>
      <c r="F742" s="79" t="s">
        <v>5086</v>
      </c>
      <c r="G742" s="77" t="s">
        <v>5597</v>
      </c>
      <c r="H742" s="77" t="s">
        <v>5598</v>
      </c>
      <c r="I742" s="3" t="s">
        <v>5599</v>
      </c>
      <c r="J742" s="77" t="s">
        <v>5592</v>
      </c>
    </row>
    <row r="743" spans="1:10" ht="60" customHeight="1">
      <c r="A743" s="73" t="s">
        <v>4843</v>
      </c>
      <c r="B743" s="73" t="s">
        <v>5583</v>
      </c>
      <c r="C743" s="77" t="s">
        <v>5600</v>
      </c>
      <c r="D743" s="18">
        <v>1151</v>
      </c>
      <c r="E743" s="79" t="s">
        <v>376</v>
      </c>
      <c r="F743" s="79" t="s">
        <v>5086</v>
      </c>
      <c r="G743" s="77" t="s">
        <v>5601</v>
      </c>
      <c r="H743" s="77" t="s">
        <v>5602</v>
      </c>
      <c r="I743" s="73"/>
      <c r="J743" s="77" t="s">
        <v>5603</v>
      </c>
    </row>
    <row r="744" spans="1:10" ht="60" customHeight="1">
      <c r="A744" s="73" t="s">
        <v>4843</v>
      </c>
      <c r="B744" s="73" t="s">
        <v>5604</v>
      </c>
      <c r="C744" s="73" t="s">
        <v>5605</v>
      </c>
      <c r="D744" s="10">
        <v>9575</v>
      </c>
      <c r="E744" s="11" t="s">
        <v>4</v>
      </c>
      <c r="F744" s="11"/>
      <c r="G744" s="73" t="s">
        <v>5606</v>
      </c>
      <c r="H744" s="73" t="s">
        <v>5607</v>
      </c>
      <c r="I744" s="3" t="s">
        <v>5608</v>
      </c>
      <c r="J744" s="12" t="s">
        <v>10752</v>
      </c>
    </row>
    <row r="745" spans="1:10" ht="60" customHeight="1">
      <c r="A745" s="73" t="s">
        <v>4843</v>
      </c>
      <c r="B745" s="73" t="s">
        <v>5604</v>
      </c>
      <c r="C745" s="73" t="s">
        <v>5609</v>
      </c>
      <c r="D745" s="10">
        <v>20125</v>
      </c>
      <c r="E745" s="11" t="s">
        <v>5</v>
      </c>
      <c r="F745" s="11"/>
      <c r="G745" s="73" t="s">
        <v>5610</v>
      </c>
      <c r="H745" s="73" t="s">
        <v>5611</v>
      </c>
      <c r="I745" s="3" t="s">
        <v>5612</v>
      </c>
      <c r="J745" s="12" t="s">
        <v>10753</v>
      </c>
    </row>
    <row r="746" spans="1:10" ht="60" customHeight="1">
      <c r="A746" s="73" t="s">
        <v>4843</v>
      </c>
      <c r="B746" s="73" t="s">
        <v>5604</v>
      </c>
      <c r="C746" s="73" t="s">
        <v>5613</v>
      </c>
      <c r="D746" s="10">
        <v>0</v>
      </c>
      <c r="E746" s="11" t="s">
        <v>10</v>
      </c>
      <c r="F746" s="75" t="s">
        <v>5614</v>
      </c>
      <c r="G746" s="73" t="s">
        <v>5615</v>
      </c>
      <c r="H746" s="73" t="s">
        <v>5182</v>
      </c>
      <c r="I746" s="3" t="s">
        <v>5616</v>
      </c>
      <c r="J746" s="73" t="s">
        <v>10754</v>
      </c>
    </row>
    <row r="747" spans="1:10" ht="60" customHeight="1">
      <c r="A747" s="73" t="s">
        <v>4843</v>
      </c>
      <c r="B747" s="73" t="s">
        <v>5617</v>
      </c>
      <c r="C747" s="73" t="s">
        <v>5618</v>
      </c>
      <c r="D747" s="10">
        <v>0</v>
      </c>
      <c r="E747" s="11" t="s">
        <v>10</v>
      </c>
      <c r="F747" s="11" t="s">
        <v>5619</v>
      </c>
      <c r="G747" s="73" t="s">
        <v>5620</v>
      </c>
      <c r="H747" s="73" t="s">
        <v>10453</v>
      </c>
      <c r="I747" s="3" t="s">
        <v>5621</v>
      </c>
      <c r="J747" s="12" t="s">
        <v>10992</v>
      </c>
    </row>
    <row r="748" spans="1:10" ht="60" customHeight="1">
      <c r="A748" s="73" t="s">
        <v>4843</v>
      </c>
      <c r="B748" s="73" t="s">
        <v>5622</v>
      </c>
      <c r="C748" s="73" t="s">
        <v>5623</v>
      </c>
      <c r="D748" s="10">
        <v>877</v>
      </c>
      <c r="E748" s="11" t="s">
        <v>3</v>
      </c>
      <c r="F748" s="11"/>
      <c r="G748" s="73" t="s">
        <v>5624</v>
      </c>
      <c r="H748" s="73" t="s">
        <v>5625</v>
      </c>
      <c r="I748" s="3" t="s">
        <v>5626</v>
      </c>
      <c r="J748" s="12" t="s">
        <v>5627</v>
      </c>
    </row>
    <row r="749" spans="1:10" ht="60" customHeight="1">
      <c r="A749" s="73" t="s">
        <v>4843</v>
      </c>
      <c r="B749" s="73" t="s">
        <v>5622</v>
      </c>
      <c r="C749" s="73" t="s">
        <v>5628</v>
      </c>
      <c r="D749" s="10">
        <v>0</v>
      </c>
      <c r="E749" s="11" t="s">
        <v>10</v>
      </c>
      <c r="F749" s="11" t="s">
        <v>5629</v>
      </c>
      <c r="G749" s="73" t="s">
        <v>5630</v>
      </c>
      <c r="H749" s="73" t="s">
        <v>5631</v>
      </c>
      <c r="I749" s="73"/>
      <c r="J749" s="12" t="s">
        <v>5627</v>
      </c>
    </row>
    <row r="750" spans="1:10" ht="60" customHeight="1">
      <c r="A750" s="73" t="s">
        <v>4843</v>
      </c>
      <c r="B750" s="73" t="s">
        <v>5622</v>
      </c>
      <c r="C750" s="73" t="s">
        <v>5632</v>
      </c>
      <c r="D750" s="10">
        <v>7967</v>
      </c>
      <c r="E750" s="11" t="s">
        <v>10</v>
      </c>
      <c r="F750" s="11" t="s">
        <v>5633</v>
      </c>
      <c r="G750" s="73" t="s">
        <v>5634</v>
      </c>
      <c r="H750" s="73" t="s">
        <v>5635</v>
      </c>
      <c r="I750" s="3" t="s">
        <v>5636</v>
      </c>
      <c r="J750" s="12" t="s">
        <v>5637</v>
      </c>
    </row>
    <row r="751" spans="1:10" ht="60" customHeight="1">
      <c r="A751" s="73" t="s">
        <v>4843</v>
      </c>
      <c r="B751" s="73" t="s">
        <v>5622</v>
      </c>
      <c r="C751" s="73" t="s">
        <v>5638</v>
      </c>
      <c r="D751" s="10">
        <v>9595</v>
      </c>
      <c r="E751" s="11" t="s">
        <v>4</v>
      </c>
      <c r="F751" s="11"/>
      <c r="G751" s="73" t="s">
        <v>5639</v>
      </c>
      <c r="H751" s="73" t="s">
        <v>5640</v>
      </c>
      <c r="I751" s="3" t="s">
        <v>5641</v>
      </c>
      <c r="J751" s="12" t="s">
        <v>5637</v>
      </c>
    </row>
    <row r="752" spans="1:10" ht="60" customHeight="1">
      <c r="A752" s="73" t="s">
        <v>4843</v>
      </c>
      <c r="B752" s="73" t="s">
        <v>5642</v>
      </c>
      <c r="C752" s="73" t="s">
        <v>5643</v>
      </c>
      <c r="D752" s="10">
        <v>2257</v>
      </c>
      <c r="E752" s="11" t="s">
        <v>4</v>
      </c>
      <c r="F752" s="75"/>
      <c r="G752" s="73" t="s">
        <v>5644</v>
      </c>
      <c r="H752" s="73" t="s">
        <v>5645</v>
      </c>
      <c r="I752" s="3" t="s">
        <v>5646</v>
      </c>
      <c r="J752" s="73" t="s">
        <v>10756</v>
      </c>
    </row>
    <row r="753" spans="1:10" ht="60" customHeight="1">
      <c r="A753" s="4" t="s">
        <v>5647</v>
      </c>
      <c r="B753" s="4" t="s">
        <v>5647</v>
      </c>
      <c r="C753" s="4" t="s">
        <v>5648</v>
      </c>
      <c r="D753" s="10" t="s">
        <v>5649</v>
      </c>
      <c r="E753" s="11" t="s">
        <v>4485</v>
      </c>
      <c r="F753" s="11"/>
      <c r="G753" s="4" t="s">
        <v>5650</v>
      </c>
      <c r="H753" s="4" t="s">
        <v>5651</v>
      </c>
      <c r="I753" s="4" t="s">
        <v>10182</v>
      </c>
      <c r="J753" s="12" t="s">
        <v>5652</v>
      </c>
    </row>
    <row r="754" spans="1:10" ht="60" customHeight="1">
      <c r="A754" s="4" t="s">
        <v>5647</v>
      </c>
      <c r="B754" s="4" t="s">
        <v>5647</v>
      </c>
      <c r="C754" s="4" t="s">
        <v>5648</v>
      </c>
      <c r="D754" s="10">
        <v>4500</v>
      </c>
      <c r="E754" s="11" t="s">
        <v>5653</v>
      </c>
      <c r="F754" s="11"/>
      <c r="G754" s="4" t="s">
        <v>5654</v>
      </c>
      <c r="H754" s="4" t="s">
        <v>5655</v>
      </c>
      <c r="I754" s="3" t="s">
        <v>10183</v>
      </c>
      <c r="J754" s="12" t="s">
        <v>5652</v>
      </c>
    </row>
    <row r="755" spans="1:10" ht="60" customHeight="1">
      <c r="A755" s="4" t="s">
        <v>5656</v>
      </c>
      <c r="B755" s="4" t="s">
        <v>5657</v>
      </c>
      <c r="C755" s="4" t="s">
        <v>5658</v>
      </c>
      <c r="D755" s="10">
        <v>400</v>
      </c>
      <c r="E755" s="11" t="s">
        <v>0</v>
      </c>
      <c r="F755" s="11"/>
      <c r="G755" s="4" t="s">
        <v>5659</v>
      </c>
      <c r="H755" s="4" t="s">
        <v>5660</v>
      </c>
      <c r="I755" s="3" t="s">
        <v>10184</v>
      </c>
      <c r="J755" s="12" t="s">
        <v>5661</v>
      </c>
    </row>
    <row r="756" spans="1:10" ht="60" customHeight="1">
      <c r="A756" s="4" t="s">
        <v>5656</v>
      </c>
      <c r="B756" s="4" t="s">
        <v>5662</v>
      </c>
      <c r="C756" s="4" t="s">
        <v>2506</v>
      </c>
      <c r="D756" s="10">
        <v>10800</v>
      </c>
      <c r="E756" s="11" t="s">
        <v>4</v>
      </c>
      <c r="F756" s="11"/>
      <c r="G756" s="4" t="s">
        <v>5663</v>
      </c>
      <c r="H756" s="4" t="s">
        <v>5662</v>
      </c>
      <c r="I756" s="3" t="s">
        <v>5664</v>
      </c>
      <c r="J756" s="12" t="s">
        <v>5665</v>
      </c>
    </row>
    <row r="757" spans="1:10" ht="60" customHeight="1">
      <c r="A757" s="4" t="s">
        <v>5656</v>
      </c>
      <c r="B757" s="4" t="s">
        <v>5662</v>
      </c>
      <c r="C757" s="4" t="s">
        <v>5666</v>
      </c>
      <c r="D757" s="10">
        <v>0</v>
      </c>
      <c r="E757" s="11" t="s">
        <v>10</v>
      </c>
      <c r="F757" s="11" t="s">
        <v>538</v>
      </c>
      <c r="G757" s="4" t="s">
        <v>5667</v>
      </c>
      <c r="H757" s="4" t="s">
        <v>5662</v>
      </c>
      <c r="I757" s="3" t="s">
        <v>10185</v>
      </c>
      <c r="J757" s="12" t="s">
        <v>5668</v>
      </c>
    </row>
    <row r="758" spans="1:10" ht="60" customHeight="1">
      <c r="A758" s="4" t="s">
        <v>5656</v>
      </c>
      <c r="B758" s="4" t="s">
        <v>5669</v>
      </c>
      <c r="C758" s="4" t="s">
        <v>5670</v>
      </c>
      <c r="D758" s="10" t="s">
        <v>1184</v>
      </c>
      <c r="E758" s="11" t="s">
        <v>3108</v>
      </c>
      <c r="F758" s="11" t="s">
        <v>5671</v>
      </c>
      <c r="G758" s="4" t="s">
        <v>5672</v>
      </c>
      <c r="H758" s="4" t="s">
        <v>5673</v>
      </c>
      <c r="I758" s="4" t="s">
        <v>5674</v>
      </c>
      <c r="J758" s="26" t="s">
        <v>10755</v>
      </c>
    </row>
    <row r="759" spans="1:10" ht="60" customHeight="1">
      <c r="A759" s="4" t="s">
        <v>5656</v>
      </c>
      <c r="B759" s="4" t="s">
        <v>5675</v>
      </c>
      <c r="C759" s="4" t="s">
        <v>3559</v>
      </c>
      <c r="D759" s="10">
        <v>2000</v>
      </c>
      <c r="E759" s="11" t="s">
        <v>3</v>
      </c>
      <c r="F759" s="11"/>
      <c r="G759" s="4" t="s">
        <v>5676</v>
      </c>
      <c r="H759" s="4" t="s">
        <v>5677</v>
      </c>
      <c r="I759" s="3" t="s">
        <v>10186</v>
      </c>
      <c r="J759" s="12" t="s">
        <v>5678</v>
      </c>
    </row>
    <row r="760" spans="1:10" ht="60" customHeight="1">
      <c r="A760" s="4" t="s">
        <v>5656</v>
      </c>
      <c r="B760" s="4" t="s">
        <v>5675</v>
      </c>
      <c r="C760" s="4" t="s">
        <v>2866</v>
      </c>
      <c r="D760" s="10">
        <v>0</v>
      </c>
      <c r="E760" s="11" t="s">
        <v>10</v>
      </c>
      <c r="F760" s="11" t="s">
        <v>538</v>
      </c>
      <c r="G760" s="4" t="s">
        <v>5679</v>
      </c>
      <c r="H760" s="4" t="s">
        <v>5675</v>
      </c>
      <c r="I760" s="3" t="s">
        <v>10187</v>
      </c>
      <c r="J760" s="12" t="s">
        <v>5680</v>
      </c>
    </row>
    <row r="761" spans="1:10" ht="60" customHeight="1">
      <c r="A761" s="4" t="s">
        <v>5656</v>
      </c>
      <c r="B761" s="4" t="s">
        <v>5681</v>
      </c>
      <c r="C761" s="4" t="s">
        <v>2506</v>
      </c>
      <c r="D761" s="10">
        <v>1717</v>
      </c>
      <c r="E761" s="11" t="s">
        <v>4</v>
      </c>
      <c r="F761" s="11"/>
      <c r="G761" s="4" t="s">
        <v>5682</v>
      </c>
      <c r="H761" s="4" t="s">
        <v>5683</v>
      </c>
      <c r="I761" s="3" t="s">
        <v>10188</v>
      </c>
      <c r="J761" s="12" t="s">
        <v>5684</v>
      </c>
    </row>
    <row r="762" spans="1:10" ht="60" customHeight="1">
      <c r="A762" s="4" t="s">
        <v>5656</v>
      </c>
      <c r="B762" s="4" t="s">
        <v>5681</v>
      </c>
      <c r="C762" s="4" t="s">
        <v>5685</v>
      </c>
      <c r="D762" s="10" t="s">
        <v>1373</v>
      </c>
      <c r="E762" s="11" t="s">
        <v>10</v>
      </c>
      <c r="F762" s="11" t="s">
        <v>5686</v>
      </c>
      <c r="G762" s="4" t="s">
        <v>5687</v>
      </c>
      <c r="H762" s="4" t="s">
        <v>5688</v>
      </c>
      <c r="I762" s="4"/>
      <c r="J762" s="12" t="s">
        <v>5689</v>
      </c>
    </row>
    <row r="763" spans="1:10" ht="60" customHeight="1">
      <c r="A763" s="4" t="s">
        <v>5656</v>
      </c>
      <c r="B763" s="4" t="s">
        <v>5690</v>
      </c>
      <c r="C763" s="4" t="s">
        <v>5691</v>
      </c>
      <c r="D763" s="10">
        <v>18328</v>
      </c>
      <c r="E763" s="11" t="s">
        <v>4</v>
      </c>
      <c r="F763" s="11"/>
      <c r="G763" s="4" t="s">
        <v>5692</v>
      </c>
      <c r="H763" s="4" t="s">
        <v>5693</v>
      </c>
      <c r="I763" s="3" t="s">
        <v>10189</v>
      </c>
      <c r="J763" s="12" t="s">
        <v>5694</v>
      </c>
    </row>
    <row r="764" spans="1:10" ht="60" customHeight="1">
      <c r="A764" s="4" t="s">
        <v>5656</v>
      </c>
      <c r="B764" s="4" t="s">
        <v>5690</v>
      </c>
      <c r="C764" s="4" t="s">
        <v>5216</v>
      </c>
      <c r="D764" s="10" t="s">
        <v>5695</v>
      </c>
      <c r="E764" s="11" t="s">
        <v>9</v>
      </c>
      <c r="F764" s="11"/>
      <c r="G764" s="4" t="s">
        <v>10063</v>
      </c>
      <c r="H764" s="4" t="s">
        <v>5696</v>
      </c>
      <c r="I764" s="3" t="s">
        <v>10190</v>
      </c>
      <c r="J764" s="12" t="s">
        <v>5697</v>
      </c>
    </row>
    <row r="765" spans="1:10" ht="60" customHeight="1">
      <c r="A765" s="4" t="s">
        <v>5656</v>
      </c>
      <c r="B765" s="4" t="s">
        <v>5698</v>
      </c>
      <c r="C765" s="4" t="s">
        <v>5699</v>
      </c>
      <c r="D765" s="10">
        <v>138480</v>
      </c>
      <c r="E765" s="11" t="s">
        <v>4</v>
      </c>
      <c r="F765" s="11" t="s">
        <v>5700</v>
      </c>
      <c r="G765" s="4" t="s">
        <v>5701</v>
      </c>
      <c r="H765" s="4" t="s">
        <v>5702</v>
      </c>
      <c r="I765" s="3" t="s">
        <v>5703</v>
      </c>
      <c r="J765" s="12" t="s">
        <v>5704</v>
      </c>
    </row>
    <row r="766" spans="1:10" ht="60" customHeight="1">
      <c r="A766" s="4" t="s">
        <v>5705</v>
      </c>
      <c r="B766" s="4" t="s">
        <v>5706</v>
      </c>
      <c r="C766" s="4" t="s">
        <v>5707</v>
      </c>
      <c r="D766" s="10">
        <v>2046</v>
      </c>
      <c r="E766" s="11" t="s">
        <v>376</v>
      </c>
      <c r="F766" s="11"/>
      <c r="G766" s="4" t="s">
        <v>5708</v>
      </c>
      <c r="H766" s="4" t="s">
        <v>5709</v>
      </c>
      <c r="I766" s="4"/>
      <c r="J766" s="12" t="s">
        <v>5710</v>
      </c>
    </row>
    <row r="767" spans="1:10" ht="60" customHeight="1">
      <c r="A767" s="4" t="s">
        <v>5705</v>
      </c>
      <c r="B767" s="4" t="s">
        <v>5706</v>
      </c>
      <c r="C767" s="4" t="s">
        <v>5711</v>
      </c>
      <c r="D767" s="10">
        <v>2389</v>
      </c>
      <c r="E767" s="11" t="s">
        <v>376</v>
      </c>
      <c r="F767" s="11"/>
      <c r="G767" s="4" t="s">
        <v>5712</v>
      </c>
      <c r="H767" s="4" t="s">
        <v>5713</v>
      </c>
      <c r="I767" s="3" t="s">
        <v>10191</v>
      </c>
      <c r="J767" s="12" t="s">
        <v>5714</v>
      </c>
    </row>
    <row r="768" spans="1:10" ht="60" customHeight="1">
      <c r="A768" s="4" t="s">
        <v>5705</v>
      </c>
      <c r="B768" s="4" t="s">
        <v>5706</v>
      </c>
      <c r="C768" s="4" t="s">
        <v>5711</v>
      </c>
      <c r="D768" s="10" t="s">
        <v>5715</v>
      </c>
      <c r="E768" s="11" t="s">
        <v>623</v>
      </c>
      <c r="F768" s="11" t="s">
        <v>5716</v>
      </c>
      <c r="G768" s="4" t="s">
        <v>5717</v>
      </c>
      <c r="H768" s="4" t="s">
        <v>5706</v>
      </c>
      <c r="I768" s="3" t="s">
        <v>10192</v>
      </c>
      <c r="J768" s="12" t="s">
        <v>5714</v>
      </c>
    </row>
    <row r="769" spans="1:10" ht="60" customHeight="1">
      <c r="A769" s="7" t="s">
        <v>5718</v>
      </c>
      <c r="B769" s="8" t="s">
        <v>5719</v>
      </c>
      <c r="C769" s="8" t="s">
        <v>5720</v>
      </c>
      <c r="D769" s="10">
        <v>4049</v>
      </c>
      <c r="E769" s="11" t="s">
        <v>4</v>
      </c>
      <c r="F769" s="11"/>
      <c r="G769" s="8" t="s">
        <v>5721</v>
      </c>
      <c r="H769" s="8" t="s">
        <v>5722</v>
      </c>
      <c r="I769" s="3" t="s">
        <v>5723</v>
      </c>
      <c r="J769" s="12" t="s">
        <v>5724</v>
      </c>
    </row>
    <row r="770" spans="1:10" ht="60" customHeight="1">
      <c r="A770" s="4" t="s">
        <v>5656</v>
      </c>
      <c r="B770" s="4" t="s">
        <v>5725</v>
      </c>
      <c r="C770" s="4" t="s">
        <v>5726</v>
      </c>
      <c r="D770" s="10">
        <v>0</v>
      </c>
      <c r="E770" s="11" t="s">
        <v>10</v>
      </c>
      <c r="F770" s="11" t="s">
        <v>5727</v>
      </c>
      <c r="G770" s="4" t="s">
        <v>5728</v>
      </c>
      <c r="H770" s="4" t="s">
        <v>3715</v>
      </c>
      <c r="I770" s="4"/>
      <c r="J770" s="12" t="s">
        <v>5729</v>
      </c>
    </row>
    <row r="771" spans="1:10" ht="60" customHeight="1">
      <c r="A771" s="4" t="s">
        <v>5656</v>
      </c>
      <c r="B771" s="4" t="s">
        <v>5730</v>
      </c>
      <c r="C771" s="4" t="s">
        <v>5731</v>
      </c>
      <c r="D771" s="10">
        <v>73832</v>
      </c>
      <c r="E771" s="11" t="s">
        <v>5</v>
      </c>
      <c r="F771" s="11"/>
      <c r="G771" s="4" t="s">
        <v>5732</v>
      </c>
      <c r="H771" s="4" t="s">
        <v>2694</v>
      </c>
      <c r="I771" s="3" t="s">
        <v>5733</v>
      </c>
      <c r="J771" s="12" t="s">
        <v>5734</v>
      </c>
    </row>
    <row r="772" spans="1:10" ht="60" customHeight="1">
      <c r="A772" s="4" t="s">
        <v>5656</v>
      </c>
      <c r="B772" s="4" t="s">
        <v>5730</v>
      </c>
      <c r="C772" s="4" t="s">
        <v>5735</v>
      </c>
      <c r="D772" s="10">
        <v>12457</v>
      </c>
      <c r="E772" s="11" t="s">
        <v>4</v>
      </c>
      <c r="F772" s="11"/>
      <c r="G772" s="4" t="s">
        <v>5736</v>
      </c>
      <c r="H772" s="4" t="s">
        <v>2694</v>
      </c>
      <c r="I772" s="4"/>
      <c r="J772" s="12" t="s">
        <v>5737</v>
      </c>
    </row>
    <row r="773" spans="1:10" ht="60" customHeight="1">
      <c r="A773" s="4" t="s">
        <v>5656</v>
      </c>
      <c r="B773" s="4" t="s">
        <v>5730</v>
      </c>
      <c r="C773" s="4" t="s">
        <v>661</v>
      </c>
      <c r="D773" s="10" t="s">
        <v>1184</v>
      </c>
      <c r="E773" s="11" t="s">
        <v>10</v>
      </c>
      <c r="F773" s="11" t="s">
        <v>2935</v>
      </c>
      <c r="G773" s="4" t="s">
        <v>5738</v>
      </c>
      <c r="H773" s="4" t="s">
        <v>5739</v>
      </c>
      <c r="I773" s="3" t="s">
        <v>5740</v>
      </c>
      <c r="J773" s="12" t="s">
        <v>5741</v>
      </c>
    </row>
    <row r="774" spans="1:10" ht="60" customHeight="1">
      <c r="A774" s="4" t="s">
        <v>5656</v>
      </c>
      <c r="B774" s="4" t="s">
        <v>5743</v>
      </c>
      <c r="C774" s="4" t="s">
        <v>5744</v>
      </c>
      <c r="D774" s="10">
        <v>7000</v>
      </c>
      <c r="E774" s="11" t="s">
        <v>0</v>
      </c>
      <c r="F774" s="11"/>
      <c r="G774" s="4" t="s">
        <v>5745</v>
      </c>
      <c r="H774" s="4" t="s">
        <v>5746</v>
      </c>
      <c r="I774" s="4"/>
      <c r="J774" s="12" t="s">
        <v>5747</v>
      </c>
    </row>
    <row r="775" spans="1:10" ht="60" customHeight="1">
      <c r="A775" s="4" t="s">
        <v>5656</v>
      </c>
      <c r="B775" s="4" t="s">
        <v>5743</v>
      </c>
      <c r="C775" s="4" t="s">
        <v>5748</v>
      </c>
      <c r="D775" s="10">
        <v>14584</v>
      </c>
      <c r="E775" s="11" t="s">
        <v>4</v>
      </c>
      <c r="F775" s="11"/>
      <c r="G775" s="4" t="s">
        <v>5749</v>
      </c>
      <c r="H775" s="4" t="s">
        <v>2694</v>
      </c>
      <c r="I775" s="3" t="s">
        <v>5750</v>
      </c>
      <c r="J775" s="12" t="s">
        <v>5751</v>
      </c>
    </row>
    <row r="776" spans="1:10" ht="60" customHeight="1">
      <c r="A776" s="4" t="s">
        <v>5656</v>
      </c>
      <c r="B776" s="4" t="s">
        <v>5743</v>
      </c>
      <c r="C776" s="4" t="s">
        <v>62</v>
      </c>
      <c r="D776" s="10">
        <v>30325</v>
      </c>
      <c r="E776" s="11" t="s">
        <v>10</v>
      </c>
      <c r="F776" s="11" t="s">
        <v>4852</v>
      </c>
      <c r="G776" s="8" t="s">
        <v>5752</v>
      </c>
      <c r="H776" s="8" t="s">
        <v>5742</v>
      </c>
      <c r="I776" s="3" t="s">
        <v>5753</v>
      </c>
      <c r="J776" s="12" t="s">
        <v>5754</v>
      </c>
    </row>
    <row r="777" spans="1:10" ht="60" customHeight="1">
      <c r="A777" s="4" t="s">
        <v>5656</v>
      </c>
      <c r="B777" s="4" t="s">
        <v>5755</v>
      </c>
      <c r="C777" s="4" t="s">
        <v>4509</v>
      </c>
      <c r="D777" s="10">
        <v>0</v>
      </c>
      <c r="E777" s="11" t="s">
        <v>4845</v>
      </c>
      <c r="F777" s="13" t="s">
        <v>5756</v>
      </c>
      <c r="G777" s="4" t="s">
        <v>5757</v>
      </c>
      <c r="H777" s="4" t="s">
        <v>5758</v>
      </c>
      <c r="I777" s="3" t="s">
        <v>5759</v>
      </c>
      <c r="J777" s="12" t="s">
        <v>5760</v>
      </c>
    </row>
    <row r="778" spans="1:10" ht="60" customHeight="1">
      <c r="A778" s="4" t="s">
        <v>5705</v>
      </c>
      <c r="B778" s="4" t="s">
        <v>5761</v>
      </c>
      <c r="C778" s="4" t="s">
        <v>4154</v>
      </c>
      <c r="D778" s="10">
        <v>943</v>
      </c>
      <c r="E778" s="11" t="s">
        <v>231</v>
      </c>
      <c r="F778" s="11"/>
      <c r="G778" s="4" t="s">
        <v>5762</v>
      </c>
      <c r="H778" s="4" t="s">
        <v>5761</v>
      </c>
      <c r="I778" s="3" t="s">
        <v>5763</v>
      </c>
      <c r="J778" s="12" t="s">
        <v>5764</v>
      </c>
    </row>
    <row r="779" spans="1:10" ht="60" customHeight="1">
      <c r="A779" s="4" t="s">
        <v>5705</v>
      </c>
      <c r="B779" s="4" t="s">
        <v>5765</v>
      </c>
      <c r="C779" s="4" t="s">
        <v>3583</v>
      </c>
      <c r="D779" s="10">
        <v>16522</v>
      </c>
      <c r="E779" s="11" t="s">
        <v>2995</v>
      </c>
      <c r="F779" s="11"/>
      <c r="G779" s="4" t="s">
        <v>5766</v>
      </c>
      <c r="H779" s="4" t="s">
        <v>5767</v>
      </c>
      <c r="I779" s="3" t="s">
        <v>5768</v>
      </c>
      <c r="J779" s="12" t="s">
        <v>5769</v>
      </c>
    </row>
    <row r="780" spans="1:10" ht="60" customHeight="1">
      <c r="A780" s="4" t="s">
        <v>5705</v>
      </c>
      <c r="B780" s="4" t="s">
        <v>5765</v>
      </c>
      <c r="C780" s="4" t="s">
        <v>3233</v>
      </c>
      <c r="D780" s="10">
        <v>7652</v>
      </c>
      <c r="E780" s="11" t="s">
        <v>4872</v>
      </c>
      <c r="F780" s="11"/>
      <c r="G780" s="4" t="s">
        <v>5770</v>
      </c>
      <c r="H780" s="4" t="s">
        <v>5771</v>
      </c>
      <c r="I780" s="3" t="s">
        <v>5772</v>
      </c>
      <c r="J780" s="12" t="s">
        <v>5773</v>
      </c>
    </row>
    <row r="781" spans="1:10" ht="60" customHeight="1">
      <c r="A781" s="4" t="s">
        <v>5705</v>
      </c>
      <c r="B781" s="4" t="s">
        <v>5765</v>
      </c>
      <c r="C781" s="4" t="s">
        <v>5774</v>
      </c>
      <c r="D781" s="10" t="s">
        <v>1184</v>
      </c>
      <c r="E781" s="11" t="s">
        <v>4845</v>
      </c>
      <c r="F781" s="11" t="s">
        <v>5775</v>
      </c>
      <c r="G781" s="4" t="s">
        <v>5776</v>
      </c>
      <c r="H781" s="4" t="s">
        <v>5777</v>
      </c>
      <c r="I781" s="4"/>
      <c r="J781" s="12" t="s">
        <v>5778</v>
      </c>
    </row>
    <row r="782" spans="1:10" ht="60" customHeight="1">
      <c r="A782" s="4" t="s">
        <v>5705</v>
      </c>
      <c r="B782" s="4" t="s">
        <v>5765</v>
      </c>
      <c r="C782" s="4" t="s">
        <v>5779</v>
      </c>
      <c r="D782" s="10" t="s">
        <v>1184</v>
      </c>
      <c r="E782" s="11" t="s">
        <v>4845</v>
      </c>
      <c r="F782" s="11" t="s">
        <v>5780</v>
      </c>
      <c r="G782" s="4" t="s">
        <v>5781</v>
      </c>
      <c r="H782" s="4" t="s">
        <v>5771</v>
      </c>
      <c r="I782" s="3" t="s">
        <v>5782</v>
      </c>
      <c r="J782" s="12" t="s">
        <v>5778</v>
      </c>
    </row>
    <row r="783" spans="1:10" ht="60" customHeight="1">
      <c r="A783" s="4" t="s">
        <v>5656</v>
      </c>
      <c r="B783" s="4" t="s">
        <v>5783</v>
      </c>
      <c r="C783" s="4" t="s">
        <v>5784</v>
      </c>
      <c r="D783" s="10">
        <v>23805</v>
      </c>
      <c r="E783" s="11" t="s">
        <v>4</v>
      </c>
      <c r="F783" s="11"/>
      <c r="G783" s="4" t="s">
        <v>5785</v>
      </c>
      <c r="H783" s="4" t="s">
        <v>5786</v>
      </c>
      <c r="I783" s="3" t="s">
        <v>5787</v>
      </c>
      <c r="J783" s="12" t="s">
        <v>5788</v>
      </c>
    </row>
    <row r="784" spans="1:10" ht="60" customHeight="1">
      <c r="A784" s="4" t="s">
        <v>5656</v>
      </c>
      <c r="B784" s="4" t="s">
        <v>5783</v>
      </c>
      <c r="C784" s="4" t="s">
        <v>5789</v>
      </c>
      <c r="D784" s="10">
        <v>34901</v>
      </c>
      <c r="E784" s="11" t="s">
        <v>4</v>
      </c>
      <c r="F784" s="11"/>
      <c r="G784" s="4" t="s">
        <v>5790</v>
      </c>
      <c r="H784" s="4" t="s">
        <v>5791</v>
      </c>
      <c r="I784" s="4"/>
      <c r="J784" s="12" t="s">
        <v>5792</v>
      </c>
    </row>
    <row r="785" spans="1:10" ht="60" customHeight="1">
      <c r="A785" s="4" t="s">
        <v>5656</v>
      </c>
      <c r="B785" s="10" t="s">
        <v>5793</v>
      </c>
      <c r="C785" s="11" t="s">
        <v>5794</v>
      </c>
      <c r="D785" s="63">
        <v>16000</v>
      </c>
      <c r="E785" s="11" t="s">
        <v>3</v>
      </c>
      <c r="F785" s="11"/>
      <c r="G785" s="4" t="s">
        <v>5795</v>
      </c>
      <c r="H785" s="4" t="s">
        <v>5796</v>
      </c>
      <c r="I785" s="3" t="s">
        <v>5797</v>
      </c>
      <c r="J785" s="12" t="s">
        <v>5798</v>
      </c>
    </row>
    <row r="786" spans="1:10" ht="60" customHeight="1">
      <c r="A786" s="4" t="s">
        <v>5799</v>
      </c>
      <c r="B786" s="4" t="s">
        <v>5800</v>
      </c>
      <c r="C786" s="4" t="s">
        <v>5801</v>
      </c>
      <c r="D786" s="10">
        <v>821</v>
      </c>
      <c r="E786" s="11" t="s">
        <v>306</v>
      </c>
      <c r="F786" s="11"/>
      <c r="G786" s="4" t="s">
        <v>5802</v>
      </c>
      <c r="H786" s="4" t="s">
        <v>5800</v>
      </c>
      <c r="I786" s="4"/>
      <c r="J786" s="12" t="s">
        <v>5803</v>
      </c>
    </row>
    <row r="787" spans="1:10" ht="60" customHeight="1">
      <c r="A787" s="4" t="s">
        <v>5799</v>
      </c>
      <c r="B787" s="4" t="s">
        <v>5800</v>
      </c>
      <c r="C787" s="4" t="s">
        <v>5804</v>
      </c>
      <c r="D787" s="10">
        <v>9447</v>
      </c>
      <c r="E787" s="11" t="s">
        <v>306</v>
      </c>
      <c r="F787" s="11"/>
      <c r="G787" s="4" t="s">
        <v>5805</v>
      </c>
      <c r="H787" s="4" t="s">
        <v>5800</v>
      </c>
      <c r="I787" s="4"/>
      <c r="J787" s="12" t="s">
        <v>5806</v>
      </c>
    </row>
    <row r="788" spans="1:10" ht="60" customHeight="1">
      <c r="A788" s="4" t="s">
        <v>5799</v>
      </c>
      <c r="B788" s="4" t="s">
        <v>5800</v>
      </c>
      <c r="C788" s="4" t="s">
        <v>5807</v>
      </c>
      <c r="D788" s="10">
        <v>41200</v>
      </c>
      <c r="E788" s="5" t="s">
        <v>312</v>
      </c>
      <c r="F788" s="5"/>
      <c r="G788" s="4" t="s">
        <v>5808</v>
      </c>
      <c r="H788" s="4" t="s">
        <v>5809</v>
      </c>
      <c r="I788" s="4"/>
      <c r="J788" s="4" t="s">
        <v>5810</v>
      </c>
    </row>
    <row r="789" spans="1:10" ht="60" customHeight="1">
      <c r="A789" s="4" t="s">
        <v>5705</v>
      </c>
      <c r="B789" s="4" t="s">
        <v>5811</v>
      </c>
      <c r="C789" s="4" t="s">
        <v>5216</v>
      </c>
      <c r="D789" s="10">
        <v>0</v>
      </c>
      <c r="E789" s="11" t="s">
        <v>623</v>
      </c>
      <c r="F789" s="11" t="s">
        <v>5812</v>
      </c>
      <c r="G789" s="4" t="s">
        <v>5813</v>
      </c>
      <c r="H789" s="4" t="s">
        <v>5814</v>
      </c>
      <c r="I789" s="4"/>
      <c r="J789" s="12" t="s">
        <v>5815</v>
      </c>
    </row>
    <row r="790" spans="1:10" ht="60" customHeight="1">
      <c r="A790" s="4" t="s">
        <v>5705</v>
      </c>
      <c r="B790" s="4" t="s">
        <v>5811</v>
      </c>
      <c r="C790" s="4" t="s">
        <v>5816</v>
      </c>
      <c r="D790" s="10">
        <v>5527</v>
      </c>
      <c r="E790" s="11" t="s">
        <v>44</v>
      </c>
      <c r="F790" s="11"/>
      <c r="G790" s="4" t="s">
        <v>5817</v>
      </c>
      <c r="H790" s="4" t="s">
        <v>5818</v>
      </c>
      <c r="I790" s="3" t="s">
        <v>10193</v>
      </c>
      <c r="J790" s="12" t="s">
        <v>5819</v>
      </c>
    </row>
    <row r="791" spans="1:10" ht="60" customHeight="1">
      <c r="A791" s="4" t="s">
        <v>5705</v>
      </c>
      <c r="B791" s="4" t="s">
        <v>5811</v>
      </c>
      <c r="C791" s="4" t="s">
        <v>5241</v>
      </c>
      <c r="D791" s="10">
        <v>1769</v>
      </c>
      <c r="E791" s="11" t="s">
        <v>376</v>
      </c>
      <c r="F791" s="11"/>
      <c r="G791" s="4" t="s">
        <v>5820</v>
      </c>
      <c r="H791" s="4" t="s">
        <v>5811</v>
      </c>
      <c r="I791" s="3" t="s">
        <v>10194</v>
      </c>
      <c r="J791" s="12" t="s">
        <v>5821</v>
      </c>
    </row>
    <row r="792" spans="1:10" ht="60" customHeight="1">
      <c r="A792" s="4" t="s">
        <v>5705</v>
      </c>
      <c r="B792" s="4" t="s">
        <v>5811</v>
      </c>
      <c r="C792" s="4" t="s">
        <v>4154</v>
      </c>
      <c r="D792" s="10">
        <v>42444</v>
      </c>
      <c r="E792" s="11" t="s">
        <v>231</v>
      </c>
      <c r="F792" s="11"/>
      <c r="G792" s="4" t="s">
        <v>5822</v>
      </c>
      <c r="H792" s="4" t="s">
        <v>5811</v>
      </c>
      <c r="I792" s="3" t="s">
        <v>10195</v>
      </c>
      <c r="J792" s="12" t="s">
        <v>5823</v>
      </c>
    </row>
    <row r="793" spans="1:10" ht="60" customHeight="1">
      <c r="A793" s="4" t="s">
        <v>5656</v>
      </c>
      <c r="B793" s="4" t="s">
        <v>5824</v>
      </c>
      <c r="C793" s="4" t="s">
        <v>5825</v>
      </c>
      <c r="D793" s="10" t="s">
        <v>933</v>
      </c>
      <c r="E793" s="11" t="s">
        <v>10</v>
      </c>
      <c r="F793" s="11" t="s">
        <v>538</v>
      </c>
      <c r="G793" s="4" t="s">
        <v>5826</v>
      </c>
      <c r="H793" s="4" t="s">
        <v>5827</v>
      </c>
      <c r="I793" s="3" t="s">
        <v>5828</v>
      </c>
      <c r="J793" s="12" t="s">
        <v>5829</v>
      </c>
    </row>
    <row r="794" spans="1:10" ht="60" customHeight="1">
      <c r="A794" s="4" t="s">
        <v>5656</v>
      </c>
      <c r="B794" s="4" t="s">
        <v>5824</v>
      </c>
      <c r="C794" s="4" t="s">
        <v>5830</v>
      </c>
      <c r="D794" s="10" t="s">
        <v>933</v>
      </c>
      <c r="E794" s="11" t="s">
        <v>10</v>
      </c>
      <c r="F794" s="11" t="s">
        <v>2935</v>
      </c>
      <c r="G794" s="4" t="s">
        <v>5831</v>
      </c>
      <c r="H794" s="4" t="s">
        <v>5832</v>
      </c>
      <c r="I794" s="3" t="s">
        <v>5833</v>
      </c>
      <c r="J794" s="12" t="s">
        <v>5834</v>
      </c>
    </row>
    <row r="795" spans="1:10" ht="60" customHeight="1">
      <c r="A795" s="4" t="s">
        <v>5656</v>
      </c>
      <c r="B795" s="4" t="s">
        <v>5824</v>
      </c>
      <c r="C795" s="4" t="s">
        <v>5835</v>
      </c>
      <c r="D795" s="33">
        <v>23880</v>
      </c>
      <c r="E795" s="13" t="s">
        <v>287</v>
      </c>
      <c r="F795" s="13"/>
      <c r="G795" s="22" t="s">
        <v>5836</v>
      </c>
      <c r="H795" s="4" t="s">
        <v>5824</v>
      </c>
      <c r="I795" s="4"/>
      <c r="J795" s="12" t="s">
        <v>5837</v>
      </c>
    </row>
    <row r="796" spans="1:10" ht="60" customHeight="1">
      <c r="A796" s="4" t="s">
        <v>5705</v>
      </c>
      <c r="B796" s="4" t="s">
        <v>5838</v>
      </c>
      <c r="C796" s="4" t="s">
        <v>5839</v>
      </c>
      <c r="D796" s="10">
        <v>5412</v>
      </c>
      <c r="E796" s="11" t="s">
        <v>623</v>
      </c>
      <c r="F796" s="11" t="s">
        <v>2021</v>
      </c>
      <c r="G796" s="4" t="s">
        <v>5840</v>
      </c>
      <c r="H796" s="4" t="s">
        <v>3312</v>
      </c>
      <c r="I796" s="3" t="s">
        <v>10196</v>
      </c>
      <c r="J796" s="12" t="s">
        <v>5841</v>
      </c>
    </row>
    <row r="797" spans="1:10" ht="60" customHeight="1">
      <c r="A797" s="4" t="s">
        <v>5705</v>
      </c>
      <c r="B797" s="4" t="s">
        <v>5838</v>
      </c>
      <c r="C797" s="4" t="s">
        <v>5842</v>
      </c>
      <c r="D797" s="10">
        <v>4020</v>
      </c>
      <c r="E797" s="11" t="s">
        <v>623</v>
      </c>
      <c r="F797" s="11" t="s">
        <v>528</v>
      </c>
      <c r="G797" s="4" t="s">
        <v>5843</v>
      </c>
      <c r="H797" s="4" t="s">
        <v>3312</v>
      </c>
      <c r="I797" s="3" t="s">
        <v>10197</v>
      </c>
      <c r="J797" s="12" t="s">
        <v>5841</v>
      </c>
    </row>
    <row r="798" spans="1:10" ht="60" customHeight="1">
      <c r="A798" s="4" t="s">
        <v>5705</v>
      </c>
      <c r="B798" s="4" t="s">
        <v>5838</v>
      </c>
      <c r="C798" s="4" t="s">
        <v>5844</v>
      </c>
      <c r="D798" s="10">
        <v>3174</v>
      </c>
      <c r="E798" s="11" t="s">
        <v>623</v>
      </c>
      <c r="F798" s="11" t="s">
        <v>2021</v>
      </c>
      <c r="G798" s="4" t="s">
        <v>5845</v>
      </c>
      <c r="H798" s="4" t="s">
        <v>3312</v>
      </c>
      <c r="I798" s="3" t="s">
        <v>10198</v>
      </c>
      <c r="J798" s="12" t="s">
        <v>5841</v>
      </c>
    </row>
    <row r="799" spans="1:10" ht="60" customHeight="1">
      <c r="A799" s="4" t="s">
        <v>5705</v>
      </c>
      <c r="B799" s="4" t="s">
        <v>5838</v>
      </c>
      <c r="C799" s="4" t="s">
        <v>5846</v>
      </c>
      <c r="D799" s="10" t="s">
        <v>1373</v>
      </c>
      <c r="E799" s="11" t="s">
        <v>1492</v>
      </c>
      <c r="F799" s="11"/>
      <c r="G799" s="4" t="s">
        <v>5847</v>
      </c>
      <c r="H799" s="4" t="s">
        <v>1929</v>
      </c>
      <c r="I799" s="3" t="s">
        <v>10199</v>
      </c>
      <c r="J799" s="12" t="s">
        <v>5841</v>
      </c>
    </row>
    <row r="800" spans="1:10" ht="60" customHeight="1">
      <c r="A800" s="4" t="s">
        <v>5705</v>
      </c>
      <c r="B800" s="4" t="s">
        <v>5838</v>
      </c>
      <c r="C800" s="4" t="s">
        <v>5216</v>
      </c>
      <c r="D800" s="10">
        <v>33998</v>
      </c>
      <c r="E800" s="11" t="s">
        <v>1492</v>
      </c>
      <c r="F800" s="11"/>
      <c r="G800" s="4" t="s">
        <v>5848</v>
      </c>
      <c r="H800" s="4" t="s">
        <v>5849</v>
      </c>
      <c r="I800" s="4"/>
      <c r="J800" s="12" t="s">
        <v>5850</v>
      </c>
    </row>
    <row r="801" spans="1:10" ht="60" customHeight="1">
      <c r="A801" s="4" t="s">
        <v>5705</v>
      </c>
      <c r="B801" s="4" t="s">
        <v>5838</v>
      </c>
      <c r="C801" s="4" t="s">
        <v>5844</v>
      </c>
      <c r="D801" s="10">
        <v>12835</v>
      </c>
      <c r="E801" s="11" t="s">
        <v>623</v>
      </c>
      <c r="F801" s="11" t="s">
        <v>2021</v>
      </c>
      <c r="G801" s="4" t="s">
        <v>5851</v>
      </c>
      <c r="H801" s="4" t="s">
        <v>3312</v>
      </c>
      <c r="I801" s="3" t="s">
        <v>10200</v>
      </c>
      <c r="J801" s="12" t="s">
        <v>5852</v>
      </c>
    </row>
    <row r="802" spans="1:10" ht="60" customHeight="1">
      <c r="A802" s="4" t="s">
        <v>5718</v>
      </c>
      <c r="B802" s="4" t="s">
        <v>5853</v>
      </c>
      <c r="C802" s="4" t="s">
        <v>5854</v>
      </c>
      <c r="D802" s="10">
        <v>69733</v>
      </c>
      <c r="E802" s="11" t="s">
        <v>5</v>
      </c>
      <c r="F802" s="11"/>
      <c r="G802" s="4" t="s">
        <v>5855</v>
      </c>
      <c r="H802" s="4" t="s">
        <v>5856</v>
      </c>
      <c r="I802" s="3" t="s">
        <v>5857</v>
      </c>
      <c r="J802" s="12" t="s">
        <v>5858</v>
      </c>
    </row>
    <row r="803" spans="1:10" ht="60" customHeight="1">
      <c r="A803" s="4" t="s">
        <v>5718</v>
      </c>
      <c r="B803" s="4" t="s">
        <v>5853</v>
      </c>
      <c r="C803" s="4" t="s">
        <v>5859</v>
      </c>
      <c r="D803" s="10">
        <v>980</v>
      </c>
      <c r="E803" s="11" t="s">
        <v>10</v>
      </c>
      <c r="F803" s="11" t="s">
        <v>5860</v>
      </c>
      <c r="G803" s="4" t="s">
        <v>5861</v>
      </c>
      <c r="H803" s="4" t="s">
        <v>5862</v>
      </c>
      <c r="I803" s="3" t="s">
        <v>5863</v>
      </c>
      <c r="J803" s="12" t="s">
        <v>5858</v>
      </c>
    </row>
    <row r="804" spans="1:10" ht="60" customHeight="1">
      <c r="A804" s="4" t="s">
        <v>5718</v>
      </c>
      <c r="B804" s="4" t="s">
        <v>5853</v>
      </c>
      <c r="C804" s="4" t="s">
        <v>5864</v>
      </c>
      <c r="D804" s="10">
        <v>3915</v>
      </c>
      <c r="E804" s="11" t="s">
        <v>4</v>
      </c>
      <c r="F804" s="11"/>
      <c r="G804" s="4" t="s">
        <v>5865</v>
      </c>
      <c r="H804" s="4" t="s">
        <v>5866</v>
      </c>
      <c r="I804" s="3" t="s">
        <v>5867</v>
      </c>
      <c r="J804" s="12" t="s">
        <v>5858</v>
      </c>
    </row>
    <row r="805" spans="1:10" ht="60" customHeight="1">
      <c r="A805" s="4" t="s">
        <v>5718</v>
      </c>
      <c r="B805" s="4" t="s">
        <v>5853</v>
      </c>
      <c r="C805" s="4" t="s">
        <v>5868</v>
      </c>
      <c r="D805" s="10">
        <v>0</v>
      </c>
      <c r="E805" s="11" t="s">
        <v>10</v>
      </c>
      <c r="F805" s="5" t="s">
        <v>2935</v>
      </c>
      <c r="G805" s="4" t="s">
        <v>10064</v>
      </c>
      <c r="H805" s="4" t="s">
        <v>5869</v>
      </c>
      <c r="I805" s="3" t="s">
        <v>10201</v>
      </c>
      <c r="J805" s="4" t="s">
        <v>5870</v>
      </c>
    </row>
    <row r="806" spans="1:10" ht="60" customHeight="1">
      <c r="A806" s="4" t="s">
        <v>5656</v>
      </c>
      <c r="B806" s="4" t="s">
        <v>5871</v>
      </c>
      <c r="C806" s="4" t="s">
        <v>5872</v>
      </c>
      <c r="D806" s="10">
        <v>3000</v>
      </c>
      <c r="E806" s="11" t="s">
        <v>3</v>
      </c>
      <c r="F806" s="11"/>
      <c r="G806" s="4" t="s">
        <v>5873</v>
      </c>
      <c r="H806" s="4" t="s">
        <v>5874</v>
      </c>
      <c r="I806" s="4"/>
      <c r="J806" s="12" t="s">
        <v>5875</v>
      </c>
    </row>
    <row r="807" spans="1:10" ht="60" customHeight="1">
      <c r="A807" s="4" t="s">
        <v>5656</v>
      </c>
      <c r="B807" s="4" t="s">
        <v>5871</v>
      </c>
      <c r="C807" s="4" t="s">
        <v>5876</v>
      </c>
      <c r="D807" s="10">
        <v>4507</v>
      </c>
      <c r="E807" s="11" t="s">
        <v>3</v>
      </c>
      <c r="F807" s="11"/>
      <c r="G807" s="4" t="s">
        <v>5877</v>
      </c>
      <c r="H807" s="4" t="s">
        <v>5874</v>
      </c>
      <c r="I807" s="4"/>
      <c r="J807" s="12" t="s">
        <v>5875</v>
      </c>
    </row>
    <row r="808" spans="1:10" ht="60" customHeight="1">
      <c r="A808" s="4" t="s">
        <v>5878</v>
      </c>
      <c r="B808" s="4" t="s">
        <v>5879</v>
      </c>
      <c r="C808" s="4" t="s">
        <v>5880</v>
      </c>
      <c r="D808" s="10">
        <v>2207</v>
      </c>
      <c r="E808" s="11" t="s">
        <v>10</v>
      </c>
      <c r="F808" s="11" t="s">
        <v>5881</v>
      </c>
      <c r="G808" s="4" t="s">
        <v>5882</v>
      </c>
      <c r="H808" s="4" t="s">
        <v>5883</v>
      </c>
      <c r="I808" s="3" t="s">
        <v>5884</v>
      </c>
      <c r="J808" s="12" t="s">
        <v>5885</v>
      </c>
    </row>
    <row r="809" spans="1:10" ht="60" customHeight="1">
      <c r="A809" s="4" t="s">
        <v>5878</v>
      </c>
      <c r="B809" s="4" t="s">
        <v>5879</v>
      </c>
      <c r="C809" s="4" t="s">
        <v>5886</v>
      </c>
      <c r="D809" s="10">
        <v>20861</v>
      </c>
      <c r="E809" s="11" t="s">
        <v>10</v>
      </c>
      <c r="F809" s="11" t="s">
        <v>5887</v>
      </c>
      <c r="G809" s="4" t="s">
        <v>5888</v>
      </c>
      <c r="H809" s="4" t="s">
        <v>5889</v>
      </c>
      <c r="I809" s="3" t="s">
        <v>5890</v>
      </c>
      <c r="J809" s="12" t="s">
        <v>5885</v>
      </c>
    </row>
    <row r="810" spans="1:10" ht="60" customHeight="1">
      <c r="A810" s="4" t="s">
        <v>5891</v>
      </c>
      <c r="B810" s="4" t="s">
        <v>5892</v>
      </c>
      <c r="C810" s="4" t="s">
        <v>5893</v>
      </c>
      <c r="D810" s="10">
        <v>39220</v>
      </c>
      <c r="E810" s="11" t="s">
        <v>5</v>
      </c>
      <c r="F810" s="11" t="s">
        <v>5894</v>
      </c>
      <c r="G810" s="4" t="s">
        <v>5895</v>
      </c>
      <c r="H810" s="4" t="s">
        <v>5896</v>
      </c>
      <c r="I810" s="3" t="s">
        <v>5897</v>
      </c>
      <c r="J810" s="12" t="s">
        <v>5898</v>
      </c>
    </row>
    <row r="811" spans="1:10" ht="60" customHeight="1">
      <c r="A811" s="4" t="s">
        <v>5656</v>
      </c>
      <c r="B811" s="4" t="s">
        <v>5900</v>
      </c>
      <c r="C811" s="4" t="s">
        <v>5901</v>
      </c>
      <c r="D811" s="10">
        <v>24000</v>
      </c>
      <c r="E811" s="11" t="s">
        <v>287</v>
      </c>
      <c r="F811" s="11"/>
      <c r="G811" s="4" t="s">
        <v>5902</v>
      </c>
      <c r="H811" s="4" t="s">
        <v>5900</v>
      </c>
      <c r="I811" s="3" t="s">
        <v>5903</v>
      </c>
      <c r="J811" s="12" t="s">
        <v>5904</v>
      </c>
    </row>
    <row r="812" spans="1:10" ht="60" customHeight="1">
      <c r="A812" s="4" t="s">
        <v>5656</v>
      </c>
      <c r="B812" s="4" t="s">
        <v>5900</v>
      </c>
      <c r="C812" s="4" t="s">
        <v>5905</v>
      </c>
      <c r="D812" s="10">
        <v>9400</v>
      </c>
      <c r="E812" s="11" t="s">
        <v>3</v>
      </c>
      <c r="F812" s="11"/>
      <c r="G812" s="4" t="s">
        <v>5906</v>
      </c>
      <c r="H812" s="4" t="s">
        <v>82</v>
      </c>
      <c r="I812" s="3" t="s">
        <v>5907</v>
      </c>
      <c r="J812" s="12" t="s">
        <v>5904</v>
      </c>
    </row>
    <row r="813" spans="1:10" ht="60" customHeight="1">
      <c r="A813" s="4" t="s">
        <v>5656</v>
      </c>
      <c r="B813" s="4" t="s">
        <v>5900</v>
      </c>
      <c r="C813" s="4" t="s">
        <v>5075</v>
      </c>
      <c r="D813" s="10">
        <v>2363</v>
      </c>
      <c r="E813" s="11" t="s">
        <v>3108</v>
      </c>
      <c r="F813" s="11" t="s">
        <v>4852</v>
      </c>
      <c r="G813" s="4" t="s">
        <v>5908</v>
      </c>
      <c r="H813" s="4" t="s">
        <v>5899</v>
      </c>
      <c r="I813" s="3" t="s">
        <v>5909</v>
      </c>
      <c r="J813" s="12" t="s">
        <v>5910</v>
      </c>
    </row>
    <row r="814" spans="1:10" ht="60" customHeight="1">
      <c r="A814" s="4" t="s">
        <v>5656</v>
      </c>
      <c r="B814" s="4" t="s">
        <v>5911</v>
      </c>
      <c r="C814" s="4" t="s">
        <v>5912</v>
      </c>
      <c r="D814" s="10" t="s">
        <v>982</v>
      </c>
      <c r="E814" s="11" t="s">
        <v>10</v>
      </c>
      <c r="F814" s="11" t="s">
        <v>538</v>
      </c>
      <c r="G814" s="4" t="s">
        <v>5913</v>
      </c>
      <c r="H814" s="4" t="s">
        <v>5914</v>
      </c>
      <c r="I814" s="3" t="s">
        <v>5915</v>
      </c>
      <c r="J814" s="12" t="s">
        <v>5916</v>
      </c>
    </row>
    <row r="815" spans="1:10" ht="60" customHeight="1">
      <c r="A815" s="4" t="s">
        <v>5656</v>
      </c>
      <c r="B815" s="4" t="s">
        <v>5911</v>
      </c>
      <c r="C815" s="4" t="s">
        <v>5917</v>
      </c>
      <c r="D815" s="10">
        <v>102668</v>
      </c>
      <c r="E815" s="11" t="s">
        <v>4</v>
      </c>
      <c r="F815" s="11"/>
      <c r="G815" s="4" t="s">
        <v>5918</v>
      </c>
      <c r="H815" s="4" t="s">
        <v>5919</v>
      </c>
      <c r="I815" s="3" t="s">
        <v>5920</v>
      </c>
      <c r="J815" s="12" t="s">
        <v>5916</v>
      </c>
    </row>
    <row r="816" spans="1:10" ht="60" customHeight="1">
      <c r="A816" s="4" t="s">
        <v>5656</v>
      </c>
      <c r="B816" s="4" t="s">
        <v>5921</v>
      </c>
      <c r="C816" s="4" t="s">
        <v>5922</v>
      </c>
      <c r="D816" s="10" t="s">
        <v>1184</v>
      </c>
      <c r="E816" s="11" t="s">
        <v>10</v>
      </c>
      <c r="F816" s="11" t="s">
        <v>538</v>
      </c>
      <c r="G816" s="4" t="s">
        <v>5923</v>
      </c>
      <c r="H816" s="4" t="s">
        <v>5921</v>
      </c>
      <c r="I816" s="3" t="s">
        <v>5924</v>
      </c>
      <c r="J816" s="12" t="s">
        <v>5925</v>
      </c>
    </row>
    <row r="817" spans="1:10" ht="60" customHeight="1">
      <c r="A817" s="4" t="s">
        <v>5656</v>
      </c>
      <c r="B817" s="4" t="s">
        <v>5926</v>
      </c>
      <c r="C817" s="4" t="s">
        <v>5927</v>
      </c>
      <c r="D817" s="10">
        <v>29634</v>
      </c>
      <c r="E817" s="11" t="s">
        <v>10</v>
      </c>
      <c r="F817" s="11" t="s">
        <v>666</v>
      </c>
      <c r="G817" s="4" t="s">
        <v>5928</v>
      </c>
      <c r="H817" s="4" t="s">
        <v>5929</v>
      </c>
      <c r="I817" s="3" t="s">
        <v>5930</v>
      </c>
      <c r="J817" s="12" t="s">
        <v>5931</v>
      </c>
    </row>
    <row r="818" spans="1:10" ht="60" customHeight="1">
      <c r="A818" s="4" t="s">
        <v>5705</v>
      </c>
      <c r="B818" s="4" t="s">
        <v>5932</v>
      </c>
      <c r="C818" s="4" t="s">
        <v>5933</v>
      </c>
      <c r="D818" s="10">
        <v>3547</v>
      </c>
      <c r="E818" s="11" t="s">
        <v>623</v>
      </c>
      <c r="F818" s="11" t="s">
        <v>2021</v>
      </c>
      <c r="G818" s="4" t="s">
        <v>5934</v>
      </c>
      <c r="H818" s="4" t="s">
        <v>3017</v>
      </c>
      <c r="I818" s="3" t="s">
        <v>10202</v>
      </c>
      <c r="J818" s="12" t="s">
        <v>5935</v>
      </c>
    </row>
    <row r="819" spans="1:10" ht="60" customHeight="1">
      <c r="A819" s="4" t="s">
        <v>5705</v>
      </c>
      <c r="B819" s="4" t="s">
        <v>5932</v>
      </c>
      <c r="C819" s="4" t="s">
        <v>5936</v>
      </c>
      <c r="D819" s="10">
        <v>6107</v>
      </c>
      <c r="E819" s="11" t="s">
        <v>623</v>
      </c>
      <c r="F819" s="11" t="s">
        <v>2021</v>
      </c>
      <c r="G819" s="4" t="s">
        <v>5937</v>
      </c>
      <c r="H819" s="4" t="s">
        <v>3017</v>
      </c>
      <c r="I819" s="3" t="s">
        <v>10203</v>
      </c>
      <c r="J819" s="12" t="s">
        <v>5938</v>
      </c>
    </row>
    <row r="820" spans="1:10" ht="60" customHeight="1">
      <c r="A820" s="4" t="s">
        <v>5705</v>
      </c>
      <c r="B820" s="4" t="s">
        <v>5932</v>
      </c>
      <c r="C820" s="4" t="s">
        <v>5939</v>
      </c>
      <c r="D820" s="10">
        <v>2000</v>
      </c>
      <c r="E820" s="5" t="s">
        <v>376</v>
      </c>
      <c r="F820" s="5"/>
      <c r="G820" s="4" t="s">
        <v>5940</v>
      </c>
      <c r="H820" s="4" t="s">
        <v>5941</v>
      </c>
      <c r="I820" s="3" t="s">
        <v>10203</v>
      </c>
      <c r="J820" s="4" t="s">
        <v>5938</v>
      </c>
    </row>
    <row r="821" spans="1:10" ht="60" customHeight="1">
      <c r="A821" s="4" t="s">
        <v>5656</v>
      </c>
      <c r="B821" s="4" t="s">
        <v>5942</v>
      </c>
      <c r="C821" s="4" t="s">
        <v>5943</v>
      </c>
      <c r="D821" s="10">
        <v>1000</v>
      </c>
      <c r="E821" s="11" t="s">
        <v>5944</v>
      </c>
      <c r="F821" s="11"/>
      <c r="G821" s="4" t="s">
        <v>5945</v>
      </c>
      <c r="H821" s="4" t="s">
        <v>5946</v>
      </c>
      <c r="I821" s="4"/>
      <c r="J821" s="12" t="s">
        <v>5947</v>
      </c>
    </row>
    <row r="822" spans="1:10" ht="60" customHeight="1">
      <c r="A822" s="4" t="s">
        <v>5656</v>
      </c>
      <c r="B822" s="4" t="s">
        <v>5942</v>
      </c>
      <c r="C822" s="4" t="s">
        <v>5948</v>
      </c>
      <c r="D822" s="10">
        <v>2510</v>
      </c>
      <c r="E822" s="11" t="s">
        <v>5949</v>
      </c>
      <c r="F822" s="11"/>
      <c r="G822" s="4" t="s">
        <v>5950</v>
      </c>
      <c r="H822" s="4" t="s">
        <v>2694</v>
      </c>
      <c r="I822" s="4"/>
      <c r="J822" s="12" t="s">
        <v>5951</v>
      </c>
    </row>
    <row r="823" spans="1:10" ht="60" customHeight="1">
      <c r="A823" s="4" t="s">
        <v>5656</v>
      </c>
      <c r="B823" s="4" t="s">
        <v>5942</v>
      </c>
      <c r="C823" s="4" t="s">
        <v>5952</v>
      </c>
      <c r="D823" s="10">
        <v>14000</v>
      </c>
      <c r="E823" s="11" t="s">
        <v>5949</v>
      </c>
      <c r="F823" s="5"/>
      <c r="G823" s="4" t="s">
        <v>5953</v>
      </c>
      <c r="H823" s="4" t="s">
        <v>2694</v>
      </c>
      <c r="I823" s="4"/>
      <c r="J823" s="12" t="s">
        <v>5954</v>
      </c>
    </row>
    <row r="824" spans="1:10" ht="60" customHeight="1">
      <c r="A824" s="4" t="s">
        <v>5656</v>
      </c>
      <c r="B824" s="4" t="s">
        <v>5942</v>
      </c>
      <c r="C824" s="4" t="s">
        <v>5955</v>
      </c>
      <c r="D824" s="10">
        <v>17078</v>
      </c>
      <c r="E824" s="11" t="s">
        <v>5</v>
      </c>
      <c r="F824" s="5"/>
      <c r="G824" s="4" t="s">
        <v>5956</v>
      </c>
      <c r="H824" s="4" t="s">
        <v>5942</v>
      </c>
      <c r="I824" s="4"/>
      <c r="J824" s="12" t="s">
        <v>5957</v>
      </c>
    </row>
    <row r="825" spans="1:10" ht="60" customHeight="1">
      <c r="A825" s="4" t="s">
        <v>5656</v>
      </c>
      <c r="B825" s="4" t="s">
        <v>5958</v>
      </c>
      <c r="C825" s="4" t="s">
        <v>5959</v>
      </c>
      <c r="D825" s="10">
        <v>4908</v>
      </c>
      <c r="E825" s="11" t="s">
        <v>4</v>
      </c>
      <c r="F825" s="11"/>
      <c r="G825" s="4" t="s">
        <v>5960</v>
      </c>
      <c r="H825" s="12" t="s">
        <v>1639</v>
      </c>
      <c r="I825" s="3" t="s">
        <v>5961</v>
      </c>
      <c r="J825" s="12" t="s">
        <v>5962</v>
      </c>
    </row>
    <row r="826" spans="1:10" ht="60" customHeight="1">
      <c r="A826" s="4" t="s">
        <v>5656</v>
      </c>
      <c r="B826" s="4" t="s">
        <v>5958</v>
      </c>
      <c r="C826" s="4" t="s">
        <v>5963</v>
      </c>
      <c r="D826" s="10">
        <v>9600</v>
      </c>
      <c r="E826" s="11" t="s">
        <v>10</v>
      </c>
      <c r="F826" s="11" t="s">
        <v>666</v>
      </c>
      <c r="G826" s="4" t="s">
        <v>5964</v>
      </c>
      <c r="H826" s="4" t="s">
        <v>5965</v>
      </c>
      <c r="I826" s="3" t="s">
        <v>5966</v>
      </c>
      <c r="J826" s="12" t="s">
        <v>5962</v>
      </c>
    </row>
    <row r="827" spans="1:10" ht="60" customHeight="1">
      <c r="A827" s="4" t="s">
        <v>5656</v>
      </c>
      <c r="B827" s="4" t="s">
        <v>5958</v>
      </c>
      <c r="C827" s="4" t="s">
        <v>5967</v>
      </c>
      <c r="D827" s="10">
        <v>3040</v>
      </c>
      <c r="E827" s="11" t="s">
        <v>4</v>
      </c>
      <c r="F827" s="11"/>
      <c r="G827" s="22" t="s">
        <v>5968</v>
      </c>
      <c r="H827" s="4" t="s">
        <v>5969</v>
      </c>
      <c r="I827" s="3" t="s">
        <v>5970</v>
      </c>
      <c r="J827" s="12" t="s">
        <v>5971</v>
      </c>
    </row>
    <row r="828" spans="1:10" ht="60" customHeight="1">
      <c r="A828" s="4" t="s">
        <v>5656</v>
      </c>
      <c r="B828" s="4" t="s">
        <v>5958</v>
      </c>
      <c r="C828" s="4" t="s">
        <v>5972</v>
      </c>
      <c r="D828" s="10">
        <v>1134</v>
      </c>
      <c r="E828" s="11" t="s">
        <v>9</v>
      </c>
      <c r="F828" s="11"/>
      <c r="G828" s="4" t="s">
        <v>5973</v>
      </c>
      <c r="H828" s="4" t="s">
        <v>5974</v>
      </c>
      <c r="I828" s="3" t="s">
        <v>5975</v>
      </c>
      <c r="J828" s="12" t="s">
        <v>5971</v>
      </c>
    </row>
    <row r="829" spans="1:10" ht="60" customHeight="1">
      <c r="A829" s="4" t="s">
        <v>5705</v>
      </c>
      <c r="B829" s="4" t="s">
        <v>5976</v>
      </c>
      <c r="C829" s="4" t="s">
        <v>5977</v>
      </c>
      <c r="D829" s="10">
        <v>4423</v>
      </c>
      <c r="E829" s="11" t="s">
        <v>44</v>
      </c>
      <c r="F829" s="11"/>
      <c r="G829" s="4" t="s">
        <v>5978</v>
      </c>
      <c r="H829" s="4" t="s">
        <v>5979</v>
      </c>
      <c r="I829" s="3" t="s">
        <v>5980</v>
      </c>
      <c r="J829" s="12" t="s">
        <v>5981</v>
      </c>
    </row>
    <row r="830" spans="1:10" ht="60" customHeight="1">
      <c r="A830" s="4" t="s">
        <v>5705</v>
      </c>
      <c r="B830" s="4" t="s">
        <v>5982</v>
      </c>
      <c r="C830" s="4" t="s">
        <v>5983</v>
      </c>
      <c r="D830" s="10">
        <v>0</v>
      </c>
      <c r="E830" s="11" t="s">
        <v>623</v>
      </c>
      <c r="F830" s="11" t="s">
        <v>5984</v>
      </c>
      <c r="G830" s="4" t="s">
        <v>5985</v>
      </c>
      <c r="H830" s="4" t="s">
        <v>5986</v>
      </c>
      <c r="I830" s="4"/>
      <c r="J830" s="12" t="s">
        <v>5987</v>
      </c>
    </row>
    <row r="831" spans="1:10" ht="60" customHeight="1">
      <c r="A831" s="4" t="s">
        <v>5705</v>
      </c>
      <c r="B831" s="4" t="s">
        <v>5982</v>
      </c>
      <c r="C831" s="4" t="s">
        <v>5988</v>
      </c>
      <c r="D831" s="10">
        <v>650</v>
      </c>
      <c r="E831" s="11" t="s">
        <v>376</v>
      </c>
      <c r="F831" s="11"/>
      <c r="G831" s="4" t="s">
        <v>5989</v>
      </c>
      <c r="H831" s="4" t="s">
        <v>4191</v>
      </c>
      <c r="I831" s="4"/>
      <c r="J831" s="12" t="s">
        <v>5987</v>
      </c>
    </row>
    <row r="832" spans="1:10" ht="60" customHeight="1">
      <c r="A832" s="4" t="s">
        <v>5656</v>
      </c>
      <c r="B832" s="4" t="s">
        <v>5990</v>
      </c>
      <c r="C832" s="4" t="s">
        <v>5991</v>
      </c>
      <c r="D832" s="10">
        <v>73301</v>
      </c>
      <c r="E832" s="11" t="s">
        <v>1309</v>
      </c>
      <c r="F832" s="11"/>
      <c r="G832" s="4" t="s">
        <v>5992</v>
      </c>
      <c r="H832" s="4" t="s">
        <v>1639</v>
      </c>
      <c r="I832" s="3" t="s">
        <v>5993</v>
      </c>
      <c r="J832" s="12" t="s">
        <v>5994</v>
      </c>
    </row>
    <row r="833" spans="1:10" ht="60" customHeight="1">
      <c r="A833" s="4" t="s">
        <v>5656</v>
      </c>
      <c r="B833" s="4" t="s">
        <v>5990</v>
      </c>
      <c r="C833" s="4" t="s">
        <v>5995</v>
      </c>
      <c r="D833" s="10">
        <v>0</v>
      </c>
      <c r="E833" s="11" t="s">
        <v>10</v>
      </c>
      <c r="F833" s="11" t="s">
        <v>5996</v>
      </c>
      <c r="G833" s="22" t="s">
        <v>5997</v>
      </c>
      <c r="H833" s="4" t="s">
        <v>3158</v>
      </c>
      <c r="I833" s="4"/>
      <c r="J833" s="12" t="s">
        <v>5998</v>
      </c>
    </row>
    <row r="834" spans="1:10" ht="60" customHeight="1">
      <c r="A834" s="4" t="s">
        <v>5999</v>
      </c>
      <c r="B834" s="4" t="s">
        <v>5990</v>
      </c>
      <c r="C834" s="4" t="s">
        <v>6000</v>
      </c>
      <c r="D834" s="10">
        <v>1368</v>
      </c>
      <c r="E834" s="11" t="s">
        <v>4</v>
      </c>
      <c r="F834" s="11"/>
      <c r="G834" s="4" t="s">
        <v>6001</v>
      </c>
      <c r="H834" s="4" t="s">
        <v>412</v>
      </c>
      <c r="I834" s="3" t="s">
        <v>6002</v>
      </c>
      <c r="J834" s="12" t="s">
        <v>10757</v>
      </c>
    </row>
    <row r="835" spans="1:10" ht="60" customHeight="1">
      <c r="A835" s="4" t="s">
        <v>5656</v>
      </c>
      <c r="B835" s="4" t="s">
        <v>6003</v>
      </c>
      <c r="C835" s="4" t="s">
        <v>6004</v>
      </c>
      <c r="D835" s="10">
        <v>2297</v>
      </c>
      <c r="E835" s="11" t="s">
        <v>4</v>
      </c>
      <c r="F835" s="11"/>
      <c r="G835" s="4" t="s">
        <v>6005</v>
      </c>
      <c r="H835" s="4" t="s">
        <v>6006</v>
      </c>
      <c r="I835" s="4"/>
      <c r="J835" s="12" t="s">
        <v>10758</v>
      </c>
    </row>
    <row r="836" spans="1:10" ht="60" customHeight="1">
      <c r="A836" s="4" t="s">
        <v>5656</v>
      </c>
      <c r="B836" s="4" t="s">
        <v>6003</v>
      </c>
      <c r="C836" s="4" t="s">
        <v>2506</v>
      </c>
      <c r="D836" s="10">
        <v>5627</v>
      </c>
      <c r="E836" s="11" t="s">
        <v>4</v>
      </c>
      <c r="F836" s="11"/>
      <c r="G836" s="4" t="s">
        <v>6007</v>
      </c>
      <c r="H836" s="4" t="s">
        <v>6008</v>
      </c>
      <c r="I836" s="4"/>
      <c r="J836" s="12" t="s">
        <v>10758</v>
      </c>
    </row>
    <row r="837" spans="1:10" ht="60" customHeight="1">
      <c r="A837" s="4" t="s">
        <v>5656</v>
      </c>
      <c r="B837" s="4" t="s">
        <v>6003</v>
      </c>
      <c r="C837" s="4" t="s">
        <v>6009</v>
      </c>
      <c r="D837" s="10" t="s">
        <v>933</v>
      </c>
      <c r="E837" s="11" t="s">
        <v>10</v>
      </c>
      <c r="F837" s="11" t="s">
        <v>538</v>
      </c>
      <c r="G837" s="4" t="s">
        <v>6010</v>
      </c>
      <c r="H837" s="4" t="s">
        <v>6011</v>
      </c>
      <c r="I837" s="4"/>
      <c r="J837" s="12" t="s">
        <v>10758</v>
      </c>
    </row>
    <row r="838" spans="1:10" ht="60" customHeight="1">
      <c r="A838" s="4" t="s">
        <v>5656</v>
      </c>
      <c r="B838" s="4" t="s">
        <v>6003</v>
      </c>
      <c r="C838" s="4" t="s">
        <v>6012</v>
      </c>
      <c r="D838" s="10">
        <v>30000</v>
      </c>
      <c r="E838" s="11" t="s">
        <v>3</v>
      </c>
      <c r="F838" s="5"/>
      <c r="G838" s="4" t="s">
        <v>6013</v>
      </c>
      <c r="H838" s="4" t="s">
        <v>3158</v>
      </c>
      <c r="I838" s="4"/>
      <c r="J838" s="4" t="s">
        <v>10759</v>
      </c>
    </row>
    <row r="839" spans="1:10" ht="60" customHeight="1">
      <c r="A839" s="4" t="s">
        <v>5656</v>
      </c>
      <c r="B839" s="4" t="s">
        <v>6014</v>
      </c>
      <c r="C839" s="4" t="s">
        <v>6015</v>
      </c>
      <c r="D839" s="10">
        <v>11382</v>
      </c>
      <c r="E839" s="11" t="s">
        <v>4</v>
      </c>
      <c r="F839" s="11"/>
      <c r="G839" s="4" t="s">
        <v>6016</v>
      </c>
      <c r="H839" s="4" t="s">
        <v>6014</v>
      </c>
      <c r="I839" s="3" t="s">
        <v>10204</v>
      </c>
      <c r="J839" s="12" t="s">
        <v>10760</v>
      </c>
    </row>
    <row r="840" spans="1:10" ht="60" customHeight="1">
      <c r="A840" s="4" t="s">
        <v>5656</v>
      </c>
      <c r="B840" s="4" t="s">
        <v>6014</v>
      </c>
      <c r="C840" s="4" t="s">
        <v>3233</v>
      </c>
      <c r="D840" s="10">
        <v>3713</v>
      </c>
      <c r="E840" s="11" t="s">
        <v>4</v>
      </c>
      <c r="F840" s="11"/>
      <c r="G840" s="4" t="s">
        <v>6017</v>
      </c>
      <c r="H840" s="4" t="s">
        <v>6014</v>
      </c>
      <c r="I840" s="3" t="s">
        <v>10205</v>
      </c>
      <c r="J840" s="12" t="s">
        <v>10761</v>
      </c>
    </row>
    <row r="841" spans="1:10" ht="60" customHeight="1">
      <c r="A841" s="4" t="s">
        <v>5656</v>
      </c>
      <c r="B841" s="4" t="s">
        <v>6014</v>
      </c>
      <c r="C841" s="4" t="s">
        <v>6018</v>
      </c>
      <c r="D841" s="10" t="s">
        <v>982</v>
      </c>
      <c r="E841" s="11" t="s">
        <v>10</v>
      </c>
      <c r="F841" s="5" t="s">
        <v>2935</v>
      </c>
      <c r="G841" s="4" t="s">
        <v>6019</v>
      </c>
      <c r="H841" s="4" t="s">
        <v>6020</v>
      </c>
      <c r="I841" s="3" t="s">
        <v>10206</v>
      </c>
      <c r="J841" s="4" t="s">
        <v>10762</v>
      </c>
    </row>
    <row r="842" spans="1:10" ht="60" customHeight="1">
      <c r="A842" s="4" t="s">
        <v>5799</v>
      </c>
      <c r="B842" s="4" t="s">
        <v>6021</v>
      </c>
      <c r="C842" s="28" t="s">
        <v>6022</v>
      </c>
      <c r="D842" s="83">
        <v>9499</v>
      </c>
      <c r="E842" s="28" t="s">
        <v>296</v>
      </c>
      <c r="F842" s="4"/>
      <c r="G842" s="4" t="s">
        <v>6023</v>
      </c>
      <c r="H842" s="28" t="s">
        <v>2715</v>
      </c>
      <c r="I842" s="3" t="s">
        <v>10207</v>
      </c>
      <c r="J842" s="4" t="s">
        <v>6024</v>
      </c>
    </row>
    <row r="843" spans="1:10" ht="60" customHeight="1">
      <c r="A843" s="4" t="s">
        <v>5799</v>
      </c>
      <c r="B843" s="4" t="s">
        <v>6025</v>
      </c>
      <c r="C843" s="4" t="s">
        <v>6026</v>
      </c>
      <c r="D843" s="10">
        <v>5760</v>
      </c>
      <c r="E843" s="11" t="s">
        <v>306</v>
      </c>
      <c r="F843" s="11"/>
      <c r="G843" s="4" t="s">
        <v>6027</v>
      </c>
      <c r="H843" s="4" t="s">
        <v>6028</v>
      </c>
      <c r="I843" s="4"/>
      <c r="J843" s="12" t="s">
        <v>6029</v>
      </c>
    </row>
    <row r="844" spans="1:10" ht="60" customHeight="1">
      <c r="A844" s="4" t="s">
        <v>5799</v>
      </c>
      <c r="B844" s="4" t="s">
        <v>6021</v>
      </c>
      <c r="C844" s="4" t="s">
        <v>6030</v>
      </c>
      <c r="D844" s="10">
        <v>7309</v>
      </c>
      <c r="E844" s="11" t="s">
        <v>306</v>
      </c>
      <c r="F844" s="11"/>
      <c r="G844" s="4" t="s">
        <v>6031</v>
      </c>
      <c r="H844" s="4" t="s">
        <v>6032</v>
      </c>
      <c r="I844" s="4"/>
      <c r="J844" s="12" t="s">
        <v>6033</v>
      </c>
    </row>
    <row r="845" spans="1:10" ht="60" customHeight="1">
      <c r="A845" s="4" t="s">
        <v>5799</v>
      </c>
      <c r="B845" s="4" t="s">
        <v>6021</v>
      </c>
      <c r="C845" s="4" t="s">
        <v>6034</v>
      </c>
      <c r="D845" s="10">
        <v>2018</v>
      </c>
      <c r="E845" s="11" t="s">
        <v>306</v>
      </c>
      <c r="F845" s="11"/>
      <c r="G845" s="4" t="s">
        <v>6035</v>
      </c>
      <c r="H845" s="4" t="s">
        <v>6032</v>
      </c>
      <c r="I845" s="4"/>
      <c r="J845" s="12" t="s">
        <v>6033</v>
      </c>
    </row>
    <row r="846" spans="1:10" ht="60" customHeight="1">
      <c r="A846" s="4" t="s">
        <v>5799</v>
      </c>
      <c r="B846" s="4" t="s">
        <v>6021</v>
      </c>
      <c r="C846" s="4" t="s">
        <v>6036</v>
      </c>
      <c r="D846" s="10" t="s">
        <v>6037</v>
      </c>
      <c r="E846" s="11" t="s">
        <v>6038</v>
      </c>
      <c r="F846" s="5"/>
      <c r="G846" s="4" t="s">
        <v>6039</v>
      </c>
      <c r="H846" s="4" t="s">
        <v>6032</v>
      </c>
      <c r="I846" s="4"/>
      <c r="J846" s="4" t="s">
        <v>6033</v>
      </c>
    </row>
    <row r="847" spans="1:10" ht="60" customHeight="1">
      <c r="A847" s="4" t="s">
        <v>5656</v>
      </c>
      <c r="B847" s="4" t="s">
        <v>6040</v>
      </c>
      <c r="C847" s="4" t="s">
        <v>3270</v>
      </c>
      <c r="D847" s="10">
        <v>71820</v>
      </c>
      <c r="E847" s="11" t="s">
        <v>5</v>
      </c>
      <c r="F847" s="11"/>
      <c r="G847" s="4" t="s">
        <v>6041</v>
      </c>
      <c r="H847" s="4" t="s">
        <v>6040</v>
      </c>
      <c r="I847" s="3" t="s">
        <v>6042</v>
      </c>
      <c r="J847" s="12" t="s">
        <v>6043</v>
      </c>
    </row>
    <row r="848" spans="1:10" ht="60" customHeight="1">
      <c r="A848" s="4" t="s">
        <v>5656</v>
      </c>
      <c r="B848" s="4" t="s">
        <v>6040</v>
      </c>
      <c r="C848" s="4" t="s">
        <v>533</v>
      </c>
      <c r="D848" s="10">
        <v>759</v>
      </c>
      <c r="E848" s="11" t="s">
        <v>4</v>
      </c>
      <c r="F848" s="11"/>
      <c r="G848" s="4" t="s">
        <v>6044</v>
      </c>
      <c r="H848" s="4" t="s">
        <v>6040</v>
      </c>
      <c r="I848" s="3" t="s">
        <v>6045</v>
      </c>
      <c r="J848" s="12" t="s">
        <v>6046</v>
      </c>
    </row>
    <row r="849" spans="1:10" ht="60" customHeight="1">
      <c r="A849" s="4" t="s">
        <v>5656</v>
      </c>
      <c r="B849" s="4" t="s">
        <v>6040</v>
      </c>
      <c r="C849" s="4" t="s">
        <v>6047</v>
      </c>
      <c r="D849" s="10">
        <v>0</v>
      </c>
      <c r="E849" s="11" t="s">
        <v>10</v>
      </c>
      <c r="F849" s="11" t="s">
        <v>538</v>
      </c>
      <c r="G849" s="4" t="s">
        <v>6048</v>
      </c>
      <c r="H849" s="4" t="s">
        <v>6049</v>
      </c>
      <c r="I849" s="4"/>
      <c r="J849" s="12" t="s">
        <v>6050</v>
      </c>
    </row>
    <row r="850" spans="1:10" ht="60" customHeight="1">
      <c r="A850" s="4" t="s">
        <v>5656</v>
      </c>
      <c r="B850" s="4" t="s">
        <v>6040</v>
      </c>
      <c r="C850" s="4" t="s">
        <v>6051</v>
      </c>
      <c r="D850" s="10">
        <v>0</v>
      </c>
      <c r="E850" s="11" t="s">
        <v>9</v>
      </c>
      <c r="F850" s="11"/>
      <c r="G850" s="4" t="s">
        <v>6052</v>
      </c>
      <c r="H850" s="4" t="s">
        <v>6053</v>
      </c>
      <c r="I850" s="4"/>
      <c r="J850" s="12" t="s">
        <v>6054</v>
      </c>
    </row>
    <row r="851" spans="1:10" ht="60" customHeight="1">
      <c r="A851" s="4" t="s">
        <v>5656</v>
      </c>
      <c r="B851" s="4" t="s">
        <v>6040</v>
      </c>
      <c r="C851" s="4" t="s">
        <v>6055</v>
      </c>
      <c r="D851" s="10">
        <v>0</v>
      </c>
      <c r="E851" s="11" t="s">
        <v>10</v>
      </c>
      <c r="F851" s="5" t="s">
        <v>2935</v>
      </c>
      <c r="G851" s="4" t="s">
        <v>6056</v>
      </c>
      <c r="H851" s="4" t="s">
        <v>6057</v>
      </c>
      <c r="I851" s="3" t="s">
        <v>6058</v>
      </c>
      <c r="J851" s="4" t="s">
        <v>6059</v>
      </c>
    </row>
    <row r="852" spans="1:10" ht="60" customHeight="1">
      <c r="A852" s="4" t="s">
        <v>5656</v>
      </c>
      <c r="B852" s="4" t="s">
        <v>6060</v>
      </c>
      <c r="C852" s="4" t="s">
        <v>6061</v>
      </c>
      <c r="D852" s="10">
        <v>3000</v>
      </c>
      <c r="E852" s="11" t="s">
        <v>3</v>
      </c>
      <c r="F852" s="11"/>
      <c r="G852" s="4" t="s">
        <v>6062</v>
      </c>
      <c r="H852" s="4" t="s">
        <v>6063</v>
      </c>
      <c r="I852" s="3" t="s">
        <v>6064</v>
      </c>
      <c r="J852" s="12" t="s">
        <v>10763</v>
      </c>
    </row>
    <row r="853" spans="1:10" ht="60" customHeight="1">
      <c r="A853" s="4" t="s">
        <v>5656</v>
      </c>
      <c r="B853" s="4" t="s">
        <v>6065</v>
      </c>
      <c r="C853" s="4" t="s">
        <v>6066</v>
      </c>
      <c r="D853" s="10">
        <v>750</v>
      </c>
      <c r="E853" s="11" t="s">
        <v>4</v>
      </c>
      <c r="F853" s="11"/>
      <c r="G853" s="4" t="s">
        <v>6067</v>
      </c>
      <c r="H853" s="4" t="s">
        <v>6065</v>
      </c>
      <c r="I853" s="4"/>
      <c r="J853" s="12" t="s">
        <v>10764</v>
      </c>
    </row>
    <row r="854" spans="1:10" ht="60" customHeight="1">
      <c r="A854" s="4" t="s">
        <v>5799</v>
      </c>
      <c r="B854" s="4" t="s">
        <v>6068</v>
      </c>
      <c r="C854" s="4" t="s">
        <v>6069</v>
      </c>
      <c r="D854" s="10">
        <v>60</v>
      </c>
      <c r="E854" s="11" t="s">
        <v>568</v>
      </c>
      <c r="F854" s="11" t="s">
        <v>6070</v>
      </c>
      <c r="G854" s="4" t="s">
        <v>6071</v>
      </c>
      <c r="H854" s="4" t="s">
        <v>4842</v>
      </c>
      <c r="I854" s="3" t="s">
        <v>10208</v>
      </c>
      <c r="J854" s="12" t="s">
        <v>6072</v>
      </c>
    </row>
    <row r="855" spans="1:10" ht="60" customHeight="1">
      <c r="A855" s="4" t="s">
        <v>6073</v>
      </c>
      <c r="B855" s="14" t="s">
        <v>6074</v>
      </c>
      <c r="C855" s="4" t="s">
        <v>6075</v>
      </c>
      <c r="D855" s="10">
        <v>750</v>
      </c>
      <c r="E855" s="11" t="s">
        <v>6076</v>
      </c>
      <c r="F855" s="11"/>
      <c r="G855" s="4" t="s">
        <v>6077</v>
      </c>
      <c r="H855" s="4" t="s">
        <v>6078</v>
      </c>
      <c r="I855" s="3" t="s">
        <v>6079</v>
      </c>
      <c r="J855" s="12" t="s">
        <v>6080</v>
      </c>
    </row>
    <row r="856" spans="1:10" ht="60" customHeight="1">
      <c r="A856" s="4" t="s">
        <v>6073</v>
      </c>
      <c r="B856" s="14" t="s">
        <v>6074</v>
      </c>
      <c r="C856" s="4" t="s">
        <v>6081</v>
      </c>
      <c r="D856" s="10" t="s">
        <v>1184</v>
      </c>
      <c r="E856" s="11" t="s">
        <v>6082</v>
      </c>
      <c r="F856" s="11"/>
      <c r="G856" s="4" t="s">
        <v>6083</v>
      </c>
      <c r="H856" s="4" t="s">
        <v>1929</v>
      </c>
      <c r="I856" s="4"/>
      <c r="J856" s="12" t="s">
        <v>6080</v>
      </c>
    </row>
    <row r="857" spans="1:10" ht="60" customHeight="1">
      <c r="A857" s="4" t="s">
        <v>5705</v>
      </c>
      <c r="B857" s="4" t="s">
        <v>6084</v>
      </c>
      <c r="C857" s="4" t="s">
        <v>6085</v>
      </c>
      <c r="D857" s="10">
        <v>0</v>
      </c>
      <c r="E857" s="11" t="s">
        <v>623</v>
      </c>
      <c r="F857" s="11" t="s">
        <v>6086</v>
      </c>
      <c r="G857" s="4" t="s">
        <v>6087</v>
      </c>
      <c r="H857" s="4" t="s">
        <v>6088</v>
      </c>
      <c r="I857" s="4"/>
      <c r="J857" s="12" t="s">
        <v>10765</v>
      </c>
    </row>
    <row r="858" spans="1:10" ht="60" customHeight="1">
      <c r="A858" s="4" t="s">
        <v>5705</v>
      </c>
      <c r="B858" s="4" t="s">
        <v>6084</v>
      </c>
      <c r="C858" s="4" t="s">
        <v>6089</v>
      </c>
      <c r="D858" s="10">
        <v>27169</v>
      </c>
      <c r="E858" s="11" t="s">
        <v>44</v>
      </c>
      <c r="F858" s="11"/>
      <c r="G858" s="4" t="s">
        <v>6090</v>
      </c>
      <c r="H858" s="4" t="s">
        <v>1078</v>
      </c>
      <c r="I858" s="3" t="s">
        <v>10209</v>
      </c>
      <c r="J858" s="12" t="s">
        <v>10766</v>
      </c>
    </row>
    <row r="859" spans="1:10" ht="60" customHeight="1">
      <c r="A859" s="4" t="s">
        <v>5705</v>
      </c>
      <c r="B859" s="4" t="s">
        <v>6084</v>
      </c>
      <c r="C859" s="4" t="s">
        <v>5952</v>
      </c>
      <c r="D859" s="10">
        <v>5343</v>
      </c>
      <c r="E859" s="11" t="s">
        <v>231</v>
      </c>
      <c r="F859" s="11"/>
      <c r="G859" s="4" t="s">
        <v>6091</v>
      </c>
      <c r="H859" s="4" t="s">
        <v>6092</v>
      </c>
      <c r="I859" s="4"/>
      <c r="J859" s="12" t="s">
        <v>10766</v>
      </c>
    </row>
    <row r="860" spans="1:10" ht="60" customHeight="1">
      <c r="A860" s="4" t="s">
        <v>5705</v>
      </c>
      <c r="B860" s="4" t="s">
        <v>6084</v>
      </c>
      <c r="C860" s="4" t="s">
        <v>2120</v>
      </c>
      <c r="D860" s="10">
        <v>27169</v>
      </c>
      <c r="E860" s="11" t="s">
        <v>231</v>
      </c>
      <c r="F860" s="11"/>
      <c r="G860" s="4" t="s">
        <v>6093</v>
      </c>
      <c r="H860" s="4" t="s">
        <v>6092</v>
      </c>
      <c r="I860" s="4"/>
      <c r="J860" s="12" t="s">
        <v>10766</v>
      </c>
    </row>
    <row r="861" spans="1:10" ht="60" customHeight="1">
      <c r="A861" s="4" t="s">
        <v>5656</v>
      </c>
      <c r="B861" s="4" t="s">
        <v>6094</v>
      </c>
      <c r="C861" s="4" t="s">
        <v>6095</v>
      </c>
      <c r="D861" s="36">
        <v>26127</v>
      </c>
      <c r="E861" s="11" t="s">
        <v>5</v>
      </c>
      <c r="F861" s="28"/>
      <c r="G861" s="4" t="s">
        <v>10454</v>
      </c>
      <c r="H861" s="28" t="s">
        <v>1639</v>
      </c>
      <c r="I861" s="3" t="s">
        <v>6096</v>
      </c>
      <c r="J861" s="12" t="s">
        <v>10767</v>
      </c>
    </row>
    <row r="862" spans="1:10" ht="60" customHeight="1">
      <c r="A862" s="4" t="s">
        <v>5656</v>
      </c>
      <c r="B862" s="4" t="s">
        <v>6094</v>
      </c>
      <c r="C862" s="4" t="s">
        <v>533</v>
      </c>
      <c r="D862" s="36">
        <v>1752</v>
      </c>
      <c r="E862" s="11" t="s">
        <v>4</v>
      </c>
      <c r="F862" s="28"/>
      <c r="G862" s="22" t="s">
        <v>10455</v>
      </c>
      <c r="H862" s="28" t="s">
        <v>1639</v>
      </c>
      <c r="I862" s="4"/>
      <c r="J862" s="12" t="s">
        <v>10768</v>
      </c>
    </row>
    <row r="863" spans="1:10" ht="60" customHeight="1">
      <c r="A863" s="4" t="s">
        <v>5656</v>
      </c>
      <c r="B863" s="4" t="s">
        <v>6094</v>
      </c>
      <c r="C863" s="4" t="s">
        <v>6098</v>
      </c>
      <c r="D863" s="36">
        <v>660</v>
      </c>
      <c r="E863" s="11" t="s">
        <v>9</v>
      </c>
      <c r="F863" s="28"/>
      <c r="G863" s="4" t="s">
        <v>10456</v>
      </c>
      <c r="H863" s="28" t="s">
        <v>6099</v>
      </c>
      <c r="I863" s="4"/>
      <c r="J863" s="12" t="s">
        <v>10769</v>
      </c>
    </row>
    <row r="864" spans="1:10" ht="60" customHeight="1">
      <c r="A864" s="4" t="s">
        <v>5656</v>
      </c>
      <c r="B864" s="4" t="s">
        <v>6094</v>
      </c>
      <c r="C864" s="4" t="s">
        <v>6100</v>
      </c>
      <c r="D864" s="10"/>
      <c r="E864" s="11" t="s">
        <v>10</v>
      </c>
      <c r="F864" s="4" t="s">
        <v>6101</v>
      </c>
      <c r="G864" s="22" t="s">
        <v>10457</v>
      </c>
      <c r="H864" s="4" t="s">
        <v>6102</v>
      </c>
      <c r="I864" s="4"/>
      <c r="J864" s="12" t="s">
        <v>10769</v>
      </c>
    </row>
    <row r="865" spans="1:10" ht="60" customHeight="1">
      <c r="A865" s="4" t="s">
        <v>5656</v>
      </c>
      <c r="B865" s="4" t="s">
        <v>6094</v>
      </c>
      <c r="C865" s="4" t="s">
        <v>6100</v>
      </c>
      <c r="D865" s="10"/>
      <c r="E865" s="11" t="s">
        <v>10</v>
      </c>
      <c r="F865" s="4" t="s">
        <v>6101</v>
      </c>
      <c r="G865" s="4" t="s">
        <v>10458</v>
      </c>
      <c r="H865" s="4" t="s">
        <v>6102</v>
      </c>
      <c r="I865" s="4"/>
      <c r="J865" s="12" t="s">
        <v>6097</v>
      </c>
    </row>
    <row r="866" spans="1:10" ht="60" customHeight="1">
      <c r="A866" s="4" t="s">
        <v>5705</v>
      </c>
      <c r="B866" s="4" t="s">
        <v>6103</v>
      </c>
      <c r="C866" s="4" t="s">
        <v>6104</v>
      </c>
      <c r="D866" s="10">
        <v>16229</v>
      </c>
      <c r="E866" s="11" t="s">
        <v>44</v>
      </c>
      <c r="F866" s="11"/>
      <c r="G866" s="4" t="s">
        <v>6105</v>
      </c>
      <c r="H866" s="4" t="s">
        <v>6106</v>
      </c>
      <c r="I866" s="3" t="s">
        <v>10210</v>
      </c>
      <c r="J866" s="12" t="s">
        <v>6107</v>
      </c>
    </row>
    <row r="867" spans="1:10" ht="60" customHeight="1">
      <c r="A867" s="4" t="s">
        <v>5705</v>
      </c>
      <c r="B867" s="4" t="s">
        <v>6103</v>
      </c>
      <c r="C867" s="4" t="s">
        <v>4154</v>
      </c>
      <c r="D867" s="10">
        <v>1941</v>
      </c>
      <c r="E867" s="11" t="s">
        <v>231</v>
      </c>
      <c r="F867" s="11"/>
      <c r="G867" s="4" t="s">
        <v>6108</v>
      </c>
      <c r="H867" s="4" t="s">
        <v>6109</v>
      </c>
      <c r="I867" s="3" t="s">
        <v>10210</v>
      </c>
      <c r="J867" s="12" t="s">
        <v>6107</v>
      </c>
    </row>
    <row r="868" spans="1:10" ht="60" customHeight="1">
      <c r="A868" s="4" t="s">
        <v>5705</v>
      </c>
      <c r="B868" s="4" t="s">
        <v>6103</v>
      </c>
      <c r="C868" s="4" t="s">
        <v>6110</v>
      </c>
      <c r="D868" s="10">
        <v>370</v>
      </c>
      <c r="E868" s="11" t="s">
        <v>231</v>
      </c>
      <c r="F868" s="5"/>
      <c r="G868" s="4" t="s">
        <v>6111</v>
      </c>
      <c r="H868" s="4" t="s">
        <v>6109</v>
      </c>
      <c r="I868" s="3" t="s">
        <v>10210</v>
      </c>
      <c r="J868" s="4" t="s">
        <v>6107</v>
      </c>
    </row>
    <row r="869" spans="1:10" ht="60" customHeight="1">
      <c r="A869" s="4" t="s">
        <v>5656</v>
      </c>
      <c r="B869" s="4" t="s">
        <v>6112</v>
      </c>
      <c r="C869" s="4" t="s">
        <v>1666</v>
      </c>
      <c r="D869" s="10">
        <v>1773</v>
      </c>
      <c r="E869" s="11" t="s">
        <v>9</v>
      </c>
      <c r="F869" s="11"/>
      <c r="G869" s="4" t="s">
        <v>6113</v>
      </c>
      <c r="H869" s="4" t="s">
        <v>6112</v>
      </c>
      <c r="I869" s="4"/>
      <c r="J869" s="12" t="s">
        <v>6114</v>
      </c>
    </row>
    <row r="870" spans="1:10" ht="60" customHeight="1">
      <c r="A870" s="4" t="s">
        <v>5656</v>
      </c>
      <c r="B870" s="4" t="s">
        <v>6112</v>
      </c>
      <c r="C870" s="4" t="s">
        <v>5666</v>
      </c>
      <c r="D870" s="10">
        <v>5</v>
      </c>
      <c r="E870" s="11" t="s">
        <v>9</v>
      </c>
      <c r="F870" s="11"/>
      <c r="G870" s="4" t="s">
        <v>6115</v>
      </c>
      <c r="H870" s="4" t="s">
        <v>6112</v>
      </c>
      <c r="I870" s="4"/>
      <c r="J870" s="12" t="s">
        <v>6114</v>
      </c>
    </row>
    <row r="871" spans="1:10" ht="60" customHeight="1">
      <c r="A871" s="4" t="s">
        <v>5656</v>
      </c>
      <c r="B871" s="4" t="s">
        <v>6116</v>
      </c>
      <c r="C871" s="4" t="s">
        <v>533</v>
      </c>
      <c r="D871" s="10">
        <v>39</v>
      </c>
      <c r="E871" s="11" t="s">
        <v>4</v>
      </c>
      <c r="F871" s="11"/>
      <c r="G871" s="4" t="s">
        <v>6117</v>
      </c>
      <c r="H871" s="4" t="s">
        <v>6116</v>
      </c>
      <c r="I871" s="4"/>
      <c r="J871" s="12" t="s">
        <v>6118</v>
      </c>
    </row>
    <row r="872" spans="1:10" ht="60" customHeight="1">
      <c r="A872" s="4" t="s">
        <v>5656</v>
      </c>
      <c r="B872" s="4" t="s">
        <v>6116</v>
      </c>
      <c r="C872" s="4" t="s">
        <v>2187</v>
      </c>
      <c r="D872" s="10" t="s">
        <v>982</v>
      </c>
      <c r="E872" s="11" t="s">
        <v>10</v>
      </c>
      <c r="F872" s="11" t="s">
        <v>2935</v>
      </c>
      <c r="G872" s="4" t="s">
        <v>6119</v>
      </c>
      <c r="H872" s="4" t="s">
        <v>6120</v>
      </c>
      <c r="I872" s="4"/>
      <c r="J872" s="12" t="s">
        <v>6118</v>
      </c>
    </row>
    <row r="873" spans="1:10" ht="60" customHeight="1">
      <c r="A873" s="4" t="s">
        <v>5656</v>
      </c>
      <c r="B873" s="4" t="s">
        <v>6116</v>
      </c>
      <c r="C873" s="4" t="s">
        <v>6121</v>
      </c>
      <c r="D873" s="10">
        <v>32279</v>
      </c>
      <c r="E873" s="11" t="s">
        <v>5</v>
      </c>
      <c r="F873" s="11"/>
      <c r="G873" s="4" t="s">
        <v>6122</v>
      </c>
      <c r="H873" s="4" t="s">
        <v>10460</v>
      </c>
      <c r="I873" s="3" t="s">
        <v>6123</v>
      </c>
      <c r="J873" s="12" t="s">
        <v>6124</v>
      </c>
    </row>
    <row r="874" spans="1:10" ht="60" customHeight="1">
      <c r="A874" s="4" t="s">
        <v>5656</v>
      </c>
      <c r="B874" s="4" t="s">
        <v>6116</v>
      </c>
      <c r="C874" s="4" t="s">
        <v>6125</v>
      </c>
      <c r="D874" s="10">
        <v>8026</v>
      </c>
      <c r="E874" s="11" t="s">
        <v>5</v>
      </c>
      <c r="F874" s="11"/>
      <c r="G874" s="4" t="s">
        <v>6126</v>
      </c>
      <c r="H874" s="4" t="s">
        <v>10459</v>
      </c>
      <c r="I874" s="4"/>
      <c r="J874" s="12" t="s">
        <v>6127</v>
      </c>
    </row>
    <row r="875" spans="1:10" ht="60" customHeight="1">
      <c r="A875" s="4" t="s">
        <v>5656</v>
      </c>
      <c r="B875" s="4" t="s">
        <v>6116</v>
      </c>
      <c r="C875" s="4" t="s">
        <v>4421</v>
      </c>
      <c r="D875" s="10">
        <v>1062</v>
      </c>
      <c r="E875" s="11" t="s">
        <v>4</v>
      </c>
      <c r="F875" s="11"/>
      <c r="G875" s="22" t="s">
        <v>6128</v>
      </c>
      <c r="H875" s="4" t="s">
        <v>6116</v>
      </c>
      <c r="I875" s="3" t="s">
        <v>6129</v>
      </c>
      <c r="J875" s="12" t="s">
        <v>6130</v>
      </c>
    </row>
    <row r="876" spans="1:10" ht="60" customHeight="1">
      <c r="A876" s="4" t="s">
        <v>5705</v>
      </c>
      <c r="B876" s="4" t="s">
        <v>6131</v>
      </c>
      <c r="C876" s="4" t="s">
        <v>6132</v>
      </c>
      <c r="D876" s="10">
        <v>200</v>
      </c>
      <c r="E876" s="4" t="s">
        <v>252</v>
      </c>
      <c r="F876" s="4"/>
      <c r="G876" s="4" t="s">
        <v>6133</v>
      </c>
      <c r="H876" s="4" t="s">
        <v>6134</v>
      </c>
      <c r="I876" s="4"/>
      <c r="J876" s="12" t="s">
        <v>6135</v>
      </c>
    </row>
    <row r="877" spans="1:10" ht="60" customHeight="1">
      <c r="A877" s="4" t="s">
        <v>5705</v>
      </c>
      <c r="B877" s="4" t="s">
        <v>6131</v>
      </c>
      <c r="C877" s="4" t="s">
        <v>3233</v>
      </c>
      <c r="D877" s="10">
        <v>504</v>
      </c>
      <c r="E877" s="11" t="s">
        <v>568</v>
      </c>
      <c r="F877" s="4" t="s">
        <v>2545</v>
      </c>
      <c r="G877" s="4" t="s">
        <v>6136</v>
      </c>
      <c r="H877" s="4" t="s">
        <v>6137</v>
      </c>
      <c r="I877" s="3" t="s">
        <v>6138</v>
      </c>
      <c r="J877" s="12" t="s">
        <v>6139</v>
      </c>
    </row>
    <row r="878" spans="1:10" ht="60" customHeight="1">
      <c r="A878" s="4" t="s">
        <v>5705</v>
      </c>
      <c r="B878" s="4" t="s">
        <v>6131</v>
      </c>
      <c r="C878" s="4" t="s">
        <v>1810</v>
      </c>
      <c r="D878" s="10">
        <v>34800</v>
      </c>
      <c r="E878" s="5" t="s">
        <v>296</v>
      </c>
      <c r="F878" s="4"/>
      <c r="G878" s="4" t="s">
        <v>6140</v>
      </c>
      <c r="H878" s="4" t="s">
        <v>6141</v>
      </c>
      <c r="I878" s="3" t="s">
        <v>6142</v>
      </c>
      <c r="J878" s="4" t="s">
        <v>6143</v>
      </c>
    </row>
    <row r="879" spans="1:10" ht="60" customHeight="1">
      <c r="A879" s="4" t="s">
        <v>5705</v>
      </c>
      <c r="B879" s="4" t="s">
        <v>6131</v>
      </c>
      <c r="C879" s="4" t="s">
        <v>6144</v>
      </c>
      <c r="D879" s="10">
        <v>0</v>
      </c>
      <c r="E879" s="9" t="s">
        <v>568</v>
      </c>
      <c r="F879" s="4" t="s">
        <v>6145</v>
      </c>
      <c r="G879" s="4" t="s">
        <v>6146</v>
      </c>
      <c r="H879" s="4" t="s">
        <v>6147</v>
      </c>
      <c r="I879" s="3"/>
      <c r="J879" s="4" t="s">
        <v>6139</v>
      </c>
    </row>
    <row r="880" spans="1:10" ht="60" customHeight="1">
      <c r="A880" s="4" t="s">
        <v>5656</v>
      </c>
      <c r="B880" s="4" t="s">
        <v>6148</v>
      </c>
      <c r="C880" s="4" t="s">
        <v>533</v>
      </c>
      <c r="D880" s="10">
        <v>23287</v>
      </c>
      <c r="E880" s="11" t="s">
        <v>4872</v>
      </c>
      <c r="F880" s="11"/>
      <c r="G880" s="4" t="s">
        <v>6149</v>
      </c>
      <c r="H880" s="4" t="s">
        <v>6150</v>
      </c>
      <c r="I880" s="3" t="s">
        <v>6151</v>
      </c>
      <c r="J880" s="12" t="s">
        <v>6152</v>
      </c>
    </row>
    <row r="881" spans="1:10" ht="60" customHeight="1">
      <c r="A881" s="4" t="s">
        <v>5656</v>
      </c>
      <c r="B881" s="4" t="s">
        <v>6148</v>
      </c>
      <c r="C881" s="4" t="s">
        <v>6153</v>
      </c>
      <c r="D881" s="10">
        <v>5860</v>
      </c>
      <c r="E881" s="11" t="s">
        <v>9</v>
      </c>
      <c r="F881" s="11"/>
      <c r="G881" s="4" t="s">
        <v>6154</v>
      </c>
      <c r="H881" s="4" t="s">
        <v>6155</v>
      </c>
      <c r="I881" s="4"/>
      <c r="J881" s="12" t="s">
        <v>6156</v>
      </c>
    </row>
    <row r="882" spans="1:10" ht="60" customHeight="1">
      <c r="A882" s="4" t="s">
        <v>5705</v>
      </c>
      <c r="B882" s="4" t="s">
        <v>6157</v>
      </c>
      <c r="C882" s="4" t="s">
        <v>4154</v>
      </c>
      <c r="D882" s="10">
        <v>9600</v>
      </c>
      <c r="E882" s="11" t="s">
        <v>231</v>
      </c>
      <c r="F882" s="11"/>
      <c r="G882" s="4" t="s">
        <v>6158</v>
      </c>
      <c r="H882" s="4" t="s">
        <v>6157</v>
      </c>
      <c r="I882" s="4"/>
      <c r="J882" s="12" t="s">
        <v>6159</v>
      </c>
    </row>
    <row r="883" spans="1:10" ht="60" customHeight="1">
      <c r="A883" s="4" t="s">
        <v>5705</v>
      </c>
      <c r="B883" s="4" t="s">
        <v>6157</v>
      </c>
      <c r="C883" s="4" t="s">
        <v>6160</v>
      </c>
      <c r="D883" s="10">
        <v>2640</v>
      </c>
      <c r="E883" s="11" t="s">
        <v>44</v>
      </c>
      <c r="F883" s="11"/>
      <c r="G883" s="4" t="s">
        <v>6161</v>
      </c>
      <c r="H883" s="4" t="s">
        <v>1078</v>
      </c>
      <c r="I883" s="4"/>
      <c r="J883" s="12" t="s">
        <v>6159</v>
      </c>
    </row>
    <row r="884" spans="1:10" ht="60" customHeight="1">
      <c r="A884" s="4" t="s">
        <v>5656</v>
      </c>
      <c r="B884" s="4" t="s">
        <v>6162</v>
      </c>
      <c r="C884" s="4" t="s">
        <v>6163</v>
      </c>
      <c r="D884" s="10">
        <v>200</v>
      </c>
      <c r="E884" s="11" t="s">
        <v>3</v>
      </c>
      <c r="F884" s="11"/>
      <c r="G884" s="4" t="s">
        <v>6164</v>
      </c>
      <c r="H884" s="4" t="s">
        <v>6165</v>
      </c>
      <c r="I884" s="4"/>
      <c r="J884" s="12" t="s">
        <v>6166</v>
      </c>
    </row>
    <row r="885" spans="1:10" ht="60" customHeight="1">
      <c r="A885" s="4" t="s">
        <v>5656</v>
      </c>
      <c r="B885" s="4" t="s">
        <v>6162</v>
      </c>
      <c r="C885" s="4" t="s">
        <v>6167</v>
      </c>
      <c r="D885" s="10">
        <v>9100</v>
      </c>
      <c r="E885" s="11" t="s">
        <v>4</v>
      </c>
      <c r="F885" s="11"/>
      <c r="G885" s="4" t="s">
        <v>6168</v>
      </c>
      <c r="H885" s="4" t="s">
        <v>6162</v>
      </c>
      <c r="I885" s="4"/>
      <c r="J885" s="12" t="s">
        <v>6169</v>
      </c>
    </row>
    <row r="886" spans="1:10" ht="60" customHeight="1">
      <c r="A886" s="4" t="s">
        <v>5656</v>
      </c>
      <c r="B886" s="4" t="s">
        <v>6162</v>
      </c>
      <c r="C886" s="4" t="s">
        <v>6170</v>
      </c>
      <c r="D886" s="10">
        <v>2000</v>
      </c>
      <c r="E886" s="11" t="s">
        <v>4</v>
      </c>
      <c r="F886" s="11"/>
      <c r="G886" s="4" t="s">
        <v>6171</v>
      </c>
      <c r="H886" s="4" t="s">
        <v>6162</v>
      </c>
      <c r="I886" s="3" t="s">
        <v>6172</v>
      </c>
      <c r="J886" s="12" t="s">
        <v>6166</v>
      </c>
    </row>
    <row r="887" spans="1:10" ht="60" customHeight="1">
      <c r="A887" s="4" t="s">
        <v>5656</v>
      </c>
      <c r="B887" s="4" t="s">
        <v>6173</v>
      </c>
      <c r="C887" s="4" t="s">
        <v>6174</v>
      </c>
      <c r="D887" s="10">
        <v>14265</v>
      </c>
      <c r="E887" s="11" t="s">
        <v>5</v>
      </c>
      <c r="F887" s="11"/>
      <c r="G887" s="4" t="s">
        <v>6175</v>
      </c>
      <c r="H887" s="4" t="s">
        <v>6176</v>
      </c>
      <c r="I887" s="3" t="s">
        <v>6177</v>
      </c>
      <c r="J887" s="12" t="s">
        <v>6178</v>
      </c>
    </row>
    <row r="888" spans="1:10" ht="60" customHeight="1">
      <c r="A888" s="4" t="s">
        <v>5656</v>
      </c>
      <c r="B888" s="4" t="s">
        <v>6179</v>
      </c>
      <c r="C888" s="4" t="s">
        <v>1666</v>
      </c>
      <c r="D888" s="10">
        <v>14088</v>
      </c>
      <c r="E888" s="11" t="s">
        <v>5</v>
      </c>
      <c r="F888" s="11"/>
      <c r="G888" s="4" t="s">
        <v>6180</v>
      </c>
      <c r="H888" s="4" t="s">
        <v>6179</v>
      </c>
      <c r="I888" s="2" t="s">
        <v>11021</v>
      </c>
      <c r="J888" s="12" t="s">
        <v>6181</v>
      </c>
    </row>
    <row r="889" spans="1:10" ht="60" customHeight="1">
      <c r="A889" s="4" t="s">
        <v>5656</v>
      </c>
      <c r="B889" s="4" t="s">
        <v>6179</v>
      </c>
      <c r="C889" s="4" t="s">
        <v>533</v>
      </c>
      <c r="D889" s="10">
        <v>123</v>
      </c>
      <c r="E889" s="11" t="s">
        <v>4</v>
      </c>
      <c r="F889" s="11"/>
      <c r="G889" s="4" t="s">
        <v>6182</v>
      </c>
      <c r="H889" s="4" t="s">
        <v>6179</v>
      </c>
      <c r="I889" s="2" t="s">
        <v>11021</v>
      </c>
      <c r="J889" s="12" t="s">
        <v>6183</v>
      </c>
    </row>
    <row r="890" spans="1:10" ht="60" customHeight="1">
      <c r="A890" s="4" t="s">
        <v>6184</v>
      </c>
      <c r="B890" s="4" t="s">
        <v>6184</v>
      </c>
      <c r="C890" s="4" t="s">
        <v>6185</v>
      </c>
      <c r="D890" s="10" t="s">
        <v>6186</v>
      </c>
      <c r="E890" s="11" t="s">
        <v>3416</v>
      </c>
      <c r="F890" s="11"/>
      <c r="G890" s="4" t="s">
        <v>6187</v>
      </c>
      <c r="H890" s="4" t="s">
        <v>6188</v>
      </c>
      <c r="I890" s="3" t="s">
        <v>10461</v>
      </c>
      <c r="J890" s="12" t="s">
        <v>10770</v>
      </c>
    </row>
    <row r="891" spans="1:10" ht="60" customHeight="1">
      <c r="A891" s="4" t="s">
        <v>6189</v>
      </c>
      <c r="B891" s="4" t="s">
        <v>6190</v>
      </c>
      <c r="C891" s="4" t="s">
        <v>6191</v>
      </c>
      <c r="D891" s="10"/>
      <c r="E891" s="11" t="s">
        <v>3</v>
      </c>
      <c r="F891" s="11" t="s">
        <v>6192</v>
      </c>
      <c r="G891" s="4" t="s">
        <v>6193</v>
      </c>
      <c r="H891" s="4" t="s">
        <v>6194</v>
      </c>
      <c r="I891" s="3" t="s">
        <v>10211</v>
      </c>
      <c r="J891" s="12" t="s">
        <v>6195</v>
      </c>
    </row>
    <row r="892" spans="1:10" ht="60" customHeight="1">
      <c r="A892" s="4" t="s">
        <v>6184</v>
      </c>
      <c r="B892" s="4" t="s">
        <v>6196</v>
      </c>
      <c r="C892" s="4" t="s">
        <v>6197</v>
      </c>
      <c r="D892" s="10">
        <v>2822</v>
      </c>
      <c r="E892" s="11" t="s">
        <v>3</v>
      </c>
      <c r="F892" s="11"/>
      <c r="G892" s="4" t="s">
        <v>6198</v>
      </c>
      <c r="H892" s="4" t="s">
        <v>973</v>
      </c>
      <c r="I892" s="4"/>
      <c r="J892" s="12" t="s">
        <v>6199</v>
      </c>
    </row>
    <row r="893" spans="1:10" ht="60" customHeight="1">
      <c r="A893" s="4" t="s">
        <v>6184</v>
      </c>
      <c r="B893" s="4" t="s">
        <v>6200</v>
      </c>
      <c r="C893" s="4" t="s">
        <v>6201</v>
      </c>
      <c r="D893" s="10" t="s">
        <v>6202</v>
      </c>
      <c r="E893" s="11" t="s">
        <v>3</v>
      </c>
      <c r="F893" s="11"/>
      <c r="G893" s="4" t="s">
        <v>10474</v>
      </c>
      <c r="H893" s="4" t="s">
        <v>1854</v>
      </c>
      <c r="I893" s="3" t="s">
        <v>6203</v>
      </c>
      <c r="J893" s="12" t="s">
        <v>10771</v>
      </c>
    </row>
    <row r="894" spans="1:10" ht="60" customHeight="1">
      <c r="A894" s="4" t="s">
        <v>6184</v>
      </c>
      <c r="B894" s="4" t="s">
        <v>6204</v>
      </c>
      <c r="C894" s="4" t="s">
        <v>6205</v>
      </c>
      <c r="D894" s="10">
        <v>0</v>
      </c>
      <c r="E894" s="11" t="s">
        <v>10</v>
      </c>
      <c r="F894" s="4" t="s">
        <v>2266</v>
      </c>
      <c r="G894" s="4" t="s">
        <v>6206</v>
      </c>
      <c r="H894" s="4" t="s">
        <v>2311</v>
      </c>
      <c r="I894" s="3" t="s">
        <v>10212</v>
      </c>
      <c r="J894" s="12" t="s">
        <v>6207</v>
      </c>
    </row>
    <row r="895" spans="1:10" ht="60" customHeight="1">
      <c r="A895" s="4" t="s">
        <v>6189</v>
      </c>
      <c r="B895" s="4" t="s">
        <v>6208</v>
      </c>
      <c r="C895" s="4" t="s">
        <v>6209</v>
      </c>
      <c r="D895" s="10">
        <v>0</v>
      </c>
      <c r="E895" s="11" t="s">
        <v>0</v>
      </c>
      <c r="F895" s="11"/>
      <c r="G895" s="4" t="s">
        <v>6210</v>
      </c>
      <c r="H895" s="4" t="s">
        <v>6211</v>
      </c>
      <c r="I895" s="4"/>
      <c r="J895" s="12" t="s">
        <v>10772</v>
      </c>
    </row>
    <row r="896" spans="1:10" ht="60" customHeight="1">
      <c r="A896" s="4" t="s">
        <v>6184</v>
      </c>
      <c r="B896" s="4" t="s">
        <v>6212</v>
      </c>
      <c r="C896" s="4" t="s">
        <v>6213</v>
      </c>
      <c r="D896" s="10">
        <v>0</v>
      </c>
      <c r="E896" s="11" t="s">
        <v>10</v>
      </c>
      <c r="F896" s="11" t="s">
        <v>3543</v>
      </c>
      <c r="G896" s="4" t="s">
        <v>6214</v>
      </c>
      <c r="H896" s="4" t="s">
        <v>6215</v>
      </c>
      <c r="I896" s="3" t="s">
        <v>6216</v>
      </c>
      <c r="J896" s="12" t="s">
        <v>6217</v>
      </c>
    </row>
    <row r="897" spans="1:10" ht="60" customHeight="1">
      <c r="A897" s="4" t="s">
        <v>6184</v>
      </c>
      <c r="B897" s="4" t="s">
        <v>6218</v>
      </c>
      <c r="C897" s="4" t="s">
        <v>6219</v>
      </c>
      <c r="D897" s="10" t="s">
        <v>985</v>
      </c>
      <c r="E897" s="11" t="s">
        <v>10</v>
      </c>
      <c r="F897" s="11" t="s">
        <v>6220</v>
      </c>
      <c r="G897" s="4" t="s">
        <v>6221</v>
      </c>
      <c r="H897" s="4" t="s">
        <v>4176</v>
      </c>
      <c r="I897" s="3" t="s">
        <v>6222</v>
      </c>
      <c r="J897" s="12" t="s">
        <v>10773</v>
      </c>
    </row>
    <row r="898" spans="1:10" ht="60" customHeight="1">
      <c r="A898" s="4" t="s">
        <v>6223</v>
      </c>
      <c r="B898" s="4" t="s">
        <v>6224</v>
      </c>
      <c r="C898" s="4" t="s">
        <v>6225</v>
      </c>
      <c r="D898" s="10">
        <v>6417</v>
      </c>
      <c r="E898" s="11" t="s">
        <v>5</v>
      </c>
      <c r="F898" s="11"/>
      <c r="G898" s="4" t="s">
        <v>6226</v>
      </c>
      <c r="H898" s="4" t="s">
        <v>6227</v>
      </c>
      <c r="I898" s="3" t="s">
        <v>6228</v>
      </c>
      <c r="J898" s="12" t="s">
        <v>10774</v>
      </c>
    </row>
    <row r="899" spans="1:10" ht="60" customHeight="1">
      <c r="A899" s="4" t="s">
        <v>6184</v>
      </c>
      <c r="B899" s="4" t="s">
        <v>6229</v>
      </c>
      <c r="C899" s="4" t="s">
        <v>6230</v>
      </c>
      <c r="D899" s="10">
        <v>2588</v>
      </c>
      <c r="E899" s="11" t="s">
        <v>0</v>
      </c>
      <c r="F899" s="11"/>
      <c r="G899" s="4" t="s">
        <v>6231</v>
      </c>
      <c r="H899" s="4" t="s">
        <v>1121</v>
      </c>
      <c r="I899" s="4"/>
      <c r="J899" s="12" t="s">
        <v>10775</v>
      </c>
    </row>
    <row r="900" spans="1:10" ht="60" customHeight="1">
      <c r="A900" s="4" t="s">
        <v>6184</v>
      </c>
      <c r="B900" s="4" t="s">
        <v>6229</v>
      </c>
      <c r="C900" s="4" t="s">
        <v>6232</v>
      </c>
      <c r="D900" s="10">
        <v>38174</v>
      </c>
      <c r="E900" s="11" t="s">
        <v>1309</v>
      </c>
      <c r="F900" s="11"/>
      <c r="G900" s="4" t="s">
        <v>6233</v>
      </c>
      <c r="H900" s="4" t="s">
        <v>6234</v>
      </c>
      <c r="I900" s="4"/>
      <c r="J900" s="12" t="s">
        <v>10775</v>
      </c>
    </row>
    <row r="901" spans="1:10" ht="60" customHeight="1">
      <c r="A901" s="4" t="s">
        <v>6184</v>
      </c>
      <c r="B901" s="4" t="s">
        <v>6229</v>
      </c>
      <c r="C901" s="4" t="s">
        <v>6235</v>
      </c>
      <c r="D901" s="10">
        <v>6150</v>
      </c>
      <c r="E901" s="11" t="s">
        <v>5</v>
      </c>
      <c r="F901" s="5"/>
      <c r="G901" s="4" t="s">
        <v>6236</v>
      </c>
      <c r="H901" s="4" t="s">
        <v>6237</v>
      </c>
      <c r="I901" s="4"/>
      <c r="J901" s="4" t="s">
        <v>6238</v>
      </c>
    </row>
    <row r="902" spans="1:10" ht="60" customHeight="1">
      <c r="A902" s="22" t="s">
        <v>6239</v>
      </c>
      <c r="B902" s="22" t="s">
        <v>6239</v>
      </c>
      <c r="C902" s="22" t="s">
        <v>6240</v>
      </c>
      <c r="D902" s="36" t="s">
        <v>6241</v>
      </c>
      <c r="E902" s="13" t="s">
        <v>3</v>
      </c>
      <c r="F902" s="13"/>
      <c r="G902" s="22" t="s">
        <v>6242</v>
      </c>
      <c r="H902" s="22" t="s">
        <v>6243</v>
      </c>
      <c r="I902" s="3" t="s">
        <v>6244</v>
      </c>
      <c r="J902" s="26" t="s">
        <v>10777</v>
      </c>
    </row>
    <row r="903" spans="1:10" ht="60" customHeight="1">
      <c r="A903" s="22" t="s">
        <v>6245</v>
      </c>
      <c r="B903" s="22" t="s">
        <v>6246</v>
      </c>
      <c r="C903" s="22" t="s">
        <v>6247</v>
      </c>
      <c r="D903" s="36">
        <v>2500</v>
      </c>
      <c r="E903" s="13" t="s">
        <v>3</v>
      </c>
      <c r="F903" s="13"/>
      <c r="G903" s="22" t="s">
        <v>6248</v>
      </c>
      <c r="H903" s="22" t="s">
        <v>6249</v>
      </c>
      <c r="I903" s="3" t="s">
        <v>10213</v>
      </c>
      <c r="J903" s="26" t="s">
        <v>10776</v>
      </c>
    </row>
    <row r="904" spans="1:10" ht="60" customHeight="1">
      <c r="A904" s="22" t="s">
        <v>6239</v>
      </c>
      <c r="B904" s="22" t="s">
        <v>6250</v>
      </c>
      <c r="C904" s="22" t="s">
        <v>6251</v>
      </c>
      <c r="D904" s="36">
        <v>9000</v>
      </c>
      <c r="E904" s="13" t="s">
        <v>10</v>
      </c>
      <c r="F904" s="13" t="s">
        <v>6252</v>
      </c>
      <c r="G904" s="22" t="s">
        <v>6253</v>
      </c>
      <c r="H904" s="22" t="s">
        <v>6254</v>
      </c>
      <c r="I904" s="21" t="s">
        <v>6255</v>
      </c>
      <c r="J904" s="26" t="s">
        <v>6256</v>
      </c>
    </row>
    <row r="905" spans="1:10" ht="60" customHeight="1">
      <c r="A905" s="22" t="s">
        <v>6239</v>
      </c>
      <c r="B905" s="22" t="s">
        <v>6250</v>
      </c>
      <c r="C905" s="22" t="s">
        <v>6257</v>
      </c>
      <c r="D905" s="36" t="s">
        <v>1184</v>
      </c>
      <c r="E905" s="13" t="s">
        <v>10</v>
      </c>
      <c r="F905" s="13" t="s">
        <v>6258</v>
      </c>
      <c r="G905" s="22" t="s">
        <v>6259</v>
      </c>
      <c r="H905" s="22" t="s">
        <v>6260</v>
      </c>
      <c r="I905" s="22"/>
      <c r="J905" s="26" t="s">
        <v>6261</v>
      </c>
    </row>
    <row r="906" spans="1:10" ht="60" customHeight="1">
      <c r="A906" s="22" t="s">
        <v>6239</v>
      </c>
      <c r="B906" s="22" t="s">
        <v>6262</v>
      </c>
      <c r="C906" s="22" t="s">
        <v>6263</v>
      </c>
      <c r="D906" s="36">
        <v>0</v>
      </c>
      <c r="E906" s="13" t="s">
        <v>10</v>
      </c>
      <c r="F906" s="13" t="s">
        <v>6264</v>
      </c>
      <c r="G906" s="22" t="s">
        <v>6265</v>
      </c>
      <c r="H906" s="22" t="s">
        <v>6266</v>
      </c>
      <c r="I906" s="2" t="s">
        <v>11022</v>
      </c>
      <c r="J906" s="26" t="s">
        <v>6267</v>
      </c>
    </row>
    <row r="907" spans="1:10" ht="60" customHeight="1">
      <c r="A907" s="22" t="s">
        <v>6239</v>
      </c>
      <c r="B907" s="22" t="s">
        <v>6262</v>
      </c>
      <c r="C907" s="22" t="s">
        <v>6268</v>
      </c>
      <c r="D907" s="36">
        <v>339</v>
      </c>
      <c r="E907" s="13" t="s">
        <v>10</v>
      </c>
      <c r="F907" s="13" t="s">
        <v>538</v>
      </c>
      <c r="G907" s="22" t="s">
        <v>6269</v>
      </c>
      <c r="H907" s="22" t="s">
        <v>6262</v>
      </c>
      <c r="I907" s="3" t="s">
        <v>6270</v>
      </c>
      <c r="J907" s="26" t="s">
        <v>6271</v>
      </c>
    </row>
    <row r="908" spans="1:10" ht="60" customHeight="1">
      <c r="A908" s="22" t="s">
        <v>6239</v>
      </c>
      <c r="B908" s="22" t="s">
        <v>6262</v>
      </c>
      <c r="C908" s="22" t="s">
        <v>6272</v>
      </c>
      <c r="D908" s="36">
        <v>147336</v>
      </c>
      <c r="E908" s="13" t="s">
        <v>10</v>
      </c>
      <c r="F908" s="69" t="s">
        <v>6273</v>
      </c>
      <c r="G908" s="22" t="s">
        <v>6274</v>
      </c>
      <c r="H908" s="22" t="s">
        <v>6262</v>
      </c>
      <c r="I908" s="3" t="s">
        <v>6275</v>
      </c>
      <c r="J908" s="22" t="s">
        <v>6276</v>
      </c>
    </row>
    <row r="909" spans="1:10" ht="60" customHeight="1">
      <c r="A909" s="22" t="s">
        <v>6239</v>
      </c>
      <c r="B909" s="22" t="s">
        <v>6277</v>
      </c>
      <c r="C909" s="22" t="s">
        <v>6278</v>
      </c>
      <c r="D909" s="36">
        <v>0</v>
      </c>
      <c r="E909" s="13" t="s">
        <v>10</v>
      </c>
      <c r="F909" s="13" t="s">
        <v>538</v>
      </c>
      <c r="G909" s="22" t="s">
        <v>6279</v>
      </c>
      <c r="H909" s="22" t="s">
        <v>6280</v>
      </c>
      <c r="I909" s="21" t="s">
        <v>6281</v>
      </c>
      <c r="J909" s="26" t="s">
        <v>10514</v>
      </c>
    </row>
    <row r="910" spans="1:10" ht="60" customHeight="1">
      <c r="A910" s="22" t="s">
        <v>6239</v>
      </c>
      <c r="B910" s="22" t="s">
        <v>6277</v>
      </c>
      <c r="C910" s="22" t="s">
        <v>6282</v>
      </c>
      <c r="D910" s="36">
        <v>0</v>
      </c>
      <c r="E910" s="13" t="s">
        <v>10</v>
      </c>
      <c r="F910" s="13" t="s">
        <v>538</v>
      </c>
      <c r="G910" s="22" t="s">
        <v>6283</v>
      </c>
      <c r="H910" s="22" t="s">
        <v>6280</v>
      </c>
      <c r="I910" s="22"/>
      <c r="J910" s="26" t="s">
        <v>6284</v>
      </c>
    </row>
    <row r="911" spans="1:10" ht="60" customHeight="1">
      <c r="A911" s="22" t="s">
        <v>6239</v>
      </c>
      <c r="B911" s="22" t="s">
        <v>6277</v>
      </c>
      <c r="C911" s="22" t="s">
        <v>6285</v>
      </c>
      <c r="D911" s="36">
        <v>14263</v>
      </c>
      <c r="E911" s="13" t="s">
        <v>4</v>
      </c>
      <c r="F911" s="54"/>
      <c r="G911" s="22" t="s">
        <v>6286</v>
      </c>
      <c r="H911" s="22" t="s">
        <v>300</v>
      </c>
      <c r="I911" s="21" t="s">
        <v>6287</v>
      </c>
      <c r="J911" s="22" t="s">
        <v>6288</v>
      </c>
    </row>
    <row r="912" spans="1:10" ht="60" customHeight="1">
      <c r="A912" s="22" t="s">
        <v>6289</v>
      </c>
      <c r="B912" s="22" t="s">
        <v>6290</v>
      </c>
      <c r="C912" s="22" t="s">
        <v>6291</v>
      </c>
      <c r="D912" s="36" t="s">
        <v>1184</v>
      </c>
      <c r="E912" s="13" t="s">
        <v>10</v>
      </c>
      <c r="F912" s="22" t="s">
        <v>6292</v>
      </c>
      <c r="G912" s="22" t="s">
        <v>6293</v>
      </c>
      <c r="H912" s="26" t="s">
        <v>6290</v>
      </c>
      <c r="I912" s="21" t="s">
        <v>6294</v>
      </c>
      <c r="J912" s="26" t="s">
        <v>6295</v>
      </c>
    </row>
    <row r="913" spans="1:10" ht="60" customHeight="1">
      <c r="A913" s="22" t="s">
        <v>6289</v>
      </c>
      <c r="B913" s="22" t="s">
        <v>6290</v>
      </c>
      <c r="C913" s="22" t="s">
        <v>6296</v>
      </c>
      <c r="D913" s="36" t="s">
        <v>1184</v>
      </c>
      <c r="E913" s="13" t="s">
        <v>9</v>
      </c>
      <c r="F913" s="22"/>
      <c r="G913" s="22" t="s">
        <v>6297</v>
      </c>
      <c r="H913" s="26" t="s">
        <v>517</v>
      </c>
      <c r="I913" s="21" t="s">
        <v>6298</v>
      </c>
      <c r="J913" s="26" t="s">
        <v>6299</v>
      </c>
    </row>
    <row r="914" spans="1:10" ht="60" customHeight="1">
      <c r="A914" s="22" t="s">
        <v>6289</v>
      </c>
      <c r="B914" s="22" t="s">
        <v>6290</v>
      </c>
      <c r="C914" s="22" t="s">
        <v>6300</v>
      </c>
      <c r="D914" s="36">
        <v>32340</v>
      </c>
      <c r="E914" s="13" t="s">
        <v>1314</v>
      </c>
      <c r="F914" s="22"/>
      <c r="G914" s="22" t="s">
        <v>6301</v>
      </c>
      <c r="H914" s="26" t="s">
        <v>300</v>
      </c>
      <c r="I914" s="21" t="s">
        <v>6302</v>
      </c>
      <c r="J914" s="26" t="s">
        <v>6303</v>
      </c>
    </row>
    <row r="915" spans="1:10" ht="60" customHeight="1">
      <c r="A915" s="22" t="s">
        <v>6239</v>
      </c>
      <c r="B915" s="22" t="s">
        <v>6304</v>
      </c>
      <c r="C915" s="22" t="s">
        <v>6305</v>
      </c>
      <c r="D915" s="36">
        <v>130995</v>
      </c>
      <c r="E915" s="13" t="s">
        <v>4</v>
      </c>
      <c r="F915" s="13"/>
      <c r="G915" s="22" t="s">
        <v>6306</v>
      </c>
      <c r="H915" s="22" t="s">
        <v>6304</v>
      </c>
      <c r="I915" s="3" t="s">
        <v>6307</v>
      </c>
      <c r="J915" s="26" t="s">
        <v>6308</v>
      </c>
    </row>
    <row r="916" spans="1:10" ht="60" customHeight="1">
      <c r="A916" s="22" t="s">
        <v>6239</v>
      </c>
      <c r="B916" s="22" t="s">
        <v>6304</v>
      </c>
      <c r="C916" s="22" t="s">
        <v>6309</v>
      </c>
      <c r="D916" s="36">
        <v>772</v>
      </c>
      <c r="E916" s="13" t="s">
        <v>4</v>
      </c>
      <c r="F916" s="13"/>
      <c r="G916" s="22" t="s">
        <v>6310</v>
      </c>
      <c r="H916" s="22" t="s">
        <v>6311</v>
      </c>
      <c r="I916" s="3" t="s">
        <v>10214</v>
      </c>
      <c r="J916" s="26" t="s">
        <v>6312</v>
      </c>
    </row>
    <row r="917" spans="1:10" ht="60" customHeight="1">
      <c r="A917" s="22" t="s">
        <v>6239</v>
      </c>
      <c r="B917" s="22" t="s">
        <v>6313</v>
      </c>
      <c r="C917" s="22" t="s">
        <v>6314</v>
      </c>
      <c r="D917" s="36">
        <v>17445</v>
      </c>
      <c r="E917" s="13" t="s">
        <v>3</v>
      </c>
      <c r="F917" s="13"/>
      <c r="G917" s="22" t="s">
        <v>6315</v>
      </c>
      <c r="H917" s="22" t="s">
        <v>6316</v>
      </c>
      <c r="I917" s="3" t="s">
        <v>6317</v>
      </c>
      <c r="J917" s="26" t="s">
        <v>6318</v>
      </c>
    </row>
    <row r="918" spans="1:10" ht="60" customHeight="1">
      <c r="A918" s="22" t="s">
        <v>6239</v>
      </c>
      <c r="B918" s="22" t="s">
        <v>6313</v>
      </c>
      <c r="C918" s="22" t="s">
        <v>6319</v>
      </c>
      <c r="D918" s="36">
        <v>430</v>
      </c>
      <c r="E918" s="13" t="s">
        <v>10</v>
      </c>
      <c r="F918" s="13" t="s">
        <v>6320</v>
      </c>
      <c r="G918" s="22" t="s">
        <v>6321</v>
      </c>
      <c r="H918" s="22" t="s">
        <v>6322</v>
      </c>
      <c r="I918" s="21" t="s">
        <v>6323</v>
      </c>
      <c r="J918" s="26" t="s">
        <v>6324</v>
      </c>
    </row>
    <row r="919" spans="1:10" ht="60" customHeight="1">
      <c r="A919" s="22" t="s">
        <v>6239</v>
      </c>
      <c r="B919" s="22" t="s">
        <v>6313</v>
      </c>
      <c r="C919" s="22" t="s">
        <v>3233</v>
      </c>
      <c r="D919" s="36">
        <v>2268</v>
      </c>
      <c r="E919" s="13" t="s">
        <v>231</v>
      </c>
      <c r="F919" s="13"/>
      <c r="G919" s="22" t="s">
        <v>6325</v>
      </c>
      <c r="H919" s="22" t="s">
        <v>3312</v>
      </c>
      <c r="I919" s="3" t="s">
        <v>10215</v>
      </c>
      <c r="J919" s="26" t="s">
        <v>6326</v>
      </c>
    </row>
    <row r="920" spans="1:10" ht="60" customHeight="1">
      <c r="A920" s="22" t="s">
        <v>6239</v>
      </c>
      <c r="B920" s="22" t="s">
        <v>6313</v>
      </c>
      <c r="C920" s="22" t="s">
        <v>6327</v>
      </c>
      <c r="D920" s="36">
        <v>21740</v>
      </c>
      <c r="E920" s="13" t="s">
        <v>4</v>
      </c>
      <c r="F920" s="13"/>
      <c r="G920" s="22" t="s">
        <v>6328</v>
      </c>
      <c r="H920" s="22" t="s">
        <v>6313</v>
      </c>
      <c r="I920" s="3" t="s">
        <v>6329</v>
      </c>
      <c r="J920" s="26" t="s">
        <v>6330</v>
      </c>
    </row>
    <row r="921" spans="1:10" ht="60" customHeight="1">
      <c r="A921" s="22" t="s">
        <v>6239</v>
      </c>
      <c r="B921" s="22" t="s">
        <v>6331</v>
      </c>
      <c r="C921" s="22" t="s">
        <v>6332</v>
      </c>
      <c r="D921" s="36">
        <v>33600</v>
      </c>
      <c r="E921" s="13" t="s">
        <v>4</v>
      </c>
      <c r="F921" s="13"/>
      <c r="G921" s="22" t="s">
        <v>6333</v>
      </c>
      <c r="H921" s="22" t="s">
        <v>120</v>
      </c>
      <c r="I921" s="2" t="s">
        <v>10589</v>
      </c>
      <c r="J921" s="26" t="s">
        <v>6334</v>
      </c>
    </row>
    <row r="922" spans="1:10" ht="60" customHeight="1">
      <c r="A922" s="22" t="s">
        <v>6239</v>
      </c>
      <c r="B922" s="22" t="s">
        <v>6331</v>
      </c>
      <c r="C922" s="22" t="s">
        <v>6335</v>
      </c>
      <c r="D922" s="36">
        <v>768</v>
      </c>
      <c r="E922" s="13" t="s">
        <v>4</v>
      </c>
      <c r="F922" s="13"/>
      <c r="G922" s="22" t="s">
        <v>6336</v>
      </c>
      <c r="H922" s="22" t="s">
        <v>6337</v>
      </c>
      <c r="I922" s="2" t="s">
        <v>10588</v>
      </c>
      <c r="J922" s="26" t="s">
        <v>6334</v>
      </c>
    </row>
    <row r="923" spans="1:10" ht="60" customHeight="1">
      <c r="A923" s="22" t="s">
        <v>6239</v>
      </c>
      <c r="B923" s="22" t="s">
        <v>6338</v>
      </c>
      <c r="C923" s="22" t="s">
        <v>6339</v>
      </c>
      <c r="D923" s="10"/>
      <c r="E923" s="13" t="s">
        <v>10</v>
      </c>
      <c r="F923" s="13" t="s">
        <v>6340</v>
      </c>
      <c r="G923" s="22" t="s">
        <v>6341</v>
      </c>
      <c r="H923" s="22" t="s">
        <v>6342</v>
      </c>
      <c r="I923" s="22"/>
      <c r="J923" s="26" t="s">
        <v>6343</v>
      </c>
    </row>
    <row r="924" spans="1:10" ht="60" customHeight="1">
      <c r="A924" s="22" t="s">
        <v>6344</v>
      </c>
      <c r="B924" s="22" t="s">
        <v>6345</v>
      </c>
      <c r="C924" s="22" t="s">
        <v>6346</v>
      </c>
      <c r="D924" s="36">
        <v>1558</v>
      </c>
      <c r="E924" s="13" t="s">
        <v>6347</v>
      </c>
      <c r="F924" s="13"/>
      <c r="G924" s="22" t="s">
        <v>6348</v>
      </c>
      <c r="H924" s="22" t="s">
        <v>6345</v>
      </c>
      <c r="I924" s="3" t="s">
        <v>6349</v>
      </c>
      <c r="J924" s="26" t="s">
        <v>6350</v>
      </c>
    </row>
    <row r="925" spans="1:10" ht="60" customHeight="1">
      <c r="A925" s="22" t="s">
        <v>6245</v>
      </c>
      <c r="B925" s="22" t="s">
        <v>6351</v>
      </c>
      <c r="C925" s="22" t="s">
        <v>6352</v>
      </c>
      <c r="D925" s="36">
        <v>8736</v>
      </c>
      <c r="E925" s="13" t="s">
        <v>231</v>
      </c>
      <c r="F925" s="13"/>
      <c r="G925" s="22" t="s">
        <v>6353</v>
      </c>
      <c r="H925" s="22" t="s">
        <v>6354</v>
      </c>
      <c r="I925" s="3" t="s">
        <v>10467</v>
      </c>
      <c r="J925" s="26" t="s">
        <v>10778</v>
      </c>
    </row>
    <row r="926" spans="1:10" ht="60" customHeight="1">
      <c r="A926" s="22" t="s">
        <v>6239</v>
      </c>
      <c r="B926" s="22" t="s">
        <v>6355</v>
      </c>
      <c r="C926" s="22" t="s">
        <v>6356</v>
      </c>
      <c r="D926" s="36">
        <v>17191</v>
      </c>
      <c r="E926" s="13" t="s">
        <v>4</v>
      </c>
      <c r="F926" s="13"/>
      <c r="G926" s="22" t="s">
        <v>6357</v>
      </c>
      <c r="H926" s="22" t="s">
        <v>6358</v>
      </c>
      <c r="I926" s="3" t="s">
        <v>10216</v>
      </c>
      <c r="J926" s="26" t="s">
        <v>6359</v>
      </c>
    </row>
    <row r="927" spans="1:10" ht="60" customHeight="1">
      <c r="A927" s="22" t="s">
        <v>6239</v>
      </c>
      <c r="B927" s="22" t="s">
        <v>6355</v>
      </c>
      <c r="C927" s="22" t="s">
        <v>6360</v>
      </c>
      <c r="D927" s="36">
        <v>6744</v>
      </c>
      <c r="E927" s="13" t="s">
        <v>287</v>
      </c>
      <c r="F927" s="13"/>
      <c r="G927" s="22" t="s">
        <v>6361</v>
      </c>
      <c r="H927" s="22" t="s">
        <v>6362</v>
      </c>
      <c r="I927" s="3" t="s">
        <v>6363</v>
      </c>
      <c r="J927" s="26" t="s">
        <v>6359</v>
      </c>
    </row>
    <row r="928" spans="1:10" ht="60" customHeight="1">
      <c r="A928" s="22" t="s">
        <v>6239</v>
      </c>
      <c r="B928" s="22" t="s">
        <v>6355</v>
      </c>
      <c r="C928" s="22" t="s">
        <v>6364</v>
      </c>
      <c r="D928" s="36">
        <v>400</v>
      </c>
      <c r="E928" s="13" t="s">
        <v>10</v>
      </c>
      <c r="F928" s="54" t="s">
        <v>666</v>
      </c>
      <c r="G928" s="22" t="s">
        <v>6365</v>
      </c>
      <c r="H928" s="22" t="s">
        <v>6366</v>
      </c>
      <c r="I928" s="3" t="s">
        <v>10462</v>
      </c>
      <c r="J928" s="26" t="s">
        <v>6359</v>
      </c>
    </row>
    <row r="929" spans="1:10" ht="60" customHeight="1">
      <c r="A929" s="22" t="s">
        <v>6239</v>
      </c>
      <c r="B929" s="22" t="s">
        <v>6355</v>
      </c>
      <c r="C929" s="22" t="s">
        <v>6367</v>
      </c>
      <c r="D929" s="36">
        <v>230</v>
      </c>
      <c r="E929" s="13" t="s">
        <v>10</v>
      </c>
      <c r="F929" s="13" t="s">
        <v>6368</v>
      </c>
      <c r="G929" s="22" t="s">
        <v>6369</v>
      </c>
      <c r="H929" s="22" t="s">
        <v>6370</v>
      </c>
      <c r="I929" s="3" t="s">
        <v>6371</v>
      </c>
      <c r="J929" s="26" t="s">
        <v>6372</v>
      </c>
    </row>
    <row r="930" spans="1:10" ht="60" customHeight="1">
      <c r="A930" s="22" t="s">
        <v>6239</v>
      </c>
      <c r="B930" s="22" t="s">
        <v>6373</v>
      </c>
      <c r="C930" s="22" t="s">
        <v>6374</v>
      </c>
      <c r="D930" s="36">
        <v>20326</v>
      </c>
      <c r="E930" s="13" t="s">
        <v>4</v>
      </c>
      <c r="F930" s="13"/>
      <c r="G930" s="22" t="s">
        <v>6375</v>
      </c>
      <c r="H930" s="22" t="s">
        <v>6376</v>
      </c>
      <c r="I930" s="3" t="s">
        <v>10463</v>
      </c>
      <c r="J930" s="26" t="s">
        <v>6377</v>
      </c>
    </row>
    <row r="931" spans="1:10" ht="60" customHeight="1">
      <c r="A931" s="22" t="s">
        <v>6239</v>
      </c>
      <c r="B931" s="22" t="s">
        <v>6373</v>
      </c>
      <c r="C931" s="22" t="s">
        <v>6378</v>
      </c>
      <c r="D931" s="36">
        <v>10555</v>
      </c>
      <c r="E931" s="13" t="s">
        <v>4</v>
      </c>
      <c r="F931" s="13"/>
      <c r="G931" s="22" t="s">
        <v>6379</v>
      </c>
      <c r="H931" s="22" t="s">
        <v>6376</v>
      </c>
      <c r="I931" s="3" t="s">
        <v>10464</v>
      </c>
      <c r="J931" s="26" t="s">
        <v>6377</v>
      </c>
    </row>
    <row r="932" spans="1:10" ht="60" customHeight="1">
      <c r="A932" s="22" t="s">
        <v>6239</v>
      </c>
      <c r="B932" s="22" t="s">
        <v>6373</v>
      </c>
      <c r="C932" s="22" t="s">
        <v>6380</v>
      </c>
      <c r="D932" s="36">
        <v>14018</v>
      </c>
      <c r="E932" s="13" t="s">
        <v>4</v>
      </c>
      <c r="F932" s="54"/>
      <c r="G932" s="22" t="s">
        <v>6381</v>
      </c>
      <c r="H932" s="22" t="s">
        <v>6376</v>
      </c>
      <c r="I932" s="3" t="s">
        <v>10465</v>
      </c>
      <c r="J932" s="22" t="s">
        <v>6382</v>
      </c>
    </row>
    <row r="933" spans="1:10" ht="60" customHeight="1">
      <c r="A933" s="22" t="s">
        <v>6239</v>
      </c>
      <c r="B933" s="22" t="s">
        <v>6373</v>
      </c>
      <c r="C933" s="22" t="s">
        <v>6383</v>
      </c>
      <c r="D933" s="10"/>
      <c r="E933" s="13" t="s">
        <v>10</v>
      </c>
      <c r="F933" s="13" t="s">
        <v>6384</v>
      </c>
      <c r="G933" s="22" t="s">
        <v>6385</v>
      </c>
      <c r="H933" s="22" t="s">
        <v>6373</v>
      </c>
      <c r="I933" s="3" t="s">
        <v>6386</v>
      </c>
      <c r="J933" s="26" t="s">
        <v>6387</v>
      </c>
    </row>
    <row r="934" spans="1:10" ht="60" customHeight="1">
      <c r="A934" s="22" t="s">
        <v>6239</v>
      </c>
      <c r="B934" s="22" t="s">
        <v>6388</v>
      </c>
      <c r="C934" s="136" t="s">
        <v>6389</v>
      </c>
      <c r="D934" s="36">
        <v>27000</v>
      </c>
      <c r="E934" s="13" t="s">
        <v>4</v>
      </c>
      <c r="F934" s="13"/>
      <c r="G934" s="22" t="s">
        <v>6390</v>
      </c>
      <c r="H934" s="22" t="s">
        <v>6388</v>
      </c>
      <c r="I934" s="3" t="s">
        <v>6391</v>
      </c>
      <c r="J934" s="26" t="s">
        <v>6392</v>
      </c>
    </row>
    <row r="935" spans="1:10" ht="60" customHeight="1">
      <c r="A935" s="22" t="s">
        <v>6239</v>
      </c>
      <c r="B935" s="22" t="s">
        <v>6388</v>
      </c>
      <c r="C935" s="22" t="s">
        <v>6393</v>
      </c>
      <c r="D935" s="36">
        <v>1000</v>
      </c>
      <c r="E935" s="13" t="s">
        <v>3</v>
      </c>
      <c r="F935" s="13"/>
      <c r="G935" s="22" t="s">
        <v>10466</v>
      </c>
      <c r="H935" s="22" t="s">
        <v>6388</v>
      </c>
      <c r="I935" s="3" t="s">
        <v>10542</v>
      </c>
      <c r="J935" s="26" t="s">
        <v>6394</v>
      </c>
    </row>
    <row r="936" spans="1:10" ht="60" customHeight="1">
      <c r="A936" s="22" t="s">
        <v>6344</v>
      </c>
      <c r="B936" s="22" t="s">
        <v>6395</v>
      </c>
      <c r="C936" s="22" t="s">
        <v>6396</v>
      </c>
      <c r="D936" s="36">
        <v>700</v>
      </c>
      <c r="E936" s="13" t="s">
        <v>3</v>
      </c>
      <c r="F936" s="13"/>
      <c r="G936" s="22" t="s">
        <v>6397</v>
      </c>
      <c r="H936" s="22" t="s">
        <v>6396</v>
      </c>
      <c r="I936" s="22"/>
      <c r="J936" s="26" t="s">
        <v>6398</v>
      </c>
    </row>
    <row r="937" spans="1:10" ht="60" customHeight="1">
      <c r="A937" s="22" t="s">
        <v>6245</v>
      </c>
      <c r="B937" s="22" t="s">
        <v>6401</v>
      </c>
      <c r="C937" s="22" t="s">
        <v>6402</v>
      </c>
      <c r="D937" s="36">
        <v>6700</v>
      </c>
      <c r="E937" s="13" t="s">
        <v>376</v>
      </c>
      <c r="F937" s="13"/>
      <c r="G937" s="22" t="s">
        <v>6403</v>
      </c>
      <c r="H937" s="22" t="s">
        <v>6404</v>
      </c>
      <c r="I937" s="22"/>
      <c r="J937" s="26" t="s">
        <v>6405</v>
      </c>
    </row>
    <row r="938" spans="1:10" ht="60" customHeight="1">
      <c r="A938" s="22" t="s">
        <v>6245</v>
      </c>
      <c r="B938" s="22" t="s">
        <v>6401</v>
      </c>
      <c r="C938" s="22" t="s">
        <v>6406</v>
      </c>
      <c r="D938" s="36">
        <v>1040</v>
      </c>
      <c r="E938" s="13" t="s">
        <v>1492</v>
      </c>
      <c r="F938" s="13"/>
      <c r="G938" s="22" t="s">
        <v>6407</v>
      </c>
      <c r="H938" s="22" t="s">
        <v>6408</v>
      </c>
      <c r="I938" s="22"/>
      <c r="J938" s="26" t="s">
        <v>6405</v>
      </c>
    </row>
    <row r="939" spans="1:10" ht="60" customHeight="1">
      <c r="A939" s="22" t="s">
        <v>6239</v>
      </c>
      <c r="B939" s="22" t="s">
        <v>6399</v>
      </c>
      <c r="C939" s="22" t="s">
        <v>6409</v>
      </c>
      <c r="D939" s="36">
        <v>1268</v>
      </c>
      <c r="E939" s="13" t="s">
        <v>0</v>
      </c>
      <c r="F939" s="27"/>
      <c r="G939" s="13" t="s">
        <v>6410</v>
      </c>
      <c r="H939" s="22" t="s">
        <v>6411</v>
      </c>
      <c r="I939" s="22"/>
      <c r="J939" s="26" t="s">
        <v>6412</v>
      </c>
    </row>
    <row r="940" spans="1:10" ht="60" customHeight="1">
      <c r="A940" s="22" t="s">
        <v>6239</v>
      </c>
      <c r="B940" s="22" t="s">
        <v>6399</v>
      </c>
      <c r="C940" s="22" t="s">
        <v>537</v>
      </c>
      <c r="D940" s="36">
        <v>328</v>
      </c>
      <c r="E940" s="13" t="s">
        <v>284</v>
      </c>
      <c r="F940" s="27"/>
      <c r="G940" s="13" t="s">
        <v>6413</v>
      </c>
      <c r="H940" s="22" t="s">
        <v>6414</v>
      </c>
      <c r="I940" s="22"/>
      <c r="J940" s="26" t="s">
        <v>6412</v>
      </c>
    </row>
    <row r="941" spans="1:10" ht="60" customHeight="1">
      <c r="A941" s="22" t="s">
        <v>6239</v>
      </c>
      <c r="B941" s="22" t="s">
        <v>6415</v>
      </c>
      <c r="C941" s="22" t="s">
        <v>6416</v>
      </c>
      <c r="D941" s="36">
        <v>3102</v>
      </c>
      <c r="E941" s="13" t="s">
        <v>5</v>
      </c>
      <c r="F941" s="13"/>
      <c r="G941" s="22" t="s">
        <v>6417</v>
      </c>
      <c r="H941" s="22" t="s">
        <v>6418</v>
      </c>
      <c r="I941" s="22"/>
      <c r="J941" s="26" t="s">
        <v>6419</v>
      </c>
    </row>
    <row r="942" spans="1:10" ht="60" customHeight="1">
      <c r="A942" s="22" t="s">
        <v>6239</v>
      </c>
      <c r="B942" s="22" t="s">
        <v>6420</v>
      </c>
      <c r="C942" s="22" t="s">
        <v>6421</v>
      </c>
      <c r="D942" s="36">
        <v>922</v>
      </c>
      <c r="E942" s="13" t="s">
        <v>6422</v>
      </c>
      <c r="F942" s="22"/>
      <c r="G942" s="22" t="s">
        <v>6423</v>
      </c>
      <c r="H942" s="22" t="s">
        <v>6424</v>
      </c>
      <c r="I942" s="3" t="s">
        <v>6425</v>
      </c>
      <c r="J942" s="26" t="s">
        <v>6426</v>
      </c>
    </row>
    <row r="943" spans="1:10" ht="60" customHeight="1">
      <c r="A943" s="22" t="s">
        <v>6239</v>
      </c>
      <c r="B943" s="22" t="s">
        <v>6427</v>
      </c>
      <c r="C943" s="22" t="s">
        <v>6428</v>
      </c>
      <c r="D943" s="36">
        <v>853</v>
      </c>
      <c r="E943" s="13" t="s">
        <v>4</v>
      </c>
      <c r="F943" s="13"/>
      <c r="G943" s="22" t="s">
        <v>6429</v>
      </c>
      <c r="H943" s="22" t="s">
        <v>6430</v>
      </c>
      <c r="I943" s="22"/>
      <c r="J943" s="26" t="s">
        <v>6431</v>
      </c>
    </row>
    <row r="944" spans="1:10" ht="60" customHeight="1">
      <c r="A944" s="22" t="s">
        <v>6239</v>
      </c>
      <c r="B944" s="22" t="s">
        <v>6432</v>
      </c>
      <c r="C944" s="22" t="s">
        <v>6433</v>
      </c>
      <c r="D944" s="36">
        <v>146</v>
      </c>
      <c r="E944" s="13" t="s">
        <v>5</v>
      </c>
      <c r="F944" s="13"/>
      <c r="G944" s="22" t="s">
        <v>6434</v>
      </c>
      <c r="H944" s="22" t="s">
        <v>6435</v>
      </c>
      <c r="I944" s="2" t="s">
        <v>11023</v>
      </c>
      <c r="J944" s="26" t="s">
        <v>10779</v>
      </c>
    </row>
    <row r="945" spans="1:10" ht="60" customHeight="1">
      <c r="A945" s="22" t="s">
        <v>6239</v>
      </c>
      <c r="B945" s="22" t="s">
        <v>6436</v>
      </c>
      <c r="C945" s="22" t="s">
        <v>6437</v>
      </c>
      <c r="D945" s="36">
        <v>311</v>
      </c>
      <c r="E945" s="13" t="s">
        <v>4</v>
      </c>
      <c r="F945" s="13"/>
      <c r="G945" s="22" t="s">
        <v>10475</v>
      </c>
      <c r="H945" s="22" t="s">
        <v>2694</v>
      </c>
      <c r="I945" s="3" t="s">
        <v>6438</v>
      </c>
      <c r="J945" s="26" t="s">
        <v>6439</v>
      </c>
    </row>
    <row r="946" spans="1:10" ht="60" customHeight="1">
      <c r="A946" s="22" t="s">
        <v>6239</v>
      </c>
      <c r="B946" s="22" t="s">
        <v>6436</v>
      </c>
      <c r="C946" s="22" t="s">
        <v>6440</v>
      </c>
      <c r="D946" s="36">
        <v>2435</v>
      </c>
      <c r="E946" s="13" t="s">
        <v>4</v>
      </c>
      <c r="F946" s="13"/>
      <c r="G946" s="22" t="s">
        <v>10065</v>
      </c>
      <c r="H946" s="22" t="s">
        <v>2694</v>
      </c>
      <c r="I946" s="3" t="s">
        <v>6441</v>
      </c>
      <c r="J946" s="26" t="s">
        <v>6442</v>
      </c>
    </row>
    <row r="947" spans="1:10" ht="60" customHeight="1">
      <c r="A947" s="22" t="s">
        <v>6239</v>
      </c>
      <c r="B947" s="22" t="s">
        <v>6443</v>
      </c>
      <c r="C947" s="22" t="s">
        <v>6444</v>
      </c>
      <c r="D947" s="36">
        <v>24100</v>
      </c>
      <c r="E947" s="13" t="s">
        <v>5</v>
      </c>
      <c r="F947" s="13"/>
      <c r="G947" s="22" t="s">
        <v>6445</v>
      </c>
      <c r="H947" s="22" t="s">
        <v>6443</v>
      </c>
      <c r="I947" s="21" t="s">
        <v>6446</v>
      </c>
      <c r="J947" s="26" t="s">
        <v>6447</v>
      </c>
    </row>
    <row r="948" spans="1:10" ht="60" customHeight="1">
      <c r="A948" s="22" t="s">
        <v>6239</v>
      </c>
      <c r="B948" s="22" t="s">
        <v>6443</v>
      </c>
      <c r="C948" s="22" t="s">
        <v>6448</v>
      </c>
      <c r="D948" s="36">
        <v>3000</v>
      </c>
      <c r="E948" s="13" t="s">
        <v>3</v>
      </c>
      <c r="F948" s="13"/>
      <c r="G948" s="22" t="s">
        <v>6449</v>
      </c>
      <c r="H948" s="26" t="s">
        <v>6450</v>
      </c>
      <c r="I948" s="21" t="s">
        <v>6451</v>
      </c>
      <c r="J948" s="26" t="s">
        <v>6452</v>
      </c>
    </row>
    <row r="949" spans="1:10" ht="60" customHeight="1">
      <c r="A949" s="25" t="s">
        <v>6239</v>
      </c>
      <c r="B949" s="22" t="s">
        <v>6443</v>
      </c>
      <c r="C949" s="22" t="s">
        <v>6453</v>
      </c>
      <c r="D949" s="36">
        <v>718</v>
      </c>
      <c r="E949" s="13" t="s">
        <v>10</v>
      </c>
      <c r="F949" s="13" t="s">
        <v>6454</v>
      </c>
      <c r="G949" s="22" t="s">
        <v>6455</v>
      </c>
      <c r="H949" s="22" t="s">
        <v>6456</v>
      </c>
      <c r="I949" s="21" t="s">
        <v>6457</v>
      </c>
      <c r="J949" s="22" t="s">
        <v>6458</v>
      </c>
    </row>
    <row r="950" spans="1:10" ht="60" customHeight="1">
      <c r="A950" s="22" t="s">
        <v>6239</v>
      </c>
      <c r="B950" s="22" t="s">
        <v>6459</v>
      </c>
      <c r="C950" s="22" t="s">
        <v>6460</v>
      </c>
      <c r="D950" s="36">
        <v>648</v>
      </c>
      <c r="E950" s="13" t="s">
        <v>3</v>
      </c>
      <c r="F950" s="13"/>
      <c r="G950" s="22" t="s">
        <v>6461</v>
      </c>
      <c r="H950" s="22" t="s">
        <v>3544</v>
      </c>
      <c r="I950" s="21" t="s">
        <v>6462</v>
      </c>
      <c r="J950" s="22" t="s">
        <v>6463</v>
      </c>
    </row>
    <row r="951" spans="1:10" ht="60" customHeight="1">
      <c r="A951" s="22" t="s">
        <v>6239</v>
      </c>
      <c r="B951" s="22" t="s">
        <v>6459</v>
      </c>
      <c r="C951" s="22" t="s">
        <v>6464</v>
      </c>
      <c r="D951" s="36">
        <v>7146</v>
      </c>
      <c r="E951" s="13" t="s">
        <v>4</v>
      </c>
      <c r="F951" s="13"/>
      <c r="G951" s="22" t="s">
        <v>6465</v>
      </c>
      <c r="H951" s="22" t="s">
        <v>6466</v>
      </c>
      <c r="I951" s="21" t="s">
        <v>6467</v>
      </c>
      <c r="J951" s="22" t="s">
        <v>6468</v>
      </c>
    </row>
    <row r="952" spans="1:10" ht="60" customHeight="1">
      <c r="A952" s="22" t="s">
        <v>6239</v>
      </c>
      <c r="B952" s="22" t="s">
        <v>6469</v>
      </c>
      <c r="C952" s="22" t="s">
        <v>1666</v>
      </c>
      <c r="D952" s="36">
        <v>1273</v>
      </c>
      <c r="E952" s="13" t="s">
        <v>274</v>
      </c>
      <c r="F952" s="13"/>
      <c r="G952" s="22" t="s">
        <v>6470</v>
      </c>
      <c r="H952" s="22" t="s">
        <v>6471</v>
      </c>
      <c r="I952" s="22"/>
      <c r="J952" s="26" t="s">
        <v>6472</v>
      </c>
    </row>
    <row r="953" spans="1:10" ht="60" customHeight="1">
      <c r="A953" s="22" t="s">
        <v>6239</v>
      </c>
      <c r="B953" s="22" t="s">
        <v>6469</v>
      </c>
      <c r="C953" s="22" t="s">
        <v>6473</v>
      </c>
      <c r="D953" s="36">
        <v>1800</v>
      </c>
      <c r="E953" s="13" t="s">
        <v>4</v>
      </c>
      <c r="F953" s="13"/>
      <c r="G953" s="22" t="s">
        <v>6474</v>
      </c>
      <c r="H953" s="22" t="s">
        <v>6475</v>
      </c>
      <c r="I953" s="22"/>
      <c r="J953" s="26" t="s">
        <v>6472</v>
      </c>
    </row>
    <row r="954" spans="1:10" ht="60" customHeight="1">
      <c r="A954" s="22" t="s">
        <v>6239</v>
      </c>
      <c r="B954" s="22" t="s">
        <v>6469</v>
      </c>
      <c r="C954" s="22" t="s">
        <v>6476</v>
      </c>
      <c r="D954" s="36">
        <v>1600</v>
      </c>
      <c r="E954" s="13" t="s">
        <v>4</v>
      </c>
      <c r="F954" s="13"/>
      <c r="G954" s="22" t="s">
        <v>6477</v>
      </c>
      <c r="H954" s="22" t="s">
        <v>120</v>
      </c>
      <c r="I954" s="22"/>
      <c r="J954" s="26" t="s">
        <v>6472</v>
      </c>
    </row>
    <row r="955" spans="1:10" ht="60" customHeight="1">
      <c r="A955" s="4" t="s">
        <v>6239</v>
      </c>
      <c r="B955" s="4" t="s">
        <v>6469</v>
      </c>
      <c r="C955" s="4" t="s">
        <v>6478</v>
      </c>
      <c r="D955" s="10"/>
      <c r="E955" s="11" t="s">
        <v>4</v>
      </c>
      <c r="F955" s="5"/>
      <c r="G955" s="4" t="s">
        <v>6479</v>
      </c>
      <c r="H955" s="4" t="s">
        <v>6480</v>
      </c>
      <c r="I955" s="4"/>
      <c r="J955" s="12" t="s">
        <v>6472</v>
      </c>
    </row>
    <row r="956" spans="1:10" ht="60" customHeight="1">
      <c r="A956" s="22" t="s">
        <v>6239</v>
      </c>
      <c r="B956" s="22" t="s">
        <v>6481</v>
      </c>
      <c r="C956" s="22" t="s">
        <v>6482</v>
      </c>
      <c r="D956" s="36">
        <v>363</v>
      </c>
      <c r="E956" s="13" t="s">
        <v>10</v>
      </c>
      <c r="F956" s="22" t="s">
        <v>6483</v>
      </c>
      <c r="G956" s="26" t="s">
        <v>6484</v>
      </c>
      <c r="H956" s="22" t="s">
        <v>6481</v>
      </c>
      <c r="I956" s="22"/>
      <c r="J956" s="26" t="s">
        <v>6485</v>
      </c>
    </row>
    <row r="957" spans="1:10" ht="60" customHeight="1">
      <c r="A957" s="22" t="s">
        <v>6239</v>
      </c>
      <c r="B957" s="22" t="s">
        <v>6486</v>
      </c>
      <c r="C957" s="22" t="s">
        <v>6487</v>
      </c>
      <c r="D957" s="10"/>
      <c r="E957" s="13" t="s">
        <v>10</v>
      </c>
      <c r="F957" s="13" t="s">
        <v>3009</v>
      </c>
      <c r="G957" s="22" t="s">
        <v>6488</v>
      </c>
      <c r="H957" s="22" t="s">
        <v>6486</v>
      </c>
      <c r="I957" s="22"/>
      <c r="J957" s="26" t="s">
        <v>6489</v>
      </c>
    </row>
    <row r="958" spans="1:10" ht="60" customHeight="1">
      <c r="A958" s="22" t="s">
        <v>6239</v>
      </c>
      <c r="B958" s="22" t="s">
        <v>6486</v>
      </c>
      <c r="C958" s="22" t="s">
        <v>6490</v>
      </c>
      <c r="D958" s="36">
        <v>22470</v>
      </c>
      <c r="E958" s="13" t="s">
        <v>5</v>
      </c>
      <c r="F958" s="13"/>
      <c r="G958" s="22" t="s">
        <v>6491</v>
      </c>
      <c r="H958" s="22" t="s">
        <v>6486</v>
      </c>
      <c r="I958" s="22"/>
      <c r="J958" s="26" t="s">
        <v>6492</v>
      </c>
    </row>
    <row r="959" spans="1:10" ht="60" customHeight="1">
      <c r="A959" s="22" t="s">
        <v>6344</v>
      </c>
      <c r="B959" s="22" t="s">
        <v>6493</v>
      </c>
      <c r="C959" s="22" t="s">
        <v>6494</v>
      </c>
      <c r="D959" s="36">
        <v>5228</v>
      </c>
      <c r="E959" s="13" t="s">
        <v>5</v>
      </c>
      <c r="F959" s="13"/>
      <c r="G959" s="22" t="s">
        <v>6495</v>
      </c>
      <c r="H959" s="26" t="s">
        <v>6493</v>
      </c>
      <c r="I959" s="22" t="s">
        <v>6496</v>
      </c>
      <c r="J959" s="26" t="s">
        <v>10780</v>
      </c>
    </row>
    <row r="960" spans="1:10" ht="60" customHeight="1">
      <c r="A960" s="22" t="s">
        <v>6344</v>
      </c>
      <c r="B960" s="22" t="s">
        <v>6493</v>
      </c>
      <c r="C960" s="22" t="s">
        <v>6497</v>
      </c>
      <c r="D960" s="36">
        <v>3969</v>
      </c>
      <c r="E960" s="13" t="s">
        <v>4</v>
      </c>
      <c r="F960" s="13"/>
      <c r="G960" s="22" t="s">
        <v>6498</v>
      </c>
      <c r="H960" s="26" t="s">
        <v>6493</v>
      </c>
      <c r="I960" s="3" t="s">
        <v>6499</v>
      </c>
      <c r="J960" s="26" t="s">
        <v>10781</v>
      </c>
    </row>
    <row r="961" spans="1:10" ht="60" customHeight="1">
      <c r="A961" s="22" t="s">
        <v>6239</v>
      </c>
      <c r="B961" s="22" t="s">
        <v>6500</v>
      </c>
      <c r="C961" s="22" t="s">
        <v>6501</v>
      </c>
      <c r="D961" s="36">
        <v>0</v>
      </c>
      <c r="E961" s="84" t="s">
        <v>9</v>
      </c>
      <c r="F961" s="13"/>
      <c r="G961" s="22" t="s">
        <v>6502</v>
      </c>
      <c r="H961" s="22" t="s">
        <v>6503</v>
      </c>
      <c r="I961" s="22"/>
      <c r="J961" s="26" t="s">
        <v>6504</v>
      </c>
    </row>
    <row r="962" spans="1:10" ht="60" customHeight="1">
      <c r="A962" s="22" t="s">
        <v>6239</v>
      </c>
      <c r="B962" s="22" t="s">
        <v>6500</v>
      </c>
      <c r="C962" s="22" t="s">
        <v>6505</v>
      </c>
      <c r="D962" s="36">
        <v>4850</v>
      </c>
      <c r="E962" s="85" t="s">
        <v>5</v>
      </c>
      <c r="F962" s="54"/>
      <c r="G962" s="22" t="s">
        <v>6506</v>
      </c>
      <c r="H962" s="22" t="s">
        <v>6503</v>
      </c>
      <c r="I962" s="22"/>
      <c r="J962" s="26" t="s">
        <v>6504</v>
      </c>
    </row>
    <row r="963" spans="1:10" ht="60" customHeight="1">
      <c r="A963" s="22" t="s">
        <v>6239</v>
      </c>
      <c r="B963" s="22" t="s">
        <v>6500</v>
      </c>
      <c r="C963" s="22" t="s">
        <v>6507</v>
      </c>
      <c r="D963" s="36">
        <v>6750</v>
      </c>
      <c r="E963" s="13" t="s">
        <v>6508</v>
      </c>
      <c r="F963" s="54"/>
      <c r="G963" s="22" t="s">
        <v>6509</v>
      </c>
      <c r="H963" s="22" t="s">
        <v>6510</v>
      </c>
      <c r="I963" s="22"/>
      <c r="J963" s="26" t="s">
        <v>6504</v>
      </c>
    </row>
    <row r="964" spans="1:10" ht="60" customHeight="1">
      <c r="A964" s="22" t="s">
        <v>6239</v>
      </c>
      <c r="B964" s="22" t="s">
        <v>6500</v>
      </c>
      <c r="C964" s="22" t="s">
        <v>6511</v>
      </c>
      <c r="D964" s="36">
        <v>200</v>
      </c>
      <c r="E964" s="13" t="s">
        <v>3</v>
      </c>
      <c r="F964" s="54"/>
      <c r="G964" s="22" t="s">
        <v>6512</v>
      </c>
      <c r="H964" s="22" t="s">
        <v>6513</v>
      </c>
      <c r="I964" s="22"/>
      <c r="J964" s="26" t="s">
        <v>6504</v>
      </c>
    </row>
    <row r="965" spans="1:10" ht="60" customHeight="1">
      <c r="A965" s="22" t="s">
        <v>6239</v>
      </c>
      <c r="B965" s="22" t="s">
        <v>6500</v>
      </c>
      <c r="C965" s="22" t="s">
        <v>2166</v>
      </c>
      <c r="D965" s="36">
        <v>519</v>
      </c>
      <c r="E965" s="13" t="s">
        <v>6508</v>
      </c>
      <c r="F965" s="54"/>
      <c r="G965" s="22" t="s">
        <v>6514</v>
      </c>
      <c r="H965" s="22" t="s">
        <v>6510</v>
      </c>
      <c r="I965" s="22"/>
      <c r="J965" s="26" t="s">
        <v>6504</v>
      </c>
    </row>
    <row r="966" spans="1:10" ht="60" customHeight="1">
      <c r="A966" s="22" t="s">
        <v>6239</v>
      </c>
      <c r="B966" s="22" t="s">
        <v>6500</v>
      </c>
      <c r="C966" s="22" t="s">
        <v>2143</v>
      </c>
      <c r="D966" s="36">
        <v>705</v>
      </c>
      <c r="E966" s="13" t="s">
        <v>6508</v>
      </c>
      <c r="F966" s="54"/>
      <c r="G966" s="22" t="s">
        <v>6515</v>
      </c>
      <c r="H966" s="22" t="s">
        <v>6516</v>
      </c>
      <c r="I966" s="22"/>
      <c r="J966" s="26" t="s">
        <v>6504</v>
      </c>
    </row>
    <row r="967" spans="1:10" ht="60" customHeight="1">
      <c r="A967" s="22" t="s">
        <v>6517</v>
      </c>
      <c r="B967" s="22" t="s">
        <v>6518</v>
      </c>
      <c r="C967" s="22" t="s">
        <v>6519</v>
      </c>
      <c r="D967" s="36">
        <v>5781</v>
      </c>
      <c r="E967" s="13" t="s">
        <v>4</v>
      </c>
      <c r="F967" s="13"/>
      <c r="G967" s="22" t="s">
        <v>6520</v>
      </c>
      <c r="H967" s="22" t="s">
        <v>6521</v>
      </c>
      <c r="I967" s="22"/>
      <c r="J967" s="26" t="s">
        <v>6522</v>
      </c>
    </row>
    <row r="968" spans="1:10" ht="60" customHeight="1">
      <c r="A968" s="4" t="s">
        <v>6523</v>
      </c>
      <c r="B968" s="4" t="s">
        <v>6523</v>
      </c>
      <c r="C968" s="4" t="s">
        <v>6524</v>
      </c>
      <c r="D968" s="47">
        <v>8000</v>
      </c>
      <c r="E968" s="4" t="s">
        <v>376</v>
      </c>
      <c r="F968" s="11"/>
      <c r="G968" s="4" t="s">
        <v>6525</v>
      </c>
      <c r="H968" s="4" t="s">
        <v>156</v>
      </c>
      <c r="I968" s="3" t="s">
        <v>6526</v>
      </c>
      <c r="J968" s="4" t="s">
        <v>6527</v>
      </c>
    </row>
    <row r="969" spans="1:10" ht="60" customHeight="1">
      <c r="A969" s="4" t="s">
        <v>6523</v>
      </c>
      <c r="B969" s="4" t="s">
        <v>6523</v>
      </c>
      <c r="C969" s="4" t="s">
        <v>6529</v>
      </c>
      <c r="D969" s="4" t="s">
        <v>933</v>
      </c>
      <c r="E969" s="28" t="s">
        <v>3009</v>
      </c>
      <c r="F969" s="5"/>
      <c r="G969" s="4" t="s">
        <v>6530</v>
      </c>
      <c r="H969" s="4" t="s">
        <v>6528</v>
      </c>
      <c r="I969" s="3" t="s">
        <v>6531</v>
      </c>
      <c r="J969" s="4" t="s">
        <v>6527</v>
      </c>
    </row>
    <row r="970" spans="1:10" ht="60" customHeight="1">
      <c r="A970" s="4" t="s">
        <v>6523</v>
      </c>
      <c r="B970" s="4" t="s">
        <v>6532</v>
      </c>
      <c r="C970" s="4" t="s">
        <v>6533</v>
      </c>
      <c r="D970" s="10">
        <v>29000</v>
      </c>
      <c r="E970" s="11" t="s">
        <v>3</v>
      </c>
      <c r="F970" s="11"/>
      <c r="G970" s="4" t="s">
        <v>6534</v>
      </c>
      <c r="H970" s="4" t="s">
        <v>6535</v>
      </c>
      <c r="I970" s="3" t="s">
        <v>6536</v>
      </c>
      <c r="J970" s="12" t="s">
        <v>10782</v>
      </c>
    </row>
    <row r="971" spans="1:10" ht="60" customHeight="1">
      <c r="A971" s="4" t="s">
        <v>6523</v>
      </c>
      <c r="B971" s="4" t="s">
        <v>6537</v>
      </c>
      <c r="C971" s="4" t="s">
        <v>6538</v>
      </c>
      <c r="D971" s="10">
        <v>2080</v>
      </c>
      <c r="E971" s="11" t="s">
        <v>3</v>
      </c>
      <c r="F971" s="11"/>
      <c r="G971" s="4" t="s">
        <v>6539</v>
      </c>
      <c r="H971" s="4" t="s">
        <v>6540</v>
      </c>
      <c r="I971" s="4"/>
      <c r="J971" s="12" t="s">
        <v>6541</v>
      </c>
    </row>
    <row r="972" spans="1:10" ht="60" customHeight="1">
      <c r="A972" s="4" t="s">
        <v>6523</v>
      </c>
      <c r="B972" s="4" t="s">
        <v>6537</v>
      </c>
      <c r="C972" s="4" t="s">
        <v>6542</v>
      </c>
      <c r="D972" s="10">
        <v>29534</v>
      </c>
      <c r="E972" s="11" t="s">
        <v>3</v>
      </c>
      <c r="F972" s="11"/>
      <c r="G972" s="4" t="s">
        <v>6543</v>
      </c>
      <c r="H972" s="4" t="s">
        <v>120</v>
      </c>
      <c r="I972" s="3" t="s">
        <v>6544</v>
      </c>
      <c r="J972" s="12" t="s">
        <v>6545</v>
      </c>
    </row>
    <row r="973" spans="1:10" ht="60" customHeight="1">
      <c r="A973" s="4" t="s">
        <v>6523</v>
      </c>
      <c r="B973" s="4" t="s">
        <v>6537</v>
      </c>
      <c r="C973" s="4" t="s">
        <v>6546</v>
      </c>
      <c r="D973" s="10">
        <v>7500</v>
      </c>
      <c r="E973" s="11" t="s">
        <v>5</v>
      </c>
      <c r="F973" s="11"/>
      <c r="G973" s="4" t="s">
        <v>10501</v>
      </c>
      <c r="H973" s="4" t="s">
        <v>120</v>
      </c>
      <c r="I973" s="3" t="s">
        <v>6544</v>
      </c>
      <c r="J973" s="12" t="s">
        <v>6545</v>
      </c>
    </row>
    <row r="974" spans="1:10" ht="60" customHeight="1">
      <c r="A974" s="4" t="s">
        <v>6547</v>
      </c>
      <c r="B974" s="4" t="s">
        <v>6548</v>
      </c>
      <c r="C974" s="4" t="s">
        <v>6549</v>
      </c>
      <c r="D974" s="10" t="s">
        <v>6550</v>
      </c>
      <c r="E974" s="11" t="s">
        <v>2374</v>
      </c>
      <c r="F974" s="11"/>
      <c r="G974" s="4" t="s">
        <v>6551</v>
      </c>
      <c r="H974" s="4" t="s">
        <v>6552</v>
      </c>
      <c r="I974" s="4"/>
      <c r="J974" s="12" t="s">
        <v>6553</v>
      </c>
    </row>
    <row r="975" spans="1:10" ht="60" customHeight="1">
      <c r="A975" s="4" t="s">
        <v>6523</v>
      </c>
      <c r="B975" s="4" t="s">
        <v>6554</v>
      </c>
      <c r="C975" s="4" t="s">
        <v>6555</v>
      </c>
      <c r="D975" s="10">
        <v>7500</v>
      </c>
      <c r="E975" s="11" t="s">
        <v>3</v>
      </c>
      <c r="F975" s="11"/>
      <c r="G975" s="4" t="s">
        <v>6556</v>
      </c>
      <c r="H975" s="4" t="s">
        <v>6557</v>
      </c>
      <c r="I975" s="3" t="s">
        <v>6558</v>
      </c>
      <c r="J975" s="12" t="s">
        <v>6559</v>
      </c>
    </row>
    <row r="976" spans="1:10" ht="60" customHeight="1">
      <c r="A976" s="4" t="s">
        <v>6523</v>
      </c>
      <c r="B976" s="4" t="s">
        <v>6554</v>
      </c>
      <c r="C976" s="4" t="s">
        <v>4509</v>
      </c>
      <c r="D976" s="10">
        <v>0</v>
      </c>
      <c r="E976" s="11" t="s">
        <v>10</v>
      </c>
      <c r="F976" s="11" t="s">
        <v>6560</v>
      </c>
      <c r="G976" s="4" t="s">
        <v>6561</v>
      </c>
      <c r="H976" s="4" t="s">
        <v>6562</v>
      </c>
      <c r="I976" s="3" t="s">
        <v>6558</v>
      </c>
      <c r="J976" s="12" t="s">
        <v>6559</v>
      </c>
    </row>
    <row r="977" spans="1:10" ht="60" customHeight="1">
      <c r="A977" s="4" t="s">
        <v>6523</v>
      </c>
      <c r="B977" s="4" t="s">
        <v>6554</v>
      </c>
      <c r="C977" s="4" t="s">
        <v>6563</v>
      </c>
      <c r="D977" s="10">
        <v>8500</v>
      </c>
      <c r="E977" s="5" t="s">
        <v>4</v>
      </c>
      <c r="F977" s="5"/>
      <c r="G977" s="4" t="s">
        <v>6564</v>
      </c>
      <c r="H977" s="4" t="s">
        <v>6554</v>
      </c>
      <c r="I977" s="4"/>
      <c r="J977" s="12" t="s">
        <v>6565</v>
      </c>
    </row>
    <row r="978" spans="1:10" ht="60" customHeight="1">
      <c r="A978" s="4" t="s">
        <v>6523</v>
      </c>
      <c r="B978" s="4" t="s">
        <v>6566</v>
      </c>
      <c r="C978" s="4" t="s">
        <v>6567</v>
      </c>
      <c r="D978" s="10">
        <v>11875</v>
      </c>
      <c r="E978" s="11" t="s">
        <v>287</v>
      </c>
      <c r="F978" s="11"/>
      <c r="G978" s="4" t="s">
        <v>6568</v>
      </c>
      <c r="H978" s="4" t="s">
        <v>6569</v>
      </c>
      <c r="I978" s="3" t="s">
        <v>6570</v>
      </c>
      <c r="J978" s="12" t="s">
        <v>6571</v>
      </c>
    </row>
    <row r="979" spans="1:10" ht="60" customHeight="1">
      <c r="A979" s="4" t="s">
        <v>6547</v>
      </c>
      <c r="B979" s="4" t="s">
        <v>6572</v>
      </c>
      <c r="C979" s="4" t="s">
        <v>6573</v>
      </c>
      <c r="D979" s="86">
        <v>40</v>
      </c>
      <c r="E979" s="4" t="s">
        <v>568</v>
      </c>
      <c r="F979" s="11" t="s">
        <v>6574</v>
      </c>
      <c r="G979" s="4" t="s">
        <v>6575</v>
      </c>
      <c r="H979" s="4" t="s">
        <v>6576</v>
      </c>
      <c r="I979" s="3" t="s">
        <v>10217</v>
      </c>
      <c r="J979" s="22" t="s">
        <v>10783</v>
      </c>
    </row>
    <row r="980" spans="1:10" ht="60" customHeight="1">
      <c r="A980" s="4" t="s">
        <v>6577</v>
      </c>
      <c r="B980" s="4" t="s">
        <v>6578</v>
      </c>
      <c r="C980" s="4" t="s">
        <v>6579</v>
      </c>
      <c r="D980" s="10">
        <v>15300</v>
      </c>
      <c r="E980" s="11" t="s">
        <v>0</v>
      </c>
      <c r="F980" s="11"/>
      <c r="G980" s="4" t="s">
        <v>6580</v>
      </c>
      <c r="H980" s="4" t="s">
        <v>6581</v>
      </c>
      <c r="I980" s="3" t="s">
        <v>6582</v>
      </c>
      <c r="J980" s="12" t="s">
        <v>6583</v>
      </c>
    </row>
    <row r="981" spans="1:10" ht="60" customHeight="1">
      <c r="A981" s="4" t="s">
        <v>6577</v>
      </c>
      <c r="B981" s="4" t="s">
        <v>6578</v>
      </c>
      <c r="C981" s="4" t="s">
        <v>6584</v>
      </c>
      <c r="D981" s="10">
        <v>337</v>
      </c>
      <c r="E981" s="11" t="s">
        <v>10</v>
      </c>
      <c r="F981" s="11" t="s">
        <v>6585</v>
      </c>
      <c r="G981" s="4" t="s">
        <v>6586</v>
      </c>
      <c r="H981" s="4" t="s">
        <v>6587</v>
      </c>
      <c r="I981" s="3" t="s">
        <v>6582</v>
      </c>
      <c r="J981" s="12" t="s">
        <v>6583</v>
      </c>
    </row>
    <row r="982" spans="1:10" ht="60" customHeight="1">
      <c r="A982" s="4" t="s">
        <v>6588</v>
      </c>
      <c r="B982" s="4" t="s">
        <v>6589</v>
      </c>
      <c r="C982" s="4" t="s">
        <v>6590</v>
      </c>
      <c r="D982" s="10">
        <v>1000</v>
      </c>
      <c r="E982" s="11" t="s">
        <v>3</v>
      </c>
      <c r="F982" s="11"/>
      <c r="G982" s="4" t="s">
        <v>6591</v>
      </c>
      <c r="H982" s="4" t="s">
        <v>6592</v>
      </c>
      <c r="I982" s="3" t="s">
        <v>6593</v>
      </c>
      <c r="J982" s="12" t="s">
        <v>6594</v>
      </c>
    </row>
    <row r="983" spans="1:10" ht="60" customHeight="1">
      <c r="A983" s="4" t="s">
        <v>6588</v>
      </c>
      <c r="B983" s="4" t="s">
        <v>6589</v>
      </c>
      <c r="C983" s="4" t="s">
        <v>6595</v>
      </c>
      <c r="D983" s="10">
        <v>1000</v>
      </c>
      <c r="E983" s="11" t="s">
        <v>3</v>
      </c>
      <c r="F983" s="11"/>
      <c r="G983" s="4" t="s">
        <v>6596</v>
      </c>
      <c r="H983" s="4" t="s">
        <v>6597</v>
      </c>
      <c r="I983" s="3" t="s">
        <v>6598</v>
      </c>
      <c r="J983" s="12" t="s">
        <v>6594</v>
      </c>
    </row>
    <row r="984" spans="1:10" ht="60" customHeight="1">
      <c r="A984" s="22" t="s">
        <v>6523</v>
      </c>
      <c r="B984" s="22" t="s">
        <v>6599</v>
      </c>
      <c r="C984" s="22" t="s">
        <v>2693</v>
      </c>
      <c r="D984" s="36">
        <v>8751</v>
      </c>
      <c r="E984" s="13" t="s">
        <v>5</v>
      </c>
      <c r="F984" s="13"/>
      <c r="G984" s="22" t="s">
        <v>6600</v>
      </c>
      <c r="H984" s="22" t="s">
        <v>6601</v>
      </c>
      <c r="I984" s="3" t="s">
        <v>6602</v>
      </c>
      <c r="J984" s="26" t="s">
        <v>10784</v>
      </c>
    </row>
    <row r="985" spans="1:10" ht="60" customHeight="1">
      <c r="A985" s="22" t="s">
        <v>6523</v>
      </c>
      <c r="B985" s="22" t="s">
        <v>6599</v>
      </c>
      <c r="C985" s="22" t="s">
        <v>6603</v>
      </c>
      <c r="D985" s="36">
        <v>7797</v>
      </c>
      <c r="E985" s="13" t="s">
        <v>10</v>
      </c>
      <c r="F985" s="13" t="s">
        <v>6604</v>
      </c>
      <c r="G985" s="22" t="s">
        <v>6605</v>
      </c>
      <c r="H985" s="22" t="s">
        <v>6606</v>
      </c>
      <c r="I985" s="22"/>
      <c r="J985" s="26" t="s">
        <v>6607</v>
      </c>
    </row>
    <row r="986" spans="1:10" ht="60" customHeight="1">
      <c r="A986" s="22" t="s">
        <v>6523</v>
      </c>
      <c r="B986" s="22" t="s">
        <v>6599</v>
      </c>
      <c r="C986" s="22" t="s">
        <v>6608</v>
      </c>
      <c r="D986" s="36">
        <v>1726</v>
      </c>
      <c r="E986" s="54" t="s">
        <v>0</v>
      </c>
      <c r="F986" s="54"/>
      <c r="G986" s="22" t="s">
        <v>6609</v>
      </c>
      <c r="H986" s="22" t="s">
        <v>6610</v>
      </c>
      <c r="I986" s="3" t="s">
        <v>10218</v>
      </c>
      <c r="J986" s="22" t="s">
        <v>10785</v>
      </c>
    </row>
    <row r="987" spans="1:10" ht="60" customHeight="1">
      <c r="A987" s="4" t="s">
        <v>6523</v>
      </c>
      <c r="B987" s="4" t="s">
        <v>6611</v>
      </c>
      <c r="C987" s="4" t="s">
        <v>6612</v>
      </c>
      <c r="D987" s="10">
        <v>9600</v>
      </c>
      <c r="E987" s="11" t="s">
        <v>0</v>
      </c>
      <c r="F987" s="11"/>
      <c r="G987" s="4" t="s">
        <v>6613</v>
      </c>
      <c r="H987" s="4" t="s">
        <v>6611</v>
      </c>
      <c r="I987" s="3" t="s">
        <v>6614</v>
      </c>
      <c r="J987" s="12" t="s">
        <v>10786</v>
      </c>
    </row>
    <row r="988" spans="1:10" ht="60" customHeight="1">
      <c r="A988" s="4" t="s">
        <v>6523</v>
      </c>
      <c r="B988" s="4" t="s">
        <v>6611</v>
      </c>
      <c r="C988" s="4" t="s">
        <v>6615</v>
      </c>
      <c r="D988" s="10">
        <v>580</v>
      </c>
      <c r="E988" s="11" t="s">
        <v>284</v>
      </c>
      <c r="F988" s="11"/>
      <c r="G988" s="4" t="s">
        <v>6616</v>
      </c>
      <c r="H988" s="4" t="s">
        <v>6611</v>
      </c>
      <c r="I988" s="4"/>
      <c r="J988" s="12" t="s">
        <v>10787</v>
      </c>
    </row>
    <row r="989" spans="1:10" ht="60" customHeight="1">
      <c r="A989" s="4" t="s">
        <v>6523</v>
      </c>
      <c r="B989" s="4" t="s">
        <v>6611</v>
      </c>
      <c r="C989" s="4" t="s">
        <v>6617</v>
      </c>
      <c r="D989" s="36">
        <v>6900</v>
      </c>
      <c r="E989" s="5" t="s">
        <v>0</v>
      </c>
      <c r="F989" s="5"/>
      <c r="G989" s="4" t="s">
        <v>6618</v>
      </c>
      <c r="H989" s="4" t="s">
        <v>6619</v>
      </c>
      <c r="I989" s="3" t="s">
        <v>6620</v>
      </c>
      <c r="J989" s="22" t="s">
        <v>10788</v>
      </c>
    </row>
    <row r="990" spans="1:10" ht="60" customHeight="1">
      <c r="A990" s="4" t="s">
        <v>6523</v>
      </c>
      <c r="B990" s="4" t="s">
        <v>6611</v>
      </c>
      <c r="C990" s="4" t="s">
        <v>6621</v>
      </c>
      <c r="D990" s="10">
        <v>1502</v>
      </c>
      <c r="E990" s="11" t="s">
        <v>6</v>
      </c>
      <c r="F990" s="28"/>
      <c r="G990" s="4" t="s">
        <v>6622</v>
      </c>
      <c r="H990" s="4" t="s">
        <v>6623</v>
      </c>
      <c r="I990" s="3" t="s">
        <v>6624</v>
      </c>
      <c r="J990" s="12" t="s">
        <v>10789</v>
      </c>
    </row>
    <row r="991" spans="1:10" ht="60" customHeight="1">
      <c r="A991" s="4" t="s">
        <v>6523</v>
      </c>
      <c r="B991" s="4" t="s">
        <v>6611</v>
      </c>
      <c r="C991" s="4" t="s">
        <v>403</v>
      </c>
      <c r="D991" s="10">
        <v>4419</v>
      </c>
      <c r="E991" s="11" t="s">
        <v>371</v>
      </c>
      <c r="F991" s="11"/>
      <c r="G991" s="4" t="s">
        <v>6625</v>
      </c>
      <c r="H991" s="12" t="s">
        <v>6626</v>
      </c>
      <c r="I991" s="4"/>
      <c r="J991" s="12" t="s">
        <v>10790</v>
      </c>
    </row>
    <row r="992" spans="1:10" ht="60" customHeight="1">
      <c r="A992" s="4" t="s">
        <v>6523</v>
      </c>
      <c r="B992" s="4" t="s">
        <v>6627</v>
      </c>
      <c r="C992" s="4" t="s">
        <v>6628</v>
      </c>
      <c r="D992" s="10">
        <v>11000</v>
      </c>
      <c r="E992" s="11" t="s">
        <v>10</v>
      </c>
      <c r="F992" s="11" t="s">
        <v>0</v>
      </c>
      <c r="G992" s="4" t="s">
        <v>6629</v>
      </c>
      <c r="H992" s="4" t="s">
        <v>6630</v>
      </c>
      <c r="I992" s="3" t="s">
        <v>6631</v>
      </c>
      <c r="J992" s="12" t="s">
        <v>6632</v>
      </c>
    </row>
    <row r="993" spans="1:10" ht="60" customHeight="1">
      <c r="A993" s="4" t="s">
        <v>6523</v>
      </c>
      <c r="B993" s="4" t="s">
        <v>6633</v>
      </c>
      <c r="C993" s="4" t="s">
        <v>4154</v>
      </c>
      <c r="D993" s="10">
        <v>5799</v>
      </c>
      <c r="E993" s="11" t="s">
        <v>5</v>
      </c>
      <c r="F993" s="11"/>
      <c r="G993" s="4" t="s">
        <v>6634</v>
      </c>
      <c r="H993" s="4" t="s">
        <v>6635</v>
      </c>
      <c r="I993" s="4"/>
      <c r="J993" s="12" t="s">
        <v>6636</v>
      </c>
    </row>
    <row r="994" spans="1:10" ht="60" customHeight="1">
      <c r="A994" s="4" t="s">
        <v>6523</v>
      </c>
      <c r="B994" s="4" t="s">
        <v>6633</v>
      </c>
      <c r="C994" s="4" t="s">
        <v>6637</v>
      </c>
      <c r="D994" s="10"/>
      <c r="E994" s="11" t="s">
        <v>5686</v>
      </c>
      <c r="F994" s="5"/>
      <c r="G994" s="4" t="s">
        <v>6638</v>
      </c>
      <c r="H994" s="4" t="s">
        <v>6639</v>
      </c>
      <c r="I994" s="4"/>
      <c r="J994" s="12" t="s">
        <v>6640</v>
      </c>
    </row>
    <row r="995" spans="1:10" ht="60" customHeight="1">
      <c r="A995" s="4" t="s">
        <v>6523</v>
      </c>
      <c r="B995" s="4" t="s">
        <v>6633</v>
      </c>
      <c r="C995" s="4" t="s">
        <v>6641</v>
      </c>
      <c r="D995" s="10"/>
      <c r="E995" s="11" t="s">
        <v>9</v>
      </c>
      <c r="F995" s="11"/>
      <c r="G995" s="4" t="s">
        <v>6642</v>
      </c>
      <c r="H995" s="4" t="s">
        <v>6643</v>
      </c>
      <c r="I995" s="4"/>
      <c r="J995" s="12" t="s">
        <v>6640</v>
      </c>
    </row>
    <row r="996" spans="1:10" ht="60" customHeight="1">
      <c r="A996" s="4" t="s">
        <v>6523</v>
      </c>
      <c r="B996" s="4" t="s">
        <v>6633</v>
      </c>
      <c r="C996" s="4" t="s">
        <v>6644</v>
      </c>
      <c r="D996" s="10"/>
      <c r="E996" s="11" t="s">
        <v>9</v>
      </c>
      <c r="F996" s="5"/>
      <c r="G996" s="4" t="s">
        <v>6645</v>
      </c>
      <c r="H996" s="4" t="s">
        <v>6646</v>
      </c>
      <c r="I996" s="4"/>
      <c r="J996" s="12" t="s">
        <v>6640</v>
      </c>
    </row>
    <row r="997" spans="1:10" ht="60" customHeight="1">
      <c r="A997" s="4" t="s">
        <v>6523</v>
      </c>
      <c r="B997" s="4" t="s">
        <v>6647</v>
      </c>
      <c r="C997" s="4" t="s">
        <v>6648</v>
      </c>
      <c r="D997" s="10">
        <v>44098</v>
      </c>
      <c r="E997" s="11" t="s">
        <v>274</v>
      </c>
      <c r="F997" s="11"/>
      <c r="G997" s="4" t="s">
        <v>6649</v>
      </c>
      <c r="H997" s="4" t="s">
        <v>120</v>
      </c>
      <c r="I997" s="4"/>
      <c r="J997" s="12" t="s">
        <v>6650</v>
      </c>
    </row>
    <row r="998" spans="1:10" ht="60" customHeight="1">
      <c r="A998" s="4" t="s">
        <v>6523</v>
      </c>
      <c r="B998" s="4" t="s">
        <v>6651</v>
      </c>
      <c r="C998" s="4" t="s">
        <v>3559</v>
      </c>
      <c r="D998" s="10">
        <v>2940</v>
      </c>
      <c r="E998" s="13" t="s">
        <v>0</v>
      </c>
      <c r="F998" s="11"/>
      <c r="G998" s="22" t="s">
        <v>6652</v>
      </c>
      <c r="H998" s="28" t="s">
        <v>6651</v>
      </c>
      <c r="I998" s="4"/>
      <c r="J998" s="12" t="s">
        <v>6653</v>
      </c>
    </row>
    <row r="999" spans="1:10" ht="60" customHeight="1">
      <c r="A999" s="4" t="s">
        <v>6523</v>
      </c>
      <c r="B999" s="4" t="s">
        <v>6651</v>
      </c>
      <c r="C999" s="22" t="s">
        <v>6654</v>
      </c>
      <c r="D999" s="10">
        <v>3500</v>
      </c>
      <c r="E999" s="13" t="s">
        <v>4983</v>
      </c>
      <c r="F999" s="11"/>
      <c r="G999" s="22" t="s">
        <v>6655</v>
      </c>
      <c r="H999" s="28" t="s">
        <v>6651</v>
      </c>
      <c r="I999" s="4"/>
      <c r="J999" s="26" t="s">
        <v>6656</v>
      </c>
    </row>
    <row r="1000" spans="1:10" ht="60" customHeight="1">
      <c r="A1000" s="4" t="s">
        <v>6523</v>
      </c>
      <c r="B1000" s="4" t="s">
        <v>6651</v>
      </c>
      <c r="C1000" s="22" t="s">
        <v>6657</v>
      </c>
      <c r="D1000" s="10">
        <v>4870</v>
      </c>
      <c r="E1000" s="13" t="s">
        <v>766</v>
      </c>
      <c r="F1000" s="5"/>
      <c r="G1000" s="22" t="s">
        <v>6658</v>
      </c>
      <c r="H1000" s="28" t="s">
        <v>6651</v>
      </c>
      <c r="I1000" s="4"/>
      <c r="J1000" s="26" t="s">
        <v>6656</v>
      </c>
    </row>
    <row r="1001" spans="1:10" ht="60" customHeight="1">
      <c r="A1001" s="4" t="s">
        <v>6523</v>
      </c>
      <c r="B1001" s="4" t="s">
        <v>6651</v>
      </c>
      <c r="C1001" s="22" t="s">
        <v>6659</v>
      </c>
      <c r="D1001" s="10">
        <v>12000</v>
      </c>
      <c r="E1001" s="13" t="s">
        <v>766</v>
      </c>
      <c r="F1001" s="5"/>
      <c r="G1001" s="22" t="s">
        <v>6660</v>
      </c>
      <c r="H1001" s="28" t="s">
        <v>6651</v>
      </c>
      <c r="I1001" s="4"/>
      <c r="J1001" s="26" t="s">
        <v>6656</v>
      </c>
    </row>
    <row r="1002" spans="1:10" ht="60" customHeight="1">
      <c r="A1002" s="4" t="s">
        <v>6523</v>
      </c>
      <c r="B1002" s="4" t="s">
        <v>6651</v>
      </c>
      <c r="C1002" s="22" t="s">
        <v>6661</v>
      </c>
      <c r="D1002" s="28">
        <v>604</v>
      </c>
      <c r="E1002" s="54" t="s">
        <v>766</v>
      </c>
      <c r="F1002" s="28"/>
      <c r="G1002" s="22" t="s">
        <v>6662</v>
      </c>
      <c r="H1002" s="28" t="s">
        <v>6651</v>
      </c>
      <c r="I1002" s="28"/>
      <c r="J1002" s="26" t="s">
        <v>6656</v>
      </c>
    </row>
    <row r="1003" spans="1:10" ht="60" customHeight="1">
      <c r="A1003" s="4" t="s">
        <v>6523</v>
      </c>
      <c r="B1003" s="4" t="s">
        <v>6663</v>
      </c>
      <c r="C1003" s="4" t="s">
        <v>6664</v>
      </c>
      <c r="D1003" s="10">
        <v>1800</v>
      </c>
      <c r="E1003" s="11" t="s">
        <v>3</v>
      </c>
      <c r="F1003" s="11"/>
      <c r="G1003" s="4" t="s">
        <v>6665</v>
      </c>
      <c r="H1003" s="4" t="s">
        <v>6666</v>
      </c>
      <c r="I1003" s="4"/>
      <c r="J1003" s="12" t="s">
        <v>6667</v>
      </c>
    </row>
    <row r="1004" spans="1:10" ht="60" customHeight="1">
      <c r="A1004" s="4" t="s">
        <v>6523</v>
      </c>
      <c r="B1004" s="4" t="s">
        <v>6663</v>
      </c>
      <c r="C1004" s="4" t="s">
        <v>6668</v>
      </c>
      <c r="D1004" s="10">
        <v>5700</v>
      </c>
      <c r="E1004" s="11" t="s">
        <v>3</v>
      </c>
      <c r="F1004" s="11"/>
      <c r="G1004" s="4" t="s">
        <v>6669</v>
      </c>
      <c r="H1004" s="4" t="s">
        <v>3158</v>
      </c>
      <c r="I1004" s="3" t="s">
        <v>6670</v>
      </c>
      <c r="J1004" s="12" t="s">
        <v>6671</v>
      </c>
    </row>
    <row r="1005" spans="1:10" ht="60" customHeight="1">
      <c r="A1005" s="4" t="s">
        <v>6523</v>
      </c>
      <c r="B1005" s="4" t="s">
        <v>6672</v>
      </c>
      <c r="C1005" s="4" t="s">
        <v>6673</v>
      </c>
      <c r="D1005" s="10">
        <v>0</v>
      </c>
      <c r="E1005" s="11" t="s">
        <v>0</v>
      </c>
      <c r="F1005" s="11"/>
      <c r="G1005" s="4" t="s">
        <v>6674</v>
      </c>
      <c r="H1005" s="4" t="s">
        <v>6675</v>
      </c>
      <c r="I1005" s="4"/>
      <c r="J1005" s="12" t="s">
        <v>6676</v>
      </c>
    </row>
    <row r="1006" spans="1:10" ht="60" customHeight="1">
      <c r="A1006" s="4" t="s">
        <v>6523</v>
      </c>
      <c r="B1006" s="4" t="s">
        <v>6677</v>
      </c>
      <c r="C1006" s="4" t="s">
        <v>4165</v>
      </c>
      <c r="D1006" s="10">
        <v>298</v>
      </c>
      <c r="E1006" s="11" t="s">
        <v>1492</v>
      </c>
      <c r="F1006" s="11"/>
      <c r="G1006" s="4" t="s">
        <v>10476</v>
      </c>
      <c r="H1006" s="4" t="s">
        <v>6678</v>
      </c>
      <c r="I1006" s="3" t="s">
        <v>10219</v>
      </c>
      <c r="J1006" s="12" t="s">
        <v>6679</v>
      </c>
    </row>
    <row r="1007" spans="1:10" ht="60" customHeight="1">
      <c r="A1007" s="4" t="s">
        <v>6523</v>
      </c>
      <c r="B1007" s="4" t="s">
        <v>6680</v>
      </c>
      <c r="C1007" s="4" t="s">
        <v>6681</v>
      </c>
      <c r="D1007" s="10" t="s">
        <v>1373</v>
      </c>
      <c r="E1007" s="11" t="s">
        <v>10</v>
      </c>
      <c r="F1007" s="11" t="s">
        <v>6682</v>
      </c>
      <c r="G1007" s="4" t="s">
        <v>6683</v>
      </c>
      <c r="H1007" s="4" t="s">
        <v>6680</v>
      </c>
      <c r="I1007" s="3" t="s">
        <v>10220</v>
      </c>
      <c r="J1007" s="12" t="s">
        <v>6684</v>
      </c>
    </row>
    <row r="1008" spans="1:10" ht="60" customHeight="1">
      <c r="A1008" s="4" t="s">
        <v>6523</v>
      </c>
      <c r="B1008" s="4" t="s">
        <v>6680</v>
      </c>
      <c r="C1008" s="4" t="s">
        <v>6685</v>
      </c>
      <c r="D1008" s="10">
        <v>2200</v>
      </c>
      <c r="E1008" s="11" t="s">
        <v>4</v>
      </c>
      <c r="F1008" s="11"/>
      <c r="G1008" s="4" t="s">
        <v>6686</v>
      </c>
      <c r="H1008" s="4" t="s">
        <v>6680</v>
      </c>
      <c r="I1008" s="3" t="s">
        <v>10221</v>
      </c>
      <c r="J1008" s="12" t="s">
        <v>6684</v>
      </c>
    </row>
    <row r="1009" spans="1:10" ht="60" customHeight="1">
      <c r="A1009" s="4" t="s">
        <v>6523</v>
      </c>
      <c r="B1009" s="4" t="s">
        <v>6680</v>
      </c>
      <c r="C1009" s="4" t="s">
        <v>6687</v>
      </c>
      <c r="D1009" s="10">
        <v>10000</v>
      </c>
      <c r="E1009" s="11" t="s">
        <v>6</v>
      </c>
      <c r="F1009" s="11"/>
      <c r="G1009" s="4" t="s">
        <v>6688</v>
      </c>
      <c r="H1009" s="4" t="s">
        <v>6689</v>
      </c>
      <c r="I1009" s="3" t="s">
        <v>6690</v>
      </c>
      <c r="J1009" s="12" t="s">
        <v>6691</v>
      </c>
    </row>
    <row r="1010" spans="1:10" ht="60" customHeight="1">
      <c r="A1010" s="4" t="s">
        <v>6588</v>
      </c>
      <c r="B1010" s="4" t="s">
        <v>6692</v>
      </c>
      <c r="C1010" s="4" t="s">
        <v>6693</v>
      </c>
      <c r="D1010" s="10">
        <v>0</v>
      </c>
      <c r="E1010" s="11" t="s">
        <v>1492</v>
      </c>
      <c r="F1010" s="11"/>
      <c r="G1010" s="4" t="s">
        <v>6694</v>
      </c>
      <c r="H1010" s="4" t="s">
        <v>6692</v>
      </c>
      <c r="I1010" s="3" t="s">
        <v>10222</v>
      </c>
      <c r="J1010" s="12" t="s">
        <v>6695</v>
      </c>
    </row>
    <row r="1011" spans="1:10" ht="60" customHeight="1">
      <c r="A1011" s="4" t="s">
        <v>6547</v>
      </c>
      <c r="B1011" s="4" t="s">
        <v>6696</v>
      </c>
      <c r="C1011" s="4" t="s">
        <v>6697</v>
      </c>
      <c r="D1011" s="10">
        <v>500</v>
      </c>
      <c r="E1011" s="11" t="s">
        <v>252</v>
      </c>
      <c r="F1011" s="11"/>
      <c r="G1011" s="4" t="s">
        <v>6698</v>
      </c>
      <c r="H1011" s="4" t="s">
        <v>6699</v>
      </c>
      <c r="I1011" s="3" t="s">
        <v>6700</v>
      </c>
      <c r="J1011" s="12" t="s">
        <v>6701</v>
      </c>
    </row>
    <row r="1012" spans="1:10" ht="60" customHeight="1">
      <c r="A1012" s="4" t="s">
        <v>6702</v>
      </c>
      <c r="B1012" s="4" t="s">
        <v>6703</v>
      </c>
      <c r="C1012" s="4" t="s">
        <v>6704</v>
      </c>
      <c r="D1012" s="10">
        <v>20</v>
      </c>
      <c r="E1012" s="11" t="s">
        <v>6705</v>
      </c>
      <c r="F1012" s="11"/>
      <c r="G1012" s="4" t="s">
        <v>6706</v>
      </c>
      <c r="H1012" s="4" t="s">
        <v>6707</v>
      </c>
      <c r="I1012" s="3" t="s">
        <v>6708</v>
      </c>
      <c r="J1012" s="12" t="s">
        <v>6709</v>
      </c>
    </row>
    <row r="1013" spans="1:10" ht="60" customHeight="1">
      <c r="A1013" s="4" t="s">
        <v>6547</v>
      </c>
      <c r="B1013" s="4" t="s">
        <v>6696</v>
      </c>
      <c r="C1013" s="4" t="s">
        <v>6710</v>
      </c>
      <c r="D1013" s="10">
        <v>60650</v>
      </c>
      <c r="E1013" s="11" t="s">
        <v>252</v>
      </c>
      <c r="F1013" s="11"/>
      <c r="G1013" s="4" t="s">
        <v>6711</v>
      </c>
      <c r="H1013" s="4" t="s">
        <v>2523</v>
      </c>
      <c r="I1013" s="3" t="s">
        <v>6712</v>
      </c>
      <c r="J1013" s="12" t="s">
        <v>6713</v>
      </c>
    </row>
    <row r="1014" spans="1:10" ht="60" customHeight="1">
      <c r="A1014" s="4" t="s">
        <v>6547</v>
      </c>
      <c r="B1014" s="4" t="s">
        <v>6696</v>
      </c>
      <c r="C1014" s="4" t="s">
        <v>6714</v>
      </c>
      <c r="D1014" s="10">
        <v>3000</v>
      </c>
      <c r="E1014" s="11" t="s">
        <v>306</v>
      </c>
      <c r="F1014" s="11"/>
      <c r="G1014" s="4" t="s">
        <v>6715</v>
      </c>
      <c r="H1014" s="4" t="s">
        <v>6716</v>
      </c>
      <c r="I1014" s="3" t="s">
        <v>6717</v>
      </c>
      <c r="J1014" s="12" t="s">
        <v>6713</v>
      </c>
    </row>
    <row r="1015" spans="1:10" ht="60" customHeight="1">
      <c r="A1015" s="4" t="s">
        <v>6523</v>
      </c>
      <c r="B1015" s="4" t="s">
        <v>6718</v>
      </c>
      <c r="C1015" s="4" t="s">
        <v>6719</v>
      </c>
      <c r="D1015" s="10">
        <v>4800</v>
      </c>
      <c r="E1015" s="11" t="s">
        <v>3416</v>
      </c>
      <c r="F1015" s="11"/>
      <c r="G1015" s="4" t="s">
        <v>6720</v>
      </c>
      <c r="H1015" s="4" t="s">
        <v>6721</v>
      </c>
      <c r="I1015" s="4"/>
      <c r="J1015" s="12" t="s">
        <v>6722</v>
      </c>
    </row>
    <row r="1016" spans="1:10" ht="60" customHeight="1">
      <c r="A1016" s="4" t="s">
        <v>6523</v>
      </c>
      <c r="B1016" s="4" t="s">
        <v>6723</v>
      </c>
      <c r="C1016" s="4" t="s">
        <v>6724</v>
      </c>
      <c r="D1016" s="10">
        <v>728</v>
      </c>
      <c r="E1016" s="11" t="s">
        <v>3</v>
      </c>
      <c r="F1016" s="11"/>
      <c r="G1016" s="4" t="s">
        <v>6725</v>
      </c>
      <c r="H1016" s="4" t="s">
        <v>6726</v>
      </c>
      <c r="I1016" s="3" t="s">
        <v>10223</v>
      </c>
      <c r="J1016" s="12" t="s">
        <v>6727</v>
      </c>
    </row>
    <row r="1017" spans="1:10" ht="60" customHeight="1">
      <c r="A1017" s="4" t="s">
        <v>6523</v>
      </c>
      <c r="B1017" s="4" t="s">
        <v>6723</v>
      </c>
      <c r="C1017" s="4" t="s">
        <v>6728</v>
      </c>
      <c r="D1017" s="10">
        <v>1000</v>
      </c>
      <c r="E1017" s="11" t="s">
        <v>3</v>
      </c>
      <c r="F1017" s="11"/>
      <c r="G1017" s="4" t="s">
        <v>6729</v>
      </c>
      <c r="H1017" s="4" t="s">
        <v>6730</v>
      </c>
      <c r="I1017" s="3" t="s">
        <v>10224</v>
      </c>
      <c r="J1017" s="12" t="s">
        <v>6731</v>
      </c>
    </row>
    <row r="1018" spans="1:10" ht="60" customHeight="1">
      <c r="A1018" s="4" t="s">
        <v>6577</v>
      </c>
      <c r="B1018" s="4" t="s">
        <v>6732</v>
      </c>
      <c r="C1018" s="4" t="s">
        <v>6733</v>
      </c>
      <c r="D1018" s="33">
        <v>11151</v>
      </c>
      <c r="E1018" s="13" t="s">
        <v>10</v>
      </c>
      <c r="F1018" s="37" t="s">
        <v>6734</v>
      </c>
      <c r="G1018" s="12" t="s">
        <v>6735</v>
      </c>
      <c r="H1018" s="4" t="s">
        <v>2694</v>
      </c>
      <c r="I1018" s="4"/>
      <c r="J1018" s="12" t="s">
        <v>6736</v>
      </c>
    </row>
    <row r="1019" spans="1:10" ht="60" customHeight="1">
      <c r="A1019" s="4" t="s">
        <v>6577</v>
      </c>
      <c r="B1019" s="4" t="s">
        <v>6732</v>
      </c>
      <c r="C1019" s="4" t="s">
        <v>6737</v>
      </c>
      <c r="D1019" s="33">
        <v>4550</v>
      </c>
      <c r="E1019" s="13" t="s">
        <v>10</v>
      </c>
      <c r="F1019" s="37" t="s">
        <v>6734</v>
      </c>
      <c r="G1019" s="12" t="s">
        <v>6738</v>
      </c>
      <c r="H1019" s="4" t="s">
        <v>2694</v>
      </c>
      <c r="I1019" s="4"/>
      <c r="J1019" s="12" t="s">
        <v>6739</v>
      </c>
    </row>
    <row r="1020" spans="1:10" ht="60" customHeight="1">
      <c r="A1020" s="4" t="s">
        <v>6523</v>
      </c>
      <c r="B1020" s="4" t="s">
        <v>6740</v>
      </c>
      <c r="C1020" s="4" t="s">
        <v>6741</v>
      </c>
      <c r="D1020" s="10">
        <v>11076</v>
      </c>
      <c r="E1020" s="11" t="s">
        <v>5</v>
      </c>
      <c r="F1020" s="11"/>
      <c r="G1020" s="4" t="s">
        <v>6742</v>
      </c>
      <c r="H1020" s="4" t="s">
        <v>6743</v>
      </c>
      <c r="I1020" s="3" t="s">
        <v>6744</v>
      </c>
      <c r="J1020" s="12" t="s">
        <v>6745</v>
      </c>
    </row>
    <row r="1021" spans="1:10" ht="60" customHeight="1">
      <c r="A1021" s="4" t="s">
        <v>6523</v>
      </c>
      <c r="B1021" s="4" t="s">
        <v>6740</v>
      </c>
      <c r="C1021" s="4" t="s">
        <v>6746</v>
      </c>
      <c r="D1021" s="10">
        <v>1147</v>
      </c>
      <c r="E1021" s="11" t="s">
        <v>4</v>
      </c>
      <c r="F1021" s="11"/>
      <c r="G1021" s="4" t="s">
        <v>6747</v>
      </c>
      <c r="H1021" s="4" t="s">
        <v>6740</v>
      </c>
      <c r="I1021" s="3" t="s">
        <v>10225</v>
      </c>
      <c r="J1021" s="12" t="s">
        <v>6745</v>
      </c>
    </row>
    <row r="1022" spans="1:10" ht="60" customHeight="1">
      <c r="A1022" s="4" t="s">
        <v>6523</v>
      </c>
      <c r="B1022" s="4" t="s">
        <v>6748</v>
      </c>
      <c r="C1022" s="4" t="s">
        <v>6648</v>
      </c>
      <c r="D1022" s="10">
        <v>8433</v>
      </c>
      <c r="E1022" s="5" t="s">
        <v>10</v>
      </c>
      <c r="F1022" s="11" t="s">
        <v>666</v>
      </c>
      <c r="G1022" s="4" t="s">
        <v>6749</v>
      </c>
      <c r="H1022" s="4" t="s">
        <v>6750</v>
      </c>
      <c r="I1022" s="3" t="s">
        <v>6751</v>
      </c>
      <c r="J1022" s="4" t="s">
        <v>6752</v>
      </c>
    </row>
    <row r="1023" spans="1:10" ht="60" customHeight="1">
      <c r="A1023" s="4" t="s">
        <v>6523</v>
      </c>
      <c r="B1023" s="4" t="s">
        <v>6740</v>
      </c>
      <c r="C1023" s="4" t="s">
        <v>6753</v>
      </c>
      <c r="D1023" s="10">
        <v>300</v>
      </c>
      <c r="E1023" s="5" t="s">
        <v>5</v>
      </c>
      <c r="F1023" s="5"/>
      <c r="G1023" s="4" t="s">
        <v>6754</v>
      </c>
      <c r="H1023" s="4" t="s">
        <v>6755</v>
      </c>
      <c r="I1023" s="3" t="s">
        <v>6756</v>
      </c>
      <c r="J1023" s="4" t="s">
        <v>6757</v>
      </c>
    </row>
    <row r="1024" spans="1:10" ht="60" customHeight="1">
      <c r="A1024" s="4" t="s">
        <v>6523</v>
      </c>
      <c r="B1024" s="4" t="s">
        <v>6758</v>
      </c>
      <c r="C1024" s="4" t="s">
        <v>3496</v>
      </c>
      <c r="D1024" s="10">
        <v>5010</v>
      </c>
      <c r="E1024" s="11" t="s">
        <v>49</v>
      </c>
      <c r="F1024" s="11"/>
      <c r="G1024" s="4" t="s">
        <v>6759</v>
      </c>
      <c r="H1024" s="4" t="s">
        <v>1639</v>
      </c>
      <c r="I1024" s="2" t="s">
        <v>11024</v>
      </c>
      <c r="J1024" s="12" t="s">
        <v>6760</v>
      </c>
    </row>
    <row r="1025" spans="1:10" ht="60" customHeight="1">
      <c r="A1025" s="4" t="s">
        <v>6523</v>
      </c>
      <c r="B1025" s="4" t="s">
        <v>6761</v>
      </c>
      <c r="C1025" s="4" t="s">
        <v>403</v>
      </c>
      <c r="D1025" s="10">
        <v>5400</v>
      </c>
      <c r="E1025" s="13" t="s">
        <v>274</v>
      </c>
      <c r="F1025" s="11"/>
      <c r="G1025" s="22" t="s">
        <v>10477</v>
      </c>
      <c r="H1025" s="4" t="s">
        <v>6471</v>
      </c>
      <c r="I1025" s="4"/>
      <c r="J1025" s="12" t="s">
        <v>6762</v>
      </c>
    </row>
    <row r="1026" spans="1:10" ht="60" customHeight="1">
      <c r="A1026" s="4" t="s">
        <v>6523</v>
      </c>
      <c r="B1026" s="4" t="s">
        <v>6761</v>
      </c>
      <c r="C1026" s="4" t="s">
        <v>6763</v>
      </c>
      <c r="D1026" s="10">
        <v>80</v>
      </c>
      <c r="E1026" s="13" t="s">
        <v>0</v>
      </c>
      <c r="F1026" s="11"/>
      <c r="G1026" s="22" t="s">
        <v>10478</v>
      </c>
      <c r="H1026" s="4" t="s">
        <v>6764</v>
      </c>
      <c r="I1026" s="4"/>
      <c r="J1026" s="12" t="s">
        <v>6765</v>
      </c>
    </row>
    <row r="1027" spans="1:10" ht="60" customHeight="1">
      <c r="A1027" s="4" t="s">
        <v>6523</v>
      </c>
      <c r="B1027" s="4" t="s">
        <v>6766</v>
      </c>
      <c r="C1027" s="4" t="s">
        <v>6767</v>
      </c>
      <c r="D1027" s="10">
        <v>13430</v>
      </c>
      <c r="E1027" s="11" t="s">
        <v>3</v>
      </c>
      <c r="F1027" s="11"/>
      <c r="G1027" s="4" t="s">
        <v>6768</v>
      </c>
      <c r="H1027" s="4" t="s">
        <v>6769</v>
      </c>
      <c r="I1027" s="3" t="s">
        <v>6770</v>
      </c>
      <c r="J1027" s="12" t="s">
        <v>6771</v>
      </c>
    </row>
    <row r="1028" spans="1:10" ht="60" customHeight="1">
      <c r="A1028" s="4" t="s">
        <v>6523</v>
      </c>
      <c r="B1028" s="4" t="s">
        <v>6772</v>
      </c>
      <c r="C1028" s="4" t="s">
        <v>6773</v>
      </c>
      <c r="D1028" s="10">
        <v>2457</v>
      </c>
      <c r="E1028" s="11" t="s">
        <v>3</v>
      </c>
      <c r="F1028" s="11"/>
      <c r="G1028" s="4" t="s">
        <v>6774</v>
      </c>
      <c r="H1028" s="4" t="s">
        <v>2531</v>
      </c>
      <c r="I1028" s="3" t="s">
        <v>6775</v>
      </c>
      <c r="J1028" s="12" t="s">
        <v>6776</v>
      </c>
    </row>
    <row r="1029" spans="1:10" ht="60" customHeight="1">
      <c r="A1029" s="4" t="s">
        <v>6523</v>
      </c>
      <c r="B1029" s="4" t="s">
        <v>6772</v>
      </c>
      <c r="C1029" s="4" t="s">
        <v>6777</v>
      </c>
      <c r="D1029" s="10">
        <v>903</v>
      </c>
      <c r="E1029" s="11" t="s">
        <v>10</v>
      </c>
      <c r="F1029" s="11" t="s">
        <v>766</v>
      </c>
      <c r="G1029" s="4" t="s">
        <v>6778</v>
      </c>
      <c r="H1029" s="4" t="s">
        <v>6779</v>
      </c>
      <c r="I1029" s="3" t="s">
        <v>6780</v>
      </c>
      <c r="J1029" s="12" t="s">
        <v>6776</v>
      </c>
    </row>
    <row r="1030" spans="1:10" ht="60" customHeight="1">
      <c r="A1030" s="4" t="s">
        <v>6523</v>
      </c>
      <c r="B1030" s="4" t="s">
        <v>6772</v>
      </c>
      <c r="C1030" s="4" t="s">
        <v>6781</v>
      </c>
      <c r="D1030" s="10">
        <v>1670</v>
      </c>
      <c r="E1030" s="11" t="s">
        <v>10</v>
      </c>
      <c r="F1030" s="11" t="s">
        <v>6782</v>
      </c>
      <c r="G1030" s="4" t="s">
        <v>6783</v>
      </c>
      <c r="H1030" s="4" t="s">
        <v>6784</v>
      </c>
      <c r="I1030" s="3" t="s">
        <v>6785</v>
      </c>
      <c r="J1030" s="12" t="s">
        <v>6776</v>
      </c>
    </row>
    <row r="1031" spans="1:10" ht="60" customHeight="1">
      <c r="A1031" s="4" t="s">
        <v>6523</v>
      </c>
      <c r="B1031" s="4" t="s">
        <v>6786</v>
      </c>
      <c r="C1031" s="4" t="s">
        <v>6787</v>
      </c>
      <c r="D1031" s="10">
        <v>13511</v>
      </c>
      <c r="E1031" s="11" t="s">
        <v>0</v>
      </c>
      <c r="F1031" s="11"/>
      <c r="G1031" s="4" t="s">
        <v>6788</v>
      </c>
      <c r="H1031" s="4" t="s">
        <v>6789</v>
      </c>
      <c r="I1031" s="3" t="s">
        <v>6790</v>
      </c>
      <c r="J1031" s="12" t="s">
        <v>6791</v>
      </c>
    </row>
    <row r="1032" spans="1:10" ht="60" customHeight="1">
      <c r="A1032" s="4" t="s">
        <v>6523</v>
      </c>
      <c r="B1032" s="4" t="s">
        <v>6786</v>
      </c>
      <c r="C1032" s="4" t="s">
        <v>403</v>
      </c>
      <c r="D1032" s="10">
        <v>2800</v>
      </c>
      <c r="E1032" s="11" t="s">
        <v>5</v>
      </c>
      <c r="F1032" s="11"/>
      <c r="G1032" s="4" t="s">
        <v>6792</v>
      </c>
      <c r="H1032" s="4" t="s">
        <v>6786</v>
      </c>
      <c r="I1032" s="3" t="s">
        <v>6793</v>
      </c>
      <c r="J1032" s="12" t="s">
        <v>6794</v>
      </c>
    </row>
    <row r="1033" spans="1:10" ht="60" customHeight="1">
      <c r="A1033" s="4" t="s">
        <v>6523</v>
      </c>
      <c r="B1033" s="4" t="s">
        <v>6795</v>
      </c>
      <c r="C1033" s="4" t="s">
        <v>6796</v>
      </c>
      <c r="D1033" s="10">
        <v>3160</v>
      </c>
      <c r="E1033" s="11" t="s">
        <v>3</v>
      </c>
      <c r="F1033" s="11"/>
      <c r="G1033" s="4" t="s">
        <v>6797</v>
      </c>
      <c r="H1033" s="4" t="s">
        <v>6798</v>
      </c>
      <c r="I1033" s="3" t="s">
        <v>6799</v>
      </c>
      <c r="J1033" s="12" t="s">
        <v>6800</v>
      </c>
    </row>
    <row r="1034" spans="1:10" ht="60" customHeight="1">
      <c r="A1034" s="4" t="s">
        <v>6801</v>
      </c>
      <c r="B1034" s="4" t="s">
        <v>6801</v>
      </c>
      <c r="C1034" s="4" t="s">
        <v>6802</v>
      </c>
      <c r="D1034" s="10">
        <v>10000</v>
      </c>
      <c r="E1034" s="11" t="s">
        <v>0</v>
      </c>
      <c r="F1034" s="4"/>
      <c r="G1034" s="4" t="s">
        <v>6803</v>
      </c>
      <c r="H1034" s="4" t="s">
        <v>6804</v>
      </c>
      <c r="I1034" s="3" t="str">
        <f>HYPERLINK("#", "https://www.pref.yamanashi.jp/shouko-kik/77_003.html")</f>
        <v>https://www.pref.yamanashi.jp/shouko-kik/77_003.html</v>
      </c>
      <c r="J1034" s="12" t="s">
        <v>6805</v>
      </c>
    </row>
    <row r="1035" spans="1:10" ht="60" customHeight="1">
      <c r="A1035" s="4" t="s">
        <v>6801</v>
      </c>
      <c r="B1035" s="4" t="s">
        <v>6801</v>
      </c>
      <c r="C1035" s="4" t="s">
        <v>6806</v>
      </c>
      <c r="D1035" s="36">
        <v>22000</v>
      </c>
      <c r="E1035" s="11" t="s">
        <v>0</v>
      </c>
      <c r="F1035" s="11"/>
      <c r="G1035" s="22" t="s">
        <v>6807</v>
      </c>
      <c r="H1035" s="4" t="s">
        <v>6808</v>
      </c>
      <c r="I1035" s="3" t="str">
        <f>HYPERLINK("#", "http://www.shokokai-yamanashi.or.jp/info/yamanashi-innovation04.html")</f>
        <v>http://www.shokokai-yamanashi.or.jp/info/yamanashi-innovation04.html</v>
      </c>
      <c r="J1035" s="12" t="s">
        <v>6805</v>
      </c>
    </row>
    <row r="1036" spans="1:10" ht="60" customHeight="1">
      <c r="A1036" s="4" t="s">
        <v>6801</v>
      </c>
      <c r="B1036" s="4" t="s">
        <v>6809</v>
      </c>
      <c r="C1036" s="4" t="s">
        <v>1559</v>
      </c>
      <c r="D1036" s="10">
        <v>10</v>
      </c>
      <c r="E1036" s="11" t="s">
        <v>10</v>
      </c>
      <c r="F1036" s="11" t="s">
        <v>538</v>
      </c>
      <c r="G1036" s="4" t="s">
        <v>6810</v>
      </c>
      <c r="H1036" s="4" t="s">
        <v>6811</v>
      </c>
      <c r="I1036" s="3" t="str">
        <f>HYPERLINK("#", "https://www.city.kofu.yamanashi.jp/korefukushi/kenko/fukushi/kore/kaimonoshien.html")</f>
        <v>https://www.city.kofu.yamanashi.jp/korefukushi/kenko/fukushi/kore/kaimonoshien.html</v>
      </c>
      <c r="J1036" s="12" t="s">
        <v>6812</v>
      </c>
    </row>
    <row r="1037" spans="1:10" ht="60" customHeight="1">
      <c r="A1037" s="4" t="s">
        <v>6801</v>
      </c>
      <c r="B1037" s="14" t="s">
        <v>6813</v>
      </c>
      <c r="C1037" s="4" t="s">
        <v>6814</v>
      </c>
      <c r="D1037" s="10">
        <v>8460</v>
      </c>
      <c r="E1037" s="11" t="s">
        <v>4</v>
      </c>
      <c r="F1037" s="5"/>
      <c r="G1037" s="4" t="s">
        <v>6815</v>
      </c>
      <c r="H1037" s="4" t="s">
        <v>6813</v>
      </c>
      <c r="I1037" s="87" t="str">
        <f>HYPERLINK("#", "https://www.city.fujiyoshida.yamanashi.jp")</f>
        <v>https://www.city.fujiyoshida.yamanashi.jp</v>
      </c>
      <c r="J1037" s="12" t="s">
        <v>10791</v>
      </c>
    </row>
    <row r="1038" spans="1:10" ht="60" customHeight="1">
      <c r="A1038" s="4" t="s">
        <v>6801</v>
      </c>
      <c r="B1038" s="4" t="s">
        <v>6816</v>
      </c>
      <c r="C1038" s="28" t="s">
        <v>6817</v>
      </c>
      <c r="D1038" s="88">
        <v>1870</v>
      </c>
      <c r="E1038" s="28" t="s">
        <v>49</v>
      </c>
      <c r="F1038" s="4"/>
      <c r="G1038" s="4" t="s">
        <v>6818</v>
      </c>
      <c r="H1038" s="4" t="s">
        <v>6819</v>
      </c>
      <c r="I1038" s="28"/>
      <c r="J1038" s="4" t="s">
        <v>6820</v>
      </c>
    </row>
    <row r="1039" spans="1:10" ht="60" customHeight="1">
      <c r="A1039" s="4" t="s">
        <v>6801</v>
      </c>
      <c r="B1039" s="4" t="s">
        <v>6816</v>
      </c>
      <c r="C1039" s="22" t="s">
        <v>6821</v>
      </c>
      <c r="D1039" s="10">
        <v>2011</v>
      </c>
      <c r="E1039" s="11" t="s">
        <v>6822</v>
      </c>
      <c r="F1039" s="11"/>
      <c r="G1039" s="22" t="s">
        <v>6823</v>
      </c>
      <c r="H1039" s="4" t="s">
        <v>6816</v>
      </c>
      <c r="I1039" s="4"/>
      <c r="J1039" s="26" t="s">
        <v>6824</v>
      </c>
    </row>
    <row r="1040" spans="1:10" ht="60" customHeight="1">
      <c r="A1040" s="4" t="s">
        <v>6801</v>
      </c>
      <c r="B1040" s="4" t="s">
        <v>6816</v>
      </c>
      <c r="C1040" s="4" t="s">
        <v>6825</v>
      </c>
      <c r="D1040" s="10">
        <v>3908</v>
      </c>
      <c r="E1040" s="11" t="s">
        <v>44</v>
      </c>
      <c r="F1040" s="11"/>
      <c r="G1040" s="4" t="s">
        <v>6826</v>
      </c>
      <c r="H1040" s="4" t="s">
        <v>3977</v>
      </c>
      <c r="I1040" s="4"/>
      <c r="J1040" s="12" t="s">
        <v>6827</v>
      </c>
    </row>
    <row r="1041" spans="1:10" ht="60" customHeight="1">
      <c r="A1041" s="4" t="s">
        <v>6801</v>
      </c>
      <c r="B1041" s="4" t="s">
        <v>6816</v>
      </c>
      <c r="C1041" s="22" t="s">
        <v>6828</v>
      </c>
      <c r="D1041" s="36" t="s">
        <v>6829</v>
      </c>
      <c r="E1041" s="36" t="s">
        <v>6830</v>
      </c>
      <c r="F1041" s="13"/>
      <c r="G1041" s="22" t="s">
        <v>10468</v>
      </c>
      <c r="H1041" s="4" t="s">
        <v>6816</v>
      </c>
      <c r="I1041" s="22"/>
      <c r="J1041" s="26" t="s">
        <v>6831</v>
      </c>
    </row>
    <row r="1042" spans="1:10" ht="60" customHeight="1">
      <c r="A1042" s="4" t="s">
        <v>6801</v>
      </c>
      <c r="B1042" s="4" t="s">
        <v>6816</v>
      </c>
      <c r="C1042" s="22" t="s">
        <v>6828</v>
      </c>
      <c r="D1042" s="36" t="s">
        <v>6829</v>
      </c>
      <c r="E1042" s="36" t="s">
        <v>6830</v>
      </c>
      <c r="F1042" s="13"/>
      <c r="G1042" s="22" t="s">
        <v>10469</v>
      </c>
      <c r="H1042" s="4" t="s">
        <v>6816</v>
      </c>
      <c r="I1042" s="22"/>
      <c r="J1042" s="26" t="s">
        <v>6831</v>
      </c>
    </row>
    <row r="1043" spans="1:10" ht="60" customHeight="1">
      <c r="A1043" s="4" t="s">
        <v>6801</v>
      </c>
      <c r="B1043" s="4" t="s">
        <v>6816</v>
      </c>
      <c r="C1043" s="22" t="s">
        <v>1105</v>
      </c>
      <c r="D1043" s="36" t="s">
        <v>6829</v>
      </c>
      <c r="E1043" s="36" t="s">
        <v>6830</v>
      </c>
      <c r="F1043" s="13"/>
      <c r="G1043" s="22" t="s">
        <v>10470</v>
      </c>
      <c r="H1043" s="4" t="s">
        <v>6816</v>
      </c>
      <c r="I1043" s="22"/>
      <c r="J1043" s="26" t="s">
        <v>6831</v>
      </c>
    </row>
    <row r="1044" spans="1:10" ht="60" customHeight="1">
      <c r="A1044" s="4" t="s">
        <v>6801</v>
      </c>
      <c r="B1044" s="4" t="s">
        <v>6832</v>
      </c>
      <c r="C1044" s="4" t="s">
        <v>6833</v>
      </c>
      <c r="D1044" s="10">
        <v>17416</v>
      </c>
      <c r="E1044" s="11" t="s">
        <v>4</v>
      </c>
      <c r="F1044" s="11"/>
      <c r="G1044" s="31" t="s">
        <v>6834</v>
      </c>
      <c r="H1044" s="14" t="s">
        <v>6835</v>
      </c>
      <c r="I1044" s="3" t="str">
        <f>HYPERLINK("#", "https://www.city.otsuki.yamanashi.jp/health/korei/odekake_pass_shinsei.html")</f>
        <v>https://www.city.otsuki.yamanashi.jp/health/korei/odekake_pass_shinsei.html</v>
      </c>
      <c r="J1044" s="12" t="s">
        <v>6836</v>
      </c>
    </row>
    <row r="1045" spans="1:10" ht="60" customHeight="1">
      <c r="A1045" s="4" t="s">
        <v>6837</v>
      </c>
      <c r="B1045" s="4" t="s">
        <v>6838</v>
      </c>
      <c r="C1045" s="4" t="s">
        <v>6839</v>
      </c>
      <c r="D1045" s="10">
        <v>10862</v>
      </c>
      <c r="E1045" s="11" t="s">
        <v>5</v>
      </c>
      <c r="F1045" s="11"/>
      <c r="G1045" s="4" t="s">
        <v>6840</v>
      </c>
      <c r="H1045" s="4" t="s">
        <v>6841</v>
      </c>
      <c r="I1045" s="3" t="str">
        <f>HYPERLINK("#", "https://www.city.nirasaki.lg.jp/soshikiichiran/sangyokankoka/shokoroseitanto/3/3867.html")</f>
        <v>https://www.city.nirasaki.lg.jp/soshikiichiran/sangyokankoka/shokoroseitanto/3/3867.html</v>
      </c>
      <c r="J1045" s="4" t="s">
        <v>6842</v>
      </c>
    </row>
    <row r="1046" spans="1:10" ht="60" customHeight="1">
      <c r="A1046" s="4" t="s">
        <v>6837</v>
      </c>
      <c r="B1046" s="4" t="s">
        <v>6838</v>
      </c>
      <c r="C1046" s="4" t="s">
        <v>6843</v>
      </c>
      <c r="D1046" s="10">
        <v>2832</v>
      </c>
      <c r="E1046" s="11" t="s">
        <v>4</v>
      </c>
      <c r="F1046" s="11"/>
      <c r="G1046" s="4" t="s">
        <v>6844</v>
      </c>
      <c r="H1046" s="4" t="s">
        <v>6845</v>
      </c>
      <c r="I1046" s="3" t="str">
        <f>HYPERLINK("#", "https://www.city.nirasaki.lg.jp/soshikiichiran/chojukaigoka/choujushakaitantou/2/6937.html")</f>
        <v>https://www.city.nirasaki.lg.jp/soshikiichiran/chojukaigoka/choujushakaitantou/2/6937.html</v>
      </c>
      <c r="J1046" s="4" t="s">
        <v>6846</v>
      </c>
    </row>
    <row r="1047" spans="1:10" ht="60" customHeight="1">
      <c r="A1047" s="4" t="s">
        <v>6837</v>
      </c>
      <c r="B1047" s="4" t="s">
        <v>6838</v>
      </c>
      <c r="C1047" s="4" t="s">
        <v>6847</v>
      </c>
      <c r="D1047" s="10">
        <v>2751</v>
      </c>
      <c r="E1047" s="11" t="s">
        <v>4</v>
      </c>
      <c r="F1047" s="5"/>
      <c r="G1047" s="4" t="s">
        <v>6848</v>
      </c>
      <c r="H1047" s="4" t="s">
        <v>6845</v>
      </c>
      <c r="I1047" s="4"/>
      <c r="J1047" s="4" t="s">
        <v>6846</v>
      </c>
    </row>
    <row r="1048" spans="1:10" ht="60" customHeight="1">
      <c r="A1048" s="4" t="s">
        <v>6837</v>
      </c>
      <c r="B1048" s="4" t="s">
        <v>6838</v>
      </c>
      <c r="C1048" s="4" t="s">
        <v>6849</v>
      </c>
      <c r="D1048" s="10">
        <v>4550</v>
      </c>
      <c r="E1048" s="11" t="s">
        <v>4</v>
      </c>
      <c r="F1048" s="11"/>
      <c r="G1048" s="4" t="s">
        <v>6850</v>
      </c>
      <c r="H1048" s="4" t="s">
        <v>6845</v>
      </c>
      <c r="I1048" s="3" t="str">
        <f>HYPERLINK("#", "https://www.city.nirasaki.lg.jp/soshikiichiran/chojukaigoka/choujushakaitantou/2/6098.html")</f>
        <v>https://www.city.nirasaki.lg.jp/soshikiichiran/chojukaigoka/choujushakaitantou/2/6098.html</v>
      </c>
      <c r="J1048" s="4" t="s">
        <v>6846</v>
      </c>
    </row>
    <row r="1049" spans="1:10" ht="60" customHeight="1">
      <c r="A1049" s="4" t="s">
        <v>6837</v>
      </c>
      <c r="B1049" s="4" t="s">
        <v>6838</v>
      </c>
      <c r="C1049" s="4" t="s">
        <v>6851</v>
      </c>
      <c r="D1049" s="10">
        <v>2648</v>
      </c>
      <c r="E1049" s="11" t="s">
        <v>4</v>
      </c>
      <c r="F1049" s="5"/>
      <c r="G1049" s="4" t="s">
        <v>6852</v>
      </c>
      <c r="H1049" s="4" t="s">
        <v>6841</v>
      </c>
      <c r="I1049" s="3" t="str">
        <f>HYPERLINK("#", "https://www.city.nirasaki.lg.jp/soshikiichiran/sogoseisakuka/seisakusuishintanto/2/6852.html")</f>
        <v>https://www.city.nirasaki.lg.jp/soshikiichiran/sogoseisakuka/seisakusuishintanto/2/6852.html</v>
      </c>
      <c r="J1049" s="4" t="s">
        <v>6853</v>
      </c>
    </row>
    <row r="1050" spans="1:10" ht="60" customHeight="1">
      <c r="A1050" s="4" t="s">
        <v>6837</v>
      </c>
      <c r="B1050" s="4" t="s">
        <v>6838</v>
      </c>
      <c r="C1050" s="4" t="s">
        <v>6854</v>
      </c>
      <c r="D1050" s="10">
        <v>1763</v>
      </c>
      <c r="E1050" s="11" t="s">
        <v>4</v>
      </c>
      <c r="F1050" s="11"/>
      <c r="G1050" s="4" t="s">
        <v>6855</v>
      </c>
      <c r="H1050" s="4" t="s">
        <v>6856</v>
      </c>
      <c r="I1050" s="3" t="str">
        <f>HYPERLINK("#", "https://www.city.nirasaki.lg.jp/soshikiichiran/sogoseisakuka/seisakusuishintanto/2/5810.html")</f>
        <v>https://www.city.nirasaki.lg.jp/soshikiichiran/sogoseisakuka/seisakusuishintanto/2/5810.html</v>
      </c>
      <c r="J1050" s="4" t="s">
        <v>6853</v>
      </c>
    </row>
    <row r="1051" spans="1:10" ht="60" customHeight="1">
      <c r="A1051" s="4" t="s">
        <v>6837</v>
      </c>
      <c r="B1051" s="4" t="s">
        <v>6838</v>
      </c>
      <c r="C1051" s="4" t="s">
        <v>6857</v>
      </c>
      <c r="D1051" s="10">
        <v>695</v>
      </c>
      <c r="E1051" s="11" t="s">
        <v>4</v>
      </c>
      <c r="F1051" s="5"/>
      <c r="G1051" s="4" t="s">
        <v>6858</v>
      </c>
      <c r="H1051" s="4" t="s">
        <v>6838</v>
      </c>
      <c r="I1051" s="3" t="str">
        <f>HYPERLINK("#", "https://www.city.nirasaki.lg.jp/soshikiichiran/fukushika/shogaiseikatuhogotantou/1/3/1677.html")</f>
        <v>https://www.city.nirasaki.lg.jp/soshikiichiran/fukushika/shogaiseikatuhogotantou/1/3/1677.html</v>
      </c>
      <c r="J1051" s="4" t="s">
        <v>6859</v>
      </c>
    </row>
    <row r="1052" spans="1:10" ht="60" customHeight="1">
      <c r="A1052" s="4" t="s">
        <v>6837</v>
      </c>
      <c r="B1052" s="4" t="s">
        <v>6838</v>
      </c>
      <c r="C1052" s="4" t="s">
        <v>6860</v>
      </c>
      <c r="D1052" s="10">
        <v>4703</v>
      </c>
      <c r="E1052" s="11" t="s">
        <v>5</v>
      </c>
      <c r="F1052" s="11"/>
      <c r="G1052" s="4" t="s">
        <v>6861</v>
      </c>
      <c r="H1052" s="4" t="s">
        <v>6841</v>
      </c>
      <c r="I1052" s="3" t="str">
        <f>HYPERLINK("#", "https://www.city.nirasaki.lg.jp/soshikiichiran/fukushika/shogaiseikatuhogotantou/1/sabisu/1591.html")</f>
        <v>https://www.city.nirasaki.lg.jp/soshikiichiran/fukushika/shogaiseikatuhogotantou/1/sabisu/1591.html</v>
      </c>
      <c r="J1052" s="4" t="s">
        <v>6862</v>
      </c>
    </row>
    <row r="1053" spans="1:10" ht="60" customHeight="1">
      <c r="A1053" s="4" t="s">
        <v>6801</v>
      </c>
      <c r="B1053" s="4" t="s">
        <v>6863</v>
      </c>
      <c r="C1053" s="4" t="s">
        <v>6864</v>
      </c>
      <c r="D1053" s="10">
        <v>25974</v>
      </c>
      <c r="E1053" s="11" t="s">
        <v>5</v>
      </c>
      <c r="F1053" s="11"/>
      <c r="G1053" s="4" t="s">
        <v>6865</v>
      </c>
      <c r="H1053" s="4" t="s">
        <v>6863</v>
      </c>
      <c r="I1053" s="3" t="str">
        <f>HYPERLINK("#", "http://www.city.minami-alps.yamanashi.jp/docs/1239.html")</f>
        <v>http://www.city.minami-alps.yamanashi.jp/docs/1239.html</v>
      </c>
      <c r="J1053" s="12" t="s">
        <v>6866</v>
      </c>
    </row>
    <row r="1054" spans="1:10" ht="60" customHeight="1">
      <c r="A1054" s="4" t="s">
        <v>6801</v>
      </c>
      <c r="B1054" s="4" t="s">
        <v>6863</v>
      </c>
      <c r="C1054" s="4" t="s">
        <v>6867</v>
      </c>
      <c r="D1054" s="10">
        <v>4168</v>
      </c>
      <c r="E1054" s="11" t="s">
        <v>3</v>
      </c>
      <c r="F1054" s="11"/>
      <c r="G1054" s="4" t="s">
        <v>6868</v>
      </c>
      <c r="H1054" s="4" t="s">
        <v>6869</v>
      </c>
      <c r="I1054" s="4"/>
      <c r="J1054" s="12" t="s">
        <v>6866</v>
      </c>
    </row>
    <row r="1055" spans="1:10" ht="60" customHeight="1">
      <c r="A1055" s="4" t="s">
        <v>6801</v>
      </c>
      <c r="B1055" s="4" t="s">
        <v>6863</v>
      </c>
      <c r="C1055" s="4" t="s">
        <v>6870</v>
      </c>
      <c r="D1055" s="10">
        <v>10000</v>
      </c>
      <c r="E1055" s="11" t="s">
        <v>2626</v>
      </c>
      <c r="F1055" s="11"/>
      <c r="G1055" s="4" t="s">
        <v>6871</v>
      </c>
      <c r="H1055" s="4" t="s">
        <v>6872</v>
      </c>
      <c r="I1055" s="4"/>
      <c r="J1055" s="12" t="s">
        <v>6873</v>
      </c>
    </row>
    <row r="1056" spans="1:10" ht="60" customHeight="1">
      <c r="A1056" s="4" t="s">
        <v>6801</v>
      </c>
      <c r="B1056" s="4" t="s">
        <v>6874</v>
      </c>
      <c r="C1056" s="4" t="s">
        <v>6875</v>
      </c>
      <c r="D1056" s="10">
        <v>678</v>
      </c>
      <c r="E1056" s="11" t="s">
        <v>4</v>
      </c>
      <c r="F1056" s="11"/>
      <c r="G1056" s="4" t="s">
        <v>6876</v>
      </c>
      <c r="H1056" s="4" t="s">
        <v>6874</v>
      </c>
      <c r="I1056" s="3" t="str">
        <f>HYPERLINK("#", "https://www.city.hokuto.yamanashi.jp/docs/1297.html")</f>
        <v>https://www.city.hokuto.yamanashi.jp/docs/1297.html</v>
      </c>
      <c r="J1056" s="12" t="s">
        <v>10993</v>
      </c>
    </row>
    <row r="1057" spans="1:10" ht="60" customHeight="1">
      <c r="A1057" s="4" t="s">
        <v>6801</v>
      </c>
      <c r="B1057" s="4" t="s">
        <v>6874</v>
      </c>
      <c r="C1057" s="4" t="s">
        <v>6877</v>
      </c>
      <c r="D1057" s="89">
        <v>129.36099999999999</v>
      </c>
      <c r="E1057" s="11" t="s">
        <v>5</v>
      </c>
      <c r="F1057" s="11"/>
      <c r="G1057" s="4" t="s">
        <v>6878</v>
      </c>
      <c r="H1057" s="4" t="s">
        <v>6874</v>
      </c>
      <c r="I1057" s="3" t="str">
        <f>HYPERLINK("#", "https://www.city.hokuto.yamanashi.jp/docs/11594.html")</f>
        <v>https://www.city.hokuto.yamanashi.jp/docs/11594.html</v>
      </c>
      <c r="J1057" s="12" t="s">
        <v>10994</v>
      </c>
    </row>
    <row r="1058" spans="1:10" ht="60" customHeight="1">
      <c r="A1058" s="4" t="s">
        <v>6801</v>
      </c>
      <c r="B1058" s="4" t="s">
        <v>6879</v>
      </c>
      <c r="C1058" s="4" t="s">
        <v>6880</v>
      </c>
      <c r="D1058" s="10">
        <v>5481</v>
      </c>
      <c r="E1058" s="11" t="s">
        <v>4</v>
      </c>
      <c r="F1058" s="11"/>
      <c r="G1058" s="4" t="s">
        <v>6881</v>
      </c>
      <c r="H1058" s="4" t="s">
        <v>6882</v>
      </c>
      <c r="I1058" s="3" t="str">
        <f>HYPERLINK("#", "https://www.city.kai.yamanashi.jp/soshikinogoannai/syougaisyasien/seikatsushiengakari/1_1/4/624.html")</f>
        <v>https://www.city.kai.yamanashi.jp/soshikinogoannai/syougaisyasien/seikatsushiengakari/1_1/4/624.html</v>
      </c>
      <c r="J1058" s="12" t="s">
        <v>6883</v>
      </c>
    </row>
    <row r="1059" spans="1:10" ht="60" customHeight="1">
      <c r="A1059" s="4" t="s">
        <v>6884</v>
      </c>
      <c r="B1059" s="4" t="s">
        <v>6879</v>
      </c>
      <c r="C1059" s="4" t="s">
        <v>6885</v>
      </c>
      <c r="D1059" s="10">
        <v>9036</v>
      </c>
      <c r="E1059" s="11" t="s">
        <v>5</v>
      </c>
      <c r="F1059" s="11"/>
      <c r="G1059" s="4" t="s">
        <v>6886</v>
      </c>
      <c r="H1059" s="4" t="s">
        <v>484</v>
      </c>
      <c r="I1059" s="4"/>
      <c r="J1059" s="12" t="s">
        <v>10792</v>
      </c>
    </row>
    <row r="1060" spans="1:10" ht="60" customHeight="1">
      <c r="A1060" s="4" t="s">
        <v>6801</v>
      </c>
      <c r="B1060" s="4" t="s">
        <v>6879</v>
      </c>
      <c r="C1060" s="4" t="s">
        <v>6887</v>
      </c>
      <c r="D1060" s="10">
        <v>4320</v>
      </c>
      <c r="E1060" s="11" t="s">
        <v>2620</v>
      </c>
      <c r="F1060" s="11"/>
      <c r="G1060" s="4" t="s">
        <v>6888</v>
      </c>
      <c r="H1060" s="4" t="s">
        <v>6879</v>
      </c>
      <c r="I1060" s="3" t="str">
        <f>HYPERLINK("#", "https://www.city.kai.yamanashi.jp/soshikinogoannai/chojusuishinka/chojuanshingakari/1_1/2/2407.html")</f>
        <v>https://www.city.kai.yamanashi.jp/soshikinogoannai/chojusuishinka/chojuanshingakari/1_1/2/2407.html</v>
      </c>
      <c r="J1060" s="12" t="s">
        <v>6889</v>
      </c>
    </row>
    <row r="1061" spans="1:10" ht="60" customHeight="1">
      <c r="A1061" s="4" t="s">
        <v>6801</v>
      </c>
      <c r="B1061" s="4" t="s">
        <v>6879</v>
      </c>
      <c r="C1061" s="4" t="s">
        <v>6890</v>
      </c>
      <c r="D1061" s="10">
        <v>72458</v>
      </c>
      <c r="E1061" s="11" t="s">
        <v>5</v>
      </c>
      <c r="F1061" s="11"/>
      <c r="G1061" s="4" t="s">
        <v>6891</v>
      </c>
      <c r="H1061" s="4" t="s">
        <v>6892</v>
      </c>
      <c r="I1061" s="3"/>
      <c r="J1061" s="12" t="s">
        <v>6893</v>
      </c>
    </row>
    <row r="1062" spans="1:10" ht="60" customHeight="1">
      <c r="A1062" s="4" t="s">
        <v>6801</v>
      </c>
      <c r="B1062" s="4" t="s">
        <v>6894</v>
      </c>
      <c r="C1062" s="4" t="s">
        <v>6895</v>
      </c>
      <c r="D1062" s="10">
        <v>5246</v>
      </c>
      <c r="E1062" s="11" t="s">
        <v>10</v>
      </c>
      <c r="F1062" s="11" t="s">
        <v>766</v>
      </c>
      <c r="G1062" s="4" t="s">
        <v>6896</v>
      </c>
      <c r="H1062" s="4" t="s">
        <v>6897</v>
      </c>
      <c r="I1062" s="3" t="str">
        <f>HYPERLINK("#", "https://www.city.fuefuki.yamanashi.jp/chojyukaigo/kenko/koreshafukushi/korefukushi/gaishutsushien.html")</f>
        <v>https://www.city.fuefuki.yamanashi.jp/chojyukaigo/kenko/koreshafukushi/korefukushi/gaishutsushien.html</v>
      </c>
      <c r="J1062" s="12" t="s">
        <v>6898</v>
      </c>
    </row>
    <row r="1063" spans="1:10" ht="60" customHeight="1">
      <c r="A1063" s="4" t="s">
        <v>6801</v>
      </c>
      <c r="B1063" s="4" t="s">
        <v>6894</v>
      </c>
      <c r="C1063" s="4" t="s">
        <v>403</v>
      </c>
      <c r="D1063" s="10">
        <v>666</v>
      </c>
      <c r="E1063" s="11" t="s">
        <v>5</v>
      </c>
      <c r="F1063" s="11"/>
      <c r="G1063" s="4" t="s">
        <v>6899</v>
      </c>
      <c r="H1063" s="4" t="s">
        <v>6900</v>
      </c>
      <c r="I1063" s="3" t="str">
        <f>HYPERLINK("#", "https://www.city.fuefuki.yamanashi.jp/fukushi-somu/kenko/koreshafukushi/korehukushi/haishoku.html")</f>
        <v>https://www.city.fuefuki.yamanashi.jp/fukushi-somu/kenko/koreshafukushi/korehukushi/haishoku.html</v>
      </c>
      <c r="J1063" s="12" t="s">
        <v>6898</v>
      </c>
    </row>
    <row r="1064" spans="1:10" ht="60" customHeight="1">
      <c r="A1064" s="4" t="s">
        <v>6837</v>
      </c>
      <c r="B1064" s="4" t="s">
        <v>6901</v>
      </c>
      <c r="C1064" s="4" t="s">
        <v>3233</v>
      </c>
      <c r="D1064" s="10">
        <v>8122</v>
      </c>
      <c r="E1064" s="11" t="s">
        <v>231</v>
      </c>
      <c r="F1064" s="11"/>
      <c r="G1064" s="4" t="s">
        <v>6902</v>
      </c>
      <c r="H1064" s="4" t="s">
        <v>6894</v>
      </c>
      <c r="I1064" s="3" t="str">
        <f>HYPERLINK("#", "https://www.city.fuefuki.yamanashi.jp/fukushi-somu/kenko/shogaifukushi/kyufu/taxiriyo.html")</f>
        <v>https://www.city.fuefuki.yamanashi.jp/fukushi-somu/kenko/shogaifukushi/kyufu/taxiriyo.html</v>
      </c>
      <c r="J1064" s="12" t="s">
        <v>6903</v>
      </c>
    </row>
    <row r="1065" spans="1:10" ht="60" customHeight="1">
      <c r="A1065" s="4" t="s">
        <v>6837</v>
      </c>
      <c r="B1065" s="4" t="s">
        <v>6901</v>
      </c>
      <c r="C1065" s="4" t="s">
        <v>6904</v>
      </c>
      <c r="D1065" s="10">
        <v>6615</v>
      </c>
      <c r="E1065" s="11" t="s">
        <v>2509</v>
      </c>
      <c r="F1065" s="11"/>
      <c r="G1065" s="4" t="s">
        <v>6905</v>
      </c>
      <c r="H1065" s="12" t="s">
        <v>6906</v>
      </c>
      <c r="I1065" s="3" t="str">
        <f>HYPERLINK("#", "https://www.city.fuefuki.yamanashi.jp/fukushi-somu/kenko/shogaifukushi/nichijosien/shakaisanka.html")</f>
        <v>https://www.city.fuefuki.yamanashi.jp/fukushi-somu/kenko/shogaifukushi/nichijosien/shakaisanka.html</v>
      </c>
      <c r="J1065" s="12" t="s">
        <v>6903</v>
      </c>
    </row>
    <row r="1066" spans="1:10" ht="60" customHeight="1">
      <c r="A1066" s="32" t="s">
        <v>6907</v>
      </c>
      <c r="B1066" s="32" t="s">
        <v>6908</v>
      </c>
      <c r="C1066" s="32" t="s">
        <v>6909</v>
      </c>
      <c r="D1066" s="39">
        <v>33428</v>
      </c>
      <c r="E1066" s="40" t="s">
        <v>568</v>
      </c>
      <c r="F1066" s="40" t="s">
        <v>2318</v>
      </c>
      <c r="G1066" s="32" t="s">
        <v>6910</v>
      </c>
      <c r="H1066" s="32" t="s">
        <v>6911</v>
      </c>
      <c r="I1066" s="41" t="str">
        <f>HYPERLINK("#","https://www.city.uenohara.yamanashi.jp/gyosei/docs/demand_taxi.html")</f>
        <v>https://www.city.uenohara.yamanashi.jp/gyosei/docs/demand_taxi.html</v>
      </c>
      <c r="J1066" s="42" t="s">
        <v>6912</v>
      </c>
    </row>
    <row r="1067" spans="1:10" ht="60" customHeight="1">
      <c r="A1067" s="32" t="s">
        <v>6907</v>
      </c>
      <c r="B1067" s="32" t="s">
        <v>6908</v>
      </c>
      <c r="C1067" s="32" t="s">
        <v>6913</v>
      </c>
      <c r="D1067" s="39">
        <v>668</v>
      </c>
      <c r="E1067" s="40" t="s">
        <v>312</v>
      </c>
      <c r="F1067" s="40"/>
      <c r="G1067" s="32" t="s">
        <v>6914</v>
      </c>
      <c r="H1067" s="32" t="s">
        <v>6911</v>
      </c>
      <c r="I1067" s="41" t="str">
        <f>HYPERLINK("#","https://www.city.uenohara.yamanashi.jp/gyosei/docs/3522.html")</f>
        <v>https://www.city.uenohara.yamanashi.jp/gyosei/docs/3522.html</v>
      </c>
      <c r="J1067" s="42" t="s">
        <v>6912</v>
      </c>
    </row>
    <row r="1068" spans="1:10" ht="60" customHeight="1">
      <c r="A1068" s="4" t="s">
        <v>6915</v>
      </c>
      <c r="B1068" s="4" t="s">
        <v>6916</v>
      </c>
      <c r="C1068" s="4" t="s">
        <v>6917</v>
      </c>
      <c r="D1068" s="10">
        <v>1500</v>
      </c>
      <c r="E1068" s="11" t="s">
        <v>376</v>
      </c>
      <c r="F1068" s="11"/>
      <c r="G1068" s="4" t="s">
        <v>6918</v>
      </c>
      <c r="H1068" s="4" t="s">
        <v>6919</v>
      </c>
      <c r="I1068" s="3" t="str">
        <f>HYPERLINK("#", "https://www.city.koshu.yamanashi.jp/docs/2020042800107/")</f>
        <v>https://www.city.koshu.yamanashi.jp/docs/2020042800107/</v>
      </c>
      <c r="J1068" s="12" t="s">
        <v>10793</v>
      </c>
    </row>
    <row r="1069" spans="1:10" ht="60" customHeight="1">
      <c r="A1069" s="4" t="s">
        <v>6884</v>
      </c>
      <c r="B1069" s="4" t="s">
        <v>6919</v>
      </c>
      <c r="C1069" s="4" t="s">
        <v>6920</v>
      </c>
      <c r="D1069" s="10">
        <v>267</v>
      </c>
      <c r="E1069" s="11" t="s">
        <v>2620</v>
      </c>
      <c r="F1069" s="11"/>
      <c r="G1069" s="4" t="s">
        <v>10066</v>
      </c>
      <c r="H1069" s="4" t="s">
        <v>6919</v>
      </c>
      <c r="I1069" s="3" t="str">
        <f>HYPERLINK("#", "https://www.city.koshu.yamanashi.jp/docs/L10722019051500108/")</f>
        <v>https://www.city.koshu.yamanashi.jp/docs/L10722019051500108/</v>
      </c>
      <c r="J1069" s="12" t="s">
        <v>10794</v>
      </c>
    </row>
    <row r="1070" spans="1:10" ht="60" customHeight="1">
      <c r="A1070" s="4" t="s">
        <v>6884</v>
      </c>
      <c r="B1070" s="4" t="s">
        <v>6919</v>
      </c>
      <c r="C1070" s="4" t="s">
        <v>6921</v>
      </c>
      <c r="D1070" s="10">
        <v>905</v>
      </c>
      <c r="E1070" s="11" t="s">
        <v>2620</v>
      </c>
      <c r="F1070" s="11"/>
      <c r="G1070" s="4" t="s">
        <v>6922</v>
      </c>
      <c r="H1070" s="4" t="s">
        <v>6919</v>
      </c>
      <c r="I1070" s="4"/>
      <c r="J1070" s="12" t="s">
        <v>10794</v>
      </c>
    </row>
    <row r="1071" spans="1:10" ht="60" customHeight="1">
      <c r="A1071" s="4" t="s">
        <v>6801</v>
      </c>
      <c r="B1071" s="4" t="s">
        <v>6919</v>
      </c>
      <c r="C1071" s="4" t="s">
        <v>118</v>
      </c>
      <c r="D1071" s="10">
        <v>46719</v>
      </c>
      <c r="E1071" s="11" t="s">
        <v>10</v>
      </c>
      <c r="F1071" s="11" t="s">
        <v>666</v>
      </c>
      <c r="G1071" s="4" t="s">
        <v>6923</v>
      </c>
      <c r="H1071" s="4" t="s">
        <v>6924</v>
      </c>
      <c r="I1071" s="3" t="str">
        <f>HYPERLINK("#", "https://www.city.koshu.yamanashi.jp/docs/2021020300053/")</f>
        <v>https://www.city.koshu.yamanashi.jp/docs/2021020300053/</v>
      </c>
      <c r="J1071" s="12" t="s">
        <v>6925</v>
      </c>
    </row>
    <row r="1072" spans="1:10" ht="60" customHeight="1">
      <c r="A1072" s="4" t="s">
        <v>6801</v>
      </c>
      <c r="B1072" s="4" t="s">
        <v>6919</v>
      </c>
      <c r="C1072" s="4" t="s">
        <v>6926</v>
      </c>
      <c r="D1072" s="10" t="s">
        <v>985</v>
      </c>
      <c r="E1072" s="11"/>
      <c r="F1072" s="11"/>
      <c r="G1072" s="4" t="s">
        <v>6927</v>
      </c>
      <c r="H1072" s="4" t="s">
        <v>6919</v>
      </c>
      <c r="I1072" s="3" t="str">
        <f>HYPERLINK("#", "https://www.city.koshu.yamanashi.jp/docs/2018040400429/")</f>
        <v>https://www.city.koshu.yamanashi.jp/docs/2018040400429/</v>
      </c>
      <c r="J1072" s="12" t="s">
        <v>6925</v>
      </c>
    </row>
    <row r="1073" spans="1:10" ht="60" customHeight="1">
      <c r="A1073" s="4" t="s">
        <v>6801</v>
      </c>
      <c r="B1073" s="4" t="s">
        <v>6919</v>
      </c>
      <c r="C1073" s="4" t="s">
        <v>6928</v>
      </c>
      <c r="D1073" s="10" t="s">
        <v>985</v>
      </c>
      <c r="E1073" s="11"/>
      <c r="F1073" s="11"/>
      <c r="G1073" s="4" t="s">
        <v>6929</v>
      </c>
      <c r="H1073" s="4" t="s">
        <v>6919</v>
      </c>
      <c r="I1073" s="3" t="str">
        <f>HYPERLINK("#", "https://www.city.koshu.yamanashi.jp/docs/2021020300053/")</f>
        <v>https://www.city.koshu.yamanashi.jp/docs/2021020300053/</v>
      </c>
      <c r="J1073" s="12" t="s">
        <v>6925</v>
      </c>
    </row>
    <row r="1074" spans="1:10" ht="60" customHeight="1">
      <c r="A1074" s="4" t="s">
        <v>6801</v>
      </c>
      <c r="B1074" s="4" t="s">
        <v>6930</v>
      </c>
      <c r="C1074" s="4" t="s">
        <v>6931</v>
      </c>
      <c r="D1074" s="10">
        <v>1875</v>
      </c>
      <c r="E1074" s="11" t="s">
        <v>3108</v>
      </c>
      <c r="F1074" s="11" t="s">
        <v>609</v>
      </c>
      <c r="G1074" s="4" t="s">
        <v>6932</v>
      </c>
      <c r="H1074" s="4" t="s">
        <v>6930</v>
      </c>
      <c r="I1074" s="4" t="s">
        <v>6933</v>
      </c>
      <c r="J1074" s="12" t="s">
        <v>6934</v>
      </c>
    </row>
    <row r="1075" spans="1:10" ht="60" customHeight="1">
      <c r="A1075" s="4" t="s">
        <v>6801</v>
      </c>
      <c r="B1075" s="4" t="s">
        <v>6935</v>
      </c>
      <c r="C1075" s="4" t="s">
        <v>5685</v>
      </c>
      <c r="D1075" s="10">
        <v>1531</v>
      </c>
      <c r="E1075" s="11" t="s">
        <v>5</v>
      </c>
      <c r="F1075" s="11"/>
      <c r="G1075" s="4" t="s">
        <v>6936</v>
      </c>
      <c r="H1075" s="4" t="s">
        <v>6937</v>
      </c>
      <c r="I1075" s="4"/>
      <c r="J1075" s="12" t="s">
        <v>10795</v>
      </c>
    </row>
    <row r="1076" spans="1:10" ht="60" customHeight="1">
      <c r="A1076" s="4" t="s">
        <v>6801</v>
      </c>
      <c r="B1076" s="4" t="s">
        <v>6935</v>
      </c>
      <c r="C1076" s="4" t="s">
        <v>533</v>
      </c>
      <c r="D1076" s="10">
        <v>4284</v>
      </c>
      <c r="E1076" s="11" t="s">
        <v>4</v>
      </c>
      <c r="F1076" s="11"/>
      <c r="G1076" s="4" t="s">
        <v>6938</v>
      </c>
      <c r="H1076" s="4" t="s">
        <v>6939</v>
      </c>
      <c r="I1076" s="3" t="str">
        <f>HYPERLINK("#", "http://www.town.ichikawamisato.yamanashi.jp/20life/13welfareofphysically/taxiriyou_josei.html")</f>
        <v>http://www.town.ichikawamisato.yamanashi.jp/20life/13welfareofphysically/taxiriyou_josei.html</v>
      </c>
      <c r="J1076" s="12" t="s">
        <v>10796</v>
      </c>
    </row>
    <row r="1077" spans="1:10" ht="60" customHeight="1">
      <c r="A1077" s="4" t="s">
        <v>6801</v>
      </c>
      <c r="B1077" s="4" t="s">
        <v>6940</v>
      </c>
      <c r="C1077" s="4" t="s">
        <v>6941</v>
      </c>
      <c r="D1077" s="10">
        <v>138</v>
      </c>
      <c r="E1077" s="11" t="s">
        <v>10</v>
      </c>
      <c r="F1077" s="11" t="s">
        <v>6942</v>
      </c>
      <c r="G1077" s="4" t="s">
        <v>6943</v>
      </c>
      <c r="H1077" s="4" t="s">
        <v>6944</v>
      </c>
      <c r="I1077" s="4"/>
      <c r="J1077" s="12" t="s">
        <v>6945</v>
      </c>
    </row>
    <row r="1078" spans="1:10" ht="60" customHeight="1">
      <c r="A1078" s="4" t="s">
        <v>6801</v>
      </c>
      <c r="B1078" s="4" t="s">
        <v>6940</v>
      </c>
      <c r="C1078" s="4" t="s">
        <v>6941</v>
      </c>
      <c r="D1078" s="10">
        <v>132</v>
      </c>
      <c r="E1078" s="11" t="s">
        <v>10</v>
      </c>
      <c r="F1078" s="11" t="s">
        <v>6946</v>
      </c>
      <c r="G1078" s="4" t="s">
        <v>6947</v>
      </c>
      <c r="H1078" s="4" t="s">
        <v>6944</v>
      </c>
      <c r="I1078" s="4"/>
      <c r="J1078" s="12" t="s">
        <v>6945</v>
      </c>
    </row>
    <row r="1079" spans="1:10" ht="60" customHeight="1">
      <c r="A1079" s="4" t="s">
        <v>10442</v>
      </c>
      <c r="B1079" s="4" t="s">
        <v>10443</v>
      </c>
      <c r="C1079" s="4" t="s">
        <v>10444</v>
      </c>
      <c r="D1079" s="10">
        <v>216</v>
      </c>
      <c r="E1079" s="11" t="s">
        <v>10438</v>
      </c>
      <c r="F1079" s="11"/>
      <c r="G1079" s="4" t="s">
        <v>10086</v>
      </c>
      <c r="H1079" s="4" t="s">
        <v>6948</v>
      </c>
      <c r="I1079" s="4"/>
      <c r="J1079" s="12" t="s">
        <v>6949</v>
      </c>
    </row>
    <row r="1080" spans="1:10" ht="60" customHeight="1">
      <c r="A1080" s="4" t="s">
        <v>10442</v>
      </c>
      <c r="B1080" s="4" t="s">
        <v>6950</v>
      </c>
      <c r="C1080" s="4" t="s">
        <v>6951</v>
      </c>
      <c r="D1080" s="10">
        <v>524</v>
      </c>
      <c r="E1080" s="11" t="s">
        <v>5</v>
      </c>
      <c r="F1080" s="11" t="s">
        <v>6952</v>
      </c>
      <c r="G1080" s="4" t="s">
        <v>6953</v>
      </c>
      <c r="H1080" s="4" t="s">
        <v>6954</v>
      </c>
      <c r="I1080" s="4"/>
      <c r="J1080" s="12" t="s">
        <v>6955</v>
      </c>
    </row>
    <row r="1081" spans="1:10" ht="60" customHeight="1">
      <c r="A1081" s="32" t="s">
        <v>6907</v>
      </c>
      <c r="B1081" s="32" t="s">
        <v>6956</v>
      </c>
      <c r="C1081" s="32" t="s">
        <v>1746</v>
      </c>
      <c r="D1081" s="39">
        <v>26899</v>
      </c>
      <c r="E1081" s="40" t="s">
        <v>568</v>
      </c>
      <c r="F1081" s="32" t="s">
        <v>2318</v>
      </c>
      <c r="G1081" s="32" t="s">
        <v>6957</v>
      </c>
      <c r="H1081" s="90" t="s">
        <v>6956</v>
      </c>
      <c r="I1081" s="49" t="str">
        <f>HYPERLINK("#", "https://www.town.fujikawa.yamanashi.jp/life/kotsu/demando.html")</f>
        <v>https://www.town.fujikawa.yamanashi.jp/life/kotsu/demando.html</v>
      </c>
      <c r="J1081" s="42" t="s">
        <v>6958</v>
      </c>
    </row>
    <row r="1082" spans="1:10" ht="60" customHeight="1">
      <c r="A1082" s="32" t="s">
        <v>6907</v>
      </c>
      <c r="B1082" s="91" t="s">
        <v>6956</v>
      </c>
      <c r="C1082" s="32" t="s">
        <v>10080</v>
      </c>
      <c r="D1082" s="39" t="s">
        <v>1373</v>
      </c>
      <c r="E1082" s="40" t="s">
        <v>568</v>
      </c>
      <c r="F1082" s="32" t="s">
        <v>6145</v>
      </c>
      <c r="G1082" s="32" t="s">
        <v>10471</v>
      </c>
      <c r="H1082" s="90" t="s">
        <v>6956</v>
      </c>
      <c r="I1082" s="49" t="str">
        <f>HYPERLINK("#", "https://www.town.fujikawa.yamanashi.jp/life/jutaku/akiya/akitenpo_top.html")</f>
        <v>https://www.town.fujikawa.yamanashi.jp/life/jutaku/akiya/akitenpo_top.html</v>
      </c>
      <c r="J1082" s="42" t="s">
        <v>6959</v>
      </c>
    </row>
    <row r="1083" spans="1:10" ht="60" customHeight="1">
      <c r="A1083" s="32" t="s">
        <v>6907</v>
      </c>
      <c r="B1083" s="91" t="s">
        <v>6956</v>
      </c>
      <c r="C1083" s="32" t="s">
        <v>10081</v>
      </c>
      <c r="D1083" s="39">
        <v>1100</v>
      </c>
      <c r="E1083" s="92" t="s">
        <v>568</v>
      </c>
      <c r="F1083" s="32" t="s">
        <v>252</v>
      </c>
      <c r="G1083" s="32" t="s">
        <v>10472</v>
      </c>
      <c r="H1083" s="90" t="s">
        <v>6956</v>
      </c>
      <c r="I1083" s="49" t="str">
        <f>HYPERLINK("#", "https://www.town.fujikawa.yamanashi.jp/life/shokosangyo/shoko/community-business.html")</f>
        <v>https://www.town.fujikawa.yamanashi.jp/life/shokosangyo/shoko/community-business.html</v>
      </c>
      <c r="J1083" s="42" t="s">
        <v>6959</v>
      </c>
    </row>
    <row r="1084" spans="1:10" ht="60" customHeight="1">
      <c r="A1084" s="4" t="s">
        <v>6960</v>
      </c>
      <c r="B1084" s="4" t="s">
        <v>6961</v>
      </c>
      <c r="C1084" s="4" t="s">
        <v>6962</v>
      </c>
      <c r="D1084" s="10">
        <v>2103</v>
      </c>
      <c r="E1084" s="11" t="s">
        <v>4</v>
      </c>
      <c r="F1084" s="11"/>
      <c r="G1084" s="4" t="s">
        <v>6963</v>
      </c>
      <c r="H1084" s="4" t="s">
        <v>6964</v>
      </c>
      <c r="I1084" s="2" t="s">
        <v>11025</v>
      </c>
      <c r="J1084" s="12" t="s">
        <v>10798</v>
      </c>
    </row>
    <row r="1085" spans="1:10" ht="60" customHeight="1">
      <c r="A1085" s="4" t="s">
        <v>6960</v>
      </c>
      <c r="B1085" s="4" t="s">
        <v>6961</v>
      </c>
      <c r="C1085" s="4" t="s">
        <v>1347</v>
      </c>
      <c r="D1085" s="10"/>
      <c r="E1085" s="11" t="s">
        <v>10</v>
      </c>
      <c r="F1085" s="11" t="s">
        <v>6965</v>
      </c>
      <c r="G1085" s="4" t="s">
        <v>6966</v>
      </c>
      <c r="H1085" s="4" t="s">
        <v>6967</v>
      </c>
      <c r="I1085" s="93"/>
      <c r="J1085" s="12" t="s">
        <v>10797</v>
      </c>
    </row>
    <row r="1086" spans="1:10" ht="60" customHeight="1">
      <c r="A1086" s="4" t="s">
        <v>6960</v>
      </c>
      <c r="B1086" s="4" t="s">
        <v>6961</v>
      </c>
      <c r="C1086" s="4" t="s">
        <v>6968</v>
      </c>
      <c r="D1086" s="10"/>
      <c r="E1086" s="11" t="s">
        <v>10</v>
      </c>
      <c r="F1086" s="11" t="s">
        <v>6965</v>
      </c>
      <c r="G1086" s="4" t="s">
        <v>6969</v>
      </c>
      <c r="H1086" s="4" t="s">
        <v>6970</v>
      </c>
      <c r="I1086" s="2" t="s">
        <v>11026</v>
      </c>
      <c r="J1086" s="12" t="s">
        <v>10799</v>
      </c>
    </row>
    <row r="1087" spans="1:10" ht="60" customHeight="1">
      <c r="A1087" s="4" t="s">
        <v>6960</v>
      </c>
      <c r="B1087" s="4" t="s">
        <v>6961</v>
      </c>
      <c r="C1087" s="4" t="s">
        <v>6971</v>
      </c>
      <c r="D1087" s="10"/>
      <c r="E1087" s="11" t="s">
        <v>10</v>
      </c>
      <c r="F1087" s="11" t="s">
        <v>6965</v>
      </c>
      <c r="G1087" s="4" t="s">
        <v>6972</v>
      </c>
      <c r="H1087" s="4" t="s">
        <v>6970</v>
      </c>
      <c r="I1087" s="2" t="s">
        <v>11026</v>
      </c>
      <c r="J1087" s="12" t="s">
        <v>10799</v>
      </c>
    </row>
    <row r="1088" spans="1:10" ht="60" customHeight="1">
      <c r="A1088" s="4" t="s">
        <v>6801</v>
      </c>
      <c r="B1088" s="4" t="s">
        <v>6973</v>
      </c>
      <c r="C1088" s="4" t="s">
        <v>6974</v>
      </c>
      <c r="D1088" s="10">
        <v>78</v>
      </c>
      <c r="E1088" s="11" t="s">
        <v>9</v>
      </c>
      <c r="F1088" s="11"/>
      <c r="G1088" s="4" t="s">
        <v>6975</v>
      </c>
      <c r="H1088" s="4" t="s">
        <v>6976</v>
      </c>
      <c r="I1088" s="4"/>
      <c r="J1088" s="12" t="s">
        <v>10800</v>
      </c>
    </row>
    <row r="1089" spans="1:10" ht="60" customHeight="1">
      <c r="A1089" s="4" t="s">
        <v>6801</v>
      </c>
      <c r="B1089" s="4" t="s">
        <v>6977</v>
      </c>
      <c r="C1089" s="4" t="s">
        <v>6978</v>
      </c>
      <c r="D1089" s="10">
        <v>36</v>
      </c>
      <c r="E1089" s="11" t="s">
        <v>5</v>
      </c>
      <c r="F1089" s="11"/>
      <c r="G1089" s="4" t="s">
        <v>6979</v>
      </c>
      <c r="H1089" s="4" t="s">
        <v>6977</v>
      </c>
      <c r="I1089" s="4"/>
      <c r="J1089" s="12" t="s">
        <v>6980</v>
      </c>
    </row>
    <row r="1090" spans="1:10" ht="60" customHeight="1">
      <c r="A1090" s="4" t="s">
        <v>6801</v>
      </c>
      <c r="B1090" s="4" t="s">
        <v>6977</v>
      </c>
      <c r="C1090" s="4" t="s">
        <v>6981</v>
      </c>
      <c r="D1090" s="10">
        <v>5397</v>
      </c>
      <c r="E1090" s="11" t="s">
        <v>5</v>
      </c>
      <c r="F1090" s="11" t="s">
        <v>6982</v>
      </c>
      <c r="G1090" s="4" t="s">
        <v>6983</v>
      </c>
      <c r="H1090" s="4" t="s">
        <v>6977</v>
      </c>
      <c r="I1090" s="4"/>
      <c r="J1090" s="12" t="s">
        <v>6980</v>
      </c>
    </row>
    <row r="1091" spans="1:10" ht="60" customHeight="1">
      <c r="A1091" s="4" t="s">
        <v>6801</v>
      </c>
      <c r="B1091" s="4" t="s">
        <v>6977</v>
      </c>
      <c r="C1091" s="4" t="s">
        <v>6984</v>
      </c>
      <c r="D1091" s="10">
        <v>4243</v>
      </c>
      <c r="E1091" s="11" t="s">
        <v>10</v>
      </c>
      <c r="F1091" s="9" t="s">
        <v>6982</v>
      </c>
      <c r="G1091" s="4" t="s">
        <v>6985</v>
      </c>
      <c r="H1091" s="4" t="s">
        <v>6977</v>
      </c>
      <c r="I1091" s="4"/>
      <c r="J1091" s="4" t="s">
        <v>6980</v>
      </c>
    </row>
    <row r="1092" spans="1:10" ht="60" customHeight="1">
      <c r="A1092" s="4" t="s">
        <v>6801</v>
      </c>
      <c r="B1092" s="4" t="s">
        <v>6986</v>
      </c>
      <c r="C1092" s="4" t="s">
        <v>10087</v>
      </c>
      <c r="D1092" s="10">
        <v>233</v>
      </c>
      <c r="E1092" s="11" t="s">
        <v>1309</v>
      </c>
      <c r="F1092" s="28"/>
      <c r="G1092" s="4" t="s">
        <v>10437</v>
      </c>
      <c r="H1092" s="28" t="s">
        <v>6798</v>
      </c>
      <c r="I1092" s="4"/>
      <c r="J1092" s="4" t="s">
        <v>6987</v>
      </c>
    </row>
    <row r="1093" spans="1:10" ht="60" customHeight="1">
      <c r="A1093" s="4" t="s">
        <v>6801</v>
      </c>
      <c r="B1093" s="4" t="s">
        <v>6988</v>
      </c>
      <c r="C1093" s="4" t="s">
        <v>6989</v>
      </c>
      <c r="D1093" s="10">
        <v>54</v>
      </c>
      <c r="E1093" s="11" t="s">
        <v>6990</v>
      </c>
      <c r="F1093" s="28"/>
      <c r="G1093" s="4" t="s">
        <v>6991</v>
      </c>
      <c r="H1093" s="28" t="s">
        <v>120</v>
      </c>
      <c r="I1093" s="4"/>
      <c r="J1093" s="12" t="s">
        <v>6992</v>
      </c>
    </row>
    <row r="1094" spans="1:10" ht="60" customHeight="1">
      <c r="A1094" s="4" t="s">
        <v>6801</v>
      </c>
      <c r="B1094" s="4" t="s">
        <v>6988</v>
      </c>
      <c r="C1094" s="4" t="s">
        <v>6993</v>
      </c>
      <c r="D1094" s="10">
        <v>544</v>
      </c>
      <c r="E1094" s="11" t="s">
        <v>6994</v>
      </c>
      <c r="F1094" s="28"/>
      <c r="G1094" s="4" t="s">
        <v>6995</v>
      </c>
      <c r="H1094" s="28" t="s">
        <v>6996</v>
      </c>
      <c r="I1094" s="4"/>
      <c r="J1094" s="12" t="s">
        <v>6992</v>
      </c>
    </row>
    <row r="1095" spans="1:10" ht="60" customHeight="1">
      <c r="A1095" s="4" t="s">
        <v>6801</v>
      </c>
      <c r="B1095" s="4" t="s">
        <v>6988</v>
      </c>
      <c r="C1095" s="4" t="s">
        <v>6997</v>
      </c>
      <c r="D1095" s="10">
        <v>2420</v>
      </c>
      <c r="E1095" s="11" t="s">
        <v>0</v>
      </c>
      <c r="F1095" s="28"/>
      <c r="G1095" s="22" t="s">
        <v>6998</v>
      </c>
      <c r="H1095" s="28" t="s">
        <v>2155</v>
      </c>
      <c r="I1095" s="4"/>
      <c r="J1095" s="4" t="s">
        <v>6992</v>
      </c>
    </row>
    <row r="1096" spans="1:10" ht="60" customHeight="1">
      <c r="A1096" s="4" t="s">
        <v>6801</v>
      </c>
      <c r="B1096" s="4" t="s">
        <v>6988</v>
      </c>
      <c r="C1096" s="4" t="s">
        <v>6999</v>
      </c>
      <c r="D1096" s="10">
        <v>3000</v>
      </c>
      <c r="E1096" s="11" t="s">
        <v>4</v>
      </c>
      <c r="F1096" s="28"/>
      <c r="G1096" s="22" t="s">
        <v>7000</v>
      </c>
      <c r="H1096" s="28" t="s">
        <v>120</v>
      </c>
      <c r="I1096" s="3" t="str">
        <f>HYPERLINK("#", "https://www.vill.yamanakako.lg.jp/Info/500")</f>
        <v>https://www.vill.yamanakako.lg.jp/Info/500</v>
      </c>
      <c r="J1096" s="4" t="s">
        <v>6992</v>
      </c>
    </row>
    <row r="1097" spans="1:10" ht="60" customHeight="1">
      <c r="A1097" s="4" t="s">
        <v>6801</v>
      </c>
      <c r="B1097" s="4" t="s">
        <v>7001</v>
      </c>
      <c r="C1097" s="4" t="s">
        <v>7002</v>
      </c>
      <c r="D1097" s="10">
        <v>35</v>
      </c>
      <c r="E1097" s="11" t="s">
        <v>4</v>
      </c>
      <c r="F1097" s="11"/>
      <c r="G1097" s="4" t="s">
        <v>7003</v>
      </c>
      <c r="H1097" s="4" t="s">
        <v>7001</v>
      </c>
      <c r="I1097" s="4"/>
      <c r="J1097" s="12" t="s">
        <v>10801</v>
      </c>
    </row>
    <row r="1098" spans="1:10" ht="60" customHeight="1">
      <c r="A1098" s="4" t="s">
        <v>6801</v>
      </c>
      <c r="B1098" s="4" t="s">
        <v>7001</v>
      </c>
      <c r="C1098" s="4" t="s">
        <v>7004</v>
      </c>
      <c r="D1098" s="10">
        <v>266</v>
      </c>
      <c r="E1098" s="11" t="s">
        <v>10</v>
      </c>
      <c r="F1098" s="11" t="s">
        <v>0</v>
      </c>
      <c r="G1098" s="4" t="s">
        <v>7005</v>
      </c>
      <c r="H1098" s="4" t="s">
        <v>7001</v>
      </c>
      <c r="I1098" s="51" t="str">
        <f>HYPERLINK("#", "https://www.vill.narusawa.yamanashi.jp/gyosei/soshikikarasagasu/fukushihokenka/hojokin_joseiseido/1/1513.html")</f>
        <v>https://www.vill.narusawa.yamanashi.jp/gyosei/soshikikarasagasu/fukushihokenka/hojokin_joseiseido/1/1513.html</v>
      </c>
      <c r="J1098" s="12" t="s">
        <v>10802</v>
      </c>
    </row>
    <row r="1099" spans="1:10" ht="60" customHeight="1">
      <c r="A1099" s="4" t="s">
        <v>6801</v>
      </c>
      <c r="B1099" s="4" t="s">
        <v>7006</v>
      </c>
      <c r="C1099" s="4" t="s">
        <v>7007</v>
      </c>
      <c r="D1099" s="10">
        <v>4656</v>
      </c>
      <c r="E1099" s="11" t="s">
        <v>3</v>
      </c>
      <c r="F1099" s="11"/>
      <c r="G1099" s="4" t="s">
        <v>7008</v>
      </c>
      <c r="H1099" s="4" t="s">
        <v>7006</v>
      </c>
      <c r="I1099" s="3" t="str">
        <f>HYPERLINK("#", "https://www.town.fujikawaguchiko.lg.jp/ka/info.php?if_id=4849")</f>
        <v>https://www.town.fujikawaguchiko.lg.jp/ka/info.php?if_id=4849</v>
      </c>
      <c r="J1099" s="12" t="s">
        <v>10803</v>
      </c>
    </row>
    <row r="1100" spans="1:10" ht="60" customHeight="1">
      <c r="A1100" s="4" t="s">
        <v>6801</v>
      </c>
      <c r="B1100" s="4" t="s">
        <v>7009</v>
      </c>
      <c r="C1100" s="4" t="s">
        <v>7010</v>
      </c>
      <c r="D1100" s="10">
        <v>1000</v>
      </c>
      <c r="E1100" s="11" t="s">
        <v>4</v>
      </c>
      <c r="F1100" s="11"/>
      <c r="G1100" s="4" t="s">
        <v>7011</v>
      </c>
      <c r="H1100" s="4" t="s">
        <v>7009</v>
      </c>
      <c r="I1100" s="4"/>
      <c r="J1100" s="12" t="s">
        <v>7012</v>
      </c>
    </row>
    <row r="1101" spans="1:10" ht="60" customHeight="1">
      <c r="A1101" s="4" t="s">
        <v>6801</v>
      </c>
      <c r="B1101" s="4" t="s">
        <v>7009</v>
      </c>
      <c r="C1101" s="4" t="s">
        <v>7013</v>
      </c>
      <c r="D1101" s="10">
        <v>6000</v>
      </c>
      <c r="E1101" s="11" t="s">
        <v>5</v>
      </c>
      <c r="F1101" s="11"/>
      <c r="G1101" s="4" t="s">
        <v>7014</v>
      </c>
      <c r="H1101" s="4" t="s">
        <v>7009</v>
      </c>
      <c r="I1101" s="4"/>
      <c r="J1101" s="12" t="s">
        <v>7015</v>
      </c>
    </row>
    <row r="1102" spans="1:10" ht="60" customHeight="1">
      <c r="A1102" s="4" t="s">
        <v>6801</v>
      </c>
      <c r="B1102" s="4" t="s">
        <v>7009</v>
      </c>
      <c r="C1102" s="4" t="s">
        <v>7016</v>
      </c>
      <c r="D1102" s="10">
        <v>13000</v>
      </c>
      <c r="E1102" s="11" t="s">
        <v>10</v>
      </c>
      <c r="F1102" s="9" t="s">
        <v>7017</v>
      </c>
      <c r="G1102" s="4" t="s">
        <v>7018</v>
      </c>
      <c r="H1102" s="4" t="s">
        <v>7019</v>
      </c>
      <c r="I1102" s="3" t="s">
        <v>10226</v>
      </c>
      <c r="J1102" s="4" t="s">
        <v>7020</v>
      </c>
    </row>
    <row r="1103" spans="1:10" ht="60" customHeight="1">
      <c r="A1103" s="4" t="s">
        <v>7021</v>
      </c>
      <c r="B1103" s="4" t="s">
        <v>7022</v>
      </c>
      <c r="C1103" s="4" t="s">
        <v>7023</v>
      </c>
      <c r="D1103" s="10" t="s">
        <v>982</v>
      </c>
      <c r="E1103" s="11" t="s">
        <v>10</v>
      </c>
      <c r="F1103" s="11" t="s">
        <v>5191</v>
      </c>
      <c r="G1103" s="4" t="s">
        <v>7024</v>
      </c>
      <c r="H1103" s="28" t="s">
        <v>7021</v>
      </c>
      <c r="I1103" s="3" t="s">
        <v>7025</v>
      </c>
      <c r="J1103" s="12" t="s">
        <v>10804</v>
      </c>
    </row>
    <row r="1104" spans="1:10" ht="60" customHeight="1">
      <c r="A1104" s="4" t="s">
        <v>7021</v>
      </c>
      <c r="B1104" s="4" t="s">
        <v>7026</v>
      </c>
      <c r="C1104" s="4" t="s">
        <v>7027</v>
      </c>
      <c r="D1104" s="10">
        <v>37859</v>
      </c>
      <c r="E1104" s="11" t="s">
        <v>5</v>
      </c>
      <c r="F1104" s="11"/>
      <c r="G1104" s="4" t="s">
        <v>7028</v>
      </c>
      <c r="H1104" s="4" t="s">
        <v>7029</v>
      </c>
      <c r="I1104" s="3" t="s">
        <v>7030</v>
      </c>
      <c r="J1104" s="12" t="s">
        <v>7031</v>
      </c>
    </row>
    <row r="1105" spans="1:10" ht="60" customHeight="1">
      <c r="A1105" s="4" t="s">
        <v>7021</v>
      </c>
      <c r="B1105" s="4" t="s">
        <v>7026</v>
      </c>
      <c r="C1105" s="4" t="s">
        <v>7032</v>
      </c>
      <c r="D1105" s="10">
        <v>76498</v>
      </c>
      <c r="E1105" s="11" t="s">
        <v>10</v>
      </c>
      <c r="F1105" s="11" t="s">
        <v>7033</v>
      </c>
      <c r="G1105" s="4" t="s">
        <v>7034</v>
      </c>
      <c r="H1105" s="4" t="s">
        <v>7035</v>
      </c>
      <c r="I1105" s="3" t="s">
        <v>7036</v>
      </c>
      <c r="J1105" s="12" t="s">
        <v>7037</v>
      </c>
    </row>
    <row r="1106" spans="1:10" ht="60" customHeight="1">
      <c r="A1106" s="4" t="s">
        <v>7021</v>
      </c>
      <c r="B1106" s="4" t="s">
        <v>7038</v>
      </c>
      <c r="C1106" s="4" t="s">
        <v>7039</v>
      </c>
      <c r="D1106" s="10">
        <v>1200</v>
      </c>
      <c r="E1106" s="11" t="s">
        <v>4</v>
      </c>
      <c r="F1106" s="11"/>
      <c r="G1106" s="4" t="s">
        <v>7040</v>
      </c>
      <c r="H1106" s="4" t="s">
        <v>6798</v>
      </c>
      <c r="I1106" s="4"/>
      <c r="J1106" s="12" t="s">
        <v>7041</v>
      </c>
    </row>
    <row r="1107" spans="1:10" ht="60" customHeight="1">
      <c r="A1107" s="4" t="s">
        <v>7021</v>
      </c>
      <c r="B1107" s="4" t="s">
        <v>7042</v>
      </c>
      <c r="C1107" s="4" t="s">
        <v>7043</v>
      </c>
      <c r="D1107" s="10">
        <v>135</v>
      </c>
      <c r="E1107" s="11" t="s">
        <v>6</v>
      </c>
      <c r="F1107" s="11"/>
      <c r="G1107" s="4" t="s">
        <v>7044</v>
      </c>
      <c r="H1107" s="4" t="s">
        <v>7045</v>
      </c>
      <c r="I1107" s="4"/>
      <c r="J1107" s="12" t="s">
        <v>10805</v>
      </c>
    </row>
    <row r="1108" spans="1:10" ht="60" customHeight="1">
      <c r="A1108" s="4" t="s">
        <v>7021</v>
      </c>
      <c r="B1108" s="4" t="s">
        <v>7046</v>
      </c>
      <c r="C1108" s="4" t="s">
        <v>7047</v>
      </c>
      <c r="D1108" s="10">
        <v>43631</v>
      </c>
      <c r="E1108" s="11" t="s">
        <v>10</v>
      </c>
      <c r="F1108" s="11" t="s">
        <v>1309</v>
      </c>
      <c r="G1108" s="4" t="s">
        <v>7048</v>
      </c>
      <c r="H1108" s="4" t="s">
        <v>7049</v>
      </c>
      <c r="I1108" s="3" t="s">
        <v>10227</v>
      </c>
      <c r="J1108" s="12" t="s">
        <v>10806</v>
      </c>
    </row>
    <row r="1109" spans="1:10" ht="60" customHeight="1">
      <c r="A1109" s="4" t="s">
        <v>7021</v>
      </c>
      <c r="B1109" s="4" t="s">
        <v>7046</v>
      </c>
      <c r="C1109" s="4" t="s">
        <v>7050</v>
      </c>
      <c r="D1109" s="10">
        <v>3673</v>
      </c>
      <c r="E1109" s="11" t="s">
        <v>10</v>
      </c>
      <c r="F1109" s="11" t="s">
        <v>666</v>
      </c>
      <c r="G1109" s="4" t="s">
        <v>7051</v>
      </c>
      <c r="H1109" s="4" t="s">
        <v>7052</v>
      </c>
      <c r="I1109" s="3" t="s">
        <v>10227</v>
      </c>
      <c r="J1109" s="12" t="s">
        <v>10806</v>
      </c>
    </row>
    <row r="1110" spans="1:10" ht="60" customHeight="1">
      <c r="A1110" s="4" t="s">
        <v>7021</v>
      </c>
      <c r="B1110" s="4" t="s">
        <v>7046</v>
      </c>
      <c r="C1110" s="4" t="s">
        <v>655</v>
      </c>
      <c r="D1110" s="10">
        <v>4908</v>
      </c>
      <c r="E1110" s="11" t="s">
        <v>10</v>
      </c>
      <c r="F1110" s="5" t="s">
        <v>274</v>
      </c>
      <c r="G1110" s="4" t="s">
        <v>7053</v>
      </c>
      <c r="H1110" s="4" t="s">
        <v>7054</v>
      </c>
      <c r="I1110" s="3" t="s">
        <v>10227</v>
      </c>
      <c r="J1110" s="12" t="s">
        <v>10806</v>
      </c>
    </row>
    <row r="1111" spans="1:10" ht="60" customHeight="1">
      <c r="A1111" s="4" t="s">
        <v>7055</v>
      </c>
      <c r="B1111" s="4" t="s">
        <v>7056</v>
      </c>
      <c r="C1111" s="4" t="s">
        <v>7057</v>
      </c>
      <c r="D1111" s="10">
        <v>6000</v>
      </c>
      <c r="E1111" s="11" t="s">
        <v>4</v>
      </c>
      <c r="F1111" s="11"/>
      <c r="G1111" s="4" t="s">
        <v>7058</v>
      </c>
      <c r="H1111" s="4" t="s">
        <v>7059</v>
      </c>
      <c r="I1111" s="3" t="s">
        <v>7060</v>
      </c>
      <c r="J1111" s="12" t="s">
        <v>10807</v>
      </c>
    </row>
    <row r="1112" spans="1:10" ht="60" customHeight="1">
      <c r="A1112" s="4" t="s">
        <v>7055</v>
      </c>
      <c r="B1112" s="4" t="s">
        <v>7056</v>
      </c>
      <c r="C1112" s="4" t="s">
        <v>7061</v>
      </c>
      <c r="D1112" s="10">
        <v>338</v>
      </c>
      <c r="E1112" s="11" t="s">
        <v>5</v>
      </c>
      <c r="F1112" s="11"/>
      <c r="G1112" s="4" t="s">
        <v>7062</v>
      </c>
      <c r="H1112" s="4" t="s">
        <v>7059</v>
      </c>
      <c r="I1112" s="3" t="s">
        <v>7063</v>
      </c>
      <c r="J1112" s="12" t="s">
        <v>10808</v>
      </c>
    </row>
    <row r="1113" spans="1:10" ht="60" customHeight="1">
      <c r="A1113" s="4" t="s">
        <v>7021</v>
      </c>
      <c r="B1113" s="4" t="s">
        <v>7064</v>
      </c>
      <c r="C1113" s="4" t="s">
        <v>7065</v>
      </c>
      <c r="D1113" s="10" t="s">
        <v>7066</v>
      </c>
      <c r="E1113" s="11" t="s">
        <v>7067</v>
      </c>
      <c r="F1113" s="4"/>
      <c r="G1113" s="4" t="s">
        <v>7068</v>
      </c>
      <c r="H1113" s="12" t="s">
        <v>7064</v>
      </c>
      <c r="I1113" s="4"/>
      <c r="J1113" s="12" t="s">
        <v>10809</v>
      </c>
    </row>
    <row r="1114" spans="1:10" ht="60" customHeight="1">
      <c r="A1114" s="4" t="s">
        <v>7021</v>
      </c>
      <c r="B1114" s="4" t="s">
        <v>7069</v>
      </c>
      <c r="C1114" s="4" t="s">
        <v>7070</v>
      </c>
      <c r="D1114" s="10">
        <v>1948</v>
      </c>
      <c r="E1114" s="11" t="s">
        <v>5</v>
      </c>
      <c r="F1114" s="11"/>
      <c r="G1114" s="4" t="s">
        <v>7071</v>
      </c>
      <c r="H1114" s="4" t="s">
        <v>7072</v>
      </c>
      <c r="I1114" s="3" t="s">
        <v>7073</v>
      </c>
      <c r="J1114" s="12" t="s">
        <v>7074</v>
      </c>
    </row>
    <row r="1115" spans="1:10" ht="60" customHeight="1">
      <c r="A1115" s="4" t="s">
        <v>7021</v>
      </c>
      <c r="B1115" s="4" t="s">
        <v>7069</v>
      </c>
      <c r="C1115" s="4" t="s">
        <v>7075</v>
      </c>
      <c r="D1115" s="10">
        <v>150</v>
      </c>
      <c r="E1115" s="11" t="s">
        <v>2162</v>
      </c>
      <c r="F1115" s="11"/>
      <c r="G1115" s="4" t="s">
        <v>7076</v>
      </c>
      <c r="H1115" s="4" t="s">
        <v>7069</v>
      </c>
      <c r="I1115" s="4"/>
      <c r="J1115" s="12" t="s">
        <v>7077</v>
      </c>
    </row>
    <row r="1116" spans="1:10" ht="60" customHeight="1">
      <c r="A1116" s="4" t="s">
        <v>7021</v>
      </c>
      <c r="B1116" s="4" t="s">
        <v>7078</v>
      </c>
      <c r="C1116" s="4" t="s">
        <v>7079</v>
      </c>
      <c r="D1116" s="10">
        <v>140167</v>
      </c>
      <c r="E1116" s="11" t="s">
        <v>10</v>
      </c>
      <c r="F1116" s="11" t="s">
        <v>666</v>
      </c>
      <c r="G1116" s="4" t="s">
        <v>7080</v>
      </c>
      <c r="H1116" s="4" t="s">
        <v>7081</v>
      </c>
      <c r="I1116" s="3" t="s">
        <v>7082</v>
      </c>
      <c r="J1116" s="12" t="s">
        <v>7083</v>
      </c>
    </row>
    <row r="1117" spans="1:10" ht="60" customHeight="1">
      <c r="A1117" s="4" t="s">
        <v>7021</v>
      </c>
      <c r="B1117" s="4" t="s">
        <v>7084</v>
      </c>
      <c r="C1117" s="4" t="s">
        <v>7085</v>
      </c>
      <c r="D1117" s="10">
        <v>900</v>
      </c>
      <c r="E1117" s="11" t="s">
        <v>3</v>
      </c>
      <c r="F1117" s="11"/>
      <c r="G1117" s="4" t="s">
        <v>7086</v>
      </c>
      <c r="H1117" s="4" t="s">
        <v>7087</v>
      </c>
      <c r="I1117" s="4"/>
      <c r="J1117" s="12" t="s">
        <v>10810</v>
      </c>
    </row>
    <row r="1118" spans="1:10" ht="60" customHeight="1">
      <c r="A1118" s="4" t="s">
        <v>7088</v>
      </c>
      <c r="B1118" s="4" t="s">
        <v>7089</v>
      </c>
      <c r="C1118" s="4" t="s">
        <v>7090</v>
      </c>
      <c r="D1118" s="10">
        <v>28700</v>
      </c>
      <c r="E1118" s="11" t="s">
        <v>231</v>
      </c>
      <c r="F1118" s="11"/>
      <c r="G1118" s="4" t="s">
        <v>7091</v>
      </c>
      <c r="H1118" s="4" t="s">
        <v>7092</v>
      </c>
      <c r="I1118" s="2" t="s">
        <v>10228</v>
      </c>
      <c r="J1118" s="12" t="s">
        <v>10811</v>
      </c>
    </row>
    <row r="1119" spans="1:10" ht="60" customHeight="1">
      <c r="A1119" s="4" t="s">
        <v>7021</v>
      </c>
      <c r="B1119" s="4" t="s">
        <v>7093</v>
      </c>
      <c r="C1119" s="4" t="s">
        <v>7094</v>
      </c>
      <c r="D1119" s="10">
        <v>2154</v>
      </c>
      <c r="E1119" s="11" t="s">
        <v>5</v>
      </c>
      <c r="F1119" s="11"/>
      <c r="G1119" s="4" t="s">
        <v>7095</v>
      </c>
      <c r="H1119" s="4" t="s">
        <v>1121</v>
      </c>
      <c r="I1119" s="4"/>
      <c r="J1119" s="12" t="s">
        <v>7096</v>
      </c>
    </row>
    <row r="1120" spans="1:10" ht="60" customHeight="1">
      <c r="A1120" s="4" t="s">
        <v>7021</v>
      </c>
      <c r="B1120" s="4" t="s">
        <v>7093</v>
      </c>
      <c r="C1120" s="4" t="s">
        <v>7097</v>
      </c>
      <c r="D1120" s="10">
        <v>45</v>
      </c>
      <c r="E1120" s="11" t="s">
        <v>5</v>
      </c>
      <c r="F1120" s="11"/>
      <c r="G1120" s="4" t="s">
        <v>7098</v>
      </c>
      <c r="H1120" s="4" t="s">
        <v>1121</v>
      </c>
      <c r="I1120" s="4"/>
      <c r="J1120" s="12" t="s">
        <v>7096</v>
      </c>
    </row>
    <row r="1121" spans="1:10" ht="60" customHeight="1">
      <c r="A1121" s="4" t="s">
        <v>7021</v>
      </c>
      <c r="B1121" s="4" t="s">
        <v>7093</v>
      </c>
      <c r="C1121" s="4" t="s">
        <v>7099</v>
      </c>
      <c r="D1121" s="10">
        <v>190</v>
      </c>
      <c r="E1121" s="11" t="s">
        <v>10</v>
      </c>
      <c r="F1121" s="9" t="s">
        <v>2347</v>
      </c>
      <c r="G1121" s="4" t="s">
        <v>7100</v>
      </c>
      <c r="H1121" s="4" t="s">
        <v>7101</v>
      </c>
      <c r="I1121" s="4"/>
      <c r="J1121" s="12" t="s">
        <v>7096</v>
      </c>
    </row>
    <row r="1122" spans="1:10" ht="60" customHeight="1">
      <c r="A1122" s="4" t="s">
        <v>7021</v>
      </c>
      <c r="B1122" s="4" t="s">
        <v>7093</v>
      </c>
      <c r="C1122" s="4" t="s">
        <v>7102</v>
      </c>
      <c r="D1122" s="10">
        <v>3412</v>
      </c>
      <c r="E1122" s="11" t="s">
        <v>5</v>
      </c>
      <c r="F1122" s="5"/>
      <c r="G1122" s="4" t="s">
        <v>7103</v>
      </c>
      <c r="H1122" s="4" t="s">
        <v>1121</v>
      </c>
      <c r="I1122" s="4"/>
      <c r="J1122" s="12" t="s">
        <v>7096</v>
      </c>
    </row>
    <row r="1123" spans="1:10" ht="60" customHeight="1">
      <c r="A1123" s="4" t="s">
        <v>7021</v>
      </c>
      <c r="B1123" s="4" t="s">
        <v>7104</v>
      </c>
      <c r="C1123" s="4" t="s">
        <v>3496</v>
      </c>
      <c r="D1123" s="10">
        <v>20178</v>
      </c>
      <c r="E1123" s="11" t="s">
        <v>5</v>
      </c>
      <c r="F1123" s="11"/>
      <c r="G1123" s="4" t="s">
        <v>7105</v>
      </c>
      <c r="H1123" s="4" t="s">
        <v>7104</v>
      </c>
      <c r="I1123" s="3" t="s">
        <v>7106</v>
      </c>
      <c r="J1123" s="12" t="s">
        <v>7107</v>
      </c>
    </row>
    <row r="1124" spans="1:10" ht="60" customHeight="1">
      <c r="A1124" s="4" t="s">
        <v>7021</v>
      </c>
      <c r="B1124" s="4" t="s">
        <v>7104</v>
      </c>
      <c r="C1124" s="4" t="s">
        <v>7108</v>
      </c>
      <c r="D1124" s="10">
        <v>19194</v>
      </c>
      <c r="E1124" s="11" t="s">
        <v>5</v>
      </c>
      <c r="F1124" s="11"/>
      <c r="G1124" s="4" t="s">
        <v>7109</v>
      </c>
      <c r="H1124" s="4" t="s">
        <v>7104</v>
      </c>
      <c r="I1124" s="3" t="s">
        <v>7110</v>
      </c>
      <c r="J1124" s="12" t="s">
        <v>7111</v>
      </c>
    </row>
    <row r="1125" spans="1:10" ht="60" customHeight="1">
      <c r="A1125" s="4" t="s">
        <v>7021</v>
      </c>
      <c r="B1125" s="4" t="s">
        <v>7104</v>
      </c>
      <c r="C1125" s="4" t="s">
        <v>7112</v>
      </c>
      <c r="D1125" s="10">
        <v>4992</v>
      </c>
      <c r="E1125" s="11" t="s">
        <v>4</v>
      </c>
      <c r="F1125" s="11"/>
      <c r="G1125" s="4" t="s">
        <v>7113</v>
      </c>
      <c r="H1125" s="4" t="s">
        <v>7104</v>
      </c>
      <c r="I1125" s="3" t="s">
        <v>7114</v>
      </c>
      <c r="J1125" s="12" t="s">
        <v>7115</v>
      </c>
    </row>
    <row r="1126" spans="1:10" ht="60" customHeight="1">
      <c r="A1126" s="4" t="s">
        <v>7021</v>
      </c>
      <c r="B1126" s="4" t="s">
        <v>7116</v>
      </c>
      <c r="C1126" s="4" t="s">
        <v>7117</v>
      </c>
      <c r="D1126" s="10">
        <v>3600</v>
      </c>
      <c r="E1126" s="11" t="s">
        <v>0</v>
      </c>
      <c r="F1126" s="11"/>
      <c r="G1126" s="4" t="s">
        <v>7118</v>
      </c>
      <c r="H1126" s="4" t="s">
        <v>7116</v>
      </c>
      <c r="I1126" s="4"/>
      <c r="J1126" s="12" t="s">
        <v>10812</v>
      </c>
    </row>
    <row r="1127" spans="1:10" ht="60" customHeight="1">
      <c r="A1127" s="4" t="s">
        <v>7021</v>
      </c>
      <c r="B1127" s="4" t="s">
        <v>7116</v>
      </c>
      <c r="C1127" s="4" t="s">
        <v>7119</v>
      </c>
      <c r="D1127" s="10" t="s">
        <v>7120</v>
      </c>
      <c r="E1127" s="11" t="s">
        <v>7121</v>
      </c>
      <c r="F1127" s="11"/>
      <c r="G1127" s="4" t="s">
        <v>7122</v>
      </c>
      <c r="H1127" s="4" t="s">
        <v>3158</v>
      </c>
      <c r="I1127" s="4"/>
      <c r="J1127" s="12" t="s">
        <v>7123</v>
      </c>
    </row>
    <row r="1128" spans="1:10" ht="60" customHeight="1">
      <c r="A1128" s="4" t="s">
        <v>7021</v>
      </c>
      <c r="B1128" s="4" t="s">
        <v>7124</v>
      </c>
      <c r="C1128" s="4" t="s">
        <v>7125</v>
      </c>
      <c r="D1128" s="10">
        <v>1000</v>
      </c>
      <c r="E1128" s="11" t="s">
        <v>6</v>
      </c>
      <c r="F1128" s="11"/>
      <c r="G1128" s="4" t="s">
        <v>11011</v>
      </c>
      <c r="H1128" s="4" t="s">
        <v>10543</v>
      </c>
      <c r="I1128" s="4"/>
      <c r="J1128" s="12" t="s">
        <v>10813</v>
      </c>
    </row>
    <row r="1129" spans="1:10" ht="60" customHeight="1">
      <c r="A1129" s="4" t="s">
        <v>7021</v>
      </c>
      <c r="B1129" s="4" t="s">
        <v>7124</v>
      </c>
      <c r="C1129" s="4" t="s">
        <v>7126</v>
      </c>
      <c r="D1129" s="10">
        <v>100368</v>
      </c>
      <c r="E1129" s="11" t="s">
        <v>274</v>
      </c>
      <c r="F1129" s="11"/>
      <c r="G1129" s="4" t="s">
        <v>7127</v>
      </c>
      <c r="H1129" s="4" t="s">
        <v>10544</v>
      </c>
      <c r="I1129" s="3" t="s">
        <v>10229</v>
      </c>
      <c r="J1129" s="12" t="s">
        <v>10814</v>
      </c>
    </row>
    <row r="1130" spans="1:10" ht="60" customHeight="1">
      <c r="A1130" s="4" t="s">
        <v>7021</v>
      </c>
      <c r="B1130" s="4" t="s">
        <v>7128</v>
      </c>
      <c r="C1130" s="4" t="s">
        <v>7129</v>
      </c>
      <c r="D1130" s="10">
        <v>300</v>
      </c>
      <c r="E1130" s="11" t="s">
        <v>5</v>
      </c>
      <c r="F1130" s="11"/>
      <c r="G1130" s="4" t="s">
        <v>7130</v>
      </c>
      <c r="H1130" s="4" t="s">
        <v>7131</v>
      </c>
      <c r="I1130" s="3" t="s">
        <v>10230</v>
      </c>
      <c r="J1130" s="12" t="s">
        <v>7132</v>
      </c>
    </row>
    <row r="1131" spans="1:10" ht="60" customHeight="1">
      <c r="A1131" s="4" t="s">
        <v>7021</v>
      </c>
      <c r="B1131" s="4" t="s">
        <v>7128</v>
      </c>
      <c r="C1131" s="4" t="s">
        <v>7133</v>
      </c>
      <c r="D1131" s="10">
        <v>995</v>
      </c>
      <c r="E1131" s="11" t="s">
        <v>5</v>
      </c>
      <c r="F1131" s="11"/>
      <c r="G1131" s="4" t="s">
        <v>7134</v>
      </c>
      <c r="H1131" s="4" t="s">
        <v>2098</v>
      </c>
      <c r="I1131" s="3" t="s">
        <v>10230</v>
      </c>
      <c r="J1131" s="12" t="s">
        <v>7132</v>
      </c>
    </row>
    <row r="1132" spans="1:10" ht="60" customHeight="1">
      <c r="A1132" s="4" t="s">
        <v>7021</v>
      </c>
      <c r="B1132" s="4" t="s">
        <v>7128</v>
      </c>
      <c r="C1132" s="4" t="s">
        <v>7135</v>
      </c>
      <c r="D1132" s="10">
        <v>8600</v>
      </c>
      <c r="E1132" s="11" t="s">
        <v>4</v>
      </c>
      <c r="F1132" s="5"/>
      <c r="G1132" s="4" t="s">
        <v>7136</v>
      </c>
      <c r="H1132" s="4" t="s">
        <v>7128</v>
      </c>
      <c r="I1132" s="3" t="s">
        <v>10230</v>
      </c>
      <c r="J1132" s="12" t="s">
        <v>7132</v>
      </c>
    </row>
    <row r="1133" spans="1:10" ht="60" customHeight="1">
      <c r="A1133" s="4" t="s">
        <v>7021</v>
      </c>
      <c r="B1133" s="4" t="s">
        <v>7128</v>
      </c>
      <c r="C1133" s="4" t="s">
        <v>7137</v>
      </c>
      <c r="D1133" s="10">
        <v>28850</v>
      </c>
      <c r="E1133" s="11" t="s">
        <v>5</v>
      </c>
      <c r="F1133" s="11"/>
      <c r="G1133" s="4" t="s">
        <v>7138</v>
      </c>
      <c r="H1133" s="4" t="s">
        <v>7139</v>
      </c>
      <c r="I1133" s="3" t="s">
        <v>10231</v>
      </c>
      <c r="J1133" s="4" t="s">
        <v>7140</v>
      </c>
    </row>
    <row r="1134" spans="1:10" ht="60" customHeight="1">
      <c r="A1134" s="4" t="s">
        <v>7021</v>
      </c>
      <c r="B1134" s="4" t="s">
        <v>7141</v>
      </c>
      <c r="C1134" s="4" t="s">
        <v>533</v>
      </c>
      <c r="D1134" s="10">
        <v>18328</v>
      </c>
      <c r="E1134" s="11" t="s">
        <v>274</v>
      </c>
      <c r="F1134" s="11"/>
      <c r="G1134" s="4" t="s">
        <v>7142</v>
      </c>
      <c r="H1134" s="4" t="s">
        <v>7143</v>
      </c>
      <c r="I1134" s="3" t="s">
        <v>7144</v>
      </c>
      <c r="J1134" s="12" t="s">
        <v>7145</v>
      </c>
    </row>
    <row r="1135" spans="1:10" ht="60" customHeight="1">
      <c r="A1135" s="4" t="s">
        <v>7021</v>
      </c>
      <c r="B1135" s="4" t="s">
        <v>7141</v>
      </c>
      <c r="C1135" s="4" t="s">
        <v>7146</v>
      </c>
      <c r="D1135" s="10">
        <v>7540</v>
      </c>
      <c r="E1135" s="11" t="s">
        <v>3</v>
      </c>
      <c r="F1135" s="5"/>
      <c r="G1135" s="4" t="s">
        <v>7147</v>
      </c>
      <c r="H1135" s="4" t="s">
        <v>7148</v>
      </c>
      <c r="I1135" s="3" t="s">
        <v>7149</v>
      </c>
      <c r="J1135" s="12" t="s">
        <v>7145</v>
      </c>
    </row>
    <row r="1136" spans="1:10" ht="60" customHeight="1">
      <c r="A1136" s="4" t="s">
        <v>7021</v>
      </c>
      <c r="B1136" s="4" t="s">
        <v>7141</v>
      </c>
      <c r="C1136" s="4" t="s">
        <v>7150</v>
      </c>
      <c r="D1136" s="10">
        <v>245</v>
      </c>
      <c r="E1136" s="11" t="s">
        <v>4</v>
      </c>
      <c r="F1136" s="11"/>
      <c r="G1136" s="4" t="s">
        <v>7151</v>
      </c>
      <c r="H1136" s="4" t="s">
        <v>1118</v>
      </c>
      <c r="I1136" s="3"/>
      <c r="J1136" s="12" t="s">
        <v>7145</v>
      </c>
    </row>
    <row r="1137" spans="1:10" ht="60" customHeight="1">
      <c r="A1137" s="4" t="s">
        <v>7021</v>
      </c>
      <c r="B1137" s="4" t="s">
        <v>7141</v>
      </c>
      <c r="C1137" s="4" t="s">
        <v>7152</v>
      </c>
      <c r="D1137" s="10">
        <v>4167</v>
      </c>
      <c r="E1137" s="11" t="s">
        <v>3</v>
      </c>
      <c r="F1137" s="11"/>
      <c r="G1137" s="4" t="s">
        <v>7153</v>
      </c>
      <c r="H1137" s="4" t="s">
        <v>7154</v>
      </c>
      <c r="I1137" s="3" t="s">
        <v>7155</v>
      </c>
      <c r="J1137" s="12" t="s">
        <v>7145</v>
      </c>
    </row>
    <row r="1138" spans="1:10" ht="60" customHeight="1">
      <c r="A1138" s="4" t="s">
        <v>7021</v>
      </c>
      <c r="B1138" s="4" t="s">
        <v>7156</v>
      </c>
      <c r="C1138" s="4" t="s">
        <v>7157</v>
      </c>
      <c r="D1138" s="10">
        <v>4600</v>
      </c>
      <c r="E1138" s="11" t="s">
        <v>5</v>
      </c>
      <c r="F1138" s="11"/>
      <c r="G1138" s="4" t="s">
        <v>7158</v>
      </c>
      <c r="H1138" s="4" t="s">
        <v>1728</v>
      </c>
      <c r="I1138" s="3" t="s">
        <v>10232</v>
      </c>
      <c r="J1138" s="12" t="s">
        <v>7159</v>
      </c>
    </row>
    <row r="1139" spans="1:10" ht="60" customHeight="1">
      <c r="A1139" s="4" t="s">
        <v>7021</v>
      </c>
      <c r="B1139" s="4" t="s">
        <v>7160</v>
      </c>
      <c r="C1139" s="4" t="s">
        <v>7161</v>
      </c>
      <c r="D1139" s="10">
        <v>6043</v>
      </c>
      <c r="E1139" s="11" t="s">
        <v>5</v>
      </c>
      <c r="F1139" s="11"/>
      <c r="G1139" s="4" t="s">
        <v>7162</v>
      </c>
      <c r="H1139" s="4" t="s">
        <v>7163</v>
      </c>
      <c r="I1139" s="4"/>
      <c r="J1139" s="12" t="s">
        <v>7164</v>
      </c>
    </row>
    <row r="1140" spans="1:10" ht="60" customHeight="1">
      <c r="A1140" s="32" t="s">
        <v>7165</v>
      </c>
      <c r="B1140" s="32" t="s">
        <v>7166</v>
      </c>
      <c r="C1140" s="32" t="s">
        <v>7167</v>
      </c>
      <c r="D1140" s="39" t="s">
        <v>7168</v>
      </c>
      <c r="E1140" s="40" t="s">
        <v>296</v>
      </c>
      <c r="F1140" s="40"/>
      <c r="G1140" s="32" t="s">
        <v>7169</v>
      </c>
      <c r="H1140" s="32" t="s">
        <v>7170</v>
      </c>
      <c r="I1140" s="41" t="s">
        <v>7171</v>
      </c>
      <c r="J1140" s="42" t="s">
        <v>7172</v>
      </c>
    </row>
    <row r="1141" spans="1:10" ht="60" customHeight="1">
      <c r="A1141" s="32" t="s">
        <v>7173</v>
      </c>
      <c r="B1141" s="32" t="s">
        <v>7174</v>
      </c>
      <c r="C1141" s="32" t="s">
        <v>7175</v>
      </c>
      <c r="D1141" s="39">
        <v>4168</v>
      </c>
      <c r="E1141" s="40" t="s">
        <v>296</v>
      </c>
      <c r="F1141" s="40"/>
      <c r="G1141" s="32" t="s">
        <v>7176</v>
      </c>
      <c r="H1141" s="32" t="s">
        <v>7177</v>
      </c>
      <c r="I1141" s="32"/>
      <c r="J1141" s="42" t="s">
        <v>7178</v>
      </c>
    </row>
    <row r="1142" spans="1:10" ht="60" customHeight="1">
      <c r="A1142" s="4" t="s">
        <v>7021</v>
      </c>
      <c r="B1142" s="4" t="s">
        <v>7179</v>
      </c>
      <c r="C1142" s="4" t="s">
        <v>7180</v>
      </c>
      <c r="D1142" s="10" t="s">
        <v>7181</v>
      </c>
      <c r="E1142" s="11" t="s">
        <v>4</v>
      </c>
      <c r="F1142" s="11"/>
      <c r="G1142" s="4" t="s">
        <v>7182</v>
      </c>
      <c r="H1142" s="12" t="s">
        <v>7183</v>
      </c>
      <c r="I1142" s="4"/>
      <c r="J1142" s="12" t="s">
        <v>7184</v>
      </c>
    </row>
    <row r="1143" spans="1:10" ht="60" customHeight="1">
      <c r="A1143" s="4" t="s">
        <v>7021</v>
      </c>
      <c r="B1143" s="4" t="s">
        <v>7185</v>
      </c>
      <c r="C1143" s="4" t="s">
        <v>7186</v>
      </c>
      <c r="D1143" s="10">
        <v>28320</v>
      </c>
      <c r="E1143" s="11" t="s">
        <v>5</v>
      </c>
      <c r="F1143" s="11"/>
      <c r="G1143" s="4" t="s">
        <v>7187</v>
      </c>
      <c r="H1143" s="4" t="s">
        <v>7188</v>
      </c>
      <c r="I1143" s="3" t="s">
        <v>10233</v>
      </c>
      <c r="J1143" s="12" t="s">
        <v>10815</v>
      </c>
    </row>
    <row r="1144" spans="1:10" ht="60" customHeight="1">
      <c r="A1144" s="4" t="s">
        <v>7021</v>
      </c>
      <c r="B1144" s="4" t="s">
        <v>7185</v>
      </c>
      <c r="C1144" s="4" t="s">
        <v>7189</v>
      </c>
      <c r="D1144" s="10">
        <v>2006</v>
      </c>
      <c r="E1144" s="11" t="s">
        <v>3</v>
      </c>
      <c r="F1144" s="11"/>
      <c r="G1144" s="4" t="s">
        <v>7190</v>
      </c>
      <c r="H1144" s="4" t="s">
        <v>7191</v>
      </c>
      <c r="I1144" s="4"/>
      <c r="J1144" s="12" t="s">
        <v>7192</v>
      </c>
    </row>
    <row r="1145" spans="1:10" ht="60" customHeight="1">
      <c r="A1145" s="4" t="s">
        <v>7021</v>
      </c>
      <c r="B1145" s="4" t="s">
        <v>7193</v>
      </c>
      <c r="C1145" s="4" t="s">
        <v>7194</v>
      </c>
      <c r="D1145" s="10" t="s">
        <v>1184</v>
      </c>
      <c r="E1145" s="11" t="s">
        <v>10</v>
      </c>
      <c r="F1145" s="11" t="s">
        <v>7195</v>
      </c>
      <c r="G1145" s="4" t="s">
        <v>7196</v>
      </c>
      <c r="H1145" s="4" t="s">
        <v>7197</v>
      </c>
      <c r="I1145" s="3" t="s">
        <v>7198</v>
      </c>
      <c r="J1145" s="12" t="s">
        <v>7199</v>
      </c>
    </row>
    <row r="1146" spans="1:10" ht="60" customHeight="1">
      <c r="A1146" s="4" t="s">
        <v>7021</v>
      </c>
      <c r="B1146" s="4" t="s">
        <v>7193</v>
      </c>
      <c r="C1146" s="4" t="s">
        <v>7200</v>
      </c>
      <c r="D1146" s="10" t="s">
        <v>1184</v>
      </c>
      <c r="E1146" s="11" t="s">
        <v>10</v>
      </c>
      <c r="F1146" s="11" t="s">
        <v>666</v>
      </c>
      <c r="G1146" s="4" t="s">
        <v>7201</v>
      </c>
      <c r="H1146" s="4" t="s">
        <v>7202</v>
      </c>
      <c r="I1146" s="4"/>
      <c r="J1146" s="12" t="s">
        <v>7203</v>
      </c>
    </row>
    <row r="1147" spans="1:10" ht="60" customHeight="1">
      <c r="A1147" s="4" t="s">
        <v>7204</v>
      </c>
      <c r="B1147" s="4" t="s">
        <v>7205</v>
      </c>
      <c r="C1147" s="4" t="s">
        <v>7206</v>
      </c>
      <c r="D1147" s="10">
        <v>13000</v>
      </c>
      <c r="E1147" s="11" t="s">
        <v>10</v>
      </c>
      <c r="F1147" s="11" t="s">
        <v>6946</v>
      </c>
      <c r="G1147" s="31" t="s">
        <v>7207</v>
      </c>
      <c r="H1147" s="4" t="s">
        <v>120</v>
      </c>
      <c r="I1147" s="4"/>
      <c r="J1147" s="12" t="s">
        <v>7208</v>
      </c>
    </row>
    <row r="1148" spans="1:10" ht="60" customHeight="1">
      <c r="A1148" s="4" t="s">
        <v>7021</v>
      </c>
      <c r="B1148" s="4" t="s">
        <v>7209</v>
      </c>
      <c r="C1148" s="4" t="s">
        <v>7210</v>
      </c>
      <c r="D1148" s="10" t="s">
        <v>1373</v>
      </c>
      <c r="E1148" s="11" t="s">
        <v>10</v>
      </c>
      <c r="F1148" s="11" t="s">
        <v>7211</v>
      </c>
      <c r="G1148" s="4" t="s">
        <v>7212</v>
      </c>
      <c r="H1148" s="4" t="s">
        <v>3158</v>
      </c>
      <c r="I1148" s="3" t="s">
        <v>7213</v>
      </c>
      <c r="J1148" s="12" t="s">
        <v>7214</v>
      </c>
    </row>
    <row r="1149" spans="1:10" ht="60" customHeight="1">
      <c r="A1149" s="4" t="s">
        <v>7021</v>
      </c>
      <c r="B1149" s="4" t="s">
        <v>7209</v>
      </c>
      <c r="C1149" s="4" t="s">
        <v>7215</v>
      </c>
      <c r="D1149" s="10">
        <v>31053</v>
      </c>
      <c r="E1149" s="11" t="s">
        <v>5</v>
      </c>
      <c r="F1149" s="11"/>
      <c r="G1149" s="4" t="s">
        <v>7216</v>
      </c>
      <c r="H1149" s="4" t="s">
        <v>7217</v>
      </c>
      <c r="I1149" s="3" t="s">
        <v>7213</v>
      </c>
      <c r="J1149" s="12" t="s">
        <v>7214</v>
      </c>
    </row>
    <row r="1150" spans="1:10" ht="60" customHeight="1">
      <c r="A1150" s="4" t="s">
        <v>7021</v>
      </c>
      <c r="B1150" s="4" t="s">
        <v>7209</v>
      </c>
      <c r="C1150" s="4" t="s">
        <v>7218</v>
      </c>
      <c r="D1150" s="10">
        <v>1600</v>
      </c>
      <c r="E1150" s="11" t="s">
        <v>10</v>
      </c>
      <c r="F1150" s="11" t="s">
        <v>766</v>
      </c>
      <c r="G1150" s="4" t="s">
        <v>7219</v>
      </c>
      <c r="H1150" s="4" t="s">
        <v>7209</v>
      </c>
      <c r="I1150" s="3" t="s">
        <v>7213</v>
      </c>
      <c r="J1150" s="12" t="s">
        <v>7214</v>
      </c>
    </row>
    <row r="1151" spans="1:10" ht="60" customHeight="1">
      <c r="A1151" s="4" t="s">
        <v>7021</v>
      </c>
      <c r="B1151" s="4" t="s">
        <v>7209</v>
      </c>
      <c r="C1151" s="4" t="s">
        <v>7220</v>
      </c>
      <c r="D1151" s="10" t="s">
        <v>1373</v>
      </c>
      <c r="E1151" s="11" t="s">
        <v>10</v>
      </c>
      <c r="F1151" s="9" t="s">
        <v>7221</v>
      </c>
      <c r="G1151" s="4" t="s">
        <v>7222</v>
      </c>
      <c r="H1151" s="4" t="s">
        <v>7223</v>
      </c>
      <c r="I1151" s="10"/>
      <c r="J1151" s="12" t="s">
        <v>7224</v>
      </c>
    </row>
    <row r="1152" spans="1:10" ht="60" customHeight="1">
      <c r="A1152" s="4" t="s">
        <v>7021</v>
      </c>
      <c r="B1152" s="4" t="s">
        <v>7209</v>
      </c>
      <c r="C1152" s="4" t="s">
        <v>7225</v>
      </c>
      <c r="D1152" s="10">
        <v>5300</v>
      </c>
      <c r="E1152" s="11" t="s">
        <v>10</v>
      </c>
      <c r="F1152" s="11" t="s">
        <v>666</v>
      </c>
      <c r="G1152" s="4" t="s">
        <v>7226</v>
      </c>
      <c r="H1152" s="4" t="s">
        <v>7227</v>
      </c>
      <c r="I1152" s="3" t="s">
        <v>7228</v>
      </c>
      <c r="J1152" s="12" t="s">
        <v>7229</v>
      </c>
    </row>
    <row r="1153" spans="1:10" ht="60" customHeight="1">
      <c r="A1153" s="4" t="s">
        <v>7021</v>
      </c>
      <c r="B1153" s="4" t="s">
        <v>7230</v>
      </c>
      <c r="C1153" s="4" t="s">
        <v>7231</v>
      </c>
      <c r="D1153" s="10">
        <v>5400</v>
      </c>
      <c r="E1153" s="11" t="s">
        <v>5</v>
      </c>
      <c r="F1153" s="11"/>
      <c r="G1153" s="4" t="s">
        <v>7232</v>
      </c>
      <c r="H1153" s="4" t="s">
        <v>7233</v>
      </c>
      <c r="I1153" s="4"/>
      <c r="J1153" s="12" t="s">
        <v>7234</v>
      </c>
    </row>
    <row r="1154" spans="1:10" ht="60" customHeight="1">
      <c r="A1154" s="4" t="s">
        <v>7021</v>
      </c>
      <c r="B1154" s="4" t="s">
        <v>7235</v>
      </c>
      <c r="C1154" s="4" t="s">
        <v>7236</v>
      </c>
      <c r="D1154" s="10">
        <v>38110</v>
      </c>
      <c r="E1154" s="11" t="s">
        <v>3</v>
      </c>
      <c r="F1154" s="11"/>
      <c r="G1154" s="22" t="s">
        <v>7237</v>
      </c>
      <c r="H1154" s="4" t="s">
        <v>7238</v>
      </c>
      <c r="I1154" s="3" t="s">
        <v>7239</v>
      </c>
      <c r="J1154" s="12" t="s">
        <v>7240</v>
      </c>
    </row>
    <row r="1155" spans="1:10" ht="60" customHeight="1">
      <c r="A1155" s="4" t="s">
        <v>7021</v>
      </c>
      <c r="B1155" s="4" t="s">
        <v>7235</v>
      </c>
      <c r="C1155" s="4" t="s">
        <v>7241</v>
      </c>
      <c r="D1155" s="10">
        <v>380</v>
      </c>
      <c r="E1155" s="11" t="s">
        <v>6</v>
      </c>
      <c r="F1155" s="11"/>
      <c r="G1155" s="4" t="s">
        <v>7242</v>
      </c>
      <c r="H1155" s="4" t="s">
        <v>7243</v>
      </c>
      <c r="I1155" s="4"/>
      <c r="J1155" s="12" t="s">
        <v>7244</v>
      </c>
    </row>
    <row r="1156" spans="1:10" ht="60" customHeight="1">
      <c r="A1156" s="4" t="s">
        <v>7021</v>
      </c>
      <c r="B1156" s="4" t="s">
        <v>7245</v>
      </c>
      <c r="C1156" s="4" t="s">
        <v>7246</v>
      </c>
      <c r="D1156" s="10">
        <v>178</v>
      </c>
      <c r="E1156" s="11" t="s">
        <v>4</v>
      </c>
      <c r="F1156" s="11"/>
      <c r="G1156" s="4" t="s">
        <v>7247</v>
      </c>
      <c r="H1156" s="4" t="s">
        <v>7245</v>
      </c>
      <c r="I1156" s="4"/>
      <c r="J1156" s="12" t="s">
        <v>7248</v>
      </c>
    </row>
    <row r="1157" spans="1:10" ht="60" customHeight="1">
      <c r="A1157" s="4" t="s">
        <v>7021</v>
      </c>
      <c r="B1157" s="4" t="s">
        <v>7245</v>
      </c>
      <c r="C1157" s="4" t="s">
        <v>7249</v>
      </c>
      <c r="D1157" s="10">
        <v>20102</v>
      </c>
      <c r="E1157" s="11" t="s">
        <v>10</v>
      </c>
      <c r="F1157" s="11" t="s">
        <v>7250</v>
      </c>
      <c r="G1157" s="4" t="s">
        <v>7251</v>
      </c>
      <c r="H1157" s="4" t="s">
        <v>7245</v>
      </c>
      <c r="I1157" s="4"/>
      <c r="J1157" s="12" t="s">
        <v>7252</v>
      </c>
    </row>
    <row r="1158" spans="1:10" ht="60" customHeight="1">
      <c r="A1158" s="4" t="s">
        <v>7021</v>
      </c>
      <c r="B1158" s="4" t="s">
        <v>7245</v>
      </c>
      <c r="C1158" s="4" t="s">
        <v>7253</v>
      </c>
      <c r="D1158" s="10">
        <v>10280</v>
      </c>
      <c r="E1158" s="11" t="s">
        <v>10</v>
      </c>
      <c r="F1158" s="11" t="s">
        <v>7250</v>
      </c>
      <c r="G1158" s="4" t="s">
        <v>7254</v>
      </c>
      <c r="H1158" s="4" t="s">
        <v>7245</v>
      </c>
      <c r="I1158" s="4"/>
      <c r="J1158" s="12" t="s">
        <v>7252</v>
      </c>
    </row>
    <row r="1159" spans="1:10" ht="60" customHeight="1">
      <c r="A1159" s="4" t="s">
        <v>7021</v>
      </c>
      <c r="B1159" s="4" t="s">
        <v>7255</v>
      </c>
      <c r="C1159" s="4" t="s">
        <v>7256</v>
      </c>
      <c r="D1159" s="10">
        <v>300</v>
      </c>
      <c r="E1159" s="11" t="s">
        <v>10</v>
      </c>
      <c r="F1159" s="11" t="s">
        <v>7257</v>
      </c>
      <c r="G1159" s="4" t="s">
        <v>7258</v>
      </c>
      <c r="H1159" s="4" t="s">
        <v>7259</v>
      </c>
      <c r="I1159" s="4"/>
      <c r="J1159" s="12" t="s">
        <v>7260</v>
      </c>
    </row>
    <row r="1160" spans="1:10" ht="60" customHeight="1">
      <c r="A1160" s="4" t="s">
        <v>7021</v>
      </c>
      <c r="B1160" s="4" t="s">
        <v>7255</v>
      </c>
      <c r="C1160" s="4" t="s">
        <v>7256</v>
      </c>
      <c r="D1160" s="10"/>
      <c r="E1160" s="11" t="s">
        <v>10</v>
      </c>
      <c r="F1160" s="11" t="s">
        <v>7261</v>
      </c>
      <c r="G1160" s="4" t="s">
        <v>7262</v>
      </c>
      <c r="H1160" s="4" t="s">
        <v>7263</v>
      </c>
      <c r="I1160" s="4"/>
      <c r="J1160" s="12" t="s">
        <v>7260</v>
      </c>
    </row>
    <row r="1161" spans="1:10" ht="60" customHeight="1">
      <c r="A1161" s="4" t="s">
        <v>7021</v>
      </c>
      <c r="B1161" s="4" t="s">
        <v>7264</v>
      </c>
      <c r="C1161" s="4" t="s">
        <v>7265</v>
      </c>
      <c r="D1161" s="10">
        <v>5445</v>
      </c>
      <c r="E1161" s="11" t="s">
        <v>3</v>
      </c>
      <c r="F1161" s="11"/>
      <c r="G1161" s="4" t="s">
        <v>7266</v>
      </c>
      <c r="H1161" s="4" t="s">
        <v>7267</v>
      </c>
      <c r="I1161" s="4" t="s">
        <v>10234</v>
      </c>
      <c r="J1161" s="12" t="s">
        <v>10816</v>
      </c>
    </row>
    <row r="1162" spans="1:10" ht="60" customHeight="1">
      <c r="A1162" s="4" t="s">
        <v>7021</v>
      </c>
      <c r="B1162" s="4" t="s">
        <v>7268</v>
      </c>
      <c r="C1162" s="4" t="s">
        <v>7269</v>
      </c>
      <c r="D1162" s="10">
        <v>42058</v>
      </c>
      <c r="E1162" s="11" t="s">
        <v>5</v>
      </c>
      <c r="F1162" s="11"/>
      <c r="G1162" s="4" t="s">
        <v>7270</v>
      </c>
      <c r="H1162" s="4" t="s">
        <v>7271</v>
      </c>
      <c r="I1162" s="4"/>
      <c r="J1162" s="12" t="s">
        <v>7272</v>
      </c>
    </row>
    <row r="1163" spans="1:10" ht="60" customHeight="1">
      <c r="A1163" s="4" t="s">
        <v>7021</v>
      </c>
      <c r="B1163" s="4" t="s">
        <v>7273</v>
      </c>
      <c r="C1163" s="4" t="s">
        <v>7274</v>
      </c>
      <c r="D1163" s="10">
        <v>12912</v>
      </c>
      <c r="E1163" s="11" t="s">
        <v>10</v>
      </c>
      <c r="F1163" s="11" t="s">
        <v>7275</v>
      </c>
      <c r="G1163" s="4" t="s">
        <v>7276</v>
      </c>
      <c r="H1163" s="4" t="s">
        <v>412</v>
      </c>
      <c r="I1163" s="4" t="s">
        <v>7277</v>
      </c>
      <c r="J1163" s="12" t="s">
        <v>7278</v>
      </c>
    </row>
    <row r="1164" spans="1:10" ht="60" customHeight="1">
      <c r="A1164" s="4" t="s">
        <v>7021</v>
      </c>
      <c r="B1164" s="4" t="s">
        <v>7279</v>
      </c>
      <c r="C1164" s="4" t="s">
        <v>7280</v>
      </c>
      <c r="D1164" s="10">
        <v>9161</v>
      </c>
      <c r="E1164" s="11" t="s">
        <v>5</v>
      </c>
      <c r="F1164" s="11"/>
      <c r="G1164" s="4" t="s">
        <v>7281</v>
      </c>
      <c r="H1164" s="4" t="s">
        <v>7279</v>
      </c>
      <c r="I1164" s="4" t="s">
        <v>7282</v>
      </c>
      <c r="J1164" s="12" t="s">
        <v>7283</v>
      </c>
    </row>
    <row r="1165" spans="1:10" ht="60" customHeight="1">
      <c r="A1165" s="4" t="s">
        <v>7021</v>
      </c>
      <c r="B1165" s="4" t="s">
        <v>7279</v>
      </c>
      <c r="C1165" s="4" t="s">
        <v>7284</v>
      </c>
      <c r="D1165" s="10">
        <v>1215</v>
      </c>
      <c r="E1165" s="11" t="s">
        <v>3</v>
      </c>
      <c r="F1165" s="11"/>
      <c r="G1165" s="4" t="s">
        <v>7285</v>
      </c>
      <c r="H1165" s="4" t="s">
        <v>7279</v>
      </c>
      <c r="I1165" s="4"/>
      <c r="J1165" s="12" t="s">
        <v>7286</v>
      </c>
    </row>
    <row r="1166" spans="1:10" ht="60" customHeight="1">
      <c r="A1166" s="4" t="s">
        <v>7021</v>
      </c>
      <c r="B1166" s="4" t="s">
        <v>7287</v>
      </c>
      <c r="C1166" s="4" t="s">
        <v>7288</v>
      </c>
      <c r="D1166" s="10">
        <v>80000</v>
      </c>
      <c r="E1166" s="11" t="s">
        <v>10</v>
      </c>
      <c r="F1166" s="11" t="s">
        <v>7289</v>
      </c>
      <c r="G1166" s="4" t="s">
        <v>7290</v>
      </c>
      <c r="H1166" s="4" t="s">
        <v>7287</v>
      </c>
      <c r="I1166" s="4"/>
      <c r="J1166" s="12" t="s">
        <v>7291</v>
      </c>
    </row>
    <row r="1167" spans="1:10" ht="60" customHeight="1">
      <c r="A1167" s="4" t="s">
        <v>7021</v>
      </c>
      <c r="B1167" s="4" t="s">
        <v>7292</v>
      </c>
      <c r="C1167" s="4" t="s">
        <v>7293</v>
      </c>
      <c r="D1167" s="10">
        <v>3195</v>
      </c>
      <c r="E1167" s="11" t="s">
        <v>5</v>
      </c>
      <c r="F1167" s="11"/>
      <c r="G1167" s="4" t="s">
        <v>7294</v>
      </c>
      <c r="H1167" s="4" t="s">
        <v>7292</v>
      </c>
      <c r="I1167" s="4"/>
      <c r="J1167" s="12"/>
    </row>
    <row r="1168" spans="1:10" ht="60" customHeight="1">
      <c r="A1168" s="4" t="s">
        <v>7295</v>
      </c>
      <c r="B1168" s="4" t="s">
        <v>7296</v>
      </c>
      <c r="C1168" s="4" t="s">
        <v>7297</v>
      </c>
      <c r="D1168" s="39">
        <v>800</v>
      </c>
      <c r="E1168" s="40" t="s">
        <v>568</v>
      </c>
      <c r="F1168" s="28" t="s">
        <v>7298</v>
      </c>
      <c r="G1168" s="4" t="s">
        <v>7299</v>
      </c>
      <c r="H1168" s="4" t="s">
        <v>7300</v>
      </c>
      <c r="I1168" s="3" t="s">
        <v>10235</v>
      </c>
      <c r="J1168" s="42" t="s">
        <v>7301</v>
      </c>
    </row>
    <row r="1169" spans="1:10" ht="60" customHeight="1">
      <c r="A1169" s="4" t="s">
        <v>7295</v>
      </c>
      <c r="B1169" s="4" t="s">
        <v>7296</v>
      </c>
      <c r="C1169" s="4" t="s">
        <v>7302</v>
      </c>
      <c r="D1169" s="39">
        <v>32006</v>
      </c>
      <c r="E1169" s="40" t="s">
        <v>296</v>
      </c>
      <c r="F1169" s="40"/>
      <c r="G1169" s="4" t="s">
        <v>7303</v>
      </c>
      <c r="H1169" s="4" t="s">
        <v>7304</v>
      </c>
      <c r="I1169" s="3" t="s">
        <v>10236</v>
      </c>
      <c r="J1169" s="42" t="s">
        <v>7301</v>
      </c>
    </row>
    <row r="1170" spans="1:10" ht="60" customHeight="1">
      <c r="A1170" s="4" t="s">
        <v>7305</v>
      </c>
      <c r="B1170" s="4" t="s">
        <v>7306</v>
      </c>
      <c r="C1170" s="4" t="s">
        <v>7307</v>
      </c>
      <c r="D1170" s="39">
        <v>24000</v>
      </c>
      <c r="E1170" s="40" t="s">
        <v>296</v>
      </c>
      <c r="F1170" s="40"/>
      <c r="G1170" s="4" t="s">
        <v>7308</v>
      </c>
      <c r="H1170" s="4" t="s">
        <v>7309</v>
      </c>
      <c r="I1170" s="4"/>
      <c r="J1170" s="42" t="s">
        <v>10817</v>
      </c>
    </row>
    <row r="1171" spans="1:10" ht="60" customHeight="1">
      <c r="A1171" s="4" t="s">
        <v>7295</v>
      </c>
      <c r="B1171" s="4" t="s">
        <v>7310</v>
      </c>
      <c r="C1171" s="4" t="s">
        <v>5715</v>
      </c>
      <c r="D1171" s="10"/>
      <c r="E1171" s="40" t="s">
        <v>4800</v>
      </c>
      <c r="F1171" s="40"/>
      <c r="G1171" s="4" t="s">
        <v>7311</v>
      </c>
      <c r="H1171" s="4" t="s">
        <v>7312</v>
      </c>
      <c r="I1171" s="4"/>
      <c r="J1171" s="42" t="s">
        <v>7313</v>
      </c>
    </row>
    <row r="1172" spans="1:10" ht="60" customHeight="1">
      <c r="A1172" s="4" t="s">
        <v>7295</v>
      </c>
      <c r="B1172" s="4" t="s">
        <v>7310</v>
      </c>
      <c r="C1172" s="4" t="s">
        <v>7314</v>
      </c>
      <c r="D1172" s="39">
        <v>1200</v>
      </c>
      <c r="E1172" s="40" t="s">
        <v>252</v>
      </c>
      <c r="F1172" s="40"/>
      <c r="G1172" s="4" t="s">
        <v>7315</v>
      </c>
      <c r="H1172" s="4" t="s">
        <v>7316</v>
      </c>
      <c r="I1172" s="4"/>
      <c r="J1172" s="42" t="s">
        <v>7313</v>
      </c>
    </row>
    <row r="1173" spans="1:10" ht="60" customHeight="1">
      <c r="A1173" s="4" t="s">
        <v>7295</v>
      </c>
      <c r="B1173" s="4" t="s">
        <v>7317</v>
      </c>
      <c r="C1173" s="4" t="s">
        <v>7318</v>
      </c>
      <c r="D1173" s="39">
        <v>954</v>
      </c>
      <c r="E1173" s="40" t="s">
        <v>296</v>
      </c>
      <c r="F1173" s="40"/>
      <c r="G1173" s="4" t="s">
        <v>7319</v>
      </c>
      <c r="H1173" s="4" t="s">
        <v>7320</v>
      </c>
      <c r="I1173" s="3" t="s">
        <v>10237</v>
      </c>
      <c r="J1173" s="42" t="s">
        <v>10818</v>
      </c>
    </row>
    <row r="1174" spans="1:10" ht="60" customHeight="1">
      <c r="A1174" s="4" t="s">
        <v>7295</v>
      </c>
      <c r="B1174" s="4" t="s">
        <v>7317</v>
      </c>
      <c r="C1174" s="4" t="s">
        <v>6913</v>
      </c>
      <c r="D1174" s="39">
        <v>3500</v>
      </c>
      <c r="E1174" s="40" t="s">
        <v>568</v>
      </c>
      <c r="F1174" s="40" t="s">
        <v>1486</v>
      </c>
      <c r="G1174" s="4" t="s">
        <v>7321</v>
      </c>
      <c r="H1174" s="4" t="s">
        <v>7322</v>
      </c>
      <c r="I1174" s="3" t="s">
        <v>10238</v>
      </c>
      <c r="J1174" s="42" t="s">
        <v>10995</v>
      </c>
    </row>
    <row r="1175" spans="1:10" ht="60" customHeight="1">
      <c r="A1175" s="4" t="s">
        <v>7295</v>
      </c>
      <c r="B1175" s="4" t="s">
        <v>7317</v>
      </c>
      <c r="C1175" s="4" t="s">
        <v>7323</v>
      </c>
      <c r="D1175" s="39">
        <v>27500</v>
      </c>
      <c r="E1175" s="40" t="s">
        <v>568</v>
      </c>
      <c r="F1175" s="5" t="s">
        <v>1486</v>
      </c>
      <c r="G1175" s="4" t="s">
        <v>7324</v>
      </c>
      <c r="H1175" s="4" t="s">
        <v>7325</v>
      </c>
      <c r="I1175" s="3" t="str">
        <f>HYPERLINK("#","https://www.city.mishima.shizuoka.jp/ipn023935.html")</f>
        <v>https://www.city.mishima.shizuoka.jp/ipn023935.html</v>
      </c>
      <c r="J1175" s="4" t="s">
        <v>10819</v>
      </c>
    </row>
    <row r="1176" spans="1:10" ht="60" customHeight="1">
      <c r="A1176" s="4" t="s">
        <v>7295</v>
      </c>
      <c r="B1176" s="4" t="s">
        <v>7326</v>
      </c>
      <c r="C1176" s="4" t="s">
        <v>7327</v>
      </c>
      <c r="D1176" s="39">
        <v>3970</v>
      </c>
      <c r="E1176" s="40" t="s">
        <v>7328</v>
      </c>
      <c r="F1176" s="40"/>
      <c r="G1176" s="4" t="s">
        <v>7329</v>
      </c>
      <c r="H1176" s="4" t="s">
        <v>7330</v>
      </c>
      <c r="I1176" s="3" t="s">
        <v>10239</v>
      </c>
      <c r="J1176" s="42" t="s">
        <v>7331</v>
      </c>
    </row>
    <row r="1177" spans="1:10" ht="60" customHeight="1">
      <c r="A1177" s="4" t="s">
        <v>7295</v>
      </c>
      <c r="B1177" s="4" t="s">
        <v>7332</v>
      </c>
      <c r="C1177" s="4" t="s">
        <v>7333</v>
      </c>
      <c r="D1177" s="39">
        <v>12750</v>
      </c>
      <c r="E1177" s="40" t="s">
        <v>306</v>
      </c>
      <c r="F1177" s="40"/>
      <c r="G1177" s="4" t="s">
        <v>10515</v>
      </c>
      <c r="H1177" s="4" t="s">
        <v>7334</v>
      </c>
      <c r="I1177" s="3" t="s">
        <v>10240</v>
      </c>
      <c r="J1177" s="42" t="s">
        <v>7335</v>
      </c>
    </row>
    <row r="1178" spans="1:10" ht="60" customHeight="1">
      <c r="A1178" s="4" t="s">
        <v>7295</v>
      </c>
      <c r="B1178" s="4" t="s">
        <v>7332</v>
      </c>
      <c r="C1178" s="4" t="s">
        <v>7336</v>
      </c>
      <c r="D1178" s="39">
        <v>6212</v>
      </c>
      <c r="E1178" s="40" t="s">
        <v>306</v>
      </c>
      <c r="F1178" s="40"/>
      <c r="G1178" s="4" t="s">
        <v>7337</v>
      </c>
      <c r="H1178" s="4" t="s">
        <v>7338</v>
      </c>
      <c r="I1178" s="4"/>
      <c r="J1178" s="42" t="s">
        <v>7339</v>
      </c>
    </row>
    <row r="1179" spans="1:10" ht="60" customHeight="1">
      <c r="A1179" s="4" t="s">
        <v>7295</v>
      </c>
      <c r="B1179" s="4" t="s">
        <v>7340</v>
      </c>
      <c r="C1179" s="4" t="s">
        <v>7341</v>
      </c>
      <c r="D1179" s="39">
        <v>2545</v>
      </c>
      <c r="E1179" s="40" t="s">
        <v>296</v>
      </c>
      <c r="F1179" s="40"/>
      <c r="G1179" s="4" t="s">
        <v>7342</v>
      </c>
      <c r="H1179" s="4" t="s">
        <v>7343</v>
      </c>
      <c r="I1179" s="3" t="s">
        <v>10241</v>
      </c>
      <c r="J1179" s="42" t="s">
        <v>10820</v>
      </c>
    </row>
    <row r="1180" spans="1:10" ht="60" customHeight="1">
      <c r="A1180" s="4" t="s">
        <v>7295</v>
      </c>
      <c r="B1180" s="4" t="s">
        <v>7344</v>
      </c>
      <c r="C1180" s="4" t="s">
        <v>7345</v>
      </c>
      <c r="D1180" s="39">
        <v>217</v>
      </c>
      <c r="E1180" s="40" t="s">
        <v>7346</v>
      </c>
      <c r="F1180" s="40"/>
      <c r="G1180" s="4" t="s">
        <v>7347</v>
      </c>
      <c r="H1180" s="4" t="s">
        <v>7348</v>
      </c>
      <c r="I1180" s="3" t="s">
        <v>10242</v>
      </c>
      <c r="J1180" s="42" t="s">
        <v>10821</v>
      </c>
    </row>
    <row r="1181" spans="1:10" ht="60" customHeight="1">
      <c r="A1181" s="4" t="s">
        <v>7295</v>
      </c>
      <c r="B1181" s="4" t="s">
        <v>7344</v>
      </c>
      <c r="C1181" s="4" t="s">
        <v>7349</v>
      </c>
      <c r="D1181" s="39">
        <v>2528</v>
      </c>
      <c r="E1181" s="40" t="s">
        <v>7346</v>
      </c>
      <c r="F1181" s="40"/>
      <c r="G1181" s="4" t="s">
        <v>7350</v>
      </c>
      <c r="H1181" s="4" t="s">
        <v>7351</v>
      </c>
      <c r="I1181" s="3" t="s">
        <v>10243</v>
      </c>
      <c r="J1181" s="42" t="s">
        <v>10821</v>
      </c>
    </row>
    <row r="1182" spans="1:10" ht="60" customHeight="1">
      <c r="A1182" s="4" t="s">
        <v>7295</v>
      </c>
      <c r="B1182" s="4" t="s">
        <v>7344</v>
      </c>
      <c r="C1182" s="4" t="s">
        <v>7352</v>
      </c>
      <c r="D1182" s="39">
        <v>737</v>
      </c>
      <c r="E1182" s="40" t="s">
        <v>7346</v>
      </c>
      <c r="F1182" s="40"/>
      <c r="G1182" s="4" t="s">
        <v>7353</v>
      </c>
      <c r="H1182" s="4" t="s">
        <v>7351</v>
      </c>
      <c r="I1182" s="3" t="s">
        <v>10244</v>
      </c>
      <c r="J1182" s="42" t="s">
        <v>10821</v>
      </c>
    </row>
    <row r="1183" spans="1:10" ht="60" customHeight="1">
      <c r="A1183" s="4" t="s">
        <v>7295</v>
      </c>
      <c r="B1183" s="4" t="s">
        <v>7344</v>
      </c>
      <c r="C1183" s="4" t="s">
        <v>7354</v>
      </c>
      <c r="D1183" s="39">
        <v>674</v>
      </c>
      <c r="E1183" s="40" t="s">
        <v>7346</v>
      </c>
      <c r="F1183" s="9"/>
      <c r="G1183" s="4" t="s">
        <v>7355</v>
      </c>
      <c r="H1183" s="4" t="s">
        <v>7356</v>
      </c>
      <c r="I1183" s="3" t="s">
        <v>10245</v>
      </c>
      <c r="J1183" s="4" t="s">
        <v>10821</v>
      </c>
    </row>
    <row r="1184" spans="1:10" ht="60" customHeight="1">
      <c r="A1184" s="4" t="s">
        <v>7295</v>
      </c>
      <c r="B1184" s="4" t="s">
        <v>7344</v>
      </c>
      <c r="C1184" s="4" t="s">
        <v>7357</v>
      </c>
      <c r="D1184" s="39">
        <v>789</v>
      </c>
      <c r="E1184" s="40" t="s">
        <v>7346</v>
      </c>
      <c r="F1184" s="40"/>
      <c r="G1184" s="4" t="s">
        <v>7358</v>
      </c>
      <c r="H1184" s="4" t="s">
        <v>7356</v>
      </c>
      <c r="I1184" s="3" t="s">
        <v>10246</v>
      </c>
      <c r="J1184" s="42" t="s">
        <v>10821</v>
      </c>
    </row>
    <row r="1185" spans="1:10" ht="60" customHeight="1">
      <c r="A1185" s="4" t="s">
        <v>7295</v>
      </c>
      <c r="B1185" s="4" t="s">
        <v>7344</v>
      </c>
      <c r="C1185" s="4" t="s">
        <v>7359</v>
      </c>
      <c r="D1185" s="39">
        <v>1081</v>
      </c>
      <c r="E1185" s="40" t="s">
        <v>7346</v>
      </c>
      <c r="F1185" s="9"/>
      <c r="G1185" s="4" t="s">
        <v>7360</v>
      </c>
      <c r="H1185" s="4" t="s">
        <v>7361</v>
      </c>
      <c r="I1185" s="3" t="s">
        <v>10247</v>
      </c>
      <c r="J1185" s="4" t="s">
        <v>10821</v>
      </c>
    </row>
    <row r="1186" spans="1:10" ht="60" customHeight="1">
      <c r="A1186" s="4" t="s">
        <v>7295</v>
      </c>
      <c r="B1186" s="4" t="s">
        <v>7344</v>
      </c>
      <c r="C1186" s="4" t="s">
        <v>7362</v>
      </c>
      <c r="D1186" s="39">
        <v>330</v>
      </c>
      <c r="E1186" s="40" t="s">
        <v>7346</v>
      </c>
      <c r="F1186" s="40"/>
      <c r="G1186" s="4" t="s">
        <v>7363</v>
      </c>
      <c r="H1186" s="4" t="s">
        <v>7351</v>
      </c>
      <c r="I1186" s="3" t="s">
        <v>10248</v>
      </c>
      <c r="J1186" s="42" t="s">
        <v>10821</v>
      </c>
    </row>
    <row r="1187" spans="1:10" ht="60" customHeight="1">
      <c r="A1187" s="4" t="s">
        <v>7295</v>
      </c>
      <c r="B1187" s="4" t="s">
        <v>7344</v>
      </c>
      <c r="C1187" s="4" t="s">
        <v>7364</v>
      </c>
      <c r="D1187" s="39">
        <v>3248</v>
      </c>
      <c r="E1187" s="40" t="s">
        <v>231</v>
      </c>
      <c r="F1187" s="40"/>
      <c r="G1187" s="4" t="s">
        <v>7365</v>
      </c>
      <c r="H1187" s="4" t="s">
        <v>7344</v>
      </c>
      <c r="I1187" s="3" t="s">
        <v>10249</v>
      </c>
      <c r="J1187" s="42" t="s">
        <v>10822</v>
      </c>
    </row>
    <row r="1188" spans="1:10" ht="60" customHeight="1">
      <c r="A1188" s="4" t="s">
        <v>7295</v>
      </c>
      <c r="B1188" s="4" t="s">
        <v>7344</v>
      </c>
      <c r="C1188" s="4" t="s">
        <v>7366</v>
      </c>
      <c r="D1188" s="39">
        <v>2773</v>
      </c>
      <c r="E1188" s="40" t="s">
        <v>44</v>
      </c>
      <c r="F1188" s="5"/>
      <c r="G1188" s="4" t="s">
        <v>7367</v>
      </c>
      <c r="H1188" s="4" t="s">
        <v>7344</v>
      </c>
      <c r="I1188" s="3" t="s">
        <v>10250</v>
      </c>
      <c r="J1188" s="4" t="s">
        <v>10822</v>
      </c>
    </row>
    <row r="1189" spans="1:10" ht="60" customHeight="1">
      <c r="A1189" s="4" t="s">
        <v>7295</v>
      </c>
      <c r="B1189" s="4" t="s">
        <v>7368</v>
      </c>
      <c r="C1189" s="22" t="s">
        <v>7369</v>
      </c>
      <c r="D1189" s="39">
        <v>15345</v>
      </c>
      <c r="E1189" s="40" t="s">
        <v>296</v>
      </c>
      <c r="F1189" s="40"/>
      <c r="G1189" s="22" t="s">
        <v>7370</v>
      </c>
      <c r="H1189" s="4" t="s">
        <v>7368</v>
      </c>
      <c r="I1189" s="3" t="s">
        <v>10251</v>
      </c>
      <c r="J1189" s="42" t="s">
        <v>7371</v>
      </c>
    </row>
    <row r="1190" spans="1:10" ht="60" customHeight="1">
      <c r="A1190" s="4" t="s">
        <v>7295</v>
      </c>
      <c r="B1190" s="4" t="s">
        <v>7368</v>
      </c>
      <c r="C1190" s="22" t="s">
        <v>7372</v>
      </c>
      <c r="D1190" s="39">
        <v>27026</v>
      </c>
      <c r="E1190" s="40" t="s">
        <v>306</v>
      </c>
      <c r="F1190" s="40"/>
      <c r="G1190" s="22" t="s">
        <v>7373</v>
      </c>
      <c r="H1190" s="4" t="s">
        <v>7374</v>
      </c>
      <c r="I1190" s="3" t="s">
        <v>10252</v>
      </c>
      <c r="J1190" s="42" t="s">
        <v>7371</v>
      </c>
    </row>
    <row r="1191" spans="1:10" ht="60" customHeight="1">
      <c r="A1191" s="22" t="s">
        <v>7375</v>
      </c>
      <c r="B1191" s="22" t="s">
        <v>7376</v>
      </c>
      <c r="C1191" s="22" t="s">
        <v>7377</v>
      </c>
      <c r="D1191" s="45">
        <v>13200</v>
      </c>
      <c r="E1191" s="46" t="s">
        <v>231</v>
      </c>
      <c r="F1191" s="22"/>
      <c r="G1191" s="22" t="s">
        <v>7378</v>
      </c>
      <c r="H1191" s="22" t="s">
        <v>7376</v>
      </c>
      <c r="I1191" s="3" t="s">
        <v>10253</v>
      </c>
      <c r="J1191" s="42" t="s">
        <v>7379</v>
      </c>
    </row>
    <row r="1192" spans="1:10" ht="60" customHeight="1">
      <c r="A1192" s="4" t="s">
        <v>7375</v>
      </c>
      <c r="B1192" s="4" t="s">
        <v>7376</v>
      </c>
      <c r="C1192" s="4" t="s">
        <v>7380</v>
      </c>
      <c r="D1192" s="39">
        <v>65500</v>
      </c>
      <c r="E1192" s="40" t="s">
        <v>623</v>
      </c>
      <c r="F1192" s="40" t="s">
        <v>7381</v>
      </c>
      <c r="G1192" s="4" t="s">
        <v>7382</v>
      </c>
      <c r="H1192" s="4" t="s">
        <v>7376</v>
      </c>
      <c r="I1192" s="3" t="s">
        <v>10254</v>
      </c>
      <c r="J1192" s="42" t="s">
        <v>7383</v>
      </c>
    </row>
    <row r="1193" spans="1:10" ht="60" customHeight="1">
      <c r="A1193" s="4" t="s">
        <v>7295</v>
      </c>
      <c r="B1193" s="4" t="s">
        <v>7384</v>
      </c>
      <c r="C1193" s="4" t="s">
        <v>7385</v>
      </c>
      <c r="D1193" s="39">
        <v>32542</v>
      </c>
      <c r="E1193" s="40" t="s">
        <v>296</v>
      </c>
      <c r="F1193" s="40"/>
      <c r="G1193" s="4" t="s">
        <v>7386</v>
      </c>
      <c r="H1193" s="4" t="s">
        <v>7384</v>
      </c>
      <c r="I1193" s="3" t="s">
        <v>10255</v>
      </c>
      <c r="J1193" s="42" t="s">
        <v>10823</v>
      </c>
    </row>
    <row r="1194" spans="1:10" ht="60" customHeight="1">
      <c r="A1194" s="4" t="s">
        <v>7295</v>
      </c>
      <c r="B1194" s="4" t="s">
        <v>7384</v>
      </c>
      <c r="C1194" s="4" t="s">
        <v>6036</v>
      </c>
      <c r="D1194" s="39">
        <v>12386</v>
      </c>
      <c r="E1194" s="40" t="s">
        <v>126</v>
      </c>
      <c r="F1194" s="40" t="s">
        <v>7387</v>
      </c>
      <c r="G1194" s="4" t="s">
        <v>10067</v>
      </c>
      <c r="H1194" s="4" t="s">
        <v>7388</v>
      </c>
      <c r="I1194" s="49"/>
      <c r="J1194" s="42" t="s">
        <v>7389</v>
      </c>
    </row>
    <row r="1195" spans="1:10" ht="60" customHeight="1">
      <c r="A1195" s="4" t="s">
        <v>7295</v>
      </c>
      <c r="B1195" s="4" t="s">
        <v>7390</v>
      </c>
      <c r="C1195" s="4" t="s">
        <v>7391</v>
      </c>
      <c r="D1195" s="39">
        <v>3740</v>
      </c>
      <c r="E1195" s="40" t="s">
        <v>296</v>
      </c>
      <c r="F1195" s="40"/>
      <c r="G1195" s="4" t="s">
        <v>7392</v>
      </c>
      <c r="H1195" s="4" t="s">
        <v>2523</v>
      </c>
      <c r="I1195" s="3" t="s">
        <v>10256</v>
      </c>
      <c r="J1195" s="42" t="s">
        <v>7393</v>
      </c>
    </row>
    <row r="1196" spans="1:10" ht="60" customHeight="1">
      <c r="A1196" s="4" t="s">
        <v>7295</v>
      </c>
      <c r="B1196" s="4" t="s">
        <v>7390</v>
      </c>
      <c r="C1196" s="4" t="s">
        <v>7394</v>
      </c>
      <c r="D1196" s="39">
        <v>3000</v>
      </c>
      <c r="E1196" s="40" t="s">
        <v>306</v>
      </c>
      <c r="F1196" s="40"/>
      <c r="G1196" s="4" t="s">
        <v>7395</v>
      </c>
      <c r="H1196" s="4" t="s">
        <v>7396</v>
      </c>
      <c r="I1196" s="3" t="s">
        <v>10257</v>
      </c>
      <c r="J1196" s="42" t="s">
        <v>7393</v>
      </c>
    </row>
    <row r="1197" spans="1:10" ht="60" customHeight="1">
      <c r="A1197" s="4" t="s">
        <v>7295</v>
      </c>
      <c r="B1197" s="4" t="s">
        <v>7390</v>
      </c>
      <c r="C1197" s="4" t="s">
        <v>7397</v>
      </c>
      <c r="D1197" s="39">
        <v>1450</v>
      </c>
      <c r="E1197" s="40" t="s">
        <v>312</v>
      </c>
      <c r="F1197" s="40"/>
      <c r="G1197" s="4" t="s">
        <v>7398</v>
      </c>
      <c r="H1197" s="4" t="s">
        <v>7399</v>
      </c>
      <c r="I1197" s="49"/>
      <c r="J1197" s="42" t="s">
        <v>7400</v>
      </c>
    </row>
    <row r="1198" spans="1:10" ht="60" customHeight="1">
      <c r="A1198" s="4" t="s">
        <v>7295</v>
      </c>
      <c r="B1198" s="4" t="s">
        <v>7390</v>
      </c>
      <c r="C1198" s="4" t="s">
        <v>7401</v>
      </c>
      <c r="D1198" s="39">
        <v>1200</v>
      </c>
      <c r="E1198" s="40" t="s">
        <v>312</v>
      </c>
      <c r="F1198" s="40"/>
      <c r="G1198" s="4" t="s">
        <v>7398</v>
      </c>
      <c r="H1198" s="4" t="s">
        <v>7402</v>
      </c>
      <c r="I1198" s="49"/>
      <c r="J1198" s="42" t="s">
        <v>7400</v>
      </c>
    </row>
    <row r="1199" spans="1:10" ht="60" customHeight="1">
      <c r="A1199" s="4" t="s">
        <v>7295</v>
      </c>
      <c r="B1199" s="4" t="s">
        <v>7390</v>
      </c>
      <c r="C1199" s="4" t="s">
        <v>7403</v>
      </c>
      <c r="D1199" s="39">
        <v>550</v>
      </c>
      <c r="E1199" s="40" t="s">
        <v>312</v>
      </c>
      <c r="F1199" s="40"/>
      <c r="G1199" s="4" t="s">
        <v>7398</v>
      </c>
      <c r="H1199" s="4" t="s">
        <v>7404</v>
      </c>
      <c r="I1199" s="49"/>
      <c r="J1199" s="42" t="s">
        <v>7400</v>
      </c>
    </row>
    <row r="1200" spans="1:10" ht="60" customHeight="1">
      <c r="A1200" s="4" t="s">
        <v>7295</v>
      </c>
      <c r="B1200" s="4" t="s">
        <v>7390</v>
      </c>
      <c r="C1200" s="4" t="s">
        <v>7405</v>
      </c>
      <c r="D1200" s="39">
        <v>1000</v>
      </c>
      <c r="E1200" s="40" t="s">
        <v>312</v>
      </c>
      <c r="F1200" s="40"/>
      <c r="G1200" s="4" t="s">
        <v>7406</v>
      </c>
      <c r="H1200" s="4" t="s">
        <v>7407</v>
      </c>
      <c r="I1200" s="49"/>
      <c r="J1200" s="42" t="s">
        <v>7400</v>
      </c>
    </row>
    <row r="1201" spans="1:10" ht="60" customHeight="1">
      <c r="A1201" s="4" t="s">
        <v>7295</v>
      </c>
      <c r="B1201" s="4" t="s">
        <v>7390</v>
      </c>
      <c r="C1201" s="4" t="s">
        <v>7408</v>
      </c>
      <c r="D1201" s="39">
        <v>900</v>
      </c>
      <c r="E1201" s="40" t="s">
        <v>312</v>
      </c>
      <c r="F1201" s="40"/>
      <c r="G1201" s="4" t="s">
        <v>7398</v>
      </c>
      <c r="H1201" s="4" t="s">
        <v>7409</v>
      </c>
      <c r="I1201" s="49"/>
      <c r="J1201" s="42" t="s">
        <v>7400</v>
      </c>
    </row>
    <row r="1202" spans="1:10" ht="60" customHeight="1">
      <c r="A1202" s="4" t="s">
        <v>7295</v>
      </c>
      <c r="B1202" s="4" t="s">
        <v>7410</v>
      </c>
      <c r="C1202" s="4" t="s">
        <v>7411</v>
      </c>
      <c r="D1202" s="39">
        <v>2100</v>
      </c>
      <c r="E1202" s="40" t="s">
        <v>252</v>
      </c>
      <c r="F1202" s="40"/>
      <c r="G1202" s="4" t="s">
        <v>7412</v>
      </c>
      <c r="H1202" s="4" t="s">
        <v>7413</v>
      </c>
      <c r="I1202" s="3" t="s">
        <v>10258</v>
      </c>
      <c r="J1202" s="42" t="s">
        <v>7414</v>
      </c>
    </row>
    <row r="1203" spans="1:10" ht="60" customHeight="1">
      <c r="A1203" s="4" t="s">
        <v>7295</v>
      </c>
      <c r="B1203" s="4" t="s">
        <v>7410</v>
      </c>
      <c r="C1203" s="4" t="s">
        <v>7415</v>
      </c>
      <c r="D1203" s="39">
        <v>4520</v>
      </c>
      <c r="E1203" s="40" t="s">
        <v>4800</v>
      </c>
      <c r="F1203" s="40"/>
      <c r="G1203" s="4" t="s">
        <v>7416</v>
      </c>
      <c r="H1203" s="4" t="s">
        <v>7410</v>
      </c>
      <c r="I1203" s="3" t="s">
        <v>10259</v>
      </c>
      <c r="J1203" s="42" t="s">
        <v>7417</v>
      </c>
    </row>
    <row r="1204" spans="1:10" ht="60" customHeight="1">
      <c r="A1204" s="4" t="s">
        <v>7295</v>
      </c>
      <c r="B1204" s="4" t="s">
        <v>7410</v>
      </c>
      <c r="C1204" s="4" t="s">
        <v>7418</v>
      </c>
      <c r="D1204" s="39">
        <v>600</v>
      </c>
      <c r="E1204" s="40" t="s">
        <v>252</v>
      </c>
      <c r="F1204" s="40"/>
      <c r="G1204" s="4" t="s">
        <v>7419</v>
      </c>
      <c r="H1204" s="4" t="s">
        <v>7420</v>
      </c>
      <c r="I1204" s="3" t="s">
        <v>10260</v>
      </c>
      <c r="J1204" s="42" t="s">
        <v>7417</v>
      </c>
    </row>
    <row r="1205" spans="1:10" ht="60" customHeight="1">
      <c r="A1205" s="4" t="s">
        <v>7295</v>
      </c>
      <c r="B1205" s="4" t="s">
        <v>7410</v>
      </c>
      <c r="C1205" s="4" t="s">
        <v>7421</v>
      </c>
      <c r="D1205" s="39">
        <v>1027</v>
      </c>
      <c r="E1205" s="40" t="s">
        <v>252</v>
      </c>
      <c r="F1205" s="5"/>
      <c r="G1205" s="4" t="s">
        <v>7422</v>
      </c>
      <c r="H1205" s="4" t="s">
        <v>7423</v>
      </c>
      <c r="I1205" s="3" t="s">
        <v>10261</v>
      </c>
      <c r="J1205" s="4" t="s">
        <v>7424</v>
      </c>
    </row>
    <row r="1206" spans="1:10" ht="60" customHeight="1">
      <c r="A1206" s="4" t="s">
        <v>7295</v>
      </c>
      <c r="B1206" s="4" t="s">
        <v>7410</v>
      </c>
      <c r="C1206" s="4" t="s">
        <v>7425</v>
      </c>
      <c r="D1206" s="39">
        <v>5874</v>
      </c>
      <c r="E1206" s="40" t="s">
        <v>296</v>
      </c>
      <c r="F1206" s="5"/>
      <c r="G1206" s="4" t="s">
        <v>7426</v>
      </c>
      <c r="H1206" s="4" t="s">
        <v>7423</v>
      </c>
      <c r="I1206" s="3" t="s">
        <v>10261</v>
      </c>
      <c r="J1206" s="4" t="s">
        <v>7424</v>
      </c>
    </row>
    <row r="1207" spans="1:10" ht="60" customHeight="1">
      <c r="A1207" s="4" t="s">
        <v>7295</v>
      </c>
      <c r="B1207" s="4" t="s">
        <v>7427</v>
      </c>
      <c r="C1207" s="4" t="s">
        <v>7428</v>
      </c>
      <c r="D1207" s="4" t="s">
        <v>7429</v>
      </c>
      <c r="E1207" s="40" t="s">
        <v>568</v>
      </c>
      <c r="F1207" s="31" t="s">
        <v>7430</v>
      </c>
      <c r="G1207" s="4" t="s">
        <v>7431</v>
      </c>
      <c r="H1207" s="4" t="s">
        <v>7427</v>
      </c>
      <c r="I1207" s="4"/>
      <c r="J1207" s="42" t="s">
        <v>7432</v>
      </c>
    </row>
    <row r="1208" spans="1:10" ht="60" customHeight="1">
      <c r="A1208" s="4" t="s">
        <v>7295</v>
      </c>
      <c r="B1208" s="4" t="s">
        <v>7433</v>
      </c>
      <c r="C1208" s="4" t="s">
        <v>7434</v>
      </c>
      <c r="D1208" s="39">
        <v>8800</v>
      </c>
      <c r="E1208" s="40" t="s">
        <v>44</v>
      </c>
      <c r="F1208" s="4"/>
      <c r="G1208" s="4" t="s">
        <v>7435</v>
      </c>
      <c r="H1208" s="4" t="s">
        <v>2523</v>
      </c>
      <c r="I1208" s="3" t="s">
        <v>10262</v>
      </c>
      <c r="J1208" s="42" t="s">
        <v>7436</v>
      </c>
    </row>
    <row r="1209" spans="1:10" ht="60" customHeight="1">
      <c r="A1209" s="4" t="s">
        <v>7295</v>
      </c>
      <c r="B1209" s="4" t="s">
        <v>7433</v>
      </c>
      <c r="C1209" s="4" t="s">
        <v>7437</v>
      </c>
      <c r="D1209" s="39">
        <f>1476+2071</f>
        <v>3547</v>
      </c>
      <c r="E1209" s="40" t="s">
        <v>296</v>
      </c>
      <c r="F1209" s="4" t="s">
        <v>7438</v>
      </c>
      <c r="G1209" s="4" t="s">
        <v>7439</v>
      </c>
      <c r="H1209" s="4" t="s">
        <v>7440</v>
      </c>
      <c r="I1209" s="3" t="s">
        <v>10263</v>
      </c>
      <c r="J1209" s="42" t="s">
        <v>7436</v>
      </c>
    </row>
    <row r="1210" spans="1:10" ht="60" customHeight="1">
      <c r="A1210" s="4" t="s">
        <v>7295</v>
      </c>
      <c r="B1210" s="4" t="s">
        <v>7433</v>
      </c>
      <c r="C1210" s="4" t="s">
        <v>7441</v>
      </c>
      <c r="D1210" s="39">
        <v>5223</v>
      </c>
      <c r="E1210" s="40" t="s">
        <v>568</v>
      </c>
      <c r="F1210" s="40" t="s">
        <v>2021</v>
      </c>
      <c r="G1210" s="4" t="s">
        <v>7442</v>
      </c>
      <c r="H1210" s="4" t="s">
        <v>2523</v>
      </c>
      <c r="I1210" s="3" t="s">
        <v>10264</v>
      </c>
      <c r="J1210" s="42" t="s">
        <v>7443</v>
      </c>
    </row>
    <row r="1211" spans="1:10" ht="60" customHeight="1">
      <c r="A1211" s="4" t="s">
        <v>7295</v>
      </c>
      <c r="B1211" s="4" t="s">
        <v>7433</v>
      </c>
      <c r="C1211" s="4" t="s">
        <v>7444</v>
      </c>
      <c r="D1211" s="39">
        <v>754</v>
      </c>
      <c r="E1211" s="40" t="s">
        <v>296</v>
      </c>
      <c r="F1211" s="40"/>
      <c r="G1211" s="4" t="s">
        <v>7445</v>
      </c>
      <c r="H1211" s="4" t="s">
        <v>7446</v>
      </c>
      <c r="I1211" s="3" t="s">
        <v>10265</v>
      </c>
      <c r="J1211" s="42" t="s">
        <v>7443</v>
      </c>
    </row>
    <row r="1212" spans="1:10" ht="60" customHeight="1">
      <c r="A1212" s="4" t="s">
        <v>7295</v>
      </c>
      <c r="B1212" s="4" t="s">
        <v>7433</v>
      </c>
      <c r="C1212" s="4" t="s">
        <v>7447</v>
      </c>
      <c r="D1212" s="63">
        <v>5334</v>
      </c>
      <c r="E1212" s="28" t="s">
        <v>296</v>
      </c>
      <c r="F1212" s="28"/>
      <c r="G1212" s="4" t="s">
        <v>7448</v>
      </c>
      <c r="H1212" s="4" t="s">
        <v>2258</v>
      </c>
      <c r="I1212" s="3" t="s">
        <v>10266</v>
      </c>
      <c r="J1212" s="4" t="s">
        <v>7449</v>
      </c>
    </row>
    <row r="1213" spans="1:10" ht="60" customHeight="1">
      <c r="A1213" s="4" t="s">
        <v>7295</v>
      </c>
      <c r="B1213" s="4" t="s">
        <v>7433</v>
      </c>
      <c r="C1213" s="4" t="s">
        <v>7450</v>
      </c>
      <c r="D1213" s="63">
        <v>13577</v>
      </c>
      <c r="E1213" s="28" t="s">
        <v>296</v>
      </c>
      <c r="F1213" s="28"/>
      <c r="G1213" s="4" t="s">
        <v>7451</v>
      </c>
      <c r="H1213" s="4" t="s">
        <v>7452</v>
      </c>
      <c r="I1213" s="3" t="s">
        <v>10267</v>
      </c>
      <c r="J1213" s="4" t="s">
        <v>7449</v>
      </c>
    </row>
    <row r="1214" spans="1:10" ht="60" customHeight="1">
      <c r="A1214" s="4" t="s">
        <v>7295</v>
      </c>
      <c r="B1214" s="4" t="s">
        <v>7453</v>
      </c>
      <c r="C1214" s="4" t="s">
        <v>7454</v>
      </c>
      <c r="D1214" s="39">
        <v>936</v>
      </c>
      <c r="E1214" s="40" t="s">
        <v>296</v>
      </c>
      <c r="F1214" s="5"/>
      <c r="G1214" s="4" t="s">
        <v>7455</v>
      </c>
      <c r="H1214" s="4" t="s">
        <v>7456</v>
      </c>
      <c r="I1214" s="3" t="s">
        <v>10268</v>
      </c>
      <c r="J1214" s="42" t="s">
        <v>7457</v>
      </c>
    </row>
    <row r="1215" spans="1:10" ht="60" customHeight="1">
      <c r="A1215" s="4" t="s">
        <v>7295</v>
      </c>
      <c r="B1215" s="4" t="s">
        <v>7453</v>
      </c>
      <c r="C1215" s="4" t="s">
        <v>7458</v>
      </c>
      <c r="D1215" s="39">
        <v>600</v>
      </c>
      <c r="E1215" s="40" t="s">
        <v>568</v>
      </c>
      <c r="F1215" s="40" t="s">
        <v>7459</v>
      </c>
      <c r="G1215" s="4" t="s">
        <v>7460</v>
      </c>
      <c r="H1215" s="4" t="s">
        <v>7453</v>
      </c>
      <c r="I1215" s="4"/>
      <c r="J1215" s="42" t="s">
        <v>7461</v>
      </c>
    </row>
    <row r="1216" spans="1:10" ht="60" customHeight="1">
      <c r="A1216" s="4" t="s">
        <v>7295</v>
      </c>
      <c r="B1216" s="4" t="s">
        <v>7453</v>
      </c>
      <c r="C1216" s="4" t="s">
        <v>7462</v>
      </c>
      <c r="D1216" s="39">
        <v>6500</v>
      </c>
      <c r="E1216" s="40" t="s">
        <v>568</v>
      </c>
      <c r="F1216" s="40" t="s">
        <v>7463</v>
      </c>
      <c r="G1216" s="4" t="s">
        <v>7464</v>
      </c>
      <c r="H1216" s="4" t="s">
        <v>7465</v>
      </c>
      <c r="I1216" s="3" t="s">
        <v>10269</v>
      </c>
      <c r="J1216" s="42" t="s">
        <v>7466</v>
      </c>
    </row>
    <row r="1217" spans="1:10" ht="60" customHeight="1">
      <c r="A1217" s="4" t="s">
        <v>7295</v>
      </c>
      <c r="B1217" s="4" t="s">
        <v>7453</v>
      </c>
      <c r="C1217" s="4" t="s">
        <v>7467</v>
      </c>
      <c r="D1217" s="39">
        <v>1100</v>
      </c>
      <c r="E1217" s="40" t="s">
        <v>568</v>
      </c>
      <c r="F1217" s="40" t="s">
        <v>7463</v>
      </c>
      <c r="G1217" s="4" t="s">
        <v>7468</v>
      </c>
      <c r="H1217" s="4" t="s">
        <v>7465</v>
      </c>
      <c r="I1217" s="3" t="s">
        <v>10270</v>
      </c>
      <c r="J1217" s="42" t="s">
        <v>7469</v>
      </c>
    </row>
    <row r="1218" spans="1:10" ht="60" customHeight="1">
      <c r="A1218" s="4" t="s">
        <v>7375</v>
      </c>
      <c r="B1218" s="4" t="s">
        <v>7470</v>
      </c>
      <c r="C1218" s="4" t="s">
        <v>7471</v>
      </c>
      <c r="D1218" s="43">
        <v>3600</v>
      </c>
      <c r="E1218" s="40" t="s">
        <v>376</v>
      </c>
      <c r="F1218" s="4"/>
      <c r="G1218" s="4" t="s">
        <v>7472</v>
      </c>
      <c r="H1218" s="4" t="s">
        <v>7473</v>
      </c>
      <c r="I1218" s="3" t="s">
        <v>10271</v>
      </c>
      <c r="J1218" s="4" t="s">
        <v>7474</v>
      </c>
    </row>
    <row r="1219" spans="1:10" ht="60" customHeight="1">
      <c r="A1219" s="4" t="s">
        <v>7375</v>
      </c>
      <c r="B1219" s="4" t="s">
        <v>7470</v>
      </c>
      <c r="C1219" s="4" t="s">
        <v>7475</v>
      </c>
      <c r="D1219" s="43">
        <v>21564</v>
      </c>
      <c r="E1219" s="40" t="s">
        <v>231</v>
      </c>
      <c r="F1219" s="4"/>
      <c r="G1219" s="4" t="s">
        <v>7476</v>
      </c>
      <c r="H1219" s="4" t="s">
        <v>7473</v>
      </c>
      <c r="I1219" s="3" t="s">
        <v>10272</v>
      </c>
      <c r="J1219" s="4" t="s">
        <v>7477</v>
      </c>
    </row>
    <row r="1220" spans="1:10" ht="60" customHeight="1">
      <c r="A1220" s="4" t="s">
        <v>7375</v>
      </c>
      <c r="B1220" s="4" t="s">
        <v>7470</v>
      </c>
      <c r="C1220" s="4" t="s">
        <v>7478</v>
      </c>
      <c r="D1220" s="43">
        <v>4792</v>
      </c>
      <c r="E1220" s="9" t="s">
        <v>568</v>
      </c>
      <c r="F1220" s="31" t="s">
        <v>7479</v>
      </c>
      <c r="G1220" s="4" t="s">
        <v>7480</v>
      </c>
      <c r="H1220" s="4" t="s">
        <v>7473</v>
      </c>
      <c r="I1220" s="3" t="s">
        <v>10273</v>
      </c>
      <c r="J1220" s="4" t="s">
        <v>7481</v>
      </c>
    </row>
    <row r="1221" spans="1:10" ht="60" customHeight="1">
      <c r="A1221" s="4" t="s">
        <v>7295</v>
      </c>
      <c r="B1221" s="4" t="s">
        <v>7482</v>
      </c>
      <c r="C1221" s="4" t="s">
        <v>7483</v>
      </c>
      <c r="D1221" s="45">
        <v>1001</v>
      </c>
      <c r="E1221" s="40" t="s">
        <v>568</v>
      </c>
      <c r="F1221" s="31" t="s">
        <v>2021</v>
      </c>
      <c r="G1221" s="4" t="s">
        <v>7484</v>
      </c>
      <c r="H1221" s="4" t="s">
        <v>2715</v>
      </c>
      <c r="I1221" s="4"/>
      <c r="J1221" s="42" t="s">
        <v>7485</v>
      </c>
    </row>
    <row r="1222" spans="1:10" ht="60" customHeight="1">
      <c r="A1222" s="4" t="s">
        <v>7295</v>
      </c>
      <c r="B1222" s="4" t="s">
        <v>7482</v>
      </c>
      <c r="C1222" s="4" t="s">
        <v>7486</v>
      </c>
      <c r="D1222" s="45">
        <v>3708</v>
      </c>
      <c r="E1222" s="40" t="s">
        <v>296</v>
      </c>
      <c r="F1222" s="4"/>
      <c r="G1222" s="42" t="s">
        <v>7487</v>
      </c>
      <c r="H1222" s="4" t="s">
        <v>7488</v>
      </c>
      <c r="I1222" s="4"/>
      <c r="J1222" s="42" t="s">
        <v>7489</v>
      </c>
    </row>
    <row r="1223" spans="1:10" ht="60" customHeight="1">
      <c r="A1223" s="4" t="s">
        <v>7295</v>
      </c>
      <c r="B1223" s="4" t="s">
        <v>7482</v>
      </c>
      <c r="C1223" s="22" t="s">
        <v>7490</v>
      </c>
      <c r="D1223" s="45">
        <v>3402</v>
      </c>
      <c r="E1223" s="54" t="s">
        <v>296</v>
      </c>
      <c r="F1223" s="46"/>
      <c r="G1223" s="22" t="s">
        <v>7491</v>
      </c>
      <c r="H1223" s="22" t="s">
        <v>7492</v>
      </c>
      <c r="I1223" s="3" t="s">
        <v>10274</v>
      </c>
      <c r="J1223" s="4" t="s">
        <v>7493</v>
      </c>
    </row>
    <row r="1224" spans="1:10" ht="60" customHeight="1">
      <c r="A1224" s="4" t="s">
        <v>7295</v>
      </c>
      <c r="B1224" s="4" t="s">
        <v>7494</v>
      </c>
      <c r="C1224" s="4" t="s">
        <v>7495</v>
      </c>
      <c r="D1224" s="39">
        <v>8260</v>
      </c>
      <c r="E1224" s="40" t="s">
        <v>568</v>
      </c>
      <c r="F1224" s="40" t="s">
        <v>2021</v>
      </c>
      <c r="G1224" s="4" t="s">
        <v>7496</v>
      </c>
      <c r="H1224" s="4" t="s">
        <v>7494</v>
      </c>
      <c r="I1224" s="4"/>
      <c r="J1224" s="42" t="s">
        <v>7497</v>
      </c>
    </row>
    <row r="1225" spans="1:10" ht="60" customHeight="1">
      <c r="A1225" s="4" t="s">
        <v>7295</v>
      </c>
      <c r="B1225" s="14" t="s">
        <v>7494</v>
      </c>
      <c r="C1225" s="4" t="s">
        <v>7498</v>
      </c>
      <c r="D1225" s="39">
        <v>47400</v>
      </c>
      <c r="E1225" s="40" t="s">
        <v>568</v>
      </c>
      <c r="F1225" s="40" t="s">
        <v>2021</v>
      </c>
      <c r="G1225" s="4" t="s">
        <v>7499</v>
      </c>
      <c r="H1225" s="14" t="s">
        <v>7494</v>
      </c>
      <c r="I1225" s="4"/>
      <c r="J1225" s="42" t="s">
        <v>7500</v>
      </c>
    </row>
    <row r="1226" spans="1:10" ht="60" customHeight="1">
      <c r="A1226" s="4" t="s">
        <v>7295</v>
      </c>
      <c r="B1226" s="14" t="s">
        <v>7494</v>
      </c>
      <c r="C1226" s="4" t="s">
        <v>6036</v>
      </c>
      <c r="D1226" s="39">
        <v>5577</v>
      </c>
      <c r="E1226" s="40" t="s">
        <v>7501</v>
      </c>
      <c r="F1226" s="4"/>
      <c r="G1226" s="42" t="s">
        <v>7502</v>
      </c>
      <c r="H1226" s="4" t="s">
        <v>4838</v>
      </c>
      <c r="I1226" s="4"/>
      <c r="J1226" s="42" t="s">
        <v>7500</v>
      </c>
    </row>
    <row r="1227" spans="1:10" ht="60" customHeight="1">
      <c r="A1227" s="4" t="s">
        <v>7295</v>
      </c>
      <c r="B1227" s="4" t="s">
        <v>7503</v>
      </c>
      <c r="C1227" s="4" t="s">
        <v>7504</v>
      </c>
      <c r="D1227" s="39">
        <v>7200</v>
      </c>
      <c r="E1227" s="40" t="s">
        <v>296</v>
      </c>
      <c r="F1227" s="40"/>
      <c r="G1227" s="4" t="s">
        <v>7505</v>
      </c>
      <c r="H1227" s="4" t="s">
        <v>7503</v>
      </c>
      <c r="I1227" s="3" t="s">
        <v>10275</v>
      </c>
      <c r="J1227" s="42" t="s">
        <v>10824</v>
      </c>
    </row>
    <row r="1228" spans="1:10" ht="60" customHeight="1">
      <c r="A1228" s="4" t="s">
        <v>7295</v>
      </c>
      <c r="B1228" s="4" t="s">
        <v>7503</v>
      </c>
      <c r="C1228" s="4" t="s">
        <v>7506</v>
      </c>
      <c r="D1228" s="39">
        <v>115</v>
      </c>
      <c r="E1228" s="40" t="s">
        <v>296</v>
      </c>
      <c r="F1228" s="40"/>
      <c r="G1228" s="4" t="s">
        <v>7507</v>
      </c>
      <c r="H1228" s="4" t="s">
        <v>7503</v>
      </c>
      <c r="I1228" s="4"/>
      <c r="J1228" s="42" t="s">
        <v>7508</v>
      </c>
    </row>
    <row r="1229" spans="1:10" ht="60" customHeight="1">
      <c r="A1229" s="4" t="s">
        <v>7305</v>
      </c>
      <c r="B1229" s="4" t="s">
        <v>7509</v>
      </c>
      <c r="C1229" s="4" t="s">
        <v>7510</v>
      </c>
      <c r="D1229" s="39">
        <v>2345</v>
      </c>
      <c r="E1229" s="40" t="s">
        <v>296</v>
      </c>
      <c r="F1229" s="40"/>
      <c r="G1229" s="4" t="s">
        <v>7511</v>
      </c>
      <c r="H1229" s="4" t="s">
        <v>7512</v>
      </c>
      <c r="I1229" s="51" t="s">
        <v>10276</v>
      </c>
      <c r="J1229" s="42" t="s">
        <v>7513</v>
      </c>
    </row>
    <row r="1230" spans="1:10" ht="60" customHeight="1">
      <c r="A1230" s="4" t="s">
        <v>7295</v>
      </c>
      <c r="B1230" s="4" t="s">
        <v>7514</v>
      </c>
      <c r="C1230" s="4" t="s">
        <v>7515</v>
      </c>
      <c r="D1230" s="39">
        <v>2246</v>
      </c>
      <c r="E1230" s="40" t="s">
        <v>306</v>
      </c>
      <c r="F1230" s="40"/>
      <c r="G1230" s="4" t="s">
        <v>7516</v>
      </c>
      <c r="H1230" s="4" t="s">
        <v>7517</v>
      </c>
      <c r="I1230" s="4"/>
      <c r="J1230" s="42" t="s">
        <v>10825</v>
      </c>
    </row>
    <row r="1231" spans="1:10" ht="60" customHeight="1">
      <c r="A1231" s="4" t="s">
        <v>7295</v>
      </c>
      <c r="B1231" s="4" t="s">
        <v>7514</v>
      </c>
      <c r="C1231" s="4" t="s">
        <v>7518</v>
      </c>
      <c r="D1231" s="39">
        <v>1500</v>
      </c>
      <c r="E1231" s="40" t="s">
        <v>296</v>
      </c>
      <c r="F1231" s="40"/>
      <c r="G1231" s="4" t="s">
        <v>7519</v>
      </c>
      <c r="H1231" s="4" t="s">
        <v>7520</v>
      </c>
      <c r="I1231" s="4"/>
      <c r="J1231" s="42" t="s">
        <v>10996</v>
      </c>
    </row>
    <row r="1232" spans="1:10" ht="60" customHeight="1">
      <c r="A1232" s="4" t="s">
        <v>7295</v>
      </c>
      <c r="B1232" s="4" t="s">
        <v>7521</v>
      </c>
      <c r="C1232" s="4" t="s">
        <v>7522</v>
      </c>
      <c r="D1232" s="39">
        <v>360</v>
      </c>
      <c r="E1232" s="40" t="s">
        <v>312</v>
      </c>
      <c r="F1232" s="40"/>
      <c r="G1232" s="4" t="s">
        <v>7523</v>
      </c>
      <c r="H1232" s="4" t="s">
        <v>7524</v>
      </c>
      <c r="I1232" s="4"/>
      <c r="J1232" s="42" t="s">
        <v>7525</v>
      </c>
    </row>
    <row r="1233" spans="1:10" ht="60" customHeight="1">
      <c r="A1233" s="4" t="s">
        <v>7295</v>
      </c>
      <c r="B1233" s="4" t="s">
        <v>7526</v>
      </c>
      <c r="C1233" s="4" t="s">
        <v>7527</v>
      </c>
      <c r="D1233" s="39">
        <v>240</v>
      </c>
      <c r="E1233" s="40" t="s">
        <v>312</v>
      </c>
      <c r="F1233" s="40"/>
      <c r="G1233" s="4" t="s">
        <v>7528</v>
      </c>
      <c r="H1233" s="4" t="s">
        <v>7524</v>
      </c>
      <c r="I1233" s="4"/>
      <c r="J1233" s="42" t="s">
        <v>7525</v>
      </c>
    </row>
    <row r="1234" spans="1:10" ht="60" customHeight="1">
      <c r="A1234" s="4" t="s">
        <v>7295</v>
      </c>
      <c r="B1234" s="4" t="s">
        <v>7521</v>
      </c>
      <c r="C1234" s="4" t="s">
        <v>7529</v>
      </c>
      <c r="D1234" s="39">
        <v>1782</v>
      </c>
      <c r="E1234" s="40" t="s">
        <v>312</v>
      </c>
      <c r="F1234" s="5"/>
      <c r="G1234" s="4" t="s">
        <v>7530</v>
      </c>
      <c r="H1234" s="4" t="s">
        <v>7531</v>
      </c>
      <c r="I1234" s="4"/>
      <c r="J1234" s="42" t="s">
        <v>7532</v>
      </c>
    </row>
    <row r="1235" spans="1:10" ht="60" customHeight="1">
      <c r="A1235" s="4" t="s">
        <v>7295</v>
      </c>
      <c r="B1235" s="4" t="s">
        <v>7533</v>
      </c>
      <c r="C1235" s="4" t="s">
        <v>7534</v>
      </c>
      <c r="D1235" s="39">
        <v>6638</v>
      </c>
      <c r="E1235" s="40" t="s">
        <v>296</v>
      </c>
      <c r="F1235" s="40"/>
      <c r="G1235" s="4" t="s">
        <v>7535</v>
      </c>
      <c r="H1235" s="4" t="s">
        <v>7536</v>
      </c>
      <c r="I1235" s="3" t="s">
        <v>10277</v>
      </c>
      <c r="J1235" s="42" t="s">
        <v>7537</v>
      </c>
    </row>
    <row r="1236" spans="1:10" ht="60" customHeight="1">
      <c r="A1236" s="4" t="s">
        <v>7295</v>
      </c>
      <c r="B1236" s="4" t="s">
        <v>7533</v>
      </c>
      <c r="C1236" s="4" t="s">
        <v>7538</v>
      </c>
      <c r="D1236" s="39">
        <v>1857</v>
      </c>
      <c r="E1236" s="40" t="s">
        <v>306</v>
      </c>
      <c r="F1236" s="40"/>
      <c r="G1236" s="4" t="s">
        <v>7539</v>
      </c>
      <c r="H1236" s="4" t="s">
        <v>7540</v>
      </c>
      <c r="I1236" s="3" t="s">
        <v>10278</v>
      </c>
      <c r="J1236" s="42" t="s">
        <v>7537</v>
      </c>
    </row>
    <row r="1237" spans="1:10" ht="60" customHeight="1">
      <c r="A1237" s="4" t="s">
        <v>7295</v>
      </c>
      <c r="B1237" s="4" t="s">
        <v>7533</v>
      </c>
      <c r="C1237" s="4" t="s">
        <v>7541</v>
      </c>
      <c r="D1237" s="39">
        <v>5000</v>
      </c>
      <c r="E1237" s="40" t="s">
        <v>296</v>
      </c>
      <c r="F1237" s="5"/>
      <c r="G1237" s="4" t="s">
        <v>7542</v>
      </c>
      <c r="H1237" s="4" t="s">
        <v>7543</v>
      </c>
      <c r="I1237" s="3" t="s">
        <v>10279</v>
      </c>
      <c r="J1237" s="42" t="s">
        <v>7544</v>
      </c>
    </row>
    <row r="1238" spans="1:10" ht="60" customHeight="1">
      <c r="A1238" s="4" t="s">
        <v>7295</v>
      </c>
      <c r="B1238" s="4" t="s">
        <v>7545</v>
      </c>
      <c r="C1238" s="4" t="s">
        <v>7546</v>
      </c>
      <c r="D1238" s="39">
        <v>30274</v>
      </c>
      <c r="E1238" s="40" t="s">
        <v>568</v>
      </c>
      <c r="F1238" s="40" t="s">
        <v>1486</v>
      </c>
      <c r="G1238" s="4" t="s">
        <v>7547</v>
      </c>
      <c r="H1238" s="4" t="s">
        <v>7545</v>
      </c>
      <c r="I1238" s="4"/>
      <c r="J1238" s="42" t="s">
        <v>7548</v>
      </c>
    </row>
    <row r="1239" spans="1:10" ht="60" customHeight="1">
      <c r="A1239" s="4" t="s">
        <v>7295</v>
      </c>
      <c r="B1239" s="4" t="s">
        <v>7545</v>
      </c>
      <c r="C1239" s="4" t="s">
        <v>7549</v>
      </c>
      <c r="D1239" s="39">
        <v>986</v>
      </c>
      <c r="E1239" s="40" t="s">
        <v>568</v>
      </c>
      <c r="F1239" s="40" t="s">
        <v>1486</v>
      </c>
      <c r="G1239" s="4" t="s">
        <v>7550</v>
      </c>
      <c r="H1239" s="4" t="s">
        <v>7545</v>
      </c>
      <c r="I1239" s="4"/>
      <c r="J1239" s="42" t="s">
        <v>10997</v>
      </c>
    </row>
    <row r="1240" spans="1:10" ht="60" customHeight="1">
      <c r="A1240" s="4" t="s">
        <v>7295</v>
      </c>
      <c r="B1240" s="4" t="s">
        <v>7545</v>
      </c>
      <c r="C1240" s="4" t="s">
        <v>7551</v>
      </c>
      <c r="D1240" s="39">
        <v>600</v>
      </c>
      <c r="E1240" s="40" t="s">
        <v>296</v>
      </c>
      <c r="F1240" s="40"/>
      <c r="G1240" s="4" t="s">
        <v>7552</v>
      </c>
      <c r="H1240" s="4" t="s">
        <v>7553</v>
      </c>
      <c r="I1240" s="4"/>
      <c r="J1240" s="42" t="s">
        <v>10997</v>
      </c>
    </row>
    <row r="1241" spans="1:10" ht="60" customHeight="1">
      <c r="A1241" s="4" t="s">
        <v>7295</v>
      </c>
      <c r="B1241" s="4" t="s">
        <v>7545</v>
      </c>
      <c r="C1241" s="4" t="s">
        <v>7554</v>
      </c>
      <c r="D1241" s="39">
        <v>1440</v>
      </c>
      <c r="E1241" s="40" t="s">
        <v>296</v>
      </c>
      <c r="F1241" s="40"/>
      <c r="G1241" s="4" t="s">
        <v>7555</v>
      </c>
      <c r="H1241" s="4" t="s">
        <v>7545</v>
      </c>
      <c r="I1241" s="4"/>
      <c r="J1241" s="42" t="s">
        <v>10997</v>
      </c>
    </row>
    <row r="1242" spans="1:10" ht="60" customHeight="1">
      <c r="A1242" s="22" t="s">
        <v>7556</v>
      </c>
      <c r="B1242" s="22" t="s">
        <v>7557</v>
      </c>
      <c r="C1242" s="22" t="s">
        <v>7558</v>
      </c>
      <c r="D1242" s="45">
        <v>32582</v>
      </c>
      <c r="E1242" s="46" t="s">
        <v>7559</v>
      </c>
      <c r="F1242" s="54"/>
      <c r="G1242" s="22" t="s">
        <v>7560</v>
      </c>
      <c r="H1242" s="22" t="s">
        <v>7557</v>
      </c>
      <c r="I1242" s="22"/>
      <c r="J1242" s="22" t="s">
        <v>10998</v>
      </c>
    </row>
    <row r="1243" spans="1:10" ht="60" customHeight="1">
      <c r="A1243" s="4" t="s">
        <v>7295</v>
      </c>
      <c r="B1243" s="4" t="s">
        <v>7561</v>
      </c>
      <c r="C1243" s="4" t="s">
        <v>7562</v>
      </c>
      <c r="D1243" s="39">
        <v>0</v>
      </c>
      <c r="E1243" s="40" t="s">
        <v>568</v>
      </c>
      <c r="F1243" s="40" t="s">
        <v>7563</v>
      </c>
      <c r="G1243" s="4" t="s">
        <v>7564</v>
      </c>
      <c r="H1243" s="4" t="s">
        <v>7565</v>
      </c>
      <c r="I1243" s="4"/>
      <c r="J1243" s="42" t="s">
        <v>7566</v>
      </c>
    </row>
    <row r="1244" spans="1:10" ht="60" customHeight="1">
      <c r="A1244" s="4" t="s">
        <v>7295</v>
      </c>
      <c r="B1244" s="4" t="s">
        <v>7567</v>
      </c>
      <c r="C1244" s="4" t="s">
        <v>7568</v>
      </c>
      <c r="D1244" s="39">
        <v>76504</v>
      </c>
      <c r="E1244" s="40" t="s">
        <v>568</v>
      </c>
      <c r="F1244" s="40" t="s">
        <v>7463</v>
      </c>
      <c r="G1244" s="4" t="s">
        <v>7569</v>
      </c>
      <c r="H1244" s="4" t="s">
        <v>7570</v>
      </c>
      <c r="I1244" s="3" t="s">
        <v>10280</v>
      </c>
      <c r="J1244" s="42" t="s">
        <v>7571</v>
      </c>
    </row>
    <row r="1245" spans="1:10" ht="60" customHeight="1">
      <c r="A1245" s="4" t="s">
        <v>7305</v>
      </c>
      <c r="B1245" s="4" t="s">
        <v>7572</v>
      </c>
      <c r="C1245" s="4" t="s">
        <v>7486</v>
      </c>
      <c r="D1245" s="39">
        <v>2321</v>
      </c>
      <c r="E1245" s="40" t="s">
        <v>296</v>
      </c>
      <c r="F1245" s="40"/>
      <c r="G1245" s="4" t="s">
        <v>7573</v>
      </c>
      <c r="H1245" s="4" t="s">
        <v>7574</v>
      </c>
      <c r="I1245" s="4"/>
      <c r="J1245" s="42" t="s">
        <v>7575</v>
      </c>
    </row>
    <row r="1246" spans="1:10" ht="60" customHeight="1">
      <c r="A1246" s="4" t="s">
        <v>7305</v>
      </c>
      <c r="B1246" s="4" t="s">
        <v>7572</v>
      </c>
      <c r="C1246" s="4" t="s">
        <v>7576</v>
      </c>
      <c r="D1246" s="39">
        <v>1989</v>
      </c>
      <c r="E1246" s="40" t="s">
        <v>296</v>
      </c>
      <c r="F1246" s="40"/>
      <c r="G1246" s="4" t="s">
        <v>7577</v>
      </c>
      <c r="H1246" s="4" t="s">
        <v>7578</v>
      </c>
      <c r="I1246" s="4"/>
      <c r="J1246" s="42" t="s">
        <v>7579</v>
      </c>
    </row>
    <row r="1247" spans="1:10" ht="60" customHeight="1">
      <c r="A1247" s="4" t="s">
        <v>7295</v>
      </c>
      <c r="B1247" s="4" t="s">
        <v>7580</v>
      </c>
      <c r="C1247" s="4" t="s">
        <v>7581</v>
      </c>
      <c r="D1247" s="39">
        <v>20433</v>
      </c>
      <c r="E1247" s="40" t="s">
        <v>7346</v>
      </c>
      <c r="F1247" s="40"/>
      <c r="G1247" s="4" t="s">
        <v>7582</v>
      </c>
      <c r="H1247" s="4" t="s">
        <v>7583</v>
      </c>
      <c r="I1247" s="3" t="s">
        <v>10281</v>
      </c>
      <c r="J1247" s="42" t="s">
        <v>7584</v>
      </c>
    </row>
    <row r="1248" spans="1:10" ht="60" customHeight="1">
      <c r="A1248" s="4" t="s">
        <v>7295</v>
      </c>
      <c r="B1248" s="4" t="s">
        <v>7580</v>
      </c>
      <c r="C1248" s="4" t="s">
        <v>7585</v>
      </c>
      <c r="D1248" s="39">
        <v>22790</v>
      </c>
      <c r="E1248" s="40" t="s">
        <v>7346</v>
      </c>
      <c r="F1248" s="40"/>
      <c r="G1248" s="4" t="s">
        <v>7586</v>
      </c>
      <c r="H1248" s="4" t="s">
        <v>7583</v>
      </c>
      <c r="I1248" s="3" t="s">
        <v>10282</v>
      </c>
      <c r="J1248" s="42" t="s">
        <v>7587</v>
      </c>
    </row>
    <row r="1249" spans="1:10" ht="60" customHeight="1">
      <c r="A1249" s="4" t="s">
        <v>7295</v>
      </c>
      <c r="B1249" s="4" t="s">
        <v>7580</v>
      </c>
      <c r="C1249" s="4" t="s">
        <v>7588</v>
      </c>
      <c r="D1249" s="39">
        <v>13192</v>
      </c>
      <c r="E1249" s="40" t="s">
        <v>7346</v>
      </c>
      <c r="F1249" s="5"/>
      <c r="G1249" s="4" t="s">
        <v>7589</v>
      </c>
      <c r="H1249" s="4" t="s">
        <v>7590</v>
      </c>
      <c r="I1249" s="3" t="s">
        <v>10545</v>
      </c>
      <c r="J1249" s="42" t="s">
        <v>7584</v>
      </c>
    </row>
    <row r="1250" spans="1:10" ht="60" customHeight="1">
      <c r="A1250" s="4" t="s">
        <v>7295</v>
      </c>
      <c r="B1250" s="4" t="s">
        <v>7591</v>
      </c>
      <c r="C1250" s="4" t="s">
        <v>7592</v>
      </c>
      <c r="D1250" s="39">
        <v>360</v>
      </c>
      <c r="E1250" s="40" t="s">
        <v>306</v>
      </c>
      <c r="F1250" s="40"/>
      <c r="G1250" s="4" t="s">
        <v>7593</v>
      </c>
      <c r="H1250" s="4" t="s">
        <v>7591</v>
      </c>
      <c r="I1250" s="3" t="s">
        <v>10546</v>
      </c>
      <c r="J1250" s="42" t="s">
        <v>7594</v>
      </c>
    </row>
    <row r="1251" spans="1:10" ht="60" customHeight="1">
      <c r="A1251" s="4" t="s">
        <v>7295</v>
      </c>
      <c r="B1251" s="4" t="s">
        <v>7591</v>
      </c>
      <c r="C1251" s="4" t="s">
        <v>7595</v>
      </c>
      <c r="D1251" s="39">
        <v>0</v>
      </c>
      <c r="E1251" s="40" t="s">
        <v>568</v>
      </c>
      <c r="F1251" s="40" t="s">
        <v>7596</v>
      </c>
      <c r="G1251" s="4" t="s">
        <v>7597</v>
      </c>
      <c r="H1251" s="4" t="s">
        <v>7598</v>
      </c>
      <c r="I1251" s="3" t="s">
        <v>10547</v>
      </c>
      <c r="J1251" s="42" t="s">
        <v>7599</v>
      </c>
    </row>
    <row r="1252" spans="1:10" ht="60" customHeight="1">
      <c r="A1252" s="4" t="s">
        <v>7295</v>
      </c>
      <c r="B1252" s="4" t="s">
        <v>7591</v>
      </c>
      <c r="C1252" s="4" t="s">
        <v>7600</v>
      </c>
      <c r="D1252" s="39">
        <v>0</v>
      </c>
      <c r="E1252" s="40" t="s">
        <v>568</v>
      </c>
      <c r="F1252" s="40" t="s">
        <v>7601</v>
      </c>
      <c r="G1252" s="4" t="s">
        <v>7602</v>
      </c>
      <c r="H1252" s="4" t="s">
        <v>7598</v>
      </c>
      <c r="I1252" s="3" t="s">
        <v>10548</v>
      </c>
      <c r="J1252" s="42" t="s">
        <v>7599</v>
      </c>
    </row>
    <row r="1253" spans="1:10" ht="60" customHeight="1">
      <c r="A1253" s="4" t="s">
        <v>7603</v>
      </c>
      <c r="B1253" s="4" t="s">
        <v>7603</v>
      </c>
      <c r="C1253" s="4" t="s">
        <v>7604</v>
      </c>
      <c r="D1253" s="36" t="s">
        <v>7605</v>
      </c>
      <c r="E1253" s="11" t="s">
        <v>7606</v>
      </c>
      <c r="F1253" s="11"/>
      <c r="G1253" s="4" t="s">
        <v>7607</v>
      </c>
      <c r="H1253" s="4" t="s">
        <v>7608</v>
      </c>
      <c r="I1253" s="3" t="s">
        <v>7609</v>
      </c>
      <c r="J1253" s="12" t="s">
        <v>7610</v>
      </c>
    </row>
    <row r="1254" spans="1:10" ht="60" customHeight="1">
      <c r="A1254" s="4" t="s">
        <v>7603</v>
      </c>
      <c r="B1254" s="4" t="s">
        <v>7611</v>
      </c>
      <c r="C1254" s="4" t="s">
        <v>6153</v>
      </c>
      <c r="D1254" s="10"/>
      <c r="E1254" s="11" t="s">
        <v>9</v>
      </c>
      <c r="F1254" s="11"/>
      <c r="G1254" s="4" t="s">
        <v>7612</v>
      </c>
      <c r="H1254" s="4" t="s">
        <v>7613</v>
      </c>
      <c r="I1254" s="3" t="s">
        <v>7614</v>
      </c>
      <c r="J1254" s="12" t="s">
        <v>7615</v>
      </c>
    </row>
    <row r="1255" spans="1:10" ht="60" customHeight="1">
      <c r="A1255" s="4" t="s">
        <v>7603</v>
      </c>
      <c r="B1255" s="4" t="s">
        <v>7611</v>
      </c>
      <c r="C1255" s="4" t="s">
        <v>3853</v>
      </c>
      <c r="D1255" s="10">
        <v>270</v>
      </c>
      <c r="E1255" s="11" t="s">
        <v>3416</v>
      </c>
      <c r="F1255" s="11"/>
      <c r="G1255" s="4" t="s">
        <v>7616</v>
      </c>
      <c r="H1255" s="4" t="s">
        <v>7617</v>
      </c>
      <c r="I1255" s="3" t="s">
        <v>7618</v>
      </c>
      <c r="J1255" s="12" t="s">
        <v>7615</v>
      </c>
    </row>
    <row r="1256" spans="1:10" ht="60" customHeight="1">
      <c r="A1256" s="4" t="s">
        <v>7603</v>
      </c>
      <c r="B1256" s="4" t="s">
        <v>7611</v>
      </c>
      <c r="C1256" s="4" t="s">
        <v>7619</v>
      </c>
      <c r="D1256" s="10">
        <v>221</v>
      </c>
      <c r="E1256" s="5"/>
      <c r="F1256" s="5"/>
      <c r="G1256" s="4" t="s">
        <v>10068</v>
      </c>
      <c r="H1256" s="4" t="s">
        <v>6471</v>
      </c>
      <c r="I1256" s="3" t="s">
        <v>7620</v>
      </c>
      <c r="J1256" s="12" t="s">
        <v>7621</v>
      </c>
    </row>
    <row r="1257" spans="1:10" ht="60" customHeight="1">
      <c r="A1257" s="4" t="s">
        <v>7603</v>
      </c>
      <c r="B1257" s="4" t="s">
        <v>7611</v>
      </c>
      <c r="C1257" s="4" t="s">
        <v>7622</v>
      </c>
      <c r="D1257" s="10">
        <v>28000</v>
      </c>
      <c r="E1257" s="11" t="s">
        <v>7623</v>
      </c>
      <c r="F1257" s="11"/>
      <c r="G1257" s="4" t="s">
        <v>7624</v>
      </c>
      <c r="H1257" s="4" t="s">
        <v>7625</v>
      </c>
      <c r="I1257" s="3" t="s">
        <v>7626</v>
      </c>
      <c r="J1257" s="12" t="s">
        <v>7627</v>
      </c>
    </row>
    <row r="1258" spans="1:10" ht="60" customHeight="1">
      <c r="A1258" s="4" t="s">
        <v>7603</v>
      </c>
      <c r="B1258" s="4" t="s">
        <v>7611</v>
      </c>
      <c r="C1258" s="4" t="s">
        <v>7628</v>
      </c>
      <c r="D1258" s="10">
        <v>7</v>
      </c>
      <c r="E1258" s="11" t="s">
        <v>10</v>
      </c>
      <c r="F1258" s="11" t="s">
        <v>7629</v>
      </c>
      <c r="G1258" s="4" t="s">
        <v>7630</v>
      </c>
      <c r="H1258" s="4" t="s">
        <v>7625</v>
      </c>
      <c r="I1258" s="3" t="s">
        <v>7626</v>
      </c>
      <c r="J1258" s="12" t="s">
        <v>7627</v>
      </c>
    </row>
    <row r="1259" spans="1:10" ht="60" customHeight="1">
      <c r="A1259" s="4" t="s">
        <v>7603</v>
      </c>
      <c r="B1259" s="4" t="s">
        <v>7631</v>
      </c>
      <c r="C1259" s="4" t="s">
        <v>7632</v>
      </c>
      <c r="D1259" s="10">
        <v>13440</v>
      </c>
      <c r="E1259" s="11" t="s">
        <v>4</v>
      </c>
      <c r="F1259" s="11"/>
      <c r="G1259" s="4" t="s">
        <v>10549</v>
      </c>
      <c r="H1259" s="12" t="s">
        <v>7633</v>
      </c>
      <c r="I1259" s="3" t="s">
        <v>7634</v>
      </c>
      <c r="J1259" s="12" t="s">
        <v>7635</v>
      </c>
    </row>
    <row r="1260" spans="1:10" ht="60" customHeight="1">
      <c r="A1260" s="4" t="s">
        <v>7603</v>
      </c>
      <c r="B1260" s="4" t="s">
        <v>7631</v>
      </c>
      <c r="C1260" s="4" t="s">
        <v>403</v>
      </c>
      <c r="D1260" s="10">
        <v>6404</v>
      </c>
      <c r="E1260" s="11" t="s">
        <v>287</v>
      </c>
      <c r="F1260" s="11"/>
      <c r="G1260" s="4" t="s">
        <v>10550</v>
      </c>
      <c r="H1260" s="12" t="s">
        <v>7636</v>
      </c>
      <c r="I1260" s="3" t="s">
        <v>7637</v>
      </c>
      <c r="J1260" s="12" t="s">
        <v>7635</v>
      </c>
    </row>
    <row r="1261" spans="1:10" ht="60" customHeight="1">
      <c r="A1261" s="4" t="s">
        <v>7603</v>
      </c>
      <c r="B1261" s="4" t="s">
        <v>7631</v>
      </c>
      <c r="C1261" s="4" t="s">
        <v>7638</v>
      </c>
      <c r="D1261" s="10"/>
      <c r="E1261" s="11" t="s">
        <v>10</v>
      </c>
      <c r="F1261" s="5" t="s">
        <v>2347</v>
      </c>
      <c r="G1261" s="4" t="s">
        <v>10551</v>
      </c>
      <c r="H1261" s="4" t="s">
        <v>7631</v>
      </c>
      <c r="I1261" s="4"/>
      <c r="J1261" s="12" t="s">
        <v>7639</v>
      </c>
    </row>
    <row r="1262" spans="1:10" ht="60" customHeight="1">
      <c r="A1262" s="4" t="s">
        <v>7640</v>
      </c>
      <c r="B1262" s="4" t="s">
        <v>7641</v>
      </c>
      <c r="C1262" s="4" t="s">
        <v>7642</v>
      </c>
      <c r="D1262" s="10">
        <v>782</v>
      </c>
      <c r="E1262" s="11" t="s">
        <v>231</v>
      </c>
      <c r="F1262" s="11"/>
      <c r="G1262" s="4" t="s">
        <v>7643</v>
      </c>
      <c r="H1262" s="4" t="s">
        <v>7641</v>
      </c>
      <c r="I1262" s="3" t="s">
        <v>7644</v>
      </c>
      <c r="J1262" s="12" t="s">
        <v>7645</v>
      </c>
    </row>
    <row r="1263" spans="1:10" ht="60" customHeight="1">
      <c r="A1263" s="4" t="s">
        <v>7640</v>
      </c>
      <c r="B1263" s="4" t="s">
        <v>7641</v>
      </c>
      <c r="C1263" s="4" t="s">
        <v>5380</v>
      </c>
      <c r="D1263" s="10">
        <v>206</v>
      </c>
      <c r="E1263" s="11" t="s">
        <v>231</v>
      </c>
      <c r="F1263" s="11"/>
      <c r="G1263" s="4" t="s">
        <v>7646</v>
      </c>
      <c r="H1263" s="4" t="s">
        <v>7641</v>
      </c>
      <c r="I1263" s="3" t="s">
        <v>7647</v>
      </c>
      <c r="J1263" s="12" t="s">
        <v>7645</v>
      </c>
    </row>
    <row r="1264" spans="1:10" ht="60" customHeight="1">
      <c r="A1264" s="4" t="s">
        <v>7640</v>
      </c>
      <c r="B1264" s="4" t="s">
        <v>7648</v>
      </c>
      <c r="C1264" s="4" t="s">
        <v>5735</v>
      </c>
      <c r="D1264" s="10">
        <v>41547</v>
      </c>
      <c r="E1264" s="11" t="s">
        <v>231</v>
      </c>
      <c r="F1264" s="11"/>
      <c r="G1264" s="11" t="s">
        <v>7649</v>
      </c>
      <c r="H1264" s="4" t="s">
        <v>412</v>
      </c>
      <c r="I1264" s="3" t="s">
        <v>7650</v>
      </c>
      <c r="J1264" s="4" t="s">
        <v>7651</v>
      </c>
    </row>
    <row r="1265" spans="1:10" ht="60" customHeight="1">
      <c r="A1265" s="4" t="s">
        <v>7640</v>
      </c>
      <c r="B1265" s="4" t="s">
        <v>7648</v>
      </c>
      <c r="C1265" s="4" t="s">
        <v>1073</v>
      </c>
      <c r="D1265" s="10">
        <v>10978</v>
      </c>
      <c r="E1265" s="11" t="s">
        <v>44</v>
      </c>
      <c r="F1265" s="11"/>
      <c r="G1265" s="11" t="s">
        <v>7652</v>
      </c>
      <c r="H1265" s="4" t="s">
        <v>7653</v>
      </c>
      <c r="I1265" s="3" t="s">
        <v>7654</v>
      </c>
      <c r="J1265" s="4" t="s">
        <v>7651</v>
      </c>
    </row>
    <row r="1266" spans="1:10" ht="60" customHeight="1">
      <c r="A1266" s="4" t="s">
        <v>7603</v>
      </c>
      <c r="B1266" s="4" t="s">
        <v>7655</v>
      </c>
      <c r="C1266" s="4" t="s">
        <v>7656</v>
      </c>
      <c r="D1266" s="10">
        <v>43005</v>
      </c>
      <c r="E1266" s="11" t="s">
        <v>4</v>
      </c>
      <c r="F1266" s="11"/>
      <c r="G1266" s="4" t="s">
        <v>7657</v>
      </c>
      <c r="H1266" s="4" t="s">
        <v>1190</v>
      </c>
      <c r="I1266" s="3" t="s">
        <v>7658</v>
      </c>
      <c r="J1266" s="12" t="s">
        <v>7659</v>
      </c>
    </row>
    <row r="1267" spans="1:10" ht="60" customHeight="1">
      <c r="A1267" s="4" t="s">
        <v>7603</v>
      </c>
      <c r="B1267" s="4" t="s">
        <v>7655</v>
      </c>
      <c r="C1267" s="4" t="s">
        <v>1073</v>
      </c>
      <c r="D1267" s="10">
        <v>153881</v>
      </c>
      <c r="E1267" s="11" t="s">
        <v>5</v>
      </c>
      <c r="F1267" s="11"/>
      <c r="G1267" s="4" t="s">
        <v>7660</v>
      </c>
      <c r="H1267" s="4" t="s">
        <v>7661</v>
      </c>
      <c r="I1267" s="3" t="s">
        <v>7662</v>
      </c>
      <c r="J1267" s="12" t="s">
        <v>7659</v>
      </c>
    </row>
    <row r="1268" spans="1:10" ht="60" customHeight="1">
      <c r="A1268" s="4" t="s">
        <v>7603</v>
      </c>
      <c r="B1268" s="4" t="s">
        <v>7663</v>
      </c>
      <c r="C1268" s="4" t="s">
        <v>7664</v>
      </c>
      <c r="D1268" s="10">
        <v>2880</v>
      </c>
      <c r="E1268" s="11" t="s">
        <v>4</v>
      </c>
      <c r="F1268" s="11"/>
      <c r="G1268" s="4" t="s">
        <v>7665</v>
      </c>
      <c r="H1268" s="4" t="s">
        <v>1639</v>
      </c>
      <c r="I1268" s="3" t="s">
        <v>7666</v>
      </c>
      <c r="J1268" s="12" t="s">
        <v>7667</v>
      </c>
    </row>
    <row r="1269" spans="1:10" ht="60" customHeight="1">
      <c r="A1269" s="4" t="s">
        <v>7603</v>
      </c>
      <c r="B1269" s="4" t="s">
        <v>7663</v>
      </c>
      <c r="C1269" s="4" t="s">
        <v>7668</v>
      </c>
      <c r="D1269" s="10" t="s">
        <v>10540</v>
      </c>
      <c r="E1269" s="11" t="s">
        <v>5</v>
      </c>
      <c r="F1269" s="11"/>
      <c r="G1269" s="4" t="s">
        <v>7669</v>
      </c>
      <c r="H1269" s="4" t="s">
        <v>7670</v>
      </c>
      <c r="I1269" s="3" t="s">
        <v>7671</v>
      </c>
      <c r="J1269" s="12" t="s">
        <v>7672</v>
      </c>
    </row>
    <row r="1270" spans="1:10" ht="60" customHeight="1">
      <c r="A1270" s="4" t="s">
        <v>7603</v>
      </c>
      <c r="B1270" s="4" t="s">
        <v>7663</v>
      </c>
      <c r="C1270" s="4" t="s">
        <v>7673</v>
      </c>
      <c r="D1270" s="10">
        <v>6133</v>
      </c>
      <c r="E1270" s="11" t="s">
        <v>4</v>
      </c>
      <c r="F1270" s="11"/>
      <c r="G1270" s="4" t="s">
        <v>7674</v>
      </c>
      <c r="H1270" s="4" t="s">
        <v>412</v>
      </c>
      <c r="I1270" s="3" t="s">
        <v>7675</v>
      </c>
      <c r="J1270" s="12" t="s">
        <v>7672</v>
      </c>
    </row>
    <row r="1271" spans="1:10" ht="60" customHeight="1">
      <c r="A1271" s="4" t="s">
        <v>7603</v>
      </c>
      <c r="B1271" s="4" t="s">
        <v>7663</v>
      </c>
      <c r="C1271" s="4" t="s">
        <v>7676</v>
      </c>
      <c r="D1271" s="10">
        <v>548</v>
      </c>
      <c r="E1271" s="11" t="s">
        <v>4</v>
      </c>
      <c r="F1271" s="5"/>
      <c r="G1271" s="4" t="s">
        <v>7677</v>
      </c>
      <c r="H1271" s="4" t="s">
        <v>412</v>
      </c>
      <c r="I1271" s="3" t="s">
        <v>7675</v>
      </c>
      <c r="J1271" s="12" t="s">
        <v>7672</v>
      </c>
    </row>
    <row r="1272" spans="1:10" ht="60" customHeight="1">
      <c r="A1272" s="4" t="s">
        <v>7603</v>
      </c>
      <c r="B1272" s="4" t="s">
        <v>7663</v>
      </c>
      <c r="C1272" s="4" t="s">
        <v>7678</v>
      </c>
      <c r="D1272" s="10">
        <v>9913</v>
      </c>
      <c r="E1272" s="11" t="s">
        <v>10</v>
      </c>
      <c r="F1272" s="11" t="s">
        <v>666</v>
      </c>
      <c r="G1272" s="4" t="s">
        <v>7679</v>
      </c>
      <c r="H1272" s="4" t="s">
        <v>1639</v>
      </c>
      <c r="I1272" s="3" t="s">
        <v>7680</v>
      </c>
      <c r="J1272" s="12" t="s">
        <v>7681</v>
      </c>
    </row>
    <row r="1273" spans="1:10" ht="60" customHeight="1">
      <c r="A1273" s="4" t="s">
        <v>7603</v>
      </c>
      <c r="B1273" s="4" t="s">
        <v>7682</v>
      </c>
      <c r="C1273" s="4" t="s">
        <v>7683</v>
      </c>
      <c r="D1273" s="10">
        <v>16200</v>
      </c>
      <c r="E1273" s="11" t="s">
        <v>10</v>
      </c>
      <c r="F1273" s="11" t="s">
        <v>666</v>
      </c>
      <c r="G1273" s="94" t="s">
        <v>7684</v>
      </c>
      <c r="H1273" s="4" t="s">
        <v>7685</v>
      </c>
      <c r="I1273" s="3" t="s">
        <v>10283</v>
      </c>
      <c r="J1273" s="12" t="s">
        <v>7686</v>
      </c>
    </row>
    <row r="1274" spans="1:10" ht="60" customHeight="1">
      <c r="A1274" s="4" t="s">
        <v>7603</v>
      </c>
      <c r="B1274" s="4" t="s">
        <v>7682</v>
      </c>
      <c r="C1274" s="4" t="s">
        <v>7687</v>
      </c>
      <c r="D1274" s="10">
        <v>21150</v>
      </c>
      <c r="E1274" s="11" t="s">
        <v>10</v>
      </c>
      <c r="F1274" s="11" t="s">
        <v>666</v>
      </c>
      <c r="G1274" s="4" t="s">
        <v>7688</v>
      </c>
      <c r="H1274" s="4" t="s">
        <v>7689</v>
      </c>
      <c r="I1274" s="3" t="s">
        <v>10284</v>
      </c>
      <c r="J1274" s="12" t="s">
        <v>7686</v>
      </c>
    </row>
    <row r="1275" spans="1:10" ht="60" customHeight="1">
      <c r="A1275" s="4" t="s">
        <v>7603</v>
      </c>
      <c r="B1275" s="4" t="s">
        <v>7682</v>
      </c>
      <c r="C1275" s="4" t="s">
        <v>7690</v>
      </c>
      <c r="D1275" s="10">
        <v>0</v>
      </c>
      <c r="E1275" s="11" t="s">
        <v>3</v>
      </c>
      <c r="F1275" s="5"/>
      <c r="G1275" s="4" t="s">
        <v>7691</v>
      </c>
      <c r="H1275" s="4" t="s">
        <v>7692</v>
      </c>
      <c r="I1275" s="3" t="s">
        <v>10285</v>
      </c>
      <c r="J1275" s="4" t="s">
        <v>7693</v>
      </c>
    </row>
    <row r="1276" spans="1:10" ht="60" customHeight="1">
      <c r="A1276" s="38" t="s">
        <v>7694</v>
      </c>
      <c r="B1276" s="38" t="s">
        <v>7695</v>
      </c>
      <c r="C1276" s="38" t="s">
        <v>7696</v>
      </c>
      <c r="D1276" s="95">
        <v>122</v>
      </c>
      <c r="E1276" s="96" t="s">
        <v>296</v>
      </c>
      <c r="F1276" s="96"/>
      <c r="G1276" s="38" t="s">
        <v>7697</v>
      </c>
      <c r="H1276" s="38" t="s">
        <v>7698</v>
      </c>
      <c r="I1276" s="97" t="s">
        <v>7699</v>
      </c>
      <c r="J1276" s="17" t="s">
        <v>7700</v>
      </c>
    </row>
    <row r="1277" spans="1:10" ht="60" customHeight="1">
      <c r="A1277" s="38" t="s">
        <v>7694</v>
      </c>
      <c r="B1277" s="38" t="s">
        <v>7695</v>
      </c>
      <c r="C1277" s="38" t="s">
        <v>7701</v>
      </c>
      <c r="D1277" s="95">
        <v>300</v>
      </c>
      <c r="E1277" s="96" t="s">
        <v>568</v>
      </c>
      <c r="F1277" s="96" t="s">
        <v>7298</v>
      </c>
      <c r="G1277" s="38" t="s">
        <v>7702</v>
      </c>
      <c r="H1277" s="38" t="s">
        <v>7703</v>
      </c>
      <c r="I1277" s="97" t="s">
        <v>7704</v>
      </c>
      <c r="J1277" s="17" t="s">
        <v>10516</v>
      </c>
    </row>
    <row r="1278" spans="1:10" ht="60" customHeight="1">
      <c r="A1278" s="38" t="s">
        <v>7694</v>
      </c>
      <c r="B1278" s="38" t="s">
        <v>7695</v>
      </c>
      <c r="C1278" s="38" t="s">
        <v>7705</v>
      </c>
      <c r="D1278" s="95">
        <v>1650</v>
      </c>
      <c r="E1278" s="52" t="s">
        <v>296</v>
      </c>
      <c r="F1278" s="98" t="s">
        <v>625</v>
      </c>
      <c r="G1278" s="38" t="s">
        <v>7706</v>
      </c>
      <c r="H1278" s="38" t="s">
        <v>7703</v>
      </c>
      <c r="I1278" s="99" t="s">
        <v>7707</v>
      </c>
      <c r="J1278" s="17" t="s">
        <v>7708</v>
      </c>
    </row>
    <row r="1279" spans="1:10" ht="60" customHeight="1">
      <c r="A1279" s="4" t="s">
        <v>7640</v>
      </c>
      <c r="B1279" s="4" t="s">
        <v>7709</v>
      </c>
      <c r="C1279" s="4" t="s">
        <v>4055</v>
      </c>
      <c r="D1279" s="10" t="s">
        <v>1184</v>
      </c>
      <c r="E1279" s="11" t="s">
        <v>1492</v>
      </c>
      <c r="F1279" s="5"/>
      <c r="G1279" s="4" t="s">
        <v>7710</v>
      </c>
      <c r="H1279" s="4" t="s">
        <v>7711</v>
      </c>
      <c r="I1279" s="3" t="s">
        <v>10286</v>
      </c>
      <c r="J1279" s="4" t="s">
        <v>7712</v>
      </c>
    </row>
    <row r="1280" spans="1:10" ht="60" customHeight="1">
      <c r="A1280" s="4" t="s">
        <v>7603</v>
      </c>
      <c r="B1280" s="4" t="s">
        <v>7713</v>
      </c>
      <c r="C1280" s="4" t="s">
        <v>7714</v>
      </c>
      <c r="D1280" s="10">
        <v>200</v>
      </c>
      <c r="E1280" s="11" t="s">
        <v>3</v>
      </c>
      <c r="F1280" s="11"/>
      <c r="G1280" s="4" t="s">
        <v>7715</v>
      </c>
      <c r="H1280" s="4" t="s">
        <v>7716</v>
      </c>
      <c r="I1280" s="3" t="s">
        <v>7717</v>
      </c>
      <c r="J1280" s="12" t="s">
        <v>7718</v>
      </c>
    </row>
    <row r="1281" spans="1:10" ht="60" customHeight="1">
      <c r="A1281" s="4" t="s">
        <v>7603</v>
      </c>
      <c r="B1281" s="4" t="s">
        <v>7713</v>
      </c>
      <c r="C1281" s="4" t="s">
        <v>7719</v>
      </c>
      <c r="D1281" s="10">
        <v>990</v>
      </c>
      <c r="E1281" s="11" t="s">
        <v>3</v>
      </c>
      <c r="F1281" s="11"/>
      <c r="G1281" s="4" t="s">
        <v>7720</v>
      </c>
      <c r="H1281" s="4" t="s">
        <v>7716</v>
      </c>
      <c r="I1281" s="3" t="s">
        <v>7717</v>
      </c>
      <c r="J1281" s="12" t="s">
        <v>7718</v>
      </c>
    </row>
    <row r="1282" spans="1:10" ht="60" customHeight="1">
      <c r="A1282" s="4" t="s">
        <v>7603</v>
      </c>
      <c r="B1282" s="4" t="s">
        <v>7713</v>
      </c>
      <c r="C1282" s="4" t="s">
        <v>7721</v>
      </c>
      <c r="D1282" s="10">
        <v>16376</v>
      </c>
      <c r="E1282" s="11" t="s">
        <v>10</v>
      </c>
      <c r="F1282" s="11" t="s">
        <v>7722</v>
      </c>
      <c r="G1282" s="4" t="s">
        <v>7723</v>
      </c>
      <c r="H1282" s="4" t="s">
        <v>300</v>
      </c>
      <c r="I1282" s="3" t="s">
        <v>10287</v>
      </c>
      <c r="J1282" s="12" t="s">
        <v>7724</v>
      </c>
    </row>
    <row r="1283" spans="1:10" ht="60" customHeight="1">
      <c r="A1283" s="4" t="s">
        <v>7603</v>
      </c>
      <c r="B1283" s="4" t="s">
        <v>7725</v>
      </c>
      <c r="C1283" s="4" t="s">
        <v>5735</v>
      </c>
      <c r="D1283" s="10">
        <v>4667</v>
      </c>
      <c r="E1283" s="11" t="s">
        <v>766</v>
      </c>
      <c r="F1283" s="4"/>
      <c r="G1283" s="4" t="s">
        <v>7726</v>
      </c>
      <c r="H1283" s="12" t="s">
        <v>7727</v>
      </c>
      <c r="I1283" s="3" t="s">
        <v>7728</v>
      </c>
      <c r="J1283" s="12" t="s">
        <v>7729</v>
      </c>
    </row>
    <row r="1284" spans="1:10" ht="60" customHeight="1">
      <c r="A1284" s="4" t="s">
        <v>7603</v>
      </c>
      <c r="B1284" s="4" t="s">
        <v>7725</v>
      </c>
      <c r="C1284" s="4" t="s">
        <v>1334</v>
      </c>
      <c r="D1284" s="10">
        <v>13121</v>
      </c>
      <c r="E1284" s="11" t="s">
        <v>5</v>
      </c>
      <c r="F1284" s="11"/>
      <c r="G1284" s="4" t="s">
        <v>7730</v>
      </c>
      <c r="H1284" s="4" t="s">
        <v>7731</v>
      </c>
      <c r="I1284" s="3" t="s">
        <v>7732</v>
      </c>
      <c r="J1284" s="12" t="s">
        <v>7733</v>
      </c>
    </row>
    <row r="1285" spans="1:10" ht="60" customHeight="1">
      <c r="A1285" s="4" t="s">
        <v>7603</v>
      </c>
      <c r="B1285" s="4" t="s">
        <v>7725</v>
      </c>
      <c r="C1285" s="4" t="s">
        <v>7734</v>
      </c>
      <c r="D1285" s="10">
        <v>17000</v>
      </c>
      <c r="E1285" s="11" t="s">
        <v>287</v>
      </c>
      <c r="F1285" s="4"/>
      <c r="G1285" s="4" t="s">
        <v>7735</v>
      </c>
      <c r="H1285" s="12" t="s">
        <v>120</v>
      </c>
      <c r="I1285" s="3" t="s">
        <v>7736</v>
      </c>
      <c r="J1285" s="12" t="s">
        <v>7737</v>
      </c>
    </row>
    <row r="1286" spans="1:10" ht="60" customHeight="1">
      <c r="A1286" s="4" t="s">
        <v>7603</v>
      </c>
      <c r="B1286" s="4" t="s">
        <v>7738</v>
      </c>
      <c r="C1286" s="4" t="s">
        <v>2143</v>
      </c>
      <c r="D1286" s="10">
        <v>22436</v>
      </c>
      <c r="E1286" s="11" t="s">
        <v>4</v>
      </c>
      <c r="F1286" s="11"/>
      <c r="G1286" s="4" t="s">
        <v>7739</v>
      </c>
      <c r="H1286" s="4" t="s">
        <v>7740</v>
      </c>
      <c r="I1286" s="2" t="s">
        <v>11027</v>
      </c>
      <c r="J1286" s="12" t="s">
        <v>7741</v>
      </c>
    </row>
    <row r="1287" spans="1:10" ht="60" customHeight="1">
      <c r="A1287" s="4" t="s">
        <v>7603</v>
      </c>
      <c r="B1287" s="4" t="s">
        <v>7742</v>
      </c>
      <c r="C1287" s="4" t="s">
        <v>7743</v>
      </c>
      <c r="D1287" s="10">
        <v>3276</v>
      </c>
      <c r="E1287" s="11" t="s">
        <v>4</v>
      </c>
      <c r="F1287" s="11"/>
      <c r="G1287" s="4" t="s">
        <v>7744</v>
      </c>
      <c r="H1287" s="4" t="s">
        <v>7742</v>
      </c>
      <c r="I1287" s="4"/>
      <c r="J1287" s="12" t="s">
        <v>10826</v>
      </c>
    </row>
    <row r="1288" spans="1:10" ht="60" customHeight="1">
      <c r="A1288" s="4" t="s">
        <v>7603</v>
      </c>
      <c r="B1288" s="4" t="s">
        <v>7742</v>
      </c>
      <c r="C1288" s="4" t="s">
        <v>7745</v>
      </c>
      <c r="D1288" s="10">
        <v>16052</v>
      </c>
      <c r="E1288" s="11" t="s">
        <v>10</v>
      </c>
      <c r="F1288" s="11" t="s">
        <v>7746</v>
      </c>
      <c r="G1288" s="4" t="s">
        <v>7747</v>
      </c>
      <c r="H1288" s="4" t="s">
        <v>7742</v>
      </c>
      <c r="I1288" s="4"/>
      <c r="J1288" s="12" t="s">
        <v>10827</v>
      </c>
    </row>
    <row r="1289" spans="1:10" ht="60" customHeight="1">
      <c r="A1289" s="4" t="s">
        <v>7603</v>
      </c>
      <c r="B1289" s="4" t="s">
        <v>7742</v>
      </c>
      <c r="C1289" s="4" t="s">
        <v>7748</v>
      </c>
      <c r="D1289" s="10">
        <v>4585</v>
      </c>
      <c r="E1289" s="11" t="s">
        <v>3</v>
      </c>
      <c r="F1289" s="5"/>
      <c r="G1289" s="4" t="s">
        <v>7749</v>
      </c>
      <c r="H1289" s="4" t="s">
        <v>7750</v>
      </c>
      <c r="I1289" s="4"/>
      <c r="J1289" s="4" t="s">
        <v>10828</v>
      </c>
    </row>
    <row r="1290" spans="1:10" ht="60" customHeight="1">
      <c r="A1290" s="4" t="s">
        <v>7603</v>
      </c>
      <c r="B1290" s="4" t="s">
        <v>7751</v>
      </c>
      <c r="C1290" s="4" t="s">
        <v>7752</v>
      </c>
      <c r="D1290" s="10">
        <v>9747</v>
      </c>
      <c r="E1290" s="11" t="s">
        <v>1314</v>
      </c>
      <c r="F1290" s="11"/>
      <c r="G1290" s="4" t="s">
        <v>7753</v>
      </c>
      <c r="H1290" s="4" t="s">
        <v>2694</v>
      </c>
      <c r="I1290" s="4"/>
      <c r="J1290" s="12" t="s">
        <v>7754</v>
      </c>
    </row>
    <row r="1291" spans="1:10" ht="60" customHeight="1">
      <c r="A1291" s="4" t="s">
        <v>7603</v>
      </c>
      <c r="B1291" s="4" t="s">
        <v>7751</v>
      </c>
      <c r="C1291" s="4" t="s">
        <v>7755</v>
      </c>
      <c r="D1291" s="10">
        <v>4592</v>
      </c>
      <c r="E1291" s="11" t="s">
        <v>10</v>
      </c>
      <c r="F1291" s="11" t="s">
        <v>766</v>
      </c>
      <c r="G1291" s="4" t="s">
        <v>7756</v>
      </c>
      <c r="H1291" s="4" t="s">
        <v>300</v>
      </c>
      <c r="I1291" s="3" t="s">
        <v>7757</v>
      </c>
      <c r="J1291" s="12" t="s">
        <v>7758</v>
      </c>
    </row>
    <row r="1292" spans="1:10" ht="60" customHeight="1">
      <c r="A1292" s="4" t="s">
        <v>7603</v>
      </c>
      <c r="B1292" s="4" t="s">
        <v>7751</v>
      </c>
      <c r="C1292" s="4" t="s">
        <v>7759</v>
      </c>
      <c r="D1292" s="10">
        <v>20412</v>
      </c>
      <c r="E1292" s="11" t="s">
        <v>1314</v>
      </c>
      <c r="F1292" s="11"/>
      <c r="G1292" s="4" t="s">
        <v>7760</v>
      </c>
      <c r="H1292" s="4" t="s">
        <v>4401</v>
      </c>
      <c r="I1292" s="4"/>
      <c r="J1292" s="12" t="s">
        <v>10517</v>
      </c>
    </row>
    <row r="1293" spans="1:10" ht="60" customHeight="1">
      <c r="A1293" s="4" t="s">
        <v>7603</v>
      </c>
      <c r="B1293" s="4" t="s">
        <v>7751</v>
      </c>
      <c r="C1293" s="4" t="s">
        <v>7761</v>
      </c>
      <c r="D1293" s="10">
        <v>225</v>
      </c>
      <c r="E1293" s="11" t="s">
        <v>10</v>
      </c>
      <c r="F1293" s="11" t="s">
        <v>766</v>
      </c>
      <c r="G1293" s="4" t="s">
        <v>7762</v>
      </c>
      <c r="H1293" s="35" t="s">
        <v>7763</v>
      </c>
      <c r="I1293" s="3" t="s">
        <v>7764</v>
      </c>
      <c r="J1293" s="12" t="s">
        <v>7758</v>
      </c>
    </row>
    <row r="1294" spans="1:10" ht="60" customHeight="1">
      <c r="A1294" s="4" t="s">
        <v>7603</v>
      </c>
      <c r="B1294" s="4" t="s">
        <v>7765</v>
      </c>
      <c r="C1294" s="4" t="s">
        <v>448</v>
      </c>
      <c r="D1294" s="10">
        <v>19510</v>
      </c>
      <c r="E1294" s="11" t="s">
        <v>4</v>
      </c>
      <c r="F1294" s="11"/>
      <c r="G1294" s="4" t="s">
        <v>7766</v>
      </c>
      <c r="H1294" s="4" t="s">
        <v>7765</v>
      </c>
      <c r="I1294" s="3" t="s">
        <v>10288</v>
      </c>
      <c r="J1294" s="12" t="s">
        <v>7767</v>
      </c>
    </row>
    <row r="1295" spans="1:10" ht="60" customHeight="1">
      <c r="A1295" s="4" t="s">
        <v>7603</v>
      </c>
      <c r="B1295" s="4" t="s">
        <v>7768</v>
      </c>
      <c r="C1295" s="4" t="s">
        <v>7769</v>
      </c>
      <c r="D1295" s="10">
        <v>16070</v>
      </c>
      <c r="E1295" s="11" t="s">
        <v>5</v>
      </c>
      <c r="F1295" s="11"/>
      <c r="G1295" s="4" t="s">
        <v>7770</v>
      </c>
      <c r="H1295" s="4" t="s">
        <v>7771</v>
      </c>
      <c r="I1295" s="3" t="s">
        <v>10289</v>
      </c>
      <c r="J1295" s="12" t="s">
        <v>7772</v>
      </c>
    </row>
    <row r="1296" spans="1:10" ht="60" customHeight="1">
      <c r="A1296" s="4" t="s">
        <v>7603</v>
      </c>
      <c r="B1296" s="4" t="s">
        <v>7768</v>
      </c>
      <c r="C1296" s="4" t="s">
        <v>7773</v>
      </c>
      <c r="D1296" s="10">
        <v>2000</v>
      </c>
      <c r="E1296" s="11" t="s">
        <v>5</v>
      </c>
      <c r="F1296" s="11"/>
      <c r="G1296" s="4" t="s">
        <v>7774</v>
      </c>
      <c r="H1296" s="4" t="s">
        <v>7775</v>
      </c>
      <c r="I1296" s="4"/>
      <c r="J1296" s="12" t="s">
        <v>7776</v>
      </c>
    </row>
    <row r="1297" spans="1:10" ht="60" customHeight="1">
      <c r="A1297" s="4" t="s">
        <v>7603</v>
      </c>
      <c r="B1297" s="4" t="s">
        <v>7768</v>
      </c>
      <c r="C1297" s="4" t="s">
        <v>7777</v>
      </c>
      <c r="D1297" s="10">
        <v>10500</v>
      </c>
      <c r="E1297" s="11" t="s">
        <v>4</v>
      </c>
      <c r="F1297" s="11"/>
      <c r="G1297" s="4" t="s">
        <v>7778</v>
      </c>
      <c r="H1297" s="4" t="s">
        <v>2694</v>
      </c>
      <c r="I1297" s="4"/>
      <c r="J1297" s="12" t="s">
        <v>7779</v>
      </c>
    </row>
    <row r="1298" spans="1:10" ht="60" customHeight="1">
      <c r="A1298" s="4" t="s">
        <v>7603</v>
      </c>
      <c r="B1298" s="4" t="s">
        <v>7768</v>
      </c>
      <c r="C1298" s="4" t="s">
        <v>7780</v>
      </c>
      <c r="D1298" s="10">
        <v>5000</v>
      </c>
      <c r="E1298" s="11" t="s">
        <v>4</v>
      </c>
      <c r="F1298" s="11"/>
      <c r="G1298" s="4" t="s">
        <v>7781</v>
      </c>
      <c r="H1298" s="4" t="s">
        <v>2694</v>
      </c>
      <c r="I1298" s="4"/>
      <c r="J1298" s="12" t="s">
        <v>7779</v>
      </c>
    </row>
    <row r="1299" spans="1:10" ht="60" customHeight="1">
      <c r="A1299" s="4" t="s">
        <v>7694</v>
      </c>
      <c r="B1299" s="4" t="s">
        <v>7782</v>
      </c>
      <c r="C1299" s="4" t="s">
        <v>7783</v>
      </c>
      <c r="D1299" s="50">
        <v>8906</v>
      </c>
      <c r="E1299" s="11" t="s">
        <v>296</v>
      </c>
      <c r="F1299" s="11"/>
      <c r="G1299" s="4" t="s">
        <v>7784</v>
      </c>
      <c r="H1299" s="4" t="s">
        <v>7785</v>
      </c>
      <c r="I1299" s="4"/>
      <c r="J1299" s="12" t="s">
        <v>7786</v>
      </c>
    </row>
    <row r="1300" spans="1:10" ht="60" customHeight="1">
      <c r="A1300" s="4" t="s">
        <v>7694</v>
      </c>
      <c r="B1300" s="4" t="s">
        <v>7782</v>
      </c>
      <c r="C1300" s="4" t="s">
        <v>7787</v>
      </c>
      <c r="D1300" s="28">
        <v>236</v>
      </c>
      <c r="E1300" s="11" t="s">
        <v>296</v>
      </c>
      <c r="F1300" s="11"/>
      <c r="G1300" s="4" t="s">
        <v>7788</v>
      </c>
      <c r="H1300" s="4" t="s">
        <v>7456</v>
      </c>
      <c r="I1300" s="4"/>
      <c r="J1300" s="12" t="s">
        <v>7786</v>
      </c>
    </row>
    <row r="1301" spans="1:10" ht="60" customHeight="1">
      <c r="A1301" s="4" t="s">
        <v>7694</v>
      </c>
      <c r="B1301" s="4" t="s">
        <v>7782</v>
      </c>
      <c r="C1301" s="4" t="s">
        <v>7789</v>
      </c>
      <c r="D1301" s="50">
        <v>1916</v>
      </c>
      <c r="E1301" s="11" t="s">
        <v>296</v>
      </c>
      <c r="F1301" s="11"/>
      <c r="G1301" s="4" t="s">
        <v>7790</v>
      </c>
      <c r="H1301" s="4" t="s">
        <v>7791</v>
      </c>
      <c r="I1301" s="4"/>
      <c r="J1301" s="12" t="s">
        <v>7786</v>
      </c>
    </row>
    <row r="1302" spans="1:10" ht="60" customHeight="1">
      <c r="A1302" s="4" t="s">
        <v>7694</v>
      </c>
      <c r="B1302" s="4" t="s">
        <v>7782</v>
      </c>
      <c r="C1302" s="4" t="s">
        <v>7486</v>
      </c>
      <c r="D1302" s="50">
        <v>10230</v>
      </c>
      <c r="E1302" s="11" t="s">
        <v>296</v>
      </c>
      <c r="F1302" s="11"/>
      <c r="G1302" s="4" t="s">
        <v>7792</v>
      </c>
      <c r="H1302" s="4" t="s">
        <v>7793</v>
      </c>
      <c r="I1302" s="4"/>
      <c r="J1302" s="12" t="s">
        <v>7786</v>
      </c>
    </row>
    <row r="1303" spans="1:10" ht="60" customHeight="1">
      <c r="A1303" s="4" t="s">
        <v>7603</v>
      </c>
      <c r="B1303" s="4" t="s">
        <v>7794</v>
      </c>
      <c r="C1303" s="4" t="s">
        <v>7795</v>
      </c>
      <c r="D1303" s="10">
        <v>1656</v>
      </c>
      <c r="E1303" s="11" t="s">
        <v>5</v>
      </c>
      <c r="F1303" s="11"/>
      <c r="G1303" s="4" t="s">
        <v>7796</v>
      </c>
      <c r="H1303" s="4" t="s">
        <v>1118</v>
      </c>
      <c r="I1303" s="3" t="s">
        <v>10290</v>
      </c>
      <c r="J1303" s="12" t="s">
        <v>7797</v>
      </c>
    </row>
    <row r="1304" spans="1:10" ht="60" customHeight="1">
      <c r="A1304" s="4" t="s">
        <v>7603</v>
      </c>
      <c r="B1304" s="4" t="s">
        <v>7794</v>
      </c>
      <c r="C1304" s="4" t="s">
        <v>7798</v>
      </c>
      <c r="D1304" s="10">
        <v>4600</v>
      </c>
      <c r="E1304" s="11" t="s">
        <v>4</v>
      </c>
      <c r="F1304" s="11"/>
      <c r="G1304" s="4" t="s">
        <v>7799</v>
      </c>
      <c r="H1304" s="4" t="s">
        <v>120</v>
      </c>
      <c r="I1304" s="3" t="s">
        <v>10290</v>
      </c>
      <c r="J1304" s="12" t="s">
        <v>7797</v>
      </c>
    </row>
    <row r="1305" spans="1:10" ht="60" customHeight="1">
      <c r="A1305" s="4" t="s">
        <v>7603</v>
      </c>
      <c r="B1305" s="4" t="s">
        <v>7794</v>
      </c>
      <c r="C1305" s="4" t="s">
        <v>1122</v>
      </c>
      <c r="D1305" s="10">
        <v>9958</v>
      </c>
      <c r="E1305" s="5" t="s">
        <v>5</v>
      </c>
      <c r="F1305" s="5"/>
      <c r="G1305" s="4" t="s">
        <v>7800</v>
      </c>
      <c r="H1305" s="4" t="s">
        <v>7801</v>
      </c>
      <c r="I1305" s="4"/>
      <c r="J1305" s="4" t="s">
        <v>7797</v>
      </c>
    </row>
    <row r="1306" spans="1:10" ht="60" customHeight="1">
      <c r="A1306" s="4" t="s">
        <v>7603</v>
      </c>
      <c r="B1306" s="4" t="s">
        <v>7802</v>
      </c>
      <c r="C1306" s="4" t="s">
        <v>7803</v>
      </c>
      <c r="D1306" s="10">
        <v>6000</v>
      </c>
      <c r="E1306" s="11" t="s">
        <v>0</v>
      </c>
      <c r="F1306" s="11"/>
      <c r="G1306" s="4" t="s">
        <v>7804</v>
      </c>
      <c r="H1306" s="4" t="s">
        <v>7805</v>
      </c>
      <c r="I1306" s="4"/>
      <c r="J1306" s="12" t="s">
        <v>7806</v>
      </c>
    </row>
    <row r="1307" spans="1:10" ht="60" customHeight="1">
      <c r="A1307" s="4" t="s">
        <v>7807</v>
      </c>
      <c r="B1307" s="4" t="s">
        <v>7808</v>
      </c>
      <c r="C1307" s="4" t="s">
        <v>7809</v>
      </c>
      <c r="D1307" s="10">
        <v>2150</v>
      </c>
      <c r="E1307" s="11" t="s">
        <v>5</v>
      </c>
      <c r="F1307" s="11"/>
      <c r="G1307" s="4" t="s">
        <v>7810</v>
      </c>
      <c r="H1307" s="4" t="s">
        <v>300</v>
      </c>
      <c r="I1307" s="4"/>
      <c r="J1307" s="12" t="s">
        <v>7811</v>
      </c>
    </row>
    <row r="1308" spans="1:10" ht="60" customHeight="1">
      <c r="A1308" s="4" t="s">
        <v>7603</v>
      </c>
      <c r="B1308" s="4" t="s">
        <v>7812</v>
      </c>
      <c r="C1308" s="4" t="s">
        <v>7813</v>
      </c>
      <c r="D1308" s="10">
        <v>4293</v>
      </c>
      <c r="E1308" s="11" t="s">
        <v>5</v>
      </c>
      <c r="F1308" s="11"/>
      <c r="G1308" s="4" t="s">
        <v>7814</v>
      </c>
      <c r="H1308" s="4" t="s">
        <v>7815</v>
      </c>
      <c r="I1308" s="3" t="s">
        <v>7816</v>
      </c>
      <c r="J1308" s="12" t="s">
        <v>7817</v>
      </c>
    </row>
    <row r="1309" spans="1:10" ht="60" customHeight="1">
      <c r="A1309" s="4" t="s">
        <v>7603</v>
      </c>
      <c r="B1309" s="4" t="s">
        <v>7818</v>
      </c>
      <c r="C1309" s="4" t="s">
        <v>7819</v>
      </c>
      <c r="D1309" s="10">
        <v>31104</v>
      </c>
      <c r="E1309" s="11" t="s">
        <v>10</v>
      </c>
      <c r="F1309" s="11" t="s">
        <v>2021</v>
      </c>
      <c r="G1309" s="4" t="s">
        <v>7820</v>
      </c>
      <c r="H1309" s="4" t="s">
        <v>7821</v>
      </c>
      <c r="I1309" s="3" t="s">
        <v>10291</v>
      </c>
      <c r="J1309" s="12" t="s">
        <v>10829</v>
      </c>
    </row>
    <row r="1310" spans="1:10" ht="60" customHeight="1">
      <c r="A1310" s="4" t="s">
        <v>7640</v>
      </c>
      <c r="B1310" s="4" t="s">
        <v>7821</v>
      </c>
      <c r="C1310" s="4" t="s">
        <v>7822</v>
      </c>
      <c r="D1310" s="10">
        <v>1303</v>
      </c>
      <c r="E1310" s="11" t="s">
        <v>623</v>
      </c>
      <c r="F1310" s="11" t="s">
        <v>7823</v>
      </c>
      <c r="G1310" s="4" t="s">
        <v>7824</v>
      </c>
      <c r="H1310" s="4" t="s">
        <v>7821</v>
      </c>
      <c r="I1310" s="3" t="s">
        <v>10292</v>
      </c>
      <c r="J1310" s="12" t="s">
        <v>7825</v>
      </c>
    </row>
    <row r="1311" spans="1:10" ht="60" customHeight="1">
      <c r="A1311" s="4" t="s">
        <v>7603</v>
      </c>
      <c r="B1311" s="4" t="s">
        <v>7826</v>
      </c>
      <c r="C1311" s="4" t="s">
        <v>7827</v>
      </c>
      <c r="D1311" s="10">
        <v>20178</v>
      </c>
      <c r="E1311" s="11" t="s">
        <v>10</v>
      </c>
      <c r="F1311" s="11" t="s">
        <v>7828</v>
      </c>
      <c r="G1311" s="4" t="s">
        <v>7829</v>
      </c>
      <c r="H1311" s="4" t="s">
        <v>10502</v>
      </c>
      <c r="I1311" s="4"/>
      <c r="J1311" s="12" t="s">
        <v>7830</v>
      </c>
    </row>
    <row r="1312" spans="1:10" ht="60" customHeight="1">
      <c r="A1312" s="4" t="s">
        <v>7603</v>
      </c>
      <c r="B1312" s="4" t="s">
        <v>7826</v>
      </c>
      <c r="C1312" s="4" t="s">
        <v>5735</v>
      </c>
      <c r="D1312" s="10">
        <v>5070</v>
      </c>
      <c r="E1312" s="11" t="s">
        <v>4</v>
      </c>
      <c r="F1312" s="11"/>
      <c r="G1312" s="4" t="s">
        <v>7831</v>
      </c>
      <c r="H1312" s="4" t="s">
        <v>1190</v>
      </c>
      <c r="I1312" s="3" t="s">
        <v>7832</v>
      </c>
      <c r="J1312" s="12" t="s">
        <v>7833</v>
      </c>
    </row>
    <row r="1313" spans="1:10" ht="60" customHeight="1">
      <c r="A1313" s="4" t="s">
        <v>7603</v>
      </c>
      <c r="B1313" s="4" t="s">
        <v>7826</v>
      </c>
      <c r="C1313" s="4" t="s">
        <v>7834</v>
      </c>
      <c r="D1313" s="10">
        <v>13036</v>
      </c>
      <c r="E1313" s="5" t="s">
        <v>4</v>
      </c>
      <c r="F1313" s="5"/>
      <c r="G1313" s="4" t="s">
        <v>7835</v>
      </c>
      <c r="H1313" s="4" t="s">
        <v>7836</v>
      </c>
      <c r="I1313" s="3" t="s">
        <v>7837</v>
      </c>
      <c r="J1313" s="4" t="s">
        <v>7833</v>
      </c>
    </row>
    <row r="1314" spans="1:10" ht="60" customHeight="1">
      <c r="A1314" s="4" t="s">
        <v>7603</v>
      </c>
      <c r="B1314" s="4" t="s">
        <v>7826</v>
      </c>
      <c r="C1314" s="4" t="s">
        <v>7838</v>
      </c>
      <c r="D1314" s="10">
        <v>5169</v>
      </c>
      <c r="E1314" s="11" t="s">
        <v>4</v>
      </c>
      <c r="F1314" s="11"/>
      <c r="G1314" s="4" t="s">
        <v>7839</v>
      </c>
      <c r="H1314" s="4" t="s">
        <v>7826</v>
      </c>
      <c r="I1314" s="3" t="s">
        <v>7840</v>
      </c>
      <c r="J1314" s="12" t="s">
        <v>7841</v>
      </c>
    </row>
    <row r="1315" spans="1:10" ht="60" customHeight="1">
      <c r="A1315" s="4" t="s">
        <v>7603</v>
      </c>
      <c r="B1315" s="4" t="s">
        <v>7826</v>
      </c>
      <c r="C1315" s="4" t="s">
        <v>7842</v>
      </c>
      <c r="D1315" s="10">
        <v>357</v>
      </c>
      <c r="E1315" s="11" t="s">
        <v>4</v>
      </c>
      <c r="F1315" s="11"/>
      <c r="G1315" s="4" t="s">
        <v>7843</v>
      </c>
      <c r="H1315" s="4" t="s">
        <v>7826</v>
      </c>
      <c r="I1315" s="3" t="s">
        <v>7840</v>
      </c>
      <c r="J1315" s="12" t="s">
        <v>7841</v>
      </c>
    </row>
    <row r="1316" spans="1:10" ht="60" customHeight="1">
      <c r="A1316" s="4" t="s">
        <v>7603</v>
      </c>
      <c r="B1316" s="4" t="s">
        <v>7844</v>
      </c>
      <c r="C1316" s="4" t="s">
        <v>7845</v>
      </c>
      <c r="D1316" s="10">
        <v>3255</v>
      </c>
      <c r="E1316" s="11" t="s">
        <v>2011</v>
      </c>
      <c r="F1316" s="11"/>
      <c r="G1316" s="4" t="s">
        <v>7846</v>
      </c>
      <c r="H1316" s="4" t="s">
        <v>2155</v>
      </c>
      <c r="I1316" s="3" t="s">
        <v>7847</v>
      </c>
      <c r="J1316" s="12" t="s">
        <v>7848</v>
      </c>
    </row>
    <row r="1317" spans="1:10" ht="60" customHeight="1">
      <c r="A1317" s="4" t="s">
        <v>7603</v>
      </c>
      <c r="B1317" s="4" t="s">
        <v>7844</v>
      </c>
      <c r="C1317" s="4" t="s">
        <v>1073</v>
      </c>
      <c r="D1317" s="10">
        <v>612</v>
      </c>
      <c r="E1317" s="11" t="s">
        <v>44</v>
      </c>
      <c r="F1317" s="11"/>
      <c r="G1317" s="4" t="s">
        <v>7849</v>
      </c>
      <c r="H1317" s="4" t="s">
        <v>6471</v>
      </c>
      <c r="I1317" s="3" t="s">
        <v>7850</v>
      </c>
      <c r="J1317" s="12" t="s">
        <v>7848</v>
      </c>
    </row>
    <row r="1318" spans="1:10" ht="60" customHeight="1">
      <c r="A1318" s="4" t="s">
        <v>7603</v>
      </c>
      <c r="B1318" s="4" t="s">
        <v>7844</v>
      </c>
      <c r="C1318" s="4" t="s">
        <v>7851</v>
      </c>
      <c r="D1318" s="10">
        <v>331</v>
      </c>
      <c r="E1318" s="11" t="s">
        <v>4</v>
      </c>
      <c r="F1318" s="11"/>
      <c r="G1318" s="4" t="s">
        <v>7852</v>
      </c>
      <c r="H1318" s="4" t="s">
        <v>2531</v>
      </c>
      <c r="I1318" s="3" t="s">
        <v>7847</v>
      </c>
      <c r="J1318" s="12" t="s">
        <v>7853</v>
      </c>
    </row>
    <row r="1319" spans="1:10" ht="60" customHeight="1">
      <c r="A1319" s="4" t="s">
        <v>7603</v>
      </c>
      <c r="B1319" s="4" t="s">
        <v>7844</v>
      </c>
      <c r="C1319" s="4" t="s">
        <v>5735</v>
      </c>
      <c r="D1319" s="10">
        <v>1218</v>
      </c>
      <c r="E1319" s="11" t="s">
        <v>4</v>
      </c>
      <c r="F1319" s="11"/>
      <c r="G1319" s="4" t="s">
        <v>7854</v>
      </c>
      <c r="H1319" s="4" t="s">
        <v>300</v>
      </c>
      <c r="I1319" s="3" t="s">
        <v>7855</v>
      </c>
      <c r="J1319" s="12" t="s">
        <v>7856</v>
      </c>
    </row>
    <row r="1320" spans="1:10" ht="60" customHeight="1">
      <c r="A1320" s="4" t="s">
        <v>7603</v>
      </c>
      <c r="B1320" s="4" t="s">
        <v>7844</v>
      </c>
      <c r="C1320" s="4" t="s">
        <v>7857</v>
      </c>
      <c r="D1320" s="10">
        <v>882</v>
      </c>
      <c r="E1320" s="11" t="s">
        <v>4</v>
      </c>
      <c r="F1320" s="11"/>
      <c r="G1320" s="4" t="s">
        <v>7858</v>
      </c>
      <c r="H1320" s="4" t="s">
        <v>559</v>
      </c>
      <c r="I1320" s="3" t="s">
        <v>7847</v>
      </c>
      <c r="J1320" s="12" t="s">
        <v>7856</v>
      </c>
    </row>
    <row r="1321" spans="1:10" ht="60" customHeight="1">
      <c r="A1321" s="4" t="s">
        <v>7603</v>
      </c>
      <c r="B1321" s="4" t="s">
        <v>7859</v>
      </c>
      <c r="C1321" s="4" t="s">
        <v>7860</v>
      </c>
      <c r="D1321" s="10">
        <v>8381</v>
      </c>
      <c r="E1321" s="11" t="s">
        <v>5</v>
      </c>
      <c r="F1321" s="11"/>
      <c r="G1321" s="4" t="s">
        <v>7861</v>
      </c>
      <c r="H1321" s="4" t="s">
        <v>7862</v>
      </c>
      <c r="I1321" s="3" t="s">
        <v>7863</v>
      </c>
      <c r="J1321" s="12" t="s">
        <v>7864</v>
      </c>
    </row>
    <row r="1322" spans="1:10" ht="60" customHeight="1">
      <c r="A1322" s="4" t="s">
        <v>7603</v>
      </c>
      <c r="B1322" s="4" t="s">
        <v>7859</v>
      </c>
      <c r="C1322" s="4" t="s">
        <v>7865</v>
      </c>
      <c r="D1322" s="10">
        <v>0</v>
      </c>
      <c r="E1322" s="11" t="s">
        <v>10</v>
      </c>
      <c r="F1322" s="5" t="s">
        <v>7866</v>
      </c>
      <c r="G1322" s="4" t="s">
        <v>7867</v>
      </c>
      <c r="H1322" s="4" t="s">
        <v>7868</v>
      </c>
      <c r="I1322" s="4"/>
      <c r="J1322" s="12" t="s">
        <v>7864</v>
      </c>
    </row>
    <row r="1323" spans="1:10" ht="60" customHeight="1">
      <c r="A1323" s="4" t="s">
        <v>7603</v>
      </c>
      <c r="B1323" s="4" t="s">
        <v>7859</v>
      </c>
      <c r="C1323" s="4" t="s">
        <v>7869</v>
      </c>
      <c r="D1323" s="15">
        <v>13126</v>
      </c>
      <c r="E1323" s="11" t="s">
        <v>126</v>
      </c>
      <c r="F1323" s="11" t="s">
        <v>666</v>
      </c>
      <c r="G1323" s="4" t="s">
        <v>7870</v>
      </c>
      <c r="H1323" s="4" t="s">
        <v>7871</v>
      </c>
      <c r="I1323" s="3" t="s">
        <v>7872</v>
      </c>
      <c r="J1323" s="12" t="s">
        <v>7873</v>
      </c>
    </row>
    <row r="1324" spans="1:10" ht="60" customHeight="1">
      <c r="A1324" s="4" t="s">
        <v>7603</v>
      </c>
      <c r="B1324" s="4" t="s">
        <v>7874</v>
      </c>
      <c r="C1324" s="4" t="s">
        <v>7875</v>
      </c>
      <c r="D1324" s="10">
        <v>4575</v>
      </c>
      <c r="E1324" s="11" t="s">
        <v>5</v>
      </c>
      <c r="F1324" s="11"/>
      <c r="G1324" s="4" t="s">
        <v>7876</v>
      </c>
      <c r="H1324" s="4" t="s">
        <v>4401</v>
      </c>
      <c r="I1324" s="3" t="s">
        <v>7877</v>
      </c>
      <c r="J1324" s="12" t="s">
        <v>7878</v>
      </c>
    </row>
    <row r="1325" spans="1:10" ht="60" customHeight="1">
      <c r="A1325" s="4" t="s">
        <v>7603</v>
      </c>
      <c r="B1325" s="4" t="s">
        <v>7874</v>
      </c>
      <c r="C1325" s="4" t="s">
        <v>7879</v>
      </c>
      <c r="D1325" s="10">
        <v>661</v>
      </c>
      <c r="E1325" s="11" t="s">
        <v>5</v>
      </c>
      <c r="F1325" s="11"/>
      <c r="G1325" s="4" t="s">
        <v>7880</v>
      </c>
      <c r="H1325" s="4" t="s">
        <v>7881</v>
      </c>
      <c r="I1325" s="3" t="s">
        <v>7882</v>
      </c>
      <c r="J1325" s="12" t="s">
        <v>7878</v>
      </c>
    </row>
    <row r="1326" spans="1:10" ht="60" customHeight="1">
      <c r="A1326" s="4" t="s">
        <v>7603</v>
      </c>
      <c r="B1326" s="4" t="s">
        <v>7874</v>
      </c>
      <c r="C1326" s="4" t="s">
        <v>7883</v>
      </c>
      <c r="D1326" s="10">
        <v>2000</v>
      </c>
      <c r="E1326" s="5" t="s">
        <v>4</v>
      </c>
      <c r="F1326" s="5"/>
      <c r="G1326" s="4" t="s">
        <v>7884</v>
      </c>
      <c r="H1326" s="4" t="s">
        <v>1316</v>
      </c>
      <c r="I1326" s="3" t="s">
        <v>7885</v>
      </c>
      <c r="J1326" s="12" t="s">
        <v>7878</v>
      </c>
    </row>
    <row r="1327" spans="1:10" ht="60" customHeight="1">
      <c r="A1327" s="4" t="s">
        <v>7603</v>
      </c>
      <c r="B1327" s="4" t="s">
        <v>7874</v>
      </c>
      <c r="C1327" s="4" t="s">
        <v>7886</v>
      </c>
      <c r="D1327" s="10">
        <v>1034</v>
      </c>
      <c r="E1327" s="5" t="s">
        <v>5</v>
      </c>
      <c r="F1327" s="5"/>
      <c r="G1327" s="4" t="s">
        <v>7887</v>
      </c>
      <c r="H1327" s="4" t="s">
        <v>7881</v>
      </c>
      <c r="I1327" s="3" t="s">
        <v>7888</v>
      </c>
      <c r="J1327" s="12" t="s">
        <v>7878</v>
      </c>
    </row>
    <row r="1328" spans="1:10" ht="60" customHeight="1">
      <c r="A1328" s="4" t="s">
        <v>7603</v>
      </c>
      <c r="B1328" s="4" t="s">
        <v>7889</v>
      </c>
      <c r="C1328" s="4" t="s">
        <v>7890</v>
      </c>
      <c r="D1328" s="10">
        <v>12606</v>
      </c>
      <c r="E1328" s="11" t="s">
        <v>4</v>
      </c>
      <c r="F1328" s="11"/>
      <c r="G1328" s="4" t="s">
        <v>7891</v>
      </c>
      <c r="H1328" s="4" t="s">
        <v>7892</v>
      </c>
      <c r="I1328" s="3" t="s">
        <v>7893</v>
      </c>
      <c r="J1328" s="12" t="s">
        <v>10830</v>
      </c>
    </row>
    <row r="1329" spans="1:10" ht="60" customHeight="1">
      <c r="A1329" s="4" t="s">
        <v>7603</v>
      </c>
      <c r="B1329" s="4" t="s">
        <v>7894</v>
      </c>
      <c r="C1329" s="4" t="s">
        <v>7895</v>
      </c>
      <c r="D1329" s="10">
        <v>4500</v>
      </c>
      <c r="E1329" s="11" t="s">
        <v>3</v>
      </c>
      <c r="F1329" s="11"/>
      <c r="G1329" s="4" t="s">
        <v>7896</v>
      </c>
      <c r="H1329" s="4" t="s">
        <v>7897</v>
      </c>
      <c r="I1329" s="3" t="s">
        <v>7898</v>
      </c>
      <c r="J1329" s="12" t="s">
        <v>10831</v>
      </c>
    </row>
    <row r="1330" spans="1:10" ht="60" customHeight="1">
      <c r="A1330" s="4" t="s">
        <v>7603</v>
      </c>
      <c r="B1330" s="4" t="s">
        <v>7899</v>
      </c>
      <c r="C1330" s="4" t="s">
        <v>7900</v>
      </c>
      <c r="D1330" s="10">
        <v>52585</v>
      </c>
      <c r="E1330" s="11" t="s">
        <v>4</v>
      </c>
      <c r="F1330" s="11"/>
      <c r="G1330" s="4" t="s">
        <v>7901</v>
      </c>
      <c r="H1330" s="4" t="s">
        <v>7902</v>
      </c>
      <c r="I1330" s="3" t="s">
        <v>7903</v>
      </c>
      <c r="J1330" s="12" t="s">
        <v>10832</v>
      </c>
    </row>
    <row r="1331" spans="1:10" ht="60" customHeight="1">
      <c r="A1331" s="4" t="s">
        <v>7603</v>
      </c>
      <c r="B1331" s="4" t="s">
        <v>7899</v>
      </c>
      <c r="C1331" s="4" t="s">
        <v>7904</v>
      </c>
      <c r="D1331" s="10">
        <v>8419000</v>
      </c>
      <c r="E1331" s="11" t="s">
        <v>3</v>
      </c>
      <c r="F1331" s="11"/>
      <c r="G1331" s="4" t="s">
        <v>7905</v>
      </c>
      <c r="H1331" s="4" t="s">
        <v>7906</v>
      </c>
      <c r="I1331" s="3" t="s">
        <v>7907</v>
      </c>
      <c r="J1331" s="12" t="s">
        <v>10833</v>
      </c>
    </row>
    <row r="1332" spans="1:10" ht="60" customHeight="1">
      <c r="A1332" s="4" t="s">
        <v>7603</v>
      </c>
      <c r="B1332" s="4" t="s">
        <v>7908</v>
      </c>
      <c r="C1332" s="4" t="s">
        <v>7909</v>
      </c>
      <c r="D1332" s="10">
        <v>3168</v>
      </c>
      <c r="E1332" s="11" t="s">
        <v>3</v>
      </c>
      <c r="F1332" s="11"/>
      <c r="G1332" s="4" t="s">
        <v>7910</v>
      </c>
      <c r="H1332" s="4" t="s">
        <v>7911</v>
      </c>
      <c r="I1332" s="4"/>
      <c r="J1332" s="12" t="s">
        <v>7912</v>
      </c>
    </row>
    <row r="1333" spans="1:10" ht="60" customHeight="1">
      <c r="A1333" s="4" t="s">
        <v>7603</v>
      </c>
      <c r="B1333" s="4" t="s">
        <v>7913</v>
      </c>
      <c r="C1333" s="4" t="s">
        <v>7914</v>
      </c>
      <c r="D1333" s="10">
        <v>1600</v>
      </c>
      <c r="E1333" s="11" t="s">
        <v>7915</v>
      </c>
      <c r="F1333" s="11"/>
      <c r="G1333" s="4" t="s">
        <v>7916</v>
      </c>
      <c r="H1333" s="4" t="s">
        <v>300</v>
      </c>
      <c r="I1333" s="3" t="s">
        <v>10293</v>
      </c>
      <c r="J1333" s="12" t="s">
        <v>7917</v>
      </c>
    </row>
    <row r="1334" spans="1:10" ht="60" customHeight="1">
      <c r="A1334" s="4" t="s">
        <v>7603</v>
      </c>
      <c r="B1334" s="4" t="s">
        <v>7913</v>
      </c>
      <c r="C1334" s="4" t="s">
        <v>7918</v>
      </c>
      <c r="D1334" s="10">
        <v>9012</v>
      </c>
      <c r="E1334" s="11" t="s">
        <v>10</v>
      </c>
      <c r="F1334" s="11" t="s">
        <v>666</v>
      </c>
      <c r="G1334" s="4" t="s">
        <v>7919</v>
      </c>
      <c r="H1334" s="4" t="s">
        <v>300</v>
      </c>
      <c r="I1334" s="3" t="s">
        <v>10294</v>
      </c>
      <c r="J1334" s="12" t="s">
        <v>7920</v>
      </c>
    </row>
    <row r="1335" spans="1:10" ht="60" customHeight="1">
      <c r="A1335" s="4" t="s">
        <v>7603</v>
      </c>
      <c r="B1335" s="4" t="s">
        <v>7913</v>
      </c>
      <c r="C1335" s="4" t="s">
        <v>7921</v>
      </c>
      <c r="D1335" s="10" t="s">
        <v>1184</v>
      </c>
      <c r="E1335" s="5" t="s">
        <v>9</v>
      </c>
      <c r="F1335" s="5"/>
      <c r="G1335" s="4" t="s">
        <v>7922</v>
      </c>
      <c r="H1335" s="4" t="s">
        <v>7923</v>
      </c>
      <c r="I1335" s="3" t="s">
        <v>10295</v>
      </c>
      <c r="J1335" s="4" t="s">
        <v>7924</v>
      </c>
    </row>
    <row r="1336" spans="1:10" ht="60" customHeight="1">
      <c r="A1336" s="4" t="s">
        <v>7603</v>
      </c>
      <c r="B1336" s="4" t="s">
        <v>7913</v>
      </c>
      <c r="C1336" s="4" t="s">
        <v>7925</v>
      </c>
      <c r="D1336" s="10">
        <v>7598</v>
      </c>
      <c r="E1336" s="11" t="s">
        <v>7915</v>
      </c>
      <c r="F1336" s="5"/>
      <c r="G1336" s="4" t="s">
        <v>7926</v>
      </c>
      <c r="H1336" s="4" t="s">
        <v>300</v>
      </c>
      <c r="I1336" s="3" t="s">
        <v>10296</v>
      </c>
      <c r="J1336" s="4" t="s">
        <v>7927</v>
      </c>
    </row>
    <row r="1337" spans="1:10" ht="60" customHeight="1">
      <c r="A1337" s="4" t="s">
        <v>7603</v>
      </c>
      <c r="B1337" s="4" t="s">
        <v>7913</v>
      </c>
      <c r="C1337" s="4" t="s">
        <v>7928</v>
      </c>
      <c r="D1337" s="10">
        <v>2700</v>
      </c>
      <c r="E1337" s="11" t="s">
        <v>4</v>
      </c>
      <c r="F1337" s="11"/>
      <c r="G1337" s="4" t="s">
        <v>10069</v>
      </c>
      <c r="H1337" s="4" t="s">
        <v>3312</v>
      </c>
      <c r="I1337" s="3" t="s">
        <v>10297</v>
      </c>
      <c r="J1337" s="12" t="s">
        <v>7929</v>
      </c>
    </row>
    <row r="1338" spans="1:10" ht="60" customHeight="1">
      <c r="A1338" s="4" t="s">
        <v>7640</v>
      </c>
      <c r="B1338" s="4" t="s">
        <v>7930</v>
      </c>
      <c r="C1338" s="4" t="s">
        <v>7931</v>
      </c>
      <c r="D1338" s="10">
        <v>960</v>
      </c>
      <c r="E1338" s="11" t="s">
        <v>10</v>
      </c>
      <c r="F1338" s="11" t="s">
        <v>766</v>
      </c>
      <c r="G1338" s="4" t="s">
        <v>7932</v>
      </c>
      <c r="H1338" s="4" t="s">
        <v>7930</v>
      </c>
      <c r="I1338" s="3" t="s">
        <v>10298</v>
      </c>
      <c r="J1338" s="12" t="s">
        <v>10834</v>
      </c>
    </row>
    <row r="1339" spans="1:10" ht="60" customHeight="1">
      <c r="A1339" s="4" t="s">
        <v>7603</v>
      </c>
      <c r="B1339" s="4" t="s">
        <v>7933</v>
      </c>
      <c r="C1339" s="4" t="s">
        <v>403</v>
      </c>
      <c r="D1339" s="10">
        <v>4032</v>
      </c>
      <c r="E1339" s="11" t="s">
        <v>5</v>
      </c>
      <c r="F1339" s="11"/>
      <c r="G1339" s="4" t="s">
        <v>7934</v>
      </c>
      <c r="H1339" s="4" t="s">
        <v>7933</v>
      </c>
      <c r="I1339" s="3" t="s">
        <v>10299</v>
      </c>
      <c r="J1339" s="12" t="s">
        <v>7935</v>
      </c>
    </row>
    <row r="1340" spans="1:10" ht="60" customHeight="1">
      <c r="A1340" s="4" t="s">
        <v>7603</v>
      </c>
      <c r="B1340" s="4" t="s">
        <v>7933</v>
      </c>
      <c r="C1340" s="4" t="s">
        <v>7936</v>
      </c>
      <c r="D1340" s="10">
        <v>2550</v>
      </c>
      <c r="E1340" s="11" t="s">
        <v>10</v>
      </c>
      <c r="F1340" s="11" t="s">
        <v>766</v>
      </c>
      <c r="G1340" s="4" t="s">
        <v>7937</v>
      </c>
      <c r="H1340" s="4" t="s">
        <v>7933</v>
      </c>
      <c r="I1340" s="3" t="s">
        <v>10299</v>
      </c>
      <c r="J1340" s="12" t="s">
        <v>7935</v>
      </c>
    </row>
    <row r="1341" spans="1:10" ht="60" customHeight="1">
      <c r="A1341" s="4" t="s">
        <v>7603</v>
      </c>
      <c r="B1341" s="4" t="s">
        <v>7933</v>
      </c>
      <c r="C1341" s="4" t="s">
        <v>7938</v>
      </c>
      <c r="D1341" s="10">
        <v>2387</v>
      </c>
      <c r="E1341" s="11" t="s">
        <v>10</v>
      </c>
      <c r="F1341" s="11" t="s">
        <v>766</v>
      </c>
      <c r="G1341" s="4" t="s">
        <v>7939</v>
      </c>
      <c r="H1341" s="4" t="s">
        <v>7933</v>
      </c>
      <c r="I1341" s="3" t="s">
        <v>10300</v>
      </c>
      <c r="J1341" s="12" t="s">
        <v>7935</v>
      </c>
    </row>
    <row r="1342" spans="1:10" ht="60" customHeight="1">
      <c r="A1342" s="4" t="s">
        <v>7603</v>
      </c>
      <c r="B1342" s="4" t="s">
        <v>7933</v>
      </c>
      <c r="C1342" s="4" t="s">
        <v>2534</v>
      </c>
      <c r="D1342" s="10">
        <v>2880</v>
      </c>
      <c r="E1342" s="9" t="s">
        <v>10</v>
      </c>
      <c r="F1342" s="5" t="s">
        <v>2858</v>
      </c>
      <c r="G1342" s="4" t="s">
        <v>7940</v>
      </c>
      <c r="H1342" s="4" t="s">
        <v>7933</v>
      </c>
      <c r="I1342" s="3" t="s">
        <v>10300</v>
      </c>
      <c r="J1342" s="12" t="s">
        <v>7935</v>
      </c>
    </row>
    <row r="1343" spans="1:10" ht="60" customHeight="1">
      <c r="A1343" s="4" t="s">
        <v>7640</v>
      </c>
      <c r="B1343" s="4" t="s">
        <v>7930</v>
      </c>
      <c r="C1343" s="4" t="s">
        <v>7941</v>
      </c>
      <c r="D1343" s="10" t="s">
        <v>1184</v>
      </c>
      <c r="E1343" s="11"/>
      <c r="F1343" s="4" t="s">
        <v>2266</v>
      </c>
      <c r="G1343" s="4" t="s">
        <v>7942</v>
      </c>
      <c r="H1343" s="4" t="s">
        <v>7933</v>
      </c>
      <c r="I1343" s="4"/>
      <c r="J1343" s="4" t="s">
        <v>7943</v>
      </c>
    </row>
    <row r="1344" spans="1:10" ht="60" customHeight="1">
      <c r="A1344" s="4" t="s">
        <v>7603</v>
      </c>
      <c r="B1344" s="4" t="s">
        <v>7933</v>
      </c>
      <c r="C1344" s="4" t="s">
        <v>7944</v>
      </c>
      <c r="D1344" s="10">
        <v>2135</v>
      </c>
      <c r="E1344" s="11" t="s">
        <v>9</v>
      </c>
      <c r="F1344" s="11"/>
      <c r="G1344" s="4" t="s">
        <v>7945</v>
      </c>
      <c r="H1344" s="4" t="s">
        <v>7946</v>
      </c>
      <c r="I1344" s="3" t="s">
        <v>7947</v>
      </c>
      <c r="J1344" s="12" t="s">
        <v>7948</v>
      </c>
    </row>
    <row r="1345" spans="1:10" ht="60" customHeight="1">
      <c r="A1345" s="4" t="s">
        <v>7603</v>
      </c>
      <c r="B1345" s="4" t="s">
        <v>7933</v>
      </c>
      <c r="C1345" s="4" t="s">
        <v>7949</v>
      </c>
      <c r="D1345" s="10">
        <v>5</v>
      </c>
      <c r="E1345" s="11" t="s">
        <v>9</v>
      </c>
      <c r="F1345" s="11"/>
      <c r="G1345" s="4" t="s">
        <v>7950</v>
      </c>
      <c r="H1345" s="4" t="s">
        <v>7946</v>
      </c>
      <c r="I1345" s="3" t="s">
        <v>7951</v>
      </c>
      <c r="J1345" s="12" t="s">
        <v>7948</v>
      </c>
    </row>
    <row r="1346" spans="1:10" ht="60" customHeight="1">
      <c r="A1346" s="4" t="s">
        <v>7603</v>
      </c>
      <c r="B1346" s="4" t="s">
        <v>7952</v>
      </c>
      <c r="C1346" s="4" t="s">
        <v>7953</v>
      </c>
      <c r="D1346" s="10">
        <v>137</v>
      </c>
      <c r="E1346" s="11" t="s">
        <v>7954</v>
      </c>
      <c r="F1346" s="11"/>
      <c r="G1346" s="4" t="s">
        <v>7955</v>
      </c>
      <c r="H1346" s="4" t="s">
        <v>7956</v>
      </c>
      <c r="I1346" s="4"/>
      <c r="J1346" s="12" t="s">
        <v>7957</v>
      </c>
    </row>
    <row r="1347" spans="1:10" ht="60" customHeight="1">
      <c r="A1347" s="4" t="s">
        <v>7603</v>
      </c>
      <c r="B1347" s="4" t="s">
        <v>7952</v>
      </c>
      <c r="C1347" s="4" t="s">
        <v>7958</v>
      </c>
      <c r="D1347" s="10">
        <v>1218</v>
      </c>
      <c r="E1347" s="11" t="s">
        <v>0</v>
      </c>
      <c r="F1347" s="11"/>
      <c r="G1347" s="4" t="s">
        <v>7959</v>
      </c>
      <c r="H1347" s="4" t="s">
        <v>7960</v>
      </c>
      <c r="I1347" s="4"/>
      <c r="J1347" s="12" t="s">
        <v>7957</v>
      </c>
    </row>
    <row r="1348" spans="1:10" ht="60" customHeight="1">
      <c r="A1348" s="4" t="s">
        <v>7603</v>
      </c>
      <c r="B1348" s="4" t="s">
        <v>7961</v>
      </c>
      <c r="C1348" s="4" t="s">
        <v>7962</v>
      </c>
      <c r="D1348" s="10">
        <v>10610</v>
      </c>
      <c r="E1348" s="11" t="s">
        <v>10</v>
      </c>
      <c r="F1348" s="11" t="s">
        <v>766</v>
      </c>
      <c r="G1348" s="4" t="s">
        <v>7963</v>
      </c>
      <c r="H1348" s="4" t="s">
        <v>7964</v>
      </c>
      <c r="I1348" s="3" t="s">
        <v>7965</v>
      </c>
      <c r="J1348" s="12" t="s">
        <v>7966</v>
      </c>
    </row>
    <row r="1349" spans="1:10" ht="60" customHeight="1">
      <c r="A1349" s="4" t="s">
        <v>7603</v>
      </c>
      <c r="B1349" s="4" t="s">
        <v>7961</v>
      </c>
      <c r="C1349" s="4" t="s">
        <v>7967</v>
      </c>
      <c r="D1349" s="10">
        <v>11150</v>
      </c>
      <c r="E1349" s="11" t="s">
        <v>10</v>
      </c>
      <c r="F1349" s="11" t="s">
        <v>766</v>
      </c>
      <c r="G1349" s="4" t="s">
        <v>7968</v>
      </c>
      <c r="H1349" s="4" t="s">
        <v>7969</v>
      </c>
      <c r="I1349" s="3" t="s">
        <v>7970</v>
      </c>
      <c r="J1349" s="12" t="s">
        <v>7971</v>
      </c>
    </row>
    <row r="1350" spans="1:10" ht="60" customHeight="1">
      <c r="A1350" s="4" t="s">
        <v>7603</v>
      </c>
      <c r="B1350" s="4" t="s">
        <v>7961</v>
      </c>
      <c r="C1350" s="4" t="s">
        <v>7972</v>
      </c>
      <c r="D1350" s="10">
        <v>7820</v>
      </c>
      <c r="E1350" s="5" t="s">
        <v>5</v>
      </c>
      <c r="F1350" s="5"/>
      <c r="G1350" s="4" t="s">
        <v>7973</v>
      </c>
      <c r="H1350" s="4" t="s">
        <v>7974</v>
      </c>
      <c r="I1350" s="3" t="s">
        <v>7975</v>
      </c>
      <c r="J1350" s="4" t="s">
        <v>7976</v>
      </c>
    </row>
    <row r="1351" spans="1:10" ht="60" customHeight="1">
      <c r="A1351" s="4" t="s">
        <v>7603</v>
      </c>
      <c r="B1351" s="4" t="s">
        <v>7977</v>
      </c>
      <c r="C1351" s="4" t="s">
        <v>403</v>
      </c>
      <c r="D1351" s="10">
        <v>7870</v>
      </c>
      <c r="E1351" s="11" t="s">
        <v>274</v>
      </c>
      <c r="F1351" s="4"/>
      <c r="G1351" s="4" t="s">
        <v>7978</v>
      </c>
      <c r="H1351" s="4" t="s">
        <v>7670</v>
      </c>
      <c r="I1351" s="4"/>
      <c r="J1351" s="12" t="s">
        <v>7979</v>
      </c>
    </row>
    <row r="1352" spans="1:10" ht="60" customHeight="1">
      <c r="A1352" s="4" t="s">
        <v>7603</v>
      </c>
      <c r="B1352" s="4" t="s">
        <v>7977</v>
      </c>
      <c r="C1352" s="4" t="s">
        <v>7980</v>
      </c>
      <c r="D1352" s="10">
        <v>10000</v>
      </c>
      <c r="E1352" s="11" t="s">
        <v>10</v>
      </c>
      <c r="F1352" s="4" t="s">
        <v>609</v>
      </c>
      <c r="G1352" s="4" t="s">
        <v>7981</v>
      </c>
      <c r="H1352" s="4" t="s">
        <v>1639</v>
      </c>
      <c r="I1352" s="4"/>
      <c r="J1352" s="12" t="s">
        <v>7982</v>
      </c>
    </row>
    <row r="1353" spans="1:10" ht="60" customHeight="1">
      <c r="A1353" s="4" t="s">
        <v>7603</v>
      </c>
      <c r="B1353" s="4" t="s">
        <v>7983</v>
      </c>
      <c r="C1353" s="4" t="s">
        <v>1666</v>
      </c>
      <c r="D1353" s="10">
        <v>2013</v>
      </c>
      <c r="E1353" s="11" t="s">
        <v>4</v>
      </c>
      <c r="F1353" s="11"/>
      <c r="G1353" s="4" t="s">
        <v>7984</v>
      </c>
      <c r="H1353" s="4" t="s">
        <v>120</v>
      </c>
      <c r="I1353" s="3" t="s">
        <v>10301</v>
      </c>
      <c r="J1353" s="12" t="s">
        <v>7985</v>
      </c>
    </row>
    <row r="1354" spans="1:10" ht="60" customHeight="1">
      <c r="A1354" s="4" t="s">
        <v>7603</v>
      </c>
      <c r="B1354" s="4" t="s">
        <v>7983</v>
      </c>
      <c r="C1354" s="4" t="s">
        <v>1010</v>
      </c>
      <c r="D1354" s="10">
        <v>5133</v>
      </c>
      <c r="E1354" s="11" t="s">
        <v>5</v>
      </c>
      <c r="F1354" s="11"/>
      <c r="G1354" s="4" t="s">
        <v>7986</v>
      </c>
      <c r="H1354" s="4" t="s">
        <v>3449</v>
      </c>
      <c r="I1354" s="3" t="s">
        <v>10302</v>
      </c>
      <c r="J1354" s="12" t="s">
        <v>7985</v>
      </c>
    </row>
    <row r="1355" spans="1:10" ht="60" customHeight="1">
      <c r="A1355" s="4" t="s">
        <v>7603</v>
      </c>
      <c r="B1355" s="4" t="s">
        <v>7983</v>
      </c>
      <c r="C1355" s="4" t="s">
        <v>7987</v>
      </c>
      <c r="D1355" s="10">
        <v>3566</v>
      </c>
      <c r="E1355" s="11" t="s">
        <v>4</v>
      </c>
      <c r="F1355" s="11"/>
      <c r="G1355" s="4" t="s">
        <v>7988</v>
      </c>
      <c r="H1355" s="4" t="s">
        <v>120</v>
      </c>
      <c r="I1355" s="3" t="s">
        <v>10303</v>
      </c>
      <c r="J1355" s="12" t="s">
        <v>7989</v>
      </c>
    </row>
    <row r="1356" spans="1:10" ht="60" customHeight="1">
      <c r="A1356" s="4" t="s">
        <v>7603</v>
      </c>
      <c r="B1356" s="4" t="s">
        <v>7983</v>
      </c>
      <c r="C1356" s="4" t="s">
        <v>7990</v>
      </c>
      <c r="D1356" s="10">
        <v>2782</v>
      </c>
      <c r="E1356" s="11" t="s">
        <v>4</v>
      </c>
      <c r="F1356" s="11"/>
      <c r="G1356" s="4" t="s">
        <v>7991</v>
      </c>
      <c r="H1356" s="4" t="s">
        <v>7992</v>
      </c>
      <c r="I1356" s="3" t="s">
        <v>10303</v>
      </c>
      <c r="J1356" s="12" t="s">
        <v>7989</v>
      </c>
    </row>
    <row r="1357" spans="1:10" ht="60" customHeight="1">
      <c r="A1357" s="4" t="s">
        <v>7640</v>
      </c>
      <c r="B1357" s="4" t="s">
        <v>7993</v>
      </c>
      <c r="C1357" s="4" t="s">
        <v>7994</v>
      </c>
      <c r="D1357" s="10">
        <v>3731</v>
      </c>
      <c r="E1357" s="11" t="s">
        <v>231</v>
      </c>
      <c r="F1357" s="11"/>
      <c r="G1357" s="11" t="s">
        <v>7995</v>
      </c>
      <c r="H1357" s="4" t="s">
        <v>7996</v>
      </c>
      <c r="I1357" s="4"/>
      <c r="J1357" s="4" t="s">
        <v>7997</v>
      </c>
    </row>
    <row r="1358" spans="1:10" ht="60" customHeight="1">
      <c r="A1358" s="4" t="s">
        <v>7603</v>
      </c>
      <c r="B1358" s="4" t="s">
        <v>7998</v>
      </c>
      <c r="C1358" s="4" t="s">
        <v>7999</v>
      </c>
      <c r="D1358" s="10">
        <v>727</v>
      </c>
      <c r="E1358" s="11" t="s">
        <v>4</v>
      </c>
      <c r="F1358" s="11"/>
      <c r="G1358" s="4" t="s">
        <v>8000</v>
      </c>
      <c r="H1358" s="4" t="s">
        <v>7998</v>
      </c>
      <c r="I1358" s="3" t="s">
        <v>8001</v>
      </c>
      <c r="J1358" s="12" t="s">
        <v>10835</v>
      </c>
    </row>
    <row r="1359" spans="1:10" ht="60" customHeight="1">
      <c r="A1359" s="4" t="s">
        <v>7603</v>
      </c>
      <c r="B1359" s="4" t="s">
        <v>8002</v>
      </c>
      <c r="C1359" s="4" t="s">
        <v>8003</v>
      </c>
      <c r="D1359" s="10">
        <v>16872</v>
      </c>
      <c r="E1359" s="11" t="s">
        <v>4</v>
      </c>
      <c r="F1359" s="11"/>
      <c r="G1359" s="4" t="s">
        <v>8004</v>
      </c>
      <c r="H1359" s="4" t="s">
        <v>2694</v>
      </c>
      <c r="I1359" s="4"/>
      <c r="J1359" s="12" t="s">
        <v>8005</v>
      </c>
    </row>
    <row r="1360" spans="1:10" ht="60" customHeight="1">
      <c r="A1360" s="4" t="s">
        <v>7603</v>
      </c>
      <c r="B1360" s="4" t="s">
        <v>8006</v>
      </c>
      <c r="C1360" s="4" t="s">
        <v>8007</v>
      </c>
      <c r="D1360" s="10">
        <v>31111</v>
      </c>
      <c r="E1360" s="11" t="s">
        <v>10</v>
      </c>
      <c r="F1360" s="11" t="s">
        <v>666</v>
      </c>
      <c r="G1360" s="4" t="s">
        <v>8008</v>
      </c>
      <c r="H1360" s="4" t="s">
        <v>8009</v>
      </c>
      <c r="I1360" s="3" t="s">
        <v>10304</v>
      </c>
      <c r="J1360" s="12" t="s">
        <v>8010</v>
      </c>
    </row>
    <row r="1361" spans="1:10" ht="60" customHeight="1">
      <c r="A1361" s="4" t="s">
        <v>7603</v>
      </c>
      <c r="B1361" s="4" t="s">
        <v>8011</v>
      </c>
      <c r="C1361" s="4" t="s">
        <v>8012</v>
      </c>
      <c r="D1361" s="10">
        <v>221606</v>
      </c>
      <c r="E1361" s="11" t="s">
        <v>10</v>
      </c>
      <c r="F1361" s="11" t="s">
        <v>8013</v>
      </c>
      <c r="G1361" s="4" t="s">
        <v>8014</v>
      </c>
      <c r="H1361" s="4" t="s">
        <v>8011</v>
      </c>
      <c r="I1361" s="3" t="s">
        <v>10305</v>
      </c>
      <c r="J1361" s="12" t="s">
        <v>8015</v>
      </c>
    </row>
    <row r="1362" spans="1:10" ht="60" customHeight="1">
      <c r="A1362" s="4" t="s">
        <v>7603</v>
      </c>
      <c r="B1362" s="4" t="s">
        <v>8011</v>
      </c>
      <c r="C1362" s="4" t="s">
        <v>8016</v>
      </c>
      <c r="D1362" s="10">
        <v>1458</v>
      </c>
      <c r="E1362" s="11" t="s">
        <v>3</v>
      </c>
      <c r="F1362" s="11"/>
      <c r="G1362" s="4" t="s">
        <v>8017</v>
      </c>
      <c r="H1362" s="4" t="s">
        <v>8018</v>
      </c>
      <c r="I1362" s="3" t="s">
        <v>10306</v>
      </c>
      <c r="J1362" s="12" t="s">
        <v>8019</v>
      </c>
    </row>
    <row r="1363" spans="1:10" ht="60" customHeight="1">
      <c r="A1363" s="4" t="s">
        <v>7603</v>
      </c>
      <c r="B1363" s="4" t="s">
        <v>8011</v>
      </c>
      <c r="C1363" s="4" t="s">
        <v>8020</v>
      </c>
      <c r="D1363" s="10">
        <v>30000</v>
      </c>
      <c r="E1363" s="11" t="s">
        <v>3</v>
      </c>
      <c r="F1363" s="11"/>
      <c r="G1363" s="4" t="s">
        <v>8021</v>
      </c>
      <c r="H1363" s="4" t="s">
        <v>8011</v>
      </c>
      <c r="I1363" s="3" t="s">
        <v>10552</v>
      </c>
      <c r="J1363" s="12" t="s">
        <v>8019</v>
      </c>
    </row>
    <row r="1364" spans="1:10" ht="60" customHeight="1">
      <c r="A1364" s="4" t="s">
        <v>7603</v>
      </c>
      <c r="B1364" s="4" t="s">
        <v>8022</v>
      </c>
      <c r="C1364" s="4" t="s">
        <v>8023</v>
      </c>
      <c r="D1364" s="10">
        <v>261</v>
      </c>
      <c r="E1364" s="11" t="s">
        <v>4</v>
      </c>
      <c r="F1364" s="11"/>
      <c r="G1364" s="4" t="s">
        <v>8024</v>
      </c>
      <c r="H1364" s="4" t="s">
        <v>8025</v>
      </c>
      <c r="I1364" s="3" t="s">
        <v>8026</v>
      </c>
      <c r="J1364" s="12" t="s">
        <v>8027</v>
      </c>
    </row>
    <row r="1365" spans="1:10" ht="60" customHeight="1">
      <c r="A1365" s="4" t="s">
        <v>7603</v>
      </c>
      <c r="B1365" s="4" t="s">
        <v>8022</v>
      </c>
      <c r="C1365" s="4" t="s">
        <v>765</v>
      </c>
      <c r="D1365" s="10">
        <v>445</v>
      </c>
      <c r="E1365" s="11" t="s">
        <v>4</v>
      </c>
      <c r="F1365" s="11"/>
      <c r="G1365" s="4" t="s">
        <v>8028</v>
      </c>
      <c r="H1365" s="4" t="s">
        <v>412</v>
      </c>
      <c r="I1365" s="3" t="s">
        <v>8029</v>
      </c>
      <c r="J1365" s="12" t="s">
        <v>8027</v>
      </c>
    </row>
    <row r="1366" spans="1:10" ht="60" customHeight="1">
      <c r="A1366" s="4" t="s">
        <v>7603</v>
      </c>
      <c r="B1366" s="4" t="s">
        <v>8022</v>
      </c>
      <c r="C1366" s="4" t="s">
        <v>448</v>
      </c>
      <c r="D1366" s="10">
        <v>1901</v>
      </c>
      <c r="E1366" s="11" t="s">
        <v>4</v>
      </c>
      <c r="F1366" s="5"/>
      <c r="G1366" s="4" t="s">
        <v>8030</v>
      </c>
      <c r="H1366" s="4" t="s">
        <v>412</v>
      </c>
      <c r="I1366" s="3" t="s">
        <v>8031</v>
      </c>
      <c r="J1366" s="4" t="s">
        <v>8032</v>
      </c>
    </row>
    <row r="1367" spans="1:10" ht="60" customHeight="1">
      <c r="A1367" s="4" t="s">
        <v>7603</v>
      </c>
      <c r="B1367" s="4" t="s">
        <v>8033</v>
      </c>
      <c r="C1367" s="4" t="s">
        <v>7761</v>
      </c>
      <c r="D1367" s="10">
        <v>12034</v>
      </c>
      <c r="E1367" s="11" t="s">
        <v>4</v>
      </c>
      <c r="F1367" s="11"/>
      <c r="G1367" s="4" t="s">
        <v>10553</v>
      </c>
      <c r="H1367" s="4" t="s">
        <v>7670</v>
      </c>
      <c r="I1367" s="3" t="s">
        <v>8034</v>
      </c>
      <c r="J1367" s="4" t="s">
        <v>10836</v>
      </c>
    </row>
    <row r="1368" spans="1:10" ht="60" customHeight="1">
      <c r="A1368" s="4" t="s">
        <v>7603</v>
      </c>
      <c r="B1368" s="4" t="s">
        <v>8033</v>
      </c>
      <c r="C1368" s="4" t="s">
        <v>10518</v>
      </c>
      <c r="D1368" s="10">
        <v>11088</v>
      </c>
      <c r="E1368" s="11" t="s">
        <v>4</v>
      </c>
      <c r="F1368" s="11"/>
      <c r="G1368" s="4" t="s">
        <v>10554</v>
      </c>
      <c r="H1368" s="4" t="s">
        <v>1639</v>
      </c>
      <c r="I1368" s="3" t="s">
        <v>8035</v>
      </c>
      <c r="J1368" s="4" t="s">
        <v>10837</v>
      </c>
    </row>
    <row r="1369" spans="1:10" ht="60" customHeight="1">
      <c r="A1369" s="4" t="s">
        <v>7603</v>
      </c>
      <c r="B1369" s="4" t="s">
        <v>8033</v>
      </c>
      <c r="C1369" s="4" t="s">
        <v>8036</v>
      </c>
      <c r="D1369" s="10">
        <v>729</v>
      </c>
      <c r="E1369" s="11" t="s">
        <v>9</v>
      </c>
      <c r="F1369" s="5"/>
      <c r="G1369" s="4" t="s">
        <v>10555</v>
      </c>
      <c r="H1369" s="4" t="s">
        <v>11014</v>
      </c>
      <c r="I1369" s="3" t="s">
        <v>8037</v>
      </c>
      <c r="J1369" s="4" t="s">
        <v>10837</v>
      </c>
    </row>
    <row r="1370" spans="1:10" ht="60" customHeight="1">
      <c r="A1370" s="4" t="s">
        <v>8038</v>
      </c>
      <c r="B1370" s="4" t="s">
        <v>8038</v>
      </c>
      <c r="C1370" s="4" t="s">
        <v>8039</v>
      </c>
      <c r="D1370" s="33" t="s">
        <v>8040</v>
      </c>
      <c r="E1370" s="11" t="s">
        <v>0</v>
      </c>
      <c r="F1370" s="11"/>
      <c r="G1370" s="4" t="s">
        <v>8041</v>
      </c>
      <c r="H1370" s="4" t="s">
        <v>8042</v>
      </c>
      <c r="I1370" s="3" t="s">
        <v>10307</v>
      </c>
      <c r="J1370" s="12" t="s">
        <v>8043</v>
      </c>
    </row>
    <row r="1371" spans="1:10" ht="60" customHeight="1">
      <c r="A1371" s="4" t="s">
        <v>8038</v>
      </c>
      <c r="B1371" s="4" t="s">
        <v>8038</v>
      </c>
      <c r="C1371" s="4" t="s">
        <v>8044</v>
      </c>
      <c r="D1371" s="10" t="s">
        <v>8045</v>
      </c>
      <c r="E1371" s="11" t="s">
        <v>0</v>
      </c>
      <c r="F1371" s="11"/>
      <c r="G1371" s="4" t="s">
        <v>8046</v>
      </c>
      <c r="H1371" s="4" t="s">
        <v>8047</v>
      </c>
      <c r="I1371" s="3" t="s">
        <v>8048</v>
      </c>
      <c r="J1371" s="12" t="s">
        <v>8049</v>
      </c>
    </row>
    <row r="1372" spans="1:10" ht="60" customHeight="1">
      <c r="A1372" s="4" t="s">
        <v>8038</v>
      </c>
      <c r="B1372" s="4" t="s">
        <v>8050</v>
      </c>
      <c r="C1372" s="4" t="s">
        <v>8051</v>
      </c>
      <c r="D1372" s="10">
        <v>3900</v>
      </c>
      <c r="E1372" s="11" t="s">
        <v>5</v>
      </c>
      <c r="F1372" s="11"/>
      <c r="G1372" s="4" t="s">
        <v>8052</v>
      </c>
      <c r="H1372" s="4" t="s">
        <v>8053</v>
      </c>
      <c r="I1372" s="3" t="s">
        <v>8054</v>
      </c>
      <c r="J1372" s="12" t="s">
        <v>8055</v>
      </c>
    </row>
    <row r="1373" spans="1:10" ht="60" customHeight="1">
      <c r="A1373" s="4" t="s">
        <v>8038</v>
      </c>
      <c r="B1373" s="4" t="s">
        <v>8050</v>
      </c>
      <c r="C1373" s="4" t="s">
        <v>8056</v>
      </c>
      <c r="D1373" s="10">
        <v>829</v>
      </c>
      <c r="E1373" s="11" t="s">
        <v>5</v>
      </c>
      <c r="F1373" s="11"/>
      <c r="G1373" s="4" t="s">
        <v>8057</v>
      </c>
      <c r="H1373" s="4" t="s">
        <v>8058</v>
      </c>
      <c r="I1373" s="3" t="s">
        <v>8059</v>
      </c>
      <c r="J1373" s="12" t="s">
        <v>8060</v>
      </c>
    </row>
    <row r="1374" spans="1:10" ht="60" customHeight="1">
      <c r="A1374" s="4" t="s">
        <v>8038</v>
      </c>
      <c r="B1374" s="4" t="s">
        <v>8061</v>
      </c>
      <c r="C1374" s="4" t="s">
        <v>8062</v>
      </c>
      <c r="D1374" s="10">
        <v>24</v>
      </c>
      <c r="E1374" s="11" t="s">
        <v>3</v>
      </c>
      <c r="F1374" s="11" t="s">
        <v>8063</v>
      </c>
      <c r="G1374" s="4" t="s">
        <v>8064</v>
      </c>
      <c r="H1374" s="4" t="s">
        <v>8065</v>
      </c>
      <c r="I1374" s="3" t="s">
        <v>8066</v>
      </c>
      <c r="J1374" s="12" t="s">
        <v>8067</v>
      </c>
    </row>
    <row r="1375" spans="1:10" ht="60" customHeight="1">
      <c r="A1375" s="4" t="s">
        <v>8038</v>
      </c>
      <c r="B1375" s="4" t="s">
        <v>8068</v>
      </c>
      <c r="C1375" s="4" t="s">
        <v>8069</v>
      </c>
      <c r="D1375" s="10">
        <v>800</v>
      </c>
      <c r="E1375" s="11" t="s">
        <v>3</v>
      </c>
      <c r="F1375" s="11"/>
      <c r="G1375" s="4" t="s">
        <v>10070</v>
      </c>
      <c r="H1375" s="4" t="s">
        <v>8070</v>
      </c>
      <c r="I1375" s="4"/>
      <c r="J1375" s="12" t="s">
        <v>8071</v>
      </c>
    </row>
    <row r="1376" spans="1:10" ht="60" customHeight="1">
      <c r="A1376" s="4" t="s">
        <v>8038</v>
      </c>
      <c r="B1376" s="4" t="s">
        <v>8068</v>
      </c>
      <c r="C1376" s="4" t="s">
        <v>8072</v>
      </c>
      <c r="D1376" s="10">
        <v>749</v>
      </c>
      <c r="E1376" s="11" t="s">
        <v>4</v>
      </c>
      <c r="F1376" s="11"/>
      <c r="G1376" s="4" t="s">
        <v>8073</v>
      </c>
      <c r="H1376" s="4" t="s">
        <v>4048</v>
      </c>
      <c r="I1376" s="4"/>
      <c r="J1376" s="12" t="s">
        <v>8071</v>
      </c>
    </row>
    <row r="1377" spans="1:10" ht="60" customHeight="1">
      <c r="A1377" s="4" t="s">
        <v>8038</v>
      </c>
      <c r="B1377" s="4" t="s">
        <v>8068</v>
      </c>
      <c r="C1377" s="4" t="s">
        <v>8074</v>
      </c>
      <c r="D1377" s="10">
        <v>42240</v>
      </c>
      <c r="E1377" s="11" t="s">
        <v>0</v>
      </c>
      <c r="F1377" s="4"/>
      <c r="G1377" s="4" t="s">
        <v>8075</v>
      </c>
      <c r="H1377" s="4" t="s">
        <v>8076</v>
      </c>
      <c r="I1377" s="4"/>
      <c r="J1377" s="12" t="s">
        <v>8077</v>
      </c>
    </row>
    <row r="1378" spans="1:10" ht="60" customHeight="1">
      <c r="A1378" s="4" t="s">
        <v>8038</v>
      </c>
      <c r="B1378" s="4" t="s">
        <v>8078</v>
      </c>
      <c r="C1378" s="4" t="s">
        <v>8079</v>
      </c>
      <c r="D1378" s="10">
        <v>181713</v>
      </c>
      <c r="E1378" s="11" t="s">
        <v>10</v>
      </c>
      <c r="F1378" s="11" t="s">
        <v>666</v>
      </c>
      <c r="G1378" s="4" t="s">
        <v>8080</v>
      </c>
      <c r="H1378" s="4" t="s">
        <v>8081</v>
      </c>
      <c r="I1378" s="3" t="s">
        <v>10308</v>
      </c>
      <c r="J1378" s="12" t="s">
        <v>8082</v>
      </c>
    </row>
    <row r="1379" spans="1:10" ht="60" customHeight="1">
      <c r="A1379" s="4" t="s">
        <v>8038</v>
      </c>
      <c r="B1379" s="4" t="s">
        <v>8078</v>
      </c>
      <c r="C1379" s="4" t="s">
        <v>8083</v>
      </c>
      <c r="D1379" s="10">
        <v>37528</v>
      </c>
      <c r="E1379" s="11" t="s">
        <v>10</v>
      </c>
      <c r="F1379" s="11" t="s">
        <v>8084</v>
      </c>
      <c r="G1379" s="4" t="s">
        <v>8085</v>
      </c>
      <c r="H1379" s="4" t="s">
        <v>8086</v>
      </c>
      <c r="I1379" s="3" t="s">
        <v>10309</v>
      </c>
      <c r="J1379" s="12" t="s">
        <v>8082</v>
      </c>
    </row>
    <row r="1380" spans="1:10" ht="60" customHeight="1">
      <c r="A1380" s="4" t="s">
        <v>8038</v>
      </c>
      <c r="B1380" s="4" t="s">
        <v>8087</v>
      </c>
      <c r="C1380" s="4" t="s">
        <v>8088</v>
      </c>
      <c r="D1380" s="10">
        <v>5444</v>
      </c>
      <c r="E1380" s="11" t="s">
        <v>4</v>
      </c>
      <c r="F1380" s="11"/>
      <c r="G1380" s="4" t="s">
        <v>8089</v>
      </c>
      <c r="H1380" s="4" t="s">
        <v>8090</v>
      </c>
      <c r="I1380" s="4"/>
      <c r="J1380" s="12" t="s">
        <v>8091</v>
      </c>
    </row>
    <row r="1381" spans="1:10" ht="60" customHeight="1">
      <c r="A1381" s="4" t="s">
        <v>8038</v>
      </c>
      <c r="B1381" s="4" t="s">
        <v>8087</v>
      </c>
      <c r="C1381" s="4" t="s">
        <v>8092</v>
      </c>
      <c r="D1381" s="10">
        <v>346</v>
      </c>
      <c r="E1381" s="11" t="s">
        <v>4</v>
      </c>
      <c r="F1381" s="11"/>
      <c r="G1381" s="4" t="s">
        <v>8093</v>
      </c>
      <c r="H1381" s="4" t="s">
        <v>8094</v>
      </c>
      <c r="I1381" s="4"/>
      <c r="J1381" s="12" t="s">
        <v>8091</v>
      </c>
    </row>
    <row r="1382" spans="1:10" ht="60" customHeight="1">
      <c r="A1382" s="4" t="s">
        <v>8038</v>
      </c>
      <c r="B1382" s="4" t="s">
        <v>8095</v>
      </c>
      <c r="C1382" s="4" t="s">
        <v>8096</v>
      </c>
      <c r="D1382" s="10">
        <v>1738</v>
      </c>
      <c r="E1382" s="11" t="s">
        <v>10</v>
      </c>
      <c r="F1382" s="11" t="s">
        <v>8097</v>
      </c>
      <c r="G1382" s="4" t="s">
        <v>8098</v>
      </c>
      <c r="H1382" s="4" t="s">
        <v>8099</v>
      </c>
      <c r="I1382" s="3" t="s">
        <v>10310</v>
      </c>
      <c r="J1382" s="12" t="s">
        <v>8100</v>
      </c>
    </row>
    <row r="1383" spans="1:10" ht="60" customHeight="1">
      <c r="A1383" s="4" t="s">
        <v>8038</v>
      </c>
      <c r="B1383" s="4" t="s">
        <v>8095</v>
      </c>
      <c r="C1383" s="4" t="s">
        <v>8101</v>
      </c>
      <c r="D1383" s="10">
        <v>35040</v>
      </c>
      <c r="E1383" s="11" t="s">
        <v>10</v>
      </c>
      <c r="F1383" s="11" t="s">
        <v>8097</v>
      </c>
      <c r="G1383" s="4" t="s">
        <v>8102</v>
      </c>
      <c r="H1383" s="4" t="s">
        <v>8103</v>
      </c>
      <c r="I1383" s="3" t="s">
        <v>10311</v>
      </c>
      <c r="J1383" s="12" t="s">
        <v>8104</v>
      </c>
    </row>
    <row r="1384" spans="1:10" ht="60" customHeight="1">
      <c r="A1384" s="4" t="s">
        <v>8038</v>
      </c>
      <c r="B1384" s="4" t="s">
        <v>8095</v>
      </c>
      <c r="C1384" s="4" t="s">
        <v>8105</v>
      </c>
      <c r="D1384" s="10" t="s">
        <v>1184</v>
      </c>
      <c r="E1384" s="11" t="s">
        <v>10</v>
      </c>
      <c r="F1384" s="4" t="s">
        <v>2266</v>
      </c>
      <c r="G1384" s="4" t="s">
        <v>8106</v>
      </c>
      <c r="H1384" s="4" t="s">
        <v>8107</v>
      </c>
      <c r="I1384" s="3" t="s">
        <v>10312</v>
      </c>
      <c r="J1384" s="12" t="s">
        <v>8108</v>
      </c>
    </row>
    <row r="1385" spans="1:10" ht="60" customHeight="1">
      <c r="A1385" s="4" t="s">
        <v>8038</v>
      </c>
      <c r="B1385" s="4" t="s">
        <v>8109</v>
      </c>
      <c r="C1385" s="4" t="s">
        <v>8110</v>
      </c>
      <c r="D1385" s="10">
        <v>2000000</v>
      </c>
      <c r="E1385" s="11" t="s">
        <v>3</v>
      </c>
      <c r="F1385" s="11"/>
      <c r="G1385" s="4" t="s">
        <v>8111</v>
      </c>
      <c r="H1385" s="4" t="s">
        <v>8112</v>
      </c>
      <c r="I1385" s="3" t="s">
        <v>8113</v>
      </c>
      <c r="J1385" s="12" t="s">
        <v>8114</v>
      </c>
    </row>
    <row r="1386" spans="1:10" ht="60" customHeight="1">
      <c r="A1386" s="22" t="s">
        <v>8038</v>
      </c>
      <c r="B1386" s="22" t="s">
        <v>8115</v>
      </c>
      <c r="C1386" s="22" t="s">
        <v>8116</v>
      </c>
      <c r="D1386" s="36">
        <v>396</v>
      </c>
      <c r="E1386" s="13" t="s">
        <v>5</v>
      </c>
      <c r="F1386" s="13"/>
      <c r="G1386" s="22" t="s">
        <v>8117</v>
      </c>
      <c r="H1386" s="22" t="s">
        <v>4587</v>
      </c>
      <c r="I1386" s="22"/>
      <c r="J1386" s="26" t="s">
        <v>8118</v>
      </c>
    </row>
    <row r="1387" spans="1:10" ht="60" customHeight="1">
      <c r="A1387" s="22" t="s">
        <v>8038</v>
      </c>
      <c r="B1387" s="22" t="s">
        <v>10519</v>
      </c>
      <c r="C1387" s="22" t="s">
        <v>10520</v>
      </c>
      <c r="D1387" s="36">
        <v>70636</v>
      </c>
      <c r="E1387" s="13" t="s">
        <v>10439</v>
      </c>
      <c r="F1387" s="13"/>
      <c r="G1387" s="22" t="s">
        <v>10521</v>
      </c>
      <c r="H1387" s="22" t="s">
        <v>1316</v>
      </c>
      <c r="I1387" s="22"/>
      <c r="J1387" s="26" t="s">
        <v>10522</v>
      </c>
    </row>
    <row r="1388" spans="1:10" ht="60" customHeight="1">
      <c r="A1388" s="4" t="s">
        <v>8038</v>
      </c>
      <c r="B1388" s="4" t="s">
        <v>8115</v>
      </c>
      <c r="C1388" s="4" t="s">
        <v>8119</v>
      </c>
      <c r="D1388" s="10">
        <v>11000</v>
      </c>
      <c r="E1388" s="11" t="s">
        <v>5</v>
      </c>
      <c r="F1388" s="5"/>
      <c r="G1388" s="4" t="s">
        <v>8120</v>
      </c>
      <c r="H1388" s="4" t="s">
        <v>1316</v>
      </c>
      <c r="I1388" s="4"/>
      <c r="J1388" s="4" t="s">
        <v>8121</v>
      </c>
    </row>
    <row r="1389" spans="1:10" ht="60" customHeight="1">
      <c r="A1389" s="4" t="s">
        <v>8038</v>
      </c>
      <c r="B1389" s="4" t="s">
        <v>8122</v>
      </c>
      <c r="C1389" s="4" t="s">
        <v>8123</v>
      </c>
      <c r="D1389" s="10">
        <v>30000</v>
      </c>
      <c r="E1389" s="11" t="s">
        <v>274</v>
      </c>
      <c r="F1389" s="11"/>
      <c r="G1389" s="4" t="s">
        <v>8124</v>
      </c>
      <c r="H1389" s="4" t="s">
        <v>412</v>
      </c>
      <c r="I1389" s="3" t="s">
        <v>10313</v>
      </c>
      <c r="J1389" s="12" t="s">
        <v>8125</v>
      </c>
    </row>
    <row r="1390" spans="1:10" ht="60" customHeight="1">
      <c r="A1390" s="4" t="s">
        <v>8038</v>
      </c>
      <c r="B1390" s="4" t="s">
        <v>8126</v>
      </c>
      <c r="C1390" s="4" t="s">
        <v>3220</v>
      </c>
      <c r="D1390" s="10">
        <v>3027</v>
      </c>
      <c r="E1390" s="11" t="s">
        <v>10</v>
      </c>
      <c r="F1390" s="11" t="s">
        <v>8127</v>
      </c>
      <c r="G1390" s="4" t="s">
        <v>8128</v>
      </c>
      <c r="H1390" s="4" t="s">
        <v>8126</v>
      </c>
      <c r="I1390" s="3" t="s">
        <v>8129</v>
      </c>
      <c r="J1390" s="12" t="s">
        <v>8130</v>
      </c>
    </row>
    <row r="1391" spans="1:10" ht="60" customHeight="1">
      <c r="A1391" s="4" t="s">
        <v>8038</v>
      </c>
      <c r="B1391" s="4" t="s">
        <v>8131</v>
      </c>
      <c r="C1391" s="4" t="s">
        <v>8132</v>
      </c>
      <c r="D1391" s="10"/>
      <c r="E1391" s="11" t="s">
        <v>10</v>
      </c>
      <c r="F1391" s="11" t="s">
        <v>8133</v>
      </c>
      <c r="G1391" s="4" t="s">
        <v>8134</v>
      </c>
      <c r="H1391" s="4" t="s">
        <v>3158</v>
      </c>
      <c r="I1391" s="4"/>
      <c r="J1391" s="12" t="s">
        <v>10838</v>
      </c>
    </row>
    <row r="1392" spans="1:10" ht="60" customHeight="1">
      <c r="A1392" s="4" t="s">
        <v>8038</v>
      </c>
      <c r="B1392" s="4" t="s">
        <v>8131</v>
      </c>
      <c r="C1392" s="28" t="s">
        <v>8135</v>
      </c>
      <c r="D1392" s="10"/>
      <c r="E1392" s="11" t="s">
        <v>10</v>
      </c>
      <c r="F1392" s="11" t="s">
        <v>0</v>
      </c>
      <c r="G1392" s="4" t="s">
        <v>8136</v>
      </c>
      <c r="H1392" s="4" t="s">
        <v>8131</v>
      </c>
      <c r="I1392" s="4"/>
      <c r="J1392" s="4" t="s">
        <v>10839</v>
      </c>
    </row>
    <row r="1393" spans="1:10" ht="60" customHeight="1">
      <c r="A1393" s="4" t="s">
        <v>8038</v>
      </c>
      <c r="B1393" s="4" t="s">
        <v>8131</v>
      </c>
      <c r="C1393" s="28" t="s">
        <v>1122</v>
      </c>
      <c r="D1393" s="10"/>
      <c r="E1393" s="5" t="s">
        <v>5</v>
      </c>
      <c r="F1393" s="5"/>
      <c r="G1393" s="4" t="s">
        <v>8137</v>
      </c>
      <c r="H1393" s="4" t="s">
        <v>3158</v>
      </c>
      <c r="I1393" s="4"/>
      <c r="J1393" s="4" t="s">
        <v>10839</v>
      </c>
    </row>
    <row r="1394" spans="1:10" ht="60" customHeight="1">
      <c r="A1394" s="4" t="s">
        <v>8038</v>
      </c>
      <c r="B1394" s="4" t="s">
        <v>8138</v>
      </c>
      <c r="C1394" s="4" t="s">
        <v>8139</v>
      </c>
      <c r="D1394" s="10">
        <v>2308</v>
      </c>
      <c r="E1394" s="11" t="s">
        <v>4</v>
      </c>
      <c r="F1394" s="11"/>
      <c r="G1394" s="4" t="s">
        <v>8140</v>
      </c>
      <c r="H1394" s="4" t="s">
        <v>8141</v>
      </c>
      <c r="I1394" s="4"/>
      <c r="J1394" s="12" t="s">
        <v>8142</v>
      </c>
    </row>
    <row r="1395" spans="1:10" ht="60" customHeight="1">
      <c r="A1395" s="4" t="s">
        <v>8038</v>
      </c>
      <c r="B1395" s="4" t="s">
        <v>8143</v>
      </c>
      <c r="C1395" s="4" t="s">
        <v>1122</v>
      </c>
      <c r="D1395" s="10">
        <v>6999</v>
      </c>
      <c r="E1395" s="11" t="s">
        <v>5</v>
      </c>
      <c r="F1395" s="11"/>
      <c r="G1395" s="4" t="s">
        <v>8144</v>
      </c>
      <c r="H1395" s="4" t="s">
        <v>8145</v>
      </c>
      <c r="I1395" s="3" t="s">
        <v>8146</v>
      </c>
      <c r="J1395" s="12" t="s">
        <v>10999</v>
      </c>
    </row>
    <row r="1396" spans="1:10" ht="60" customHeight="1">
      <c r="A1396" s="32" t="s">
        <v>8147</v>
      </c>
      <c r="B1396" s="32" t="s">
        <v>8148</v>
      </c>
      <c r="C1396" s="32" t="s">
        <v>8149</v>
      </c>
      <c r="D1396" s="39">
        <v>1300</v>
      </c>
      <c r="E1396" s="100" t="s">
        <v>44</v>
      </c>
      <c r="F1396" s="100"/>
      <c r="G1396" s="101" t="s">
        <v>8150</v>
      </c>
      <c r="H1396" s="32" t="s">
        <v>8148</v>
      </c>
      <c r="I1396" s="41" t="s">
        <v>8151</v>
      </c>
      <c r="J1396" s="42" t="s">
        <v>8152</v>
      </c>
    </row>
    <row r="1397" spans="1:10" ht="60" customHeight="1">
      <c r="A1397" s="32" t="s">
        <v>8147</v>
      </c>
      <c r="B1397" s="32" t="s">
        <v>8148</v>
      </c>
      <c r="C1397" s="32" t="s">
        <v>8153</v>
      </c>
      <c r="D1397" s="39">
        <v>20000</v>
      </c>
      <c r="E1397" s="100" t="s">
        <v>44</v>
      </c>
      <c r="F1397" s="100"/>
      <c r="G1397" s="101" t="s">
        <v>8154</v>
      </c>
      <c r="H1397" s="32" t="s">
        <v>8148</v>
      </c>
      <c r="I1397" s="41" t="s">
        <v>8155</v>
      </c>
      <c r="J1397" s="42" t="s">
        <v>8156</v>
      </c>
    </row>
    <row r="1398" spans="1:10" ht="60" customHeight="1">
      <c r="A1398" s="32" t="s">
        <v>8147</v>
      </c>
      <c r="B1398" s="32" t="s">
        <v>8148</v>
      </c>
      <c r="C1398" s="32" t="s">
        <v>8157</v>
      </c>
      <c r="D1398" s="39">
        <v>2000</v>
      </c>
      <c r="E1398" s="100" t="s">
        <v>376</v>
      </c>
      <c r="F1398" s="102"/>
      <c r="G1398" s="32" t="s">
        <v>8158</v>
      </c>
      <c r="H1398" s="32" t="s">
        <v>8148</v>
      </c>
      <c r="I1398" s="32"/>
      <c r="J1398" s="42" t="s">
        <v>8156</v>
      </c>
    </row>
    <row r="1399" spans="1:10" ht="60" customHeight="1">
      <c r="A1399" s="32" t="s">
        <v>8147</v>
      </c>
      <c r="B1399" s="32" t="s">
        <v>8148</v>
      </c>
      <c r="C1399" s="32" t="s">
        <v>8159</v>
      </c>
      <c r="D1399" s="39">
        <v>2200</v>
      </c>
      <c r="E1399" s="100" t="s">
        <v>231</v>
      </c>
      <c r="F1399" s="100"/>
      <c r="G1399" s="101" t="s">
        <v>8160</v>
      </c>
      <c r="H1399" s="32" t="s">
        <v>8148</v>
      </c>
      <c r="I1399" s="41" t="s">
        <v>8161</v>
      </c>
      <c r="J1399" s="42" t="s">
        <v>8162</v>
      </c>
    </row>
    <row r="1400" spans="1:10" ht="60" customHeight="1">
      <c r="A1400" s="4" t="s">
        <v>8038</v>
      </c>
      <c r="B1400" s="4" t="s">
        <v>8163</v>
      </c>
      <c r="C1400" s="4" t="s">
        <v>8164</v>
      </c>
      <c r="D1400" s="10">
        <v>2700</v>
      </c>
      <c r="E1400" s="11" t="s">
        <v>4</v>
      </c>
      <c r="F1400" s="11"/>
      <c r="G1400" s="4" t="s">
        <v>8165</v>
      </c>
      <c r="H1400" s="4" t="s">
        <v>8166</v>
      </c>
      <c r="I1400" s="3" t="s">
        <v>10314</v>
      </c>
      <c r="J1400" s="12" t="s">
        <v>10840</v>
      </c>
    </row>
    <row r="1401" spans="1:10" ht="60" customHeight="1">
      <c r="A1401" s="4" t="s">
        <v>8038</v>
      </c>
      <c r="B1401" s="4" t="s">
        <v>8163</v>
      </c>
      <c r="C1401" s="4" t="s">
        <v>8167</v>
      </c>
      <c r="D1401" s="10">
        <v>153</v>
      </c>
      <c r="E1401" s="11" t="s">
        <v>4</v>
      </c>
      <c r="F1401" s="11"/>
      <c r="G1401" s="4" t="s">
        <v>8168</v>
      </c>
      <c r="H1401" s="4" t="s">
        <v>8166</v>
      </c>
      <c r="I1401" s="4"/>
      <c r="J1401" s="12" t="s">
        <v>10841</v>
      </c>
    </row>
    <row r="1402" spans="1:10" ht="60" customHeight="1">
      <c r="A1402" s="4" t="s">
        <v>8038</v>
      </c>
      <c r="B1402" s="4" t="s">
        <v>8163</v>
      </c>
      <c r="C1402" s="4" t="s">
        <v>8169</v>
      </c>
      <c r="D1402" s="10">
        <v>28569</v>
      </c>
      <c r="E1402" s="11" t="s">
        <v>5</v>
      </c>
      <c r="F1402" s="11"/>
      <c r="G1402" s="4" t="s">
        <v>8170</v>
      </c>
      <c r="H1402" s="4" t="s">
        <v>8171</v>
      </c>
      <c r="I1402" s="3" t="s">
        <v>10315</v>
      </c>
      <c r="J1402" s="12" t="s">
        <v>10842</v>
      </c>
    </row>
    <row r="1403" spans="1:10" ht="60" customHeight="1">
      <c r="A1403" s="4" t="s">
        <v>8172</v>
      </c>
      <c r="B1403" s="4" t="s">
        <v>8173</v>
      </c>
      <c r="C1403" s="4" t="s">
        <v>8174</v>
      </c>
      <c r="D1403" s="10">
        <v>50132</v>
      </c>
      <c r="E1403" s="11" t="s">
        <v>0</v>
      </c>
      <c r="F1403" s="11"/>
      <c r="G1403" s="4" t="s">
        <v>8175</v>
      </c>
      <c r="H1403" s="4" t="s">
        <v>8173</v>
      </c>
      <c r="I1403" s="3" t="s">
        <v>8176</v>
      </c>
      <c r="J1403" s="12" t="s">
        <v>8177</v>
      </c>
    </row>
    <row r="1404" spans="1:10" ht="60" customHeight="1">
      <c r="A1404" s="4" t="s">
        <v>8038</v>
      </c>
      <c r="B1404" s="4" t="s">
        <v>8178</v>
      </c>
      <c r="C1404" s="4" t="s">
        <v>1255</v>
      </c>
      <c r="D1404" s="10">
        <v>39254</v>
      </c>
      <c r="E1404" s="11" t="s">
        <v>274</v>
      </c>
      <c r="F1404" s="11"/>
      <c r="G1404" s="4" t="s">
        <v>8179</v>
      </c>
      <c r="H1404" s="4" t="s">
        <v>8178</v>
      </c>
      <c r="I1404" s="3" t="s">
        <v>8180</v>
      </c>
      <c r="J1404" s="12" t="s">
        <v>8181</v>
      </c>
    </row>
    <row r="1405" spans="1:10" ht="60" customHeight="1">
      <c r="A1405" s="4" t="s">
        <v>8038</v>
      </c>
      <c r="B1405" s="4" t="s">
        <v>8178</v>
      </c>
      <c r="C1405" s="4" t="s">
        <v>8182</v>
      </c>
      <c r="D1405" s="10" t="s">
        <v>1184</v>
      </c>
      <c r="E1405" s="11" t="s">
        <v>8183</v>
      </c>
      <c r="F1405" s="11" t="s">
        <v>2935</v>
      </c>
      <c r="G1405" s="4" t="s">
        <v>8184</v>
      </c>
      <c r="H1405" s="4" t="s">
        <v>8178</v>
      </c>
      <c r="I1405" s="3" t="s">
        <v>8185</v>
      </c>
      <c r="J1405" s="12" t="s">
        <v>8186</v>
      </c>
    </row>
    <row r="1406" spans="1:10" ht="60" customHeight="1">
      <c r="A1406" s="4" t="s">
        <v>8038</v>
      </c>
      <c r="B1406" s="4" t="s">
        <v>8187</v>
      </c>
      <c r="C1406" s="4" t="s">
        <v>8188</v>
      </c>
      <c r="D1406" s="103">
        <v>4500</v>
      </c>
      <c r="E1406" s="11" t="s">
        <v>3</v>
      </c>
      <c r="F1406" s="11"/>
      <c r="G1406" s="4" t="s">
        <v>8189</v>
      </c>
      <c r="H1406" s="4" t="s">
        <v>3544</v>
      </c>
      <c r="I1406" s="4"/>
      <c r="J1406" s="12" t="s">
        <v>8190</v>
      </c>
    </row>
    <row r="1407" spans="1:10" ht="60" customHeight="1">
      <c r="A1407" s="4" t="s">
        <v>8038</v>
      </c>
      <c r="B1407" s="4" t="s">
        <v>8187</v>
      </c>
      <c r="C1407" s="4" t="s">
        <v>8191</v>
      </c>
      <c r="D1407" s="103">
        <v>100</v>
      </c>
      <c r="E1407" s="11" t="s">
        <v>3</v>
      </c>
      <c r="F1407" s="11"/>
      <c r="G1407" s="4" t="s">
        <v>8192</v>
      </c>
      <c r="H1407" s="4" t="s">
        <v>346</v>
      </c>
      <c r="I1407" s="3" t="s">
        <v>10316</v>
      </c>
      <c r="J1407" s="12" t="s">
        <v>8190</v>
      </c>
    </row>
    <row r="1408" spans="1:10" ht="60" customHeight="1">
      <c r="A1408" s="4" t="s">
        <v>8038</v>
      </c>
      <c r="B1408" s="4" t="s">
        <v>8187</v>
      </c>
      <c r="C1408" s="4" t="s">
        <v>8193</v>
      </c>
      <c r="D1408" s="103">
        <v>100</v>
      </c>
      <c r="E1408" s="11" t="s">
        <v>3</v>
      </c>
      <c r="F1408" s="11"/>
      <c r="G1408" s="4" t="s">
        <v>8194</v>
      </c>
      <c r="H1408" s="4" t="s">
        <v>346</v>
      </c>
      <c r="I1408" s="4"/>
      <c r="J1408" s="12" t="s">
        <v>8190</v>
      </c>
    </row>
    <row r="1409" spans="1:10" ht="60" customHeight="1">
      <c r="A1409" s="4" t="s">
        <v>8038</v>
      </c>
      <c r="B1409" s="4" t="s">
        <v>8187</v>
      </c>
      <c r="C1409" s="4" t="s">
        <v>8195</v>
      </c>
      <c r="D1409" s="103">
        <v>260</v>
      </c>
      <c r="E1409" s="11" t="s">
        <v>3</v>
      </c>
      <c r="F1409" s="11"/>
      <c r="G1409" s="4" t="s">
        <v>8196</v>
      </c>
      <c r="H1409" s="4" t="s">
        <v>6944</v>
      </c>
      <c r="I1409" s="4"/>
      <c r="J1409" s="12" t="s">
        <v>8190</v>
      </c>
    </row>
    <row r="1410" spans="1:10" ht="60" customHeight="1">
      <c r="A1410" s="4" t="s">
        <v>8038</v>
      </c>
      <c r="B1410" s="4" t="s">
        <v>8187</v>
      </c>
      <c r="C1410" s="4" t="s">
        <v>8197</v>
      </c>
      <c r="D1410" s="103">
        <v>40</v>
      </c>
      <c r="E1410" s="11" t="s">
        <v>3</v>
      </c>
      <c r="F1410" s="11"/>
      <c r="G1410" s="4" t="s">
        <v>8198</v>
      </c>
      <c r="H1410" s="4" t="s">
        <v>8199</v>
      </c>
      <c r="I1410" s="4"/>
      <c r="J1410" s="12" t="s">
        <v>8190</v>
      </c>
    </row>
    <row r="1411" spans="1:10" ht="60" customHeight="1">
      <c r="A1411" s="4" t="s">
        <v>8038</v>
      </c>
      <c r="B1411" s="4" t="s">
        <v>8187</v>
      </c>
      <c r="C1411" s="4" t="s">
        <v>8200</v>
      </c>
      <c r="D1411" s="103">
        <v>400</v>
      </c>
      <c r="E1411" s="11" t="s">
        <v>3</v>
      </c>
      <c r="F1411" s="5"/>
      <c r="G1411" s="4" t="s">
        <v>8201</v>
      </c>
      <c r="H1411" s="4" t="s">
        <v>8202</v>
      </c>
      <c r="I1411" s="4"/>
      <c r="J1411" s="12" t="s">
        <v>8190</v>
      </c>
    </row>
    <row r="1412" spans="1:10" ht="60" customHeight="1">
      <c r="A1412" s="4" t="s">
        <v>8038</v>
      </c>
      <c r="B1412" s="4" t="s">
        <v>8203</v>
      </c>
      <c r="C1412" s="4" t="s">
        <v>8204</v>
      </c>
      <c r="D1412" s="10">
        <v>1000</v>
      </c>
      <c r="E1412" s="11" t="s">
        <v>3</v>
      </c>
      <c r="F1412" s="11"/>
      <c r="G1412" s="4" t="s">
        <v>8205</v>
      </c>
      <c r="H1412" s="4" t="s">
        <v>8206</v>
      </c>
      <c r="I1412" s="3" t="s">
        <v>8207</v>
      </c>
      <c r="J1412" s="12" t="s">
        <v>10843</v>
      </c>
    </row>
    <row r="1413" spans="1:10" ht="60" customHeight="1">
      <c r="A1413" s="4" t="s">
        <v>8038</v>
      </c>
      <c r="B1413" s="4" t="s">
        <v>8208</v>
      </c>
      <c r="C1413" s="4" t="s">
        <v>1122</v>
      </c>
      <c r="D1413" s="10">
        <v>5352</v>
      </c>
      <c r="E1413" s="11" t="s">
        <v>5</v>
      </c>
      <c r="F1413" s="11"/>
      <c r="G1413" s="4" t="s">
        <v>8209</v>
      </c>
      <c r="H1413" s="4" t="s">
        <v>8210</v>
      </c>
      <c r="I1413" s="3" t="s">
        <v>8211</v>
      </c>
      <c r="J1413" s="12" t="s">
        <v>8212</v>
      </c>
    </row>
    <row r="1414" spans="1:10" ht="60" customHeight="1">
      <c r="A1414" s="4" t="s">
        <v>8038</v>
      </c>
      <c r="B1414" s="4" t="s">
        <v>8213</v>
      </c>
      <c r="C1414" s="4" t="s">
        <v>8214</v>
      </c>
      <c r="D1414" s="10">
        <v>588</v>
      </c>
      <c r="E1414" s="11" t="s">
        <v>4</v>
      </c>
      <c r="F1414" s="11"/>
      <c r="G1414" s="4" t="s">
        <v>8215</v>
      </c>
      <c r="H1414" s="4" t="s">
        <v>8213</v>
      </c>
      <c r="I1414" s="4"/>
      <c r="J1414" s="12" t="s">
        <v>8216</v>
      </c>
    </row>
    <row r="1415" spans="1:10" ht="60" customHeight="1">
      <c r="A1415" s="4" t="s">
        <v>8038</v>
      </c>
      <c r="B1415" s="4" t="s">
        <v>8213</v>
      </c>
      <c r="C1415" s="4" t="s">
        <v>8217</v>
      </c>
      <c r="D1415" s="10">
        <v>7848</v>
      </c>
      <c r="E1415" s="11" t="s">
        <v>4</v>
      </c>
      <c r="F1415" s="11"/>
      <c r="G1415" s="4" t="s">
        <v>8218</v>
      </c>
      <c r="H1415" s="4" t="s">
        <v>8213</v>
      </c>
      <c r="I1415" s="3" t="s">
        <v>10317</v>
      </c>
      <c r="J1415" s="12" t="s">
        <v>8219</v>
      </c>
    </row>
    <row r="1416" spans="1:10" ht="60" customHeight="1">
      <c r="A1416" s="4" t="s">
        <v>8038</v>
      </c>
      <c r="B1416" s="4" t="s">
        <v>8220</v>
      </c>
      <c r="C1416" s="4" t="s">
        <v>8221</v>
      </c>
      <c r="D1416" s="10">
        <v>31318</v>
      </c>
      <c r="E1416" s="11" t="s">
        <v>3</v>
      </c>
      <c r="F1416" s="11"/>
      <c r="G1416" s="4" t="s">
        <v>8222</v>
      </c>
      <c r="H1416" s="4" t="s">
        <v>8223</v>
      </c>
      <c r="I1416" s="4"/>
      <c r="J1416" s="12" t="s">
        <v>8224</v>
      </c>
    </row>
    <row r="1417" spans="1:10" ht="60" customHeight="1">
      <c r="A1417" s="4" t="s">
        <v>8038</v>
      </c>
      <c r="B1417" s="4" t="s">
        <v>8220</v>
      </c>
      <c r="C1417" s="4" t="s">
        <v>7705</v>
      </c>
      <c r="D1417" s="10">
        <v>3069</v>
      </c>
      <c r="E1417" s="11" t="s">
        <v>5</v>
      </c>
      <c r="F1417" s="11"/>
      <c r="G1417" s="4" t="s">
        <v>8225</v>
      </c>
      <c r="H1417" s="4" t="s">
        <v>8226</v>
      </c>
      <c r="I1417" s="4"/>
      <c r="J1417" s="12" t="s">
        <v>8227</v>
      </c>
    </row>
    <row r="1418" spans="1:10" ht="60" customHeight="1">
      <c r="A1418" s="4" t="s">
        <v>8038</v>
      </c>
      <c r="B1418" s="4" t="s">
        <v>8220</v>
      </c>
      <c r="C1418" s="4" t="s">
        <v>8228</v>
      </c>
      <c r="D1418" s="10">
        <v>7016</v>
      </c>
      <c r="E1418" s="11" t="s">
        <v>5</v>
      </c>
      <c r="F1418" s="5"/>
      <c r="G1418" s="4" t="s">
        <v>8229</v>
      </c>
      <c r="H1418" s="4" t="s">
        <v>8230</v>
      </c>
      <c r="I1418" s="3" t="s">
        <v>8231</v>
      </c>
      <c r="J1418" s="12" t="s">
        <v>8227</v>
      </c>
    </row>
    <row r="1419" spans="1:10" ht="60" customHeight="1">
      <c r="A1419" s="4" t="s">
        <v>8038</v>
      </c>
      <c r="B1419" s="4" t="s">
        <v>8232</v>
      </c>
      <c r="C1419" s="4" t="s">
        <v>8233</v>
      </c>
      <c r="D1419" s="10">
        <v>5000</v>
      </c>
      <c r="E1419" s="11" t="s">
        <v>3</v>
      </c>
      <c r="F1419" s="11"/>
      <c r="G1419" s="4" t="s">
        <v>8234</v>
      </c>
      <c r="H1419" s="4" t="s">
        <v>8235</v>
      </c>
      <c r="I1419" s="3" t="s">
        <v>8236</v>
      </c>
      <c r="J1419" s="12" t="s">
        <v>8237</v>
      </c>
    </row>
    <row r="1420" spans="1:10" ht="60" customHeight="1">
      <c r="A1420" s="38" t="s">
        <v>8238</v>
      </c>
      <c r="B1420" s="38" t="s">
        <v>8239</v>
      </c>
      <c r="C1420" s="38" t="s">
        <v>8240</v>
      </c>
      <c r="D1420" s="104">
        <v>17083</v>
      </c>
      <c r="E1420" s="105" t="s">
        <v>296</v>
      </c>
      <c r="F1420" s="105"/>
      <c r="G1420" s="38" t="s">
        <v>8241</v>
      </c>
      <c r="H1420" s="38" t="s">
        <v>8239</v>
      </c>
      <c r="I1420" s="49" t="s">
        <v>8242</v>
      </c>
      <c r="J1420" s="106" t="s">
        <v>8243</v>
      </c>
    </row>
    <row r="1421" spans="1:10" ht="60" customHeight="1">
      <c r="A1421" s="38" t="s">
        <v>8238</v>
      </c>
      <c r="B1421" s="38" t="s">
        <v>8239</v>
      </c>
      <c r="C1421" s="38" t="s">
        <v>8244</v>
      </c>
      <c r="D1421" s="104">
        <v>15428</v>
      </c>
      <c r="E1421" s="105" t="s">
        <v>296</v>
      </c>
      <c r="F1421" s="105"/>
      <c r="G1421" s="38" t="s">
        <v>8245</v>
      </c>
      <c r="H1421" s="38" t="s">
        <v>8246</v>
      </c>
      <c r="I1421" s="49" t="s">
        <v>8247</v>
      </c>
      <c r="J1421" s="106" t="s">
        <v>8248</v>
      </c>
    </row>
    <row r="1422" spans="1:10" ht="60" customHeight="1">
      <c r="A1422" s="38" t="s">
        <v>8238</v>
      </c>
      <c r="B1422" s="38" t="s">
        <v>8239</v>
      </c>
      <c r="C1422" s="38" t="s">
        <v>8249</v>
      </c>
      <c r="D1422" s="104">
        <v>33</v>
      </c>
      <c r="E1422" s="105" t="s">
        <v>568</v>
      </c>
      <c r="F1422" s="105" t="s">
        <v>8250</v>
      </c>
      <c r="G1422" s="38" t="s">
        <v>8251</v>
      </c>
      <c r="H1422" s="38" t="s">
        <v>8246</v>
      </c>
      <c r="I1422" s="38"/>
      <c r="J1422" s="106" t="s">
        <v>8248</v>
      </c>
    </row>
    <row r="1423" spans="1:10" ht="60" customHeight="1">
      <c r="A1423" s="38" t="s">
        <v>8238</v>
      </c>
      <c r="B1423" s="38" t="s">
        <v>8239</v>
      </c>
      <c r="C1423" s="38" t="s">
        <v>8252</v>
      </c>
      <c r="D1423" s="104">
        <v>9346</v>
      </c>
      <c r="E1423" s="105" t="s">
        <v>306</v>
      </c>
      <c r="F1423" s="105"/>
      <c r="G1423" s="38" t="s">
        <v>8253</v>
      </c>
      <c r="H1423" s="38" t="s">
        <v>8254</v>
      </c>
      <c r="I1423" s="49" t="s">
        <v>8255</v>
      </c>
      <c r="J1423" s="106" t="s">
        <v>8256</v>
      </c>
    </row>
    <row r="1424" spans="1:10" ht="60" customHeight="1">
      <c r="A1424" s="38" t="s">
        <v>8147</v>
      </c>
      <c r="B1424" s="38" t="s">
        <v>8246</v>
      </c>
      <c r="C1424" s="38" t="s">
        <v>8257</v>
      </c>
      <c r="D1424" s="104">
        <v>103</v>
      </c>
      <c r="E1424" s="105" t="s">
        <v>231</v>
      </c>
      <c r="F1424" s="105"/>
      <c r="G1424" s="38" t="s">
        <v>8258</v>
      </c>
      <c r="H1424" s="38" t="s">
        <v>8259</v>
      </c>
      <c r="I1424" s="3" t="s">
        <v>10318</v>
      </c>
      <c r="J1424" s="106" t="s">
        <v>8260</v>
      </c>
    </row>
    <row r="1425" spans="1:10" ht="60" customHeight="1">
      <c r="A1425" s="38" t="s">
        <v>8147</v>
      </c>
      <c r="B1425" s="4" t="s">
        <v>8261</v>
      </c>
      <c r="C1425" s="4" t="s">
        <v>8262</v>
      </c>
      <c r="D1425" s="10">
        <v>17512</v>
      </c>
      <c r="E1425" s="11" t="s">
        <v>5</v>
      </c>
      <c r="F1425" s="11"/>
      <c r="G1425" s="4" t="s">
        <v>8263</v>
      </c>
      <c r="H1425" s="4" t="s">
        <v>6471</v>
      </c>
      <c r="I1425" s="4"/>
      <c r="J1425" s="12" t="s">
        <v>8264</v>
      </c>
    </row>
    <row r="1426" spans="1:10" ht="60" customHeight="1">
      <c r="A1426" s="4" t="s">
        <v>8038</v>
      </c>
      <c r="B1426" s="4" t="s">
        <v>8265</v>
      </c>
      <c r="C1426" s="16" t="s">
        <v>8266</v>
      </c>
      <c r="D1426" s="10">
        <v>800</v>
      </c>
      <c r="E1426" s="11" t="s">
        <v>3</v>
      </c>
      <c r="F1426" s="11"/>
      <c r="G1426" s="16" t="s">
        <v>8267</v>
      </c>
      <c r="H1426" s="16" t="s">
        <v>8268</v>
      </c>
      <c r="I1426" s="4"/>
      <c r="J1426" s="17" t="s">
        <v>10844</v>
      </c>
    </row>
    <row r="1427" spans="1:10" ht="60" customHeight="1">
      <c r="A1427" s="4" t="s">
        <v>8038</v>
      </c>
      <c r="B1427" s="4" t="s">
        <v>8269</v>
      </c>
      <c r="C1427" s="4" t="s">
        <v>8270</v>
      </c>
      <c r="D1427" s="10">
        <v>4356</v>
      </c>
      <c r="E1427" s="11" t="s">
        <v>5</v>
      </c>
      <c r="F1427" s="11"/>
      <c r="G1427" s="4" t="s">
        <v>8271</v>
      </c>
      <c r="H1427" s="4" t="s">
        <v>8272</v>
      </c>
      <c r="I1427" s="4"/>
      <c r="J1427" s="12" t="s">
        <v>8273</v>
      </c>
    </row>
    <row r="1428" spans="1:10" ht="60" customHeight="1">
      <c r="A1428" s="4" t="s">
        <v>8274</v>
      </c>
      <c r="B1428" s="4" t="s">
        <v>8274</v>
      </c>
      <c r="C1428" s="4" t="s">
        <v>8275</v>
      </c>
      <c r="D1428" s="10">
        <v>18200</v>
      </c>
      <c r="E1428" s="11" t="s">
        <v>3</v>
      </c>
      <c r="F1428" s="11"/>
      <c r="G1428" s="4" t="s">
        <v>8276</v>
      </c>
      <c r="H1428" s="4" t="s">
        <v>8277</v>
      </c>
      <c r="I1428" s="3" t="s">
        <v>8278</v>
      </c>
      <c r="J1428" s="12" t="s">
        <v>8279</v>
      </c>
    </row>
    <row r="1429" spans="1:10" ht="60" customHeight="1">
      <c r="A1429" s="14" t="s">
        <v>8274</v>
      </c>
      <c r="B1429" s="14" t="s">
        <v>8280</v>
      </c>
      <c r="C1429" s="4" t="s">
        <v>8281</v>
      </c>
      <c r="D1429" s="6">
        <v>14401</v>
      </c>
      <c r="E1429" s="11" t="s">
        <v>10</v>
      </c>
      <c r="F1429" s="11" t="s">
        <v>8282</v>
      </c>
      <c r="G1429" s="4" t="s">
        <v>8283</v>
      </c>
      <c r="H1429" s="14" t="s">
        <v>8280</v>
      </c>
      <c r="I1429" s="3" t="s">
        <v>8284</v>
      </c>
      <c r="J1429" s="12" t="s">
        <v>10845</v>
      </c>
    </row>
    <row r="1430" spans="1:10" ht="60" customHeight="1">
      <c r="A1430" s="38" t="s">
        <v>8285</v>
      </c>
      <c r="B1430" s="38" t="s">
        <v>8286</v>
      </c>
      <c r="C1430" s="38" t="s">
        <v>8287</v>
      </c>
      <c r="D1430" s="95">
        <v>2850</v>
      </c>
      <c r="E1430" s="96" t="s">
        <v>252</v>
      </c>
      <c r="F1430" s="4" t="s">
        <v>2266</v>
      </c>
      <c r="G1430" s="38" t="s">
        <v>8288</v>
      </c>
      <c r="H1430" s="38" t="s">
        <v>8286</v>
      </c>
      <c r="I1430" s="3" t="s">
        <v>10319</v>
      </c>
      <c r="J1430" s="17" t="s">
        <v>8289</v>
      </c>
    </row>
    <row r="1431" spans="1:10" ht="60" customHeight="1">
      <c r="A1431" s="38" t="s">
        <v>8285</v>
      </c>
      <c r="B1431" s="38" t="s">
        <v>8286</v>
      </c>
      <c r="C1431" s="38" t="s">
        <v>2517</v>
      </c>
      <c r="D1431" s="95">
        <v>137653</v>
      </c>
      <c r="E1431" s="96" t="s">
        <v>296</v>
      </c>
      <c r="F1431" s="4" t="s">
        <v>2266</v>
      </c>
      <c r="G1431" s="38" t="s">
        <v>8290</v>
      </c>
      <c r="H1431" s="38" t="s">
        <v>8286</v>
      </c>
      <c r="I1431" s="3" t="s">
        <v>10320</v>
      </c>
      <c r="J1431" s="17" t="s">
        <v>8291</v>
      </c>
    </row>
    <row r="1432" spans="1:10" ht="60" customHeight="1">
      <c r="A1432" s="38" t="s">
        <v>8285</v>
      </c>
      <c r="B1432" s="38" t="s">
        <v>8286</v>
      </c>
      <c r="C1432" s="38" t="s">
        <v>8292</v>
      </c>
      <c r="D1432" s="95">
        <v>9025</v>
      </c>
      <c r="E1432" s="96" t="s">
        <v>296</v>
      </c>
      <c r="F1432" s="4" t="s">
        <v>2266</v>
      </c>
      <c r="G1432" s="38" t="s">
        <v>8293</v>
      </c>
      <c r="H1432" s="38" t="s">
        <v>8286</v>
      </c>
      <c r="I1432" s="3" t="s">
        <v>10321</v>
      </c>
      <c r="J1432" s="17" t="s">
        <v>8291</v>
      </c>
    </row>
    <row r="1433" spans="1:10" ht="60" customHeight="1">
      <c r="A1433" s="38" t="s">
        <v>8285</v>
      </c>
      <c r="B1433" s="38" t="s">
        <v>8286</v>
      </c>
      <c r="C1433" s="38" t="s">
        <v>8294</v>
      </c>
      <c r="D1433" s="95">
        <v>26347</v>
      </c>
      <c r="E1433" s="96" t="s">
        <v>568</v>
      </c>
      <c r="F1433" s="96" t="s">
        <v>2545</v>
      </c>
      <c r="G1433" s="38" t="s">
        <v>8295</v>
      </c>
      <c r="H1433" s="38" t="s">
        <v>8286</v>
      </c>
      <c r="I1433" s="3" t="s">
        <v>10322</v>
      </c>
      <c r="J1433" s="17" t="s">
        <v>8296</v>
      </c>
    </row>
    <row r="1434" spans="1:10" ht="60" customHeight="1">
      <c r="A1434" s="4" t="s">
        <v>8274</v>
      </c>
      <c r="B1434" s="4" t="s">
        <v>8297</v>
      </c>
      <c r="C1434" s="4" t="s">
        <v>1813</v>
      </c>
      <c r="D1434" s="10">
        <v>132375</v>
      </c>
      <c r="E1434" s="11" t="s">
        <v>5</v>
      </c>
      <c r="F1434" s="11"/>
      <c r="G1434" s="4" t="s">
        <v>8298</v>
      </c>
      <c r="H1434" s="4" t="s">
        <v>8297</v>
      </c>
      <c r="I1434" s="3" t="s">
        <v>8299</v>
      </c>
      <c r="J1434" s="12" t="s">
        <v>8300</v>
      </c>
    </row>
    <row r="1435" spans="1:10" ht="60" customHeight="1">
      <c r="A1435" s="4" t="s">
        <v>8274</v>
      </c>
      <c r="B1435" s="4" t="s">
        <v>8297</v>
      </c>
      <c r="C1435" s="4" t="s">
        <v>10523</v>
      </c>
      <c r="D1435" s="10">
        <v>1098</v>
      </c>
      <c r="E1435" s="11" t="s">
        <v>4</v>
      </c>
      <c r="F1435" s="11"/>
      <c r="G1435" s="4" t="s">
        <v>8301</v>
      </c>
      <c r="H1435" s="4" t="s">
        <v>8297</v>
      </c>
      <c r="I1435" s="3" t="s">
        <v>8302</v>
      </c>
      <c r="J1435" s="12" t="s">
        <v>8303</v>
      </c>
    </row>
    <row r="1436" spans="1:10" ht="60" customHeight="1">
      <c r="A1436" s="4" t="s">
        <v>8274</v>
      </c>
      <c r="B1436" s="4" t="s">
        <v>8304</v>
      </c>
      <c r="C1436" s="4" t="s">
        <v>8305</v>
      </c>
      <c r="D1436" s="10">
        <v>12535</v>
      </c>
      <c r="E1436" s="11" t="s">
        <v>4</v>
      </c>
      <c r="F1436" s="11"/>
      <c r="G1436" s="4" t="s">
        <v>8306</v>
      </c>
      <c r="H1436" s="4" t="s">
        <v>8304</v>
      </c>
      <c r="I1436" s="3" t="s">
        <v>8307</v>
      </c>
      <c r="J1436" s="12" t="s">
        <v>8308</v>
      </c>
    </row>
    <row r="1437" spans="1:10" ht="60" customHeight="1">
      <c r="A1437" s="4" t="s">
        <v>8274</v>
      </c>
      <c r="B1437" s="4" t="s">
        <v>8304</v>
      </c>
      <c r="C1437" s="4" t="s">
        <v>5241</v>
      </c>
      <c r="D1437" s="10">
        <v>9111</v>
      </c>
      <c r="E1437" s="11" t="s">
        <v>5</v>
      </c>
      <c r="F1437" s="11"/>
      <c r="G1437" s="4" t="s">
        <v>8309</v>
      </c>
      <c r="H1437" s="4" t="s">
        <v>120</v>
      </c>
      <c r="I1437" s="3" t="s">
        <v>8310</v>
      </c>
      <c r="J1437" s="12" t="s">
        <v>8311</v>
      </c>
    </row>
    <row r="1438" spans="1:10" ht="60" customHeight="1">
      <c r="A1438" s="4" t="s">
        <v>8274</v>
      </c>
      <c r="B1438" s="4" t="s">
        <v>8312</v>
      </c>
      <c r="C1438" s="4" t="s">
        <v>8313</v>
      </c>
      <c r="D1438" s="10">
        <v>11023</v>
      </c>
      <c r="E1438" s="11" t="s">
        <v>5</v>
      </c>
      <c r="F1438" s="11"/>
      <c r="G1438" s="4" t="s">
        <v>8314</v>
      </c>
      <c r="H1438" s="4" t="s">
        <v>8312</v>
      </c>
      <c r="I1438" s="3" t="s">
        <v>8315</v>
      </c>
      <c r="J1438" s="12" t="s">
        <v>8316</v>
      </c>
    </row>
    <row r="1439" spans="1:10" ht="60" customHeight="1">
      <c r="A1439" s="4" t="s">
        <v>8274</v>
      </c>
      <c r="B1439" s="4" t="s">
        <v>8312</v>
      </c>
      <c r="C1439" s="4" t="s">
        <v>7752</v>
      </c>
      <c r="D1439" s="10">
        <v>1625</v>
      </c>
      <c r="E1439" s="11" t="s">
        <v>4</v>
      </c>
      <c r="F1439" s="11"/>
      <c r="G1439" s="4" t="s">
        <v>8317</v>
      </c>
      <c r="H1439" s="4" t="s">
        <v>120</v>
      </c>
      <c r="I1439" s="4"/>
      <c r="J1439" s="12" t="s">
        <v>10846</v>
      </c>
    </row>
    <row r="1440" spans="1:10" ht="60" customHeight="1">
      <c r="A1440" s="4" t="s">
        <v>8274</v>
      </c>
      <c r="B1440" s="4" t="s">
        <v>8312</v>
      </c>
      <c r="C1440" s="4" t="s">
        <v>8318</v>
      </c>
      <c r="D1440" s="10">
        <v>300</v>
      </c>
      <c r="E1440" s="11" t="s">
        <v>4</v>
      </c>
      <c r="F1440" s="11"/>
      <c r="G1440" s="4" t="s">
        <v>8319</v>
      </c>
      <c r="H1440" s="4" t="s">
        <v>8320</v>
      </c>
      <c r="I1440" s="4"/>
      <c r="J1440" s="12" t="s">
        <v>10847</v>
      </c>
    </row>
    <row r="1441" spans="1:10" ht="60" customHeight="1">
      <c r="A1441" s="4" t="s">
        <v>8274</v>
      </c>
      <c r="B1441" s="4" t="s">
        <v>8321</v>
      </c>
      <c r="C1441" s="4" t="s">
        <v>8322</v>
      </c>
      <c r="D1441" s="10">
        <v>29871</v>
      </c>
      <c r="E1441" s="11" t="s">
        <v>10</v>
      </c>
      <c r="F1441" s="11" t="s">
        <v>8323</v>
      </c>
      <c r="G1441" s="4" t="s">
        <v>8324</v>
      </c>
      <c r="H1441" s="4" t="s">
        <v>8321</v>
      </c>
      <c r="I1441" s="3" t="s">
        <v>8325</v>
      </c>
      <c r="J1441" s="12" t="s">
        <v>10848</v>
      </c>
    </row>
    <row r="1442" spans="1:10" ht="60" customHeight="1">
      <c r="A1442" s="4" t="s">
        <v>8274</v>
      </c>
      <c r="B1442" s="4" t="s">
        <v>8321</v>
      </c>
      <c r="C1442" s="4" t="s">
        <v>8326</v>
      </c>
      <c r="D1442" s="10">
        <v>4907</v>
      </c>
      <c r="E1442" s="11" t="s">
        <v>10</v>
      </c>
      <c r="F1442" s="11" t="s">
        <v>8327</v>
      </c>
      <c r="G1442" s="4" t="s">
        <v>8328</v>
      </c>
      <c r="H1442" s="4" t="s">
        <v>8321</v>
      </c>
      <c r="I1442" s="3" t="s">
        <v>8329</v>
      </c>
      <c r="J1442" s="12" t="s">
        <v>10848</v>
      </c>
    </row>
    <row r="1443" spans="1:10" ht="60" customHeight="1">
      <c r="A1443" s="4" t="s">
        <v>8274</v>
      </c>
      <c r="B1443" s="4" t="s">
        <v>8330</v>
      </c>
      <c r="C1443" s="4" t="s">
        <v>8331</v>
      </c>
      <c r="D1443" s="10">
        <v>29355</v>
      </c>
      <c r="E1443" s="11" t="s">
        <v>5</v>
      </c>
      <c r="F1443" s="11"/>
      <c r="G1443" s="4" t="s">
        <v>8332</v>
      </c>
      <c r="H1443" s="4" t="s">
        <v>8330</v>
      </c>
      <c r="I1443" s="3" t="s">
        <v>10323</v>
      </c>
      <c r="J1443" s="12" t="s">
        <v>8333</v>
      </c>
    </row>
    <row r="1444" spans="1:10" ht="60" customHeight="1">
      <c r="A1444" s="4" t="s">
        <v>8274</v>
      </c>
      <c r="B1444" s="4" t="s">
        <v>8334</v>
      </c>
      <c r="C1444" s="4" t="s">
        <v>7490</v>
      </c>
      <c r="D1444" s="10">
        <v>158527</v>
      </c>
      <c r="E1444" s="11" t="s">
        <v>5</v>
      </c>
      <c r="F1444" s="11"/>
      <c r="G1444" s="4" t="s">
        <v>8335</v>
      </c>
      <c r="H1444" s="4" t="s">
        <v>8336</v>
      </c>
      <c r="I1444" s="3" t="s">
        <v>10324</v>
      </c>
      <c r="J1444" s="12" t="s">
        <v>8337</v>
      </c>
    </row>
    <row r="1445" spans="1:10" ht="60" customHeight="1">
      <c r="A1445" s="4" t="s">
        <v>8274</v>
      </c>
      <c r="B1445" s="4" t="s">
        <v>8334</v>
      </c>
      <c r="C1445" s="4" t="s">
        <v>2120</v>
      </c>
      <c r="D1445" s="10">
        <v>2050</v>
      </c>
      <c r="E1445" s="11" t="s">
        <v>4</v>
      </c>
      <c r="F1445" s="11"/>
      <c r="G1445" s="4" t="s">
        <v>8338</v>
      </c>
      <c r="H1445" s="4" t="s">
        <v>8336</v>
      </c>
      <c r="I1445" s="3" t="s">
        <v>10325</v>
      </c>
      <c r="J1445" s="12" t="s">
        <v>8339</v>
      </c>
    </row>
    <row r="1446" spans="1:10" ht="60" customHeight="1">
      <c r="A1446" s="4" t="s">
        <v>8340</v>
      </c>
      <c r="B1446" s="4" t="s">
        <v>8341</v>
      </c>
      <c r="C1446" s="4" t="s">
        <v>8342</v>
      </c>
      <c r="D1446" s="10">
        <v>111096</v>
      </c>
      <c r="E1446" s="11" t="s">
        <v>5</v>
      </c>
      <c r="F1446" s="11"/>
      <c r="G1446" s="4" t="s">
        <v>8343</v>
      </c>
      <c r="H1446" s="4" t="s">
        <v>8344</v>
      </c>
      <c r="I1446" s="3" t="s">
        <v>8345</v>
      </c>
      <c r="J1446" s="12" t="s">
        <v>8346</v>
      </c>
    </row>
    <row r="1447" spans="1:10" ht="60" customHeight="1">
      <c r="A1447" s="4" t="s">
        <v>8274</v>
      </c>
      <c r="B1447" s="4" t="s">
        <v>8347</v>
      </c>
      <c r="C1447" s="4" t="s">
        <v>8348</v>
      </c>
      <c r="D1447" s="10">
        <v>4400</v>
      </c>
      <c r="E1447" s="11" t="s">
        <v>3</v>
      </c>
      <c r="F1447" s="11"/>
      <c r="G1447" s="4" t="s">
        <v>8349</v>
      </c>
      <c r="H1447" s="4" t="s">
        <v>8350</v>
      </c>
      <c r="I1447" s="3" t="s">
        <v>8351</v>
      </c>
      <c r="J1447" s="12" t="s">
        <v>8352</v>
      </c>
    </row>
    <row r="1448" spans="1:10" ht="60" customHeight="1">
      <c r="A1448" s="4" t="s">
        <v>8353</v>
      </c>
      <c r="B1448" s="4" t="s">
        <v>8347</v>
      </c>
      <c r="C1448" s="4" t="s">
        <v>8354</v>
      </c>
      <c r="D1448" s="10">
        <v>3124</v>
      </c>
      <c r="E1448" s="11" t="s">
        <v>5</v>
      </c>
      <c r="F1448" s="11"/>
      <c r="G1448" s="4" t="s">
        <v>8355</v>
      </c>
      <c r="H1448" s="4" t="s">
        <v>8347</v>
      </c>
      <c r="I1448" s="3" t="s">
        <v>8356</v>
      </c>
      <c r="J1448" s="12" t="s">
        <v>10524</v>
      </c>
    </row>
    <row r="1449" spans="1:10" ht="60" customHeight="1">
      <c r="A1449" s="4" t="s">
        <v>8274</v>
      </c>
      <c r="B1449" s="4" t="s">
        <v>8347</v>
      </c>
      <c r="C1449" s="4" t="s">
        <v>8357</v>
      </c>
      <c r="D1449" s="10" t="s">
        <v>8358</v>
      </c>
      <c r="E1449" s="11" t="s">
        <v>5</v>
      </c>
      <c r="F1449" s="11" t="s">
        <v>8359</v>
      </c>
      <c r="G1449" s="4" t="s">
        <v>8360</v>
      </c>
      <c r="H1449" s="4" t="s">
        <v>8361</v>
      </c>
      <c r="I1449" s="4"/>
      <c r="J1449" s="12" t="s">
        <v>8362</v>
      </c>
    </row>
    <row r="1450" spans="1:10" ht="60" customHeight="1">
      <c r="A1450" s="4" t="s">
        <v>8274</v>
      </c>
      <c r="B1450" s="4" t="s">
        <v>8363</v>
      </c>
      <c r="C1450" s="4" t="s">
        <v>8364</v>
      </c>
      <c r="D1450" s="10">
        <v>3100</v>
      </c>
      <c r="E1450" s="11" t="s">
        <v>3</v>
      </c>
      <c r="F1450" s="11"/>
      <c r="G1450" s="4" t="s">
        <v>8365</v>
      </c>
      <c r="H1450" s="4" t="s">
        <v>8366</v>
      </c>
      <c r="I1450" s="3" t="s">
        <v>8367</v>
      </c>
      <c r="J1450" s="12" t="s">
        <v>10849</v>
      </c>
    </row>
    <row r="1451" spans="1:10" ht="60" customHeight="1">
      <c r="A1451" s="4" t="s">
        <v>8340</v>
      </c>
      <c r="B1451" s="4" t="s">
        <v>8368</v>
      </c>
      <c r="C1451" s="4" t="s">
        <v>8369</v>
      </c>
      <c r="D1451" s="10">
        <v>2600</v>
      </c>
      <c r="E1451" s="11" t="s">
        <v>44</v>
      </c>
      <c r="F1451" s="11"/>
      <c r="G1451" s="4" t="s">
        <v>8370</v>
      </c>
      <c r="H1451" s="4" t="s">
        <v>8371</v>
      </c>
      <c r="I1451" s="4"/>
      <c r="J1451" s="12" t="s">
        <v>8372</v>
      </c>
    </row>
    <row r="1452" spans="1:10" ht="60" customHeight="1">
      <c r="A1452" s="4" t="s">
        <v>8340</v>
      </c>
      <c r="B1452" s="4" t="s">
        <v>8368</v>
      </c>
      <c r="C1452" s="4" t="s">
        <v>8373</v>
      </c>
      <c r="D1452" s="10">
        <v>995</v>
      </c>
      <c r="E1452" s="11" t="s">
        <v>44</v>
      </c>
      <c r="F1452" s="11"/>
      <c r="G1452" s="4" t="s">
        <v>8374</v>
      </c>
      <c r="H1452" s="4" t="s">
        <v>8375</v>
      </c>
      <c r="I1452" s="4"/>
      <c r="J1452" s="12" t="s">
        <v>8372</v>
      </c>
    </row>
    <row r="1453" spans="1:10" ht="60" customHeight="1">
      <c r="A1453" s="4" t="s">
        <v>8274</v>
      </c>
      <c r="B1453" s="4" t="s">
        <v>8376</v>
      </c>
      <c r="C1453" s="4" t="s">
        <v>8377</v>
      </c>
      <c r="D1453" s="10">
        <v>12100</v>
      </c>
      <c r="E1453" s="11" t="s">
        <v>0</v>
      </c>
      <c r="F1453" s="4"/>
      <c r="G1453" s="4" t="s">
        <v>8378</v>
      </c>
      <c r="H1453" s="4" t="s">
        <v>8379</v>
      </c>
      <c r="I1453" s="4"/>
      <c r="J1453" s="12" t="s">
        <v>8380</v>
      </c>
    </row>
    <row r="1454" spans="1:10" ht="60" customHeight="1">
      <c r="A1454" s="4" t="s">
        <v>8274</v>
      </c>
      <c r="B1454" s="4" t="s">
        <v>8381</v>
      </c>
      <c r="C1454" s="4" t="s">
        <v>8382</v>
      </c>
      <c r="D1454" s="10">
        <v>6590</v>
      </c>
      <c r="E1454" s="11" t="s">
        <v>3</v>
      </c>
      <c r="F1454" s="11"/>
      <c r="G1454" s="4" t="s">
        <v>8383</v>
      </c>
      <c r="H1454" s="4" t="s">
        <v>8384</v>
      </c>
      <c r="I1454" s="4"/>
      <c r="J1454" s="12" t="s">
        <v>8385</v>
      </c>
    </row>
    <row r="1455" spans="1:10" ht="60" customHeight="1">
      <c r="A1455" s="4" t="s">
        <v>8274</v>
      </c>
      <c r="B1455" s="4" t="s">
        <v>8381</v>
      </c>
      <c r="C1455" s="4" t="s">
        <v>8386</v>
      </c>
      <c r="D1455" s="10">
        <v>2500</v>
      </c>
      <c r="E1455" s="11" t="s">
        <v>3</v>
      </c>
      <c r="F1455" s="11"/>
      <c r="G1455" s="4" t="s">
        <v>8387</v>
      </c>
      <c r="H1455" s="4" t="s">
        <v>8384</v>
      </c>
      <c r="I1455" s="4"/>
      <c r="J1455" s="12" t="s">
        <v>8385</v>
      </c>
    </row>
    <row r="1456" spans="1:10" ht="60" customHeight="1">
      <c r="A1456" s="4" t="s">
        <v>8274</v>
      </c>
      <c r="B1456" s="4" t="s">
        <v>8381</v>
      </c>
      <c r="C1456" s="4" t="s">
        <v>8388</v>
      </c>
      <c r="D1456" s="10">
        <v>22274</v>
      </c>
      <c r="E1456" s="11" t="s">
        <v>3</v>
      </c>
      <c r="F1456" s="5"/>
      <c r="G1456" s="4" t="s">
        <v>8389</v>
      </c>
      <c r="H1456" s="4" t="s">
        <v>8390</v>
      </c>
      <c r="I1456" s="4"/>
      <c r="J1456" s="4" t="s">
        <v>8391</v>
      </c>
    </row>
    <row r="1457" spans="1:10" ht="60" customHeight="1">
      <c r="A1457" s="4" t="s">
        <v>8274</v>
      </c>
      <c r="B1457" s="4" t="s">
        <v>8381</v>
      </c>
      <c r="C1457" s="4" t="s">
        <v>8392</v>
      </c>
      <c r="D1457" s="10">
        <v>7500</v>
      </c>
      <c r="E1457" s="11" t="s">
        <v>0</v>
      </c>
      <c r="F1457" s="5"/>
      <c r="G1457" s="4" t="s">
        <v>8393</v>
      </c>
      <c r="H1457" s="4" t="s">
        <v>8394</v>
      </c>
      <c r="I1457" s="4"/>
      <c r="J1457" s="4" t="s">
        <v>8395</v>
      </c>
    </row>
    <row r="1458" spans="1:10" ht="60" customHeight="1">
      <c r="A1458" s="4" t="s">
        <v>8274</v>
      </c>
      <c r="B1458" s="4" t="s">
        <v>8381</v>
      </c>
      <c r="C1458" s="4" t="s">
        <v>8396</v>
      </c>
      <c r="D1458" s="10">
        <v>3300</v>
      </c>
      <c r="E1458" s="11" t="s">
        <v>0</v>
      </c>
      <c r="F1458" s="5"/>
      <c r="G1458" s="4" t="s">
        <v>8397</v>
      </c>
      <c r="H1458" s="4" t="s">
        <v>8398</v>
      </c>
      <c r="I1458" s="4"/>
      <c r="J1458" s="4" t="s">
        <v>8395</v>
      </c>
    </row>
    <row r="1459" spans="1:10" ht="60" customHeight="1">
      <c r="A1459" s="38" t="s">
        <v>8399</v>
      </c>
      <c r="B1459" s="38" t="s">
        <v>8400</v>
      </c>
      <c r="C1459" s="38" t="s">
        <v>8401</v>
      </c>
      <c r="D1459" s="95">
        <v>5118920</v>
      </c>
      <c r="E1459" s="96" t="s">
        <v>296</v>
      </c>
      <c r="F1459" s="96"/>
      <c r="G1459" s="38" t="s">
        <v>8402</v>
      </c>
      <c r="H1459" s="38" t="s">
        <v>8403</v>
      </c>
      <c r="I1459" s="38"/>
      <c r="J1459" s="17" t="s">
        <v>10851</v>
      </c>
    </row>
    <row r="1460" spans="1:10" ht="60" customHeight="1">
      <c r="A1460" s="38" t="s">
        <v>8399</v>
      </c>
      <c r="B1460" s="38" t="s">
        <v>8400</v>
      </c>
      <c r="C1460" s="38" t="s">
        <v>8404</v>
      </c>
      <c r="D1460" s="95">
        <v>58200</v>
      </c>
      <c r="E1460" s="96" t="s">
        <v>568</v>
      </c>
      <c r="F1460" s="96" t="s">
        <v>8405</v>
      </c>
      <c r="G1460" s="38" t="s">
        <v>8406</v>
      </c>
      <c r="H1460" s="38" t="s">
        <v>8403</v>
      </c>
      <c r="I1460" s="38"/>
      <c r="J1460" s="17" t="s">
        <v>10850</v>
      </c>
    </row>
    <row r="1461" spans="1:10" ht="60" customHeight="1">
      <c r="A1461" s="38" t="s">
        <v>8399</v>
      </c>
      <c r="B1461" s="38" t="s">
        <v>8407</v>
      </c>
      <c r="C1461" s="38" t="s">
        <v>8408</v>
      </c>
      <c r="D1461" s="95">
        <v>1500</v>
      </c>
      <c r="E1461" s="96" t="s">
        <v>568</v>
      </c>
      <c r="F1461" s="96" t="s">
        <v>8409</v>
      </c>
      <c r="G1461" s="38" t="s">
        <v>8410</v>
      </c>
      <c r="H1461" s="38" t="s">
        <v>8407</v>
      </c>
      <c r="I1461" s="3" t="s">
        <v>10326</v>
      </c>
      <c r="J1461" s="17" t="s">
        <v>8411</v>
      </c>
    </row>
    <row r="1462" spans="1:10" ht="60" customHeight="1">
      <c r="A1462" s="4" t="s">
        <v>8412</v>
      </c>
      <c r="B1462" s="4" t="s">
        <v>8413</v>
      </c>
      <c r="C1462" s="4" t="s">
        <v>8414</v>
      </c>
      <c r="D1462" s="10">
        <v>1500</v>
      </c>
      <c r="E1462" s="11" t="s">
        <v>0</v>
      </c>
      <c r="F1462" s="11"/>
      <c r="G1462" s="4" t="s">
        <v>8415</v>
      </c>
      <c r="H1462" s="4" t="s">
        <v>8416</v>
      </c>
      <c r="I1462" s="3" t="s">
        <v>8417</v>
      </c>
      <c r="J1462" s="12" t="s">
        <v>8418</v>
      </c>
    </row>
    <row r="1463" spans="1:10" ht="60" customHeight="1">
      <c r="A1463" s="4" t="s">
        <v>8412</v>
      </c>
      <c r="B1463" s="4" t="s">
        <v>8419</v>
      </c>
      <c r="C1463" s="4" t="s">
        <v>8420</v>
      </c>
      <c r="D1463" s="10">
        <v>3000</v>
      </c>
      <c r="E1463" s="11" t="s">
        <v>3</v>
      </c>
      <c r="F1463" s="11"/>
      <c r="G1463" s="4" t="s">
        <v>8421</v>
      </c>
      <c r="H1463" s="4" t="s">
        <v>8422</v>
      </c>
      <c r="I1463" s="4"/>
      <c r="J1463" s="12" t="s">
        <v>10852</v>
      </c>
    </row>
    <row r="1464" spans="1:10" ht="60" customHeight="1">
      <c r="A1464" s="4" t="s">
        <v>8412</v>
      </c>
      <c r="B1464" s="4" t="s">
        <v>8423</v>
      </c>
      <c r="C1464" s="4" t="s">
        <v>8424</v>
      </c>
      <c r="D1464" s="10">
        <v>3549</v>
      </c>
      <c r="E1464" s="11" t="s">
        <v>5</v>
      </c>
      <c r="F1464" s="11"/>
      <c r="G1464" s="4" t="s">
        <v>8425</v>
      </c>
      <c r="H1464" s="4" t="s">
        <v>8423</v>
      </c>
      <c r="I1464" s="3" t="s">
        <v>8426</v>
      </c>
      <c r="J1464" s="12" t="s">
        <v>8427</v>
      </c>
    </row>
    <row r="1465" spans="1:10" ht="60" customHeight="1">
      <c r="A1465" s="4" t="s">
        <v>8412</v>
      </c>
      <c r="B1465" s="4" t="s">
        <v>8423</v>
      </c>
      <c r="C1465" s="4" t="s">
        <v>8428</v>
      </c>
      <c r="D1465" s="10">
        <v>15529</v>
      </c>
      <c r="E1465" s="11" t="s">
        <v>10</v>
      </c>
      <c r="F1465" s="11" t="s">
        <v>8429</v>
      </c>
      <c r="G1465" s="4" t="s">
        <v>8430</v>
      </c>
      <c r="H1465" s="4" t="s">
        <v>8431</v>
      </c>
      <c r="I1465" s="3" t="s">
        <v>8432</v>
      </c>
      <c r="J1465" s="12" t="s">
        <v>8433</v>
      </c>
    </row>
    <row r="1466" spans="1:10" ht="60" customHeight="1">
      <c r="A1466" s="4" t="s">
        <v>8412</v>
      </c>
      <c r="B1466" s="4" t="s">
        <v>8423</v>
      </c>
      <c r="C1466" s="4" t="s">
        <v>8434</v>
      </c>
      <c r="D1466" s="10">
        <v>134</v>
      </c>
      <c r="E1466" s="11" t="s">
        <v>5</v>
      </c>
      <c r="F1466" s="11"/>
      <c r="G1466" s="4" t="s">
        <v>8435</v>
      </c>
      <c r="H1466" s="4" t="s">
        <v>8423</v>
      </c>
      <c r="I1466" s="3" t="s">
        <v>8436</v>
      </c>
      <c r="J1466" s="12" t="s">
        <v>8437</v>
      </c>
    </row>
    <row r="1467" spans="1:10" ht="60" customHeight="1">
      <c r="A1467" s="4" t="s">
        <v>8412</v>
      </c>
      <c r="B1467" s="4" t="s">
        <v>8423</v>
      </c>
      <c r="C1467" s="4" t="s">
        <v>8438</v>
      </c>
      <c r="D1467" s="10">
        <v>6500</v>
      </c>
      <c r="E1467" s="11" t="s">
        <v>5</v>
      </c>
      <c r="F1467" s="11" t="s">
        <v>8429</v>
      </c>
      <c r="G1467" s="4" t="s">
        <v>8439</v>
      </c>
      <c r="H1467" s="4" t="s">
        <v>8431</v>
      </c>
      <c r="I1467" s="3" t="s">
        <v>8440</v>
      </c>
      <c r="J1467" s="58" t="s">
        <v>8441</v>
      </c>
    </row>
    <row r="1468" spans="1:10" ht="60" customHeight="1">
      <c r="A1468" s="4" t="s">
        <v>8412</v>
      </c>
      <c r="B1468" s="4" t="s">
        <v>8423</v>
      </c>
      <c r="C1468" s="4" t="s">
        <v>8442</v>
      </c>
      <c r="D1468" s="10">
        <v>2500</v>
      </c>
      <c r="E1468" s="11" t="s">
        <v>1914</v>
      </c>
      <c r="F1468" s="11" t="s">
        <v>8443</v>
      </c>
      <c r="G1468" s="4" t="s">
        <v>8444</v>
      </c>
      <c r="H1468" s="4" t="s">
        <v>8423</v>
      </c>
      <c r="I1468" s="3" t="s">
        <v>8445</v>
      </c>
      <c r="J1468" s="58" t="s">
        <v>8446</v>
      </c>
    </row>
    <row r="1469" spans="1:10" ht="60" customHeight="1">
      <c r="A1469" s="4" t="s">
        <v>8412</v>
      </c>
      <c r="B1469" s="4" t="s">
        <v>8447</v>
      </c>
      <c r="C1469" s="4" t="s">
        <v>8448</v>
      </c>
      <c r="D1469" s="10" t="s">
        <v>985</v>
      </c>
      <c r="E1469" s="11" t="s">
        <v>10</v>
      </c>
      <c r="F1469" s="11" t="s">
        <v>8449</v>
      </c>
      <c r="G1469" s="4" t="s">
        <v>8450</v>
      </c>
      <c r="H1469" s="4" t="s">
        <v>8447</v>
      </c>
      <c r="I1469" s="3" t="s">
        <v>10327</v>
      </c>
      <c r="J1469" s="12" t="s">
        <v>8451</v>
      </c>
    </row>
    <row r="1470" spans="1:10" ht="60" customHeight="1">
      <c r="A1470" s="4" t="s">
        <v>8412</v>
      </c>
      <c r="B1470" s="4" t="s">
        <v>8452</v>
      </c>
      <c r="C1470" s="4" t="s">
        <v>8453</v>
      </c>
      <c r="D1470" s="10">
        <v>40000</v>
      </c>
      <c r="E1470" s="11" t="s">
        <v>5</v>
      </c>
      <c r="F1470" s="11"/>
      <c r="G1470" s="4" t="s">
        <v>8454</v>
      </c>
      <c r="H1470" s="4" t="s">
        <v>8455</v>
      </c>
      <c r="I1470" s="4"/>
      <c r="J1470" s="12" t="s">
        <v>10853</v>
      </c>
    </row>
    <row r="1471" spans="1:10" ht="60" customHeight="1">
      <c r="A1471" s="4" t="s">
        <v>8456</v>
      </c>
      <c r="B1471" s="4" t="s">
        <v>8457</v>
      </c>
      <c r="C1471" s="4" t="s">
        <v>8458</v>
      </c>
      <c r="D1471" s="10">
        <v>94523</v>
      </c>
      <c r="E1471" s="11" t="s">
        <v>10</v>
      </c>
      <c r="F1471" s="11" t="s">
        <v>8459</v>
      </c>
      <c r="G1471" s="4" t="s">
        <v>8460</v>
      </c>
      <c r="H1471" s="4" t="s">
        <v>8457</v>
      </c>
      <c r="I1471" s="4"/>
      <c r="J1471" s="12" t="s">
        <v>8461</v>
      </c>
    </row>
    <row r="1472" spans="1:10" ht="60" customHeight="1">
      <c r="A1472" s="4" t="s">
        <v>8412</v>
      </c>
      <c r="B1472" s="4" t="s">
        <v>8457</v>
      </c>
      <c r="C1472" s="4" t="s">
        <v>8462</v>
      </c>
      <c r="D1472" s="10">
        <v>0</v>
      </c>
      <c r="E1472" s="11" t="s">
        <v>10</v>
      </c>
      <c r="F1472" s="11" t="s">
        <v>538</v>
      </c>
      <c r="G1472" s="4" t="s">
        <v>8463</v>
      </c>
      <c r="H1472" s="12" t="s">
        <v>8464</v>
      </c>
      <c r="I1472" s="3" t="s">
        <v>10328</v>
      </c>
      <c r="J1472" s="12" t="s">
        <v>8465</v>
      </c>
    </row>
    <row r="1473" spans="1:10" ht="60" customHeight="1">
      <c r="A1473" s="4" t="s">
        <v>8412</v>
      </c>
      <c r="B1473" s="4" t="s">
        <v>8457</v>
      </c>
      <c r="C1473" s="4" t="s">
        <v>403</v>
      </c>
      <c r="D1473" s="10">
        <v>3744</v>
      </c>
      <c r="E1473" s="11" t="s">
        <v>5</v>
      </c>
      <c r="F1473" s="11"/>
      <c r="G1473" s="4" t="s">
        <v>8466</v>
      </c>
      <c r="H1473" s="12" t="s">
        <v>8467</v>
      </c>
      <c r="I1473" s="3" t="s">
        <v>10329</v>
      </c>
      <c r="J1473" s="12" t="s">
        <v>8465</v>
      </c>
    </row>
    <row r="1474" spans="1:10" ht="60" customHeight="1">
      <c r="A1474" s="4" t="s">
        <v>8412</v>
      </c>
      <c r="B1474" s="4" t="s">
        <v>8457</v>
      </c>
      <c r="C1474" s="4" t="s">
        <v>8468</v>
      </c>
      <c r="D1474" s="10">
        <v>123</v>
      </c>
      <c r="E1474" s="11" t="s">
        <v>4</v>
      </c>
      <c r="F1474" s="5"/>
      <c r="G1474" s="4" t="s">
        <v>8469</v>
      </c>
      <c r="H1474" s="12" t="s">
        <v>5423</v>
      </c>
      <c r="I1474" s="3" t="s">
        <v>10329</v>
      </c>
      <c r="J1474" s="12" t="s">
        <v>8465</v>
      </c>
    </row>
    <row r="1475" spans="1:10" ht="60" customHeight="1">
      <c r="A1475" s="4" t="s">
        <v>8412</v>
      </c>
      <c r="B1475" s="4" t="s">
        <v>8457</v>
      </c>
      <c r="C1475" s="4" t="s">
        <v>8470</v>
      </c>
      <c r="D1475" s="10">
        <v>0</v>
      </c>
      <c r="E1475" s="11" t="s">
        <v>9</v>
      </c>
      <c r="F1475" s="28"/>
      <c r="G1475" s="4" t="s">
        <v>8471</v>
      </c>
      <c r="H1475" s="12" t="s">
        <v>8472</v>
      </c>
      <c r="I1475" s="28"/>
      <c r="J1475" s="12" t="s">
        <v>8465</v>
      </c>
    </row>
    <row r="1476" spans="1:10" ht="60" customHeight="1">
      <c r="A1476" s="4" t="s">
        <v>8412</v>
      </c>
      <c r="B1476" s="4" t="s">
        <v>8473</v>
      </c>
      <c r="C1476" s="4" t="s">
        <v>8474</v>
      </c>
      <c r="D1476" s="10">
        <v>60500</v>
      </c>
      <c r="E1476" s="11" t="s">
        <v>5</v>
      </c>
      <c r="F1476" s="11"/>
      <c r="G1476" s="4" t="s">
        <v>8475</v>
      </c>
      <c r="H1476" s="4" t="s">
        <v>8476</v>
      </c>
      <c r="I1476" s="4"/>
      <c r="J1476" s="12" t="s">
        <v>8477</v>
      </c>
    </row>
    <row r="1477" spans="1:10" ht="60" customHeight="1">
      <c r="A1477" s="4" t="s">
        <v>8478</v>
      </c>
      <c r="B1477" s="4" t="s">
        <v>8473</v>
      </c>
      <c r="C1477" s="4" t="s">
        <v>8479</v>
      </c>
      <c r="D1477" s="10">
        <v>5000</v>
      </c>
      <c r="E1477" s="11" t="s">
        <v>6</v>
      </c>
      <c r="F1477" s="11"/>
      <c r="G1477" s="4" t="s">
        <v>8480</v>
      </c>
      <c r="H1477" s="4" t="s">
        <v>8481</v>
      </c>
      <c r="I1477" s="3" t="s">
        <v>10330</v>
      </c>
      <c r="J1477" s="12" t="s">
        <v>10854</v>
      </c>
    </row>
    <row r="1478" spans="1:10" ht="60" customHeight="1">
      <c r="A1478" s="4" t="s">
        <v>8412</v>
      </c>
      <c r="B1478" s="4" t="s">
        <v>8482</v>
      </c>
      <c r="C1478" s="22" t="s">
        <v>8483</v>
      </c>
      <c r="D1478" s="10">
        <v>68117</v>
      </c>
      <c r="E1478" s="11" t="s">
        <v>10</v>
      </c>
      <c r="F1478" s="11" t="s">
        <v>8484</v>
      </c>
      <c r="G1478" s="22" t="s">
        <v>8485</v>
      </c>
      <c r="H1478" s="4" t="s">
        <v>8482</v>
      </c>
      <c r="I1478" s="3" t="s">
        <v>10331</v>
      </c>
      <c r="J1478" s="12" t="s">
        <v>8486</v>
      </c>
    </row>
    <row r="1479" spans="1:10" ht="60" customHeight="1">
      <c r="A1479" s="4" t="s">
        <v>8412</v>
      </c>
      <c r="B1479" s="4" t="s">
        <v>8482</v>
      </c>
      <c r="C1479" s="22" t="s">
        <v>8487</v>
      </c>
      <c r="D1479" s="10">
        <v>1408</v>
      </c>
      <c r="E1479" s="11" t="s">
        <v>10</v>
      </c>
      <c r="F1479" s="11" t="s">
        <v>8488</v>
      </c>
      <c r="G1479" s="4" t="s">
        <v>8489</v>
      </c>
      <c r="H1479" s="4" t="s">
        <v>8482</v>
      </c>
      <c r="I1479" s="3" t="s">
        <v>10332</v>
      </c>
      <c r="J1479" s="12" t="s">
        <v>8486</v>
      </c>
    </row>
    <row r="1480" spans="1:10" ht="60" customHeight="1">
      <c r="A1480" s="4" t="s">
        <v>8412</v>
      </c>
      <c r="B1480" s="4" t="s">
        <v>8482</v>
      </c>
      <c r="C1480" s="22" t="s">
        <v>8490</v>
      </c>
      <c r="D1480" s="36">
        <v>2394</v>
      </c>
      <c r="E1480" s="13" t="s">
        <v>4</v>
      </c>
      <c r="F1480" s="13"/>
      <c r="G1480" s="22" t="s">
        <v>8491</v>
      </c>
      <c r="H1480" s="22" t="s">
        <v>8492</v>
      </c>
      <c r="I1480" s="3" t="s">
        <v>10333</v>
      </c>
      <c r="J1480" s="26" t="s">
        <v>8493</v>
      </c>
    </row>
    <row r="1481" spans="1:10" ht="60" customHeight="1">
      <c r="A1481" s="4" t="s">
        <v>8412</v>
      </c>
      <c r="B1481" s="4" t="s">
        <v>8482</v>
      </c>
      <c r="C1481" s="22" t="s">
        <v>4701</v>
      </c>
      <c r="D1481" s="36">
        <v>361</v>
      </c>
      <c r="E1481" s="13" t="s">
        <v>5</v>
      </c>
      <c r="F1481" s="54"/>
      <c r="G1481" s="22" t="s">
        <v>8494</v>
      </c>
      <c r="H1481" s="22" t="s">
        <v>8492</v>
      </c>
      <c r="I1481" s="3" t="s">
        <v>10334</v>
      </c>
      <c r="J1481" s="26" t="s">
        <v>10855</v>
      </c>
    </row>
    <row r="1482" spans="1:10" ht="60" customHeight="1">
      <c r="A1482" s="4" t="s">
        <v>8412</v>
      </c>
      <c r="B1482" s="4" t="s">
        <v>8495</v>
      </c>
      <c r="C1482" s="4" t="s">
        <v>8496</v>
      </c>
      <c r="D1482" s="10">
        <v>1500</v>
      </c>
      <c r="E1482" s="11" t="s">
        <v>3</v>
      </c>
      <c r="F1482" s="11"/>
      <c r="G1482" s="4" t="s">
        <v>8497</v>
      </c>
      <c r="H1482" s="4" t="s">
        <v>8498</v>
      </c>
      <c r="I1482" s="4"/>
      <c r="J1482" s="12" t="s">
        <v>8499</v>
      </c>
    </row>
    <row r="1483" spans="1:10" ht="60" customHeight="1">
      <c r="A1483" s="38" t="s">
        <v>8500</v>
      </c>
      <c r="B1483" s="38" t="s">
        <v>8501</v>
      </c>
      <c r="C1483" s="38" t="s">
        <v>8502</v>
      </c>
      <c r="D1483" s="107" t="s">
        <v>10525</v>
      </c>
      <c r="E1483" s="108" t="s">
        <v>10526</v>
      </c>
      <c r="F1483" s="108"/>
      <c r="G1483" s="38" t="s">
        <v>8503</v>
      </c>
      <c r="H1483" s="38" t="s">
        <v>8504</v>
      </c>
      <c r="I1483" s="3" t="s">
        <v>10335</v>
      </c>
      <c r="J1483" s="38" t="s">
        <v>10856</v>
      </c>
    </row>
    <row r="1484" spans="1:10" ht="60" customHeight="1">
      <c r="A1484" s="4" t="s">
        <v>8412</v>
      </c>
      <c r="B1484" s="4" t="s">
        <v>8505</v>
      </c>
      <c r="C1484" s="4" t="s">
        <v>8506</v>
      </c>
      <c r="D1484" s="10">
        <v>7759</v>
      </c>
      <c r="E1484" s="13" t="s">
        <v>3</v>
      </c>
      <c r="F1484" s="11"/>
      <c r="G1484" s="4" t="s">
        <v>8507</v>
      </c>
      <c r="H1484" s="4" t="s">
        <v>8505</v>
      </c>
      <c r="I1484" s="3" t="s">
        <v>8508</v>
      </c>
      <c r="J1484" s="12" t="s">
        <v>8509</v>
      </c>
    </row>
    <row r="1485" spans="1:10" ht="60" customHeight="1">
      <c r="A1485" s="4" t="s">
        <v>8412</v>
      </c>
      <c r="B1485" s="4" t="s">
        <v>8505</v>
      </c>
      <c r="C1485" s="4" t="s">
        <v>8510</v>
      </c>
      <c r="D1485" s="10">
        <v>488</v>
      </c>
      <c r="E1485" s="13" t="s">
        <v>4</v>
      </c>
      <c r="F1485" s="11"/>
      <c r="G1485" s="4" t="s">
        <v>8511</v>
      </c>
      <c r="H1485" s="4" t="s">
        <v>8512</v>
      </c>
      <c r="I1485" s="3" t="s">
        <v>8513</v>
      </c>
      <c r="J1485" s="12" t="s">
        <v>8514</v>
      </c>
    </row>
    <row r="1486" spans="1:10" ht="60" customHeight="1">
      <c r="A1486" s="4" t="s">
        <v>8412</v>
      </c>
      <c r="B1486" s="4" t="s">
        <v>8512</v>
      </c>
      <c r="C1486" s="4" t="s">
        <v>403</v>
      </c>
      <c r="D1486" s="10">
        <v>21</v>
      </c>
      <c r="E1486" s="13" t="s">
        <v>4</v>
      </c>
      <c r="F1486" s="5"/>
      <c r="G1486" s="22" t="s">
        <v>8515</v>
      </c>
      <c r="H1486" s="4" t="s">
        <v>8505</v>
      </c>
      <c r="I1486" s="4"/>
      <c r="J1486" s="12" t="s">
        <v>8514</v>
      </c>
    </row>
    <row r="1487" spans="1:10" ht="60" customHeight="1">
      <c r="A1487" s="4" t="s">
        <v>8412</v>
      </c>
      <c r="B1487" s="4" t="s">
        <v>8516</v>
      </c>
      <c r="C1487" s="4" t="s">
        <v>8517</v>
      </c>
      <c r="D1487" s="10">
        <v>1500</v>
      </c>
      <c r="E1487" s="11" t="s">
        <v>10</v>
      </c>
      <c r="F1487" s="11" t="s">
        <v>8518</v>
      </c>
      <c r="G1487" s="4" t="s">
        <v>8519</v>
      </c>
      <c r="H1487" s="4" t="s">
        <v>8516</v>
      </c>
      <c r="I1487" s="3" t="s">
        <v>10336</v>
      </c>
      <c r="J1487" s="12" t="s">
        <v>8520</v>
      </c>
    </row>
    <row r="1488" spans="1:10" ht="60" customHeight="1">
      <c r="A1488" s="4" t="s">
        <v>8412</v>
      </c>
      <c r="B1488" s="4" t="s">
        <v>8521</v>
      </c>
      <c r="C1488" s="4" t="s">
        <v>8522</v>
      </c>
      <c r="D1488" s="10"/>
      <c r="E1488" s="11" t="s">
        <v>10</v>
      </c>
      <c r="F1488" s="11" t="s">
        <v>8523</v>
      </c>
      <c r="G1488" s="4" t="s">
        <v>8524</v>
      </c>
      <c r="H1488" s="4" t="s">
        <v>8521</v>
      </c>
      <c r="I1488" s="3" t="s">
        <v>10337</v>
      </c>
      <c r="J1488" s="12" t="s">
        <v>8525</v>
      </c>
    </row>
    <row r="1489" spans="1:10" ht="60" customHeight="1">
      <c r="A1489" s="38" t="s">
        <v>8399</v>
      </c>
      <c r="B1489" s="38" t="s">
        <v>8526</v>
      </c>
      <c r="C1489" s="38" t="s">
        <v>8527</v>
      </c>
      <c r="D1489" s="95">
        <v>0</v>
      </c>
      <c r="E1489" s="96" t="s">
        <v>568</v>
      </c>
      <c r="F1489" s="96" t="s">
        <v>8528</v>
      </c>
      <c r="G1489" s="38" t="s">
        <v>8529</v>
      </c>
      <c r="H1489" s="38" t="s">
        <v>8530</v>
      </c>
      <c r="I1489" s="97" t="s">
        <v>8531</v>
      </c>
      <c r="J1489" s="17" t="s">
        <v>10857</v>
      </c>
    </row>
    <row r="1490" spans="1:10" ht="60" customHeight="1">
      <c r="A1490" s="38" t="s">
        <v>8399</v>
      </c>
      <c r="B1490" s="38" t="s">
        <v>8526</v>
      </c>
      <c r="C1490" s="38" t="s">
        <v>8532</v>
      </c>
      <c r="D1490" s="95">
        <v>19868</v>
      </c>
      <c r="E1490" s="96" t="s">
        <v>296</v>
      </c>
      <c r="F1490" s="96"/>
      <c r="G1490" s="38" t="s">
        <v>8533</v>
      </c>
      <c r="H1490" s="38" t="s">
        <v>8534</v>
      </c>
      <c r="I1490" s="3" t="s">
        <v>10338</v>
      </c>
      <c r="J1490" s="17" t="s">
        <v>10858</v>
      </c>
    </row>
    <row r="1491" spans="1:10" ht="60" customHeight="1">
      <c r="A1491" s="38" t="s">
        <v>8399</v>
      </c>
      <c r="B1491" s="38" t="s">
        <v>8526</v>
      </c>
      <c r="C1491" s="38" t="s">
        <v>8535</v>
      </c>
      <c r="D1491" s="95">
        <v>24271</v>
      </c>
      <c r="E1491" s="96" t="s">
        <v>252</v>
      </c>
      <c r="F1491" s="96"/>
      <c r="G1491" s="38" t="s">
        <v>8536</v>
      </c>
      <c r="H1491" s="38" t="s">
        <v>8534</v>
      </c>
      <c r="I1491" s="3" t="s">
        <v>10339</v>
      </c>
      <c r="J1491" s="17" t="s">
        <v>10859</v>
      </c>
    </row>
    <row r="1492" spans="1:10" ht="60" customHeight="1">
      <c r="A1492" s="38" t="s">
        <v>8399</v>
      </c>
      <c r="B1492" s="38" t="s">
        <v>8526</v>
      </c>
      <c r="C1492" s="38" t="s">
        <v>8537</v>
      </c>
      <c r="D1492" s="95">
        <v>6729</v>
      </c>
      <c r="E1492" s="96" t="s">
        <v>252</v>
      </c>
      <c r="F1492" s="52"/>
      <c r="G1492" s="38" t="s">
        <v>8536</v>
      </c>
      <c r="H1492" s="38" t="s">
        <v>8534</v>
      </c>
      <c r="I1492" s="3" t="s">
        <v>10340</v>
      </c>
      <c r="J1492" s="38" t="s">
        <v>10858</v>
      </c>
    </row>
    <row r="1493" spans="1:10" ht="60" customHeight="1">
      <c r="A1493" s="4" t="s">
        <v>8412</v>
      </c>
      <c r="B1493" s="4" t="s">
        <v>8538</v>
      </c>
      <c r="C1493" s="4" t="s">
        <v>8539</v>
      </c>
      <c r="D1493" s="10">
        <v>3500</v>
      </c>
      <c r="E1493" s="11" t="s">
        <v>4</v>
      </c>
      <c r="F1493" s="11"/>
      <c r="G1493" s="4" t="s">
        <v>8540</v>
      </c>
      <c r="H1493" s="4" t="s">
        <v>8541</v>
      </c>
      <c r="I1493" s="3" t="s">
        <v>8542</v>
      </c>
      <c r="J1493" s="12" t="s">
        <v>8543</v>
      </c>
    </row>
    <row r="1494" spans="1:10" ht="60" customHeight="1">
      <c r="A1494" s="4" t="s">
        <v>8412</v>
      </c>
      <c r="B1494" s="28" t="s">
        <v>8538</v>
      </c>
      <c r="C1494" s="14" t="s">
        <v>8544</v>
      </c>
      <c r="D1494" s="10">
        <v>2400</v>
      </c>
      <c r="E1494" s="11" t="s">
        <v>3</v>
      </c>
      <c r="F1494" s="11"/>
      <c r="G1494" s="4" t="s">
        <v>8545</v>
      </c>
      <c r="H1494" s="4" t="s">
        <v>8546</v>
      </c>
      <c r="I1494" s="3" t="s">
        <v>8547</v>
      </c>
      <c r="J1494" s="4" t="s">
        <v>8548</v>
      </c>
    </row>
    <row r="1495" spans="1:10" ht="60" customHeight="1">
      <c r="A1495" s="4" t="s">
        <v>8412</v>
      </c>
      <c r="B1495" s="4" t="s">
        <v>8538</v>
      </c>
      <c r="C1495" s="4" t="s">
        <v>5339</v>
      </c>
      <c r="D1495" s="10">
        <v>1914</v>
      </c>
      <c r="E1495" s="11" t="s">
        <v>5</v>
      </c>
      <c r="F1495" s="5"/>
      <c r="G1495" s="4" t="s">
        <v>8549</v>
      </c>
      <c r="H1495" s="4" t="s">
        <v>8550</v>
      </c>
      <c r="I1495" s="4" t="s">
        <v>11028</v>
      </c>
      <c r="J1495" s="4" t="s">
        <v>8551</v>
      </c>
    </row>
    <row r="1496" spans="1:10" ht="60" customHeight="1">
      <c r="A1496" s="4" t="s">
        <v>8552</v>
      </c>
      <c r="B1496" s="4" t="s">
        <v>8552</v>
      </c>
      <c r="C1496" s="4" t="s">
        <v>8553</v>
      </c>
      <c r="D1496" s="10">
        <v>7000</v>
      </c>
      <c r="E1496" s="11" t="s">
        <v>5</v>
      </c>
      <c r="F1496" s="11"/>
      <c r="G1496" s="4" t="s">
        <v>8554</v>
      </c>
      <c r="H1496" s="4" t="s">
        <v>8555</v>
      </c>
      <c r="I1496" s="3" t="s">
        <v>10341</v>
      </c>
      <c r="J1496" s="12" t="s">
        <v>8556</v>
      </c>
    </row>
    <row r="1497" spans="1:10" ht="60" customHeight="1">
      <c r="A1497" s="4" t="s">
        <v>8552</v>
      </c>
      <c r="B1497" s="4" t="s">
        <v>8557</v>
      </c>
      <c r="C1497" s="4" t="s">
        <v>8558</v>
      </c>
      <c r="D1497" s="10">
        <v>1670</v>
      </c>
      <c r="E1497" s="11" t="s">
        <v>10</v>
      </c>
      <c r="F1497" s="11" t="s">
        <v>0</v>
      </c>
      <c r="G1497" s="4" t="s">
        <v>8559</v>
      </c>
      <c r="H1497" s="4" t="s">
        <v>8560</v>
      </c>
      <c r="I1497" s="4"/>
      <c r="J1497" s="12" t="s">
        <v>8561</v>
      </c>
    </row>
    <row r="1498" spans="1:10" ht="60" customHeight="1">
      <c r="A1498" s="4" t="s">
        <v>8552</v>
      </c>
      <c r="B1498" s="4" t="s">
        <v>8562</v>
      </c>
      <c r="C1498" s="4" t="s">
        <v>8563</v>
      </c>
      <c r="D1498" s="10">
        <v>5153</v>
      </c>
      <c r="E1498" s="109" t="s">
        <v>8564</v>
      </c>
      <c r="F1498" s="109" t="s">
        <v>8565</v>
      </c>
      <c r="G1498" s="4" t="s">
        <v>8566</v>
      </c>
      <c r="H1498" s="4" t="s">
        <v>8562</v>
      </c>
      <c r="I1498" s="3" t="s">
        <v>10342</v>
      </c>
      <c r="J1498" s="12" t="s">
        <v>10860</v>
      </c>
    </row>
    <row r="1499" spans="1:10" ht="60" customHeight="1">
      <c r="A1499" s="4" t="s">
        <v>8552</v>
      </c>
      <c r="B1499" s="4" t="s">
        <v>8562</v>
      </c>
      <c r="C1499" s="4" t="s">
        <v>1201</v>
      </c>
      <c r="D1499" s="10">
        <v>1350</v>
      </c>
      <c r="E1499" s="109" t="s">
        <v>8567</v>
      </c>
      <c r="F1499" s="11"/>
      <c r="G1499" s="4" t="s">
        <v>8568</v>
      </c>
      <c r="H1499" s="4" t="s">
        <v>8562</v>
      </c>
      <c r="I1499" s="3" t="s">
        <v>10343</v>
      </c>
      <c r="J1499" s="12" t="s">
        <v>10860</v>
      </c>
    </row>
    <row r="1500" spans="1:10" ht="60" customHeight="1">
      <c r="A1500" s="4" t="s">
        <v>8569</v>
      </c>
      <c r="B1500" s="4" t="s">
        <v>8570</v>
      </c>
      <c r="C1500" s="4" t="s">
        <v>4165</v>
      </c>
      <c r="D1500" s="10" t="s">
        <v>8571</v>
      </c>
      <c r="E1500" s="11" t="s">
        <v>3416</v>
      </c>
      <c r="F1500" s="11"/>
      <c r="G1500" s="56" t="s">
        <v>8572</v>
      </c>
      <c r="H1500" s="4" t="s">
        <v>8573</v>
      </c>
      <c r="I1500" s="3" t="s">
        <v>10344</v>
      </c>
      <c r="J1500" s="4" t="s">
        <v>10527</v>
      </c>
    </row>
    <row r="1501" spans="1:10" ht="60" customHeight="1">
      <c r="A1501" s="4" t="s">
        <v>8552</v>
      </c>
      <c r="B1501" s="4" t="s">
        <v>8574</v>
      </c>
      <c r="C1501" s="4" t="s">
        <v>8575</v>
      </c>
      <c r="D1501" s="10">
        <v>85</v>
      </c>
      <c r="E1501" s="11" t="s">
        <v>0</v>
      </c>
      <c r="F1501" s="11"/>
      <c r="G1501" s="11" t="s">
        <v>8576</v>
      </c>
      <c r="H1501" s="4" t="s">
        <v>8577</v>
      </c>
      <c r="I1501" s="3" t="s">
        <v>8578</v>
      </c>
      <c r="J1501" s="4" t="s">
        <v>8579</v>
      </c>
    </row>
    <row r="1502" spans="1:10" ht="60" customHeight="1">
      <c r="A1502" s="4" t="s">
        <v>8552</v>
      </c>
      <c r="B1502" s="14" t="s">
        <v>8580</v>
      </c>
      <c r="C1502" s="4" t="s">
        <v>10088</v>
      </c>
      <c r="D1502" s="10">
        <v>0</v>
      </c>
      <c r="E1502" s="11" t="s">
        <v>0</v>
      </c>
      <c r="F1502" s="4" t="s">
        <v>2266</v>
      </c>
      <c r="G1502" s="12" t="s">
        <v>8581</v>
      </c>
      <c r="H1502" s="4" t="s">
        <v>8582</v>
      </c>
      <c r="I1502" s="3" t="s">
        <v>8583</v>
      </c>
      <c r="J1502" s="12" t="s">
        <v>8584</v>
      </c>
    </row>
    <row r="1503" spans="1:10" ht="60" customHeight="1">
      <c r="A1503" s="4" t="s">
        <v>8552</v>
      </c>
      <c r="B1503" s="4" t="s">
        <v>8585</v>
      </c>
      <c r="C1503" s="4" t="s">
        <v>8586</v>
      </c>
      <c r="D1503" s="10">
        <v>2540</v>
      </c>
      <c r="E1503" s="11" t="s">
        <v>0</v>
      </c>
      <c r="F1503" s="11"/>
      <c r="G1503" s="4" t="s">
        <v>8587</v>
      </c>
      <c r="H1503" s="4" t="s">
        <v>8588</v>
      </c>
      <c r="I1503" s="4"/>
      <c r="J1503" s="12" t="s">
        <v>8589</v>
      </c>
    </row>
    <row r="1504" spans="1:10" ht="60" customHeight="1">
      <c r="A1504" s="4" t="s">
        <v>8552</v>
      </c>
      <c r="B1504" s="4" t="s">
        <v>8590</v>
      </c>
      <c r="C1504" s="4" t="s">
        <v>8591</v>
      </c>
      <c r="D1504" s="10">
        <v>11100</v>
      </c>
      <c r="E1504" s="11" t="s">
        <v>3</v>
      </c>
      <c r="F1504" s="11"/>
      <c r="G1504" s="4" t="s">
        <v>8592</v>
      </c>
      <c r="H1504" s="4" t="s">
        <v>8593</v>
      </c>
      <c r="I1504" s="4"/>
      <c r="J1504" s="12" t="s">
        <v>8594</v>
      </c>
    </row>
    <row r="1505" spans="1:10" ht="60" customHeight="1">
      <c r="A1505" s="4" t="s">
        <v>8552</v>
      </c>
      <c r="B1505" s="4" t="s">
        <v>8595</v>
      </c>
      <c r="C1505" s="4" t="s">
        <v>3655</v>
      </c>
      <c r="D1505" s="10"/>
      <c r="E1505" s="11" t="s">
        <v>126</v>
      </c>
      <c r="F1505" s="11"/>
      <c r="G1505" s="4" t="s">
        <v>8596</v>
      </c>
      <c r="H1505" s="4" t="s">
        <v>3158</v>
      </c>
      <c r="I1505" s="4"/>
      <c r="J1505" s="12" t="s">
        <v>8597</v>
      </c>
    </row>
    <row r="1506" spans="1:10" ht="60" customHeight="1">
      <c r="A1506" s="4" t="s">
        <v>8552</v>
      </c>
      <c r="B1506" s="4" t="s">
        <v>8595</v>
      </c>
      <c r="C1506" s="4" t="s">
        <v>2922</v>
      </c>
      <c r="D1506" s="20">
        <v>3100</v>
      </c>
      <c r="E1506" s="11" t="s">
        <v>2162</v>
      </c>
      <c r="F1506" s="11"/>
      <c r="G1506" s="4" t="s">
        <v>8598</v>
      </c>
      <c r="H1506" s="4" t="s">
        <v>3158</v>
      </c>
      <c r="I1506" s="4"/>
      <c r="J1506" s="12" t="s">
        <v>8599</v>
      </c>
    </row>
    <row r="1507" spans="1:10" ht="60" customHeight="1">
      <c r="A1507" s="38" t="s">
        <v>8600</v>
      </c>
      <c r="B1507" s="38" t="s">
        <v>8601</v>
      </c>
      <c r="C1507" s="38" t="s">
        <v>8602</v>
      </c>
      <c r="D1507" s="95" t="s">
        <v>8603</v>
      </c>
      <c r="E1507" s="96" t="s">
        <v>252</v>
      </c>
      <c r="F1507" s="4" t="s">
        <v>2266</v>
      </c>
      <c r="G1507" s="38" t="s">
        <v>8604</v>
      </c>
      <c r="H1507" s="38" t="s">
        <v>8601</v>
      </c>
      <c r="I1507" s="38"/>
      <c r="J1507" s="17" t="s">
        <v>8605</v>
      </c>
    </row>
    <row r="1508" spans="1:10" ht="60" customHeight="1">
      <c r="A1508" s="38" t="s">
        <v>8600</v>
      </c>
      <c r="B1508" s="38" t="s">
        <v>8601</v>
      </c>
      <c r="C1508" s="38" t="s">
        <v>8606</v>
      </c>
      <c r="D1508" s="95">
        <v>2420</v>
      </c>
      <c r="E1508" s="96" t="s">
        <v>8607</v>
      </c>
      <c r="F1508" s="4" t="s">
        <v>2266</v>
      </c>
      <c r="G1508" s="38" t="s">
        <v>8608</v>
      </c>
      <c r="H1508" s="38" t="s">
        <v>1078</v>
      </c>
      <c r="I1508" s="3" t="s">
        <v>10345</v>
      </c>
      <c r="J1508" s="17" t="s">
        <v>8609</v>
      </c>
    </row>
    <row r="1509" spans="1:10" ht="60" customHeight="1">
      <c r="A1509" s="38" t="s">
        <v>8600</v>
      </c>
      <c r="B1509" s="38" t="s">
        <v>8601</v>
      </c>
      <c r="C1509" s="38" t="s">
        <v>8610</v>
      </c>
      <c r="D1509" s="95">
        <v>56856</v>
      </c>
      <c r="E1509" s="96" t="s">
        <v>8607</v>
      </c>
      <c r="F1509" s="4" t="s">
        <v>2266</v>
      </c>
      <c r="G1509" s="38" t="s">
        <v>8611</v>
      </c>
      <c r="H1509" s="38" t="s">
        <v>8601</v>
      </c>
      <c r="I1509" s="3" t="s">
        <v>10346</v>
      </c>
      <c r="J1509" s="38" t="s">
        <v>8612</v>
      </c>
    </row>
    <row r="1510" spans="1:10" ht="60" customHeight="1">
      <c r="A1510" s="22" t="s">
        <v>8552</v>
      </c>
      <c r="B1510" s="22" t="s">
        <v>8613</v>
      </c>
      <c r="C1510" s="22" t="s">
        <v>8614</v>
      </c>
      <c r="D1510" s="36">
        <v>3837</v>
      </c>
      <c r="E1510" s="13" t="s">
        <v>3</v>
      </c>
      <c r="F1510" s="13"/>
      <c r="G1510" s="22" t="s">
        <v>8615</v>
      </c>
      <c r="H1510" s="22" t="s">
        <v>8616</v>
      </c>
      <c r="I1510" s="22"/>
      <c r="J1510" s="26" t="s">
        <v>8617</v>
      </c>
    </row>
    <row r="1511" spans="1:10" ht="60" customHeight="1">
      <c r="A1511" s="4" t="s">
        <v>8552</v>
      </c>
      <c r="B1511" s="4" t="s">
        <v>8613</v>
      </c>
      <c r="C1511" s="4" t="s">
        <v>8618</v>
      </c>
      <c r="D1511" s="15">
        <v>3494</v>
      </c>
      <c r="E1511" s="11" t="s">
        <v>3</v>
      </c>
      <c r="F1511" s="11"/>
      <c r="G1511" s="4" t="s">
        <v>8619</v>
      </c>
      <c r="H1511" s="4" t="s">
        <v>8620</v>
      </c>
      <c r="I1511" s="4"/>
      <c r="J1511" s="12" t="s">
        <v>8621</v>
      </c>
    </row>
    <row r="1512" spans="1:10" ht="60" customHeight="1">
      <c r="A1512" s="4" t="s">
        <v>8552</v>
      </c>
      <c r="B1512" s="4" t="s">
        <v>8613</v>
      </c>
      <c r="C1512" s="4" t="s">
        <v>8622</v>
      </c>
      <c r="D1512" s="10">
        <v>3000</v>
      </c>
      <c r="E1512" s="11" t="s">
        <v>3</v>
      </c>
      <c r="F1512" s="11"/>
      <c r="G1512" s="4" t="s">
        <v>8623</v>
      </c>
      <c r="H1512" s="4" t="s">
        <v>8624</v>
      </c>
      <c r="I1512" s="4"/>
      <c r="J1512" s="12" t="s">
        <v>8621</v>
      </c>
    </row>
    <row r="1513" spans="1:10" ht="60" customHeight="1">
      <c r="A1513" s="4" t="s">
        <v>8552</v>
      </c>
      <c r="B1513" s="4" t="s">
        <v>8625</v>
      </c>
      <c r="C1513" s="4" t="s">
        <v>1028</v>
      </c>
      <c r="D1513" s="10"/>
      <c r="E1513" s="11" t="s">
        <v>3</v>
      </c>
      <c r="F1513" s="11"/>
      <c r="G1513" s="4" t="s">
        <v>8626</v>
      </c>
      <c r="H1513" s="4" t="s">
        <v>8627</v>
      </c>
      <c r="I1513" s="4"/>
      <c r="J1513" s="12" t="s">
        <v>8628</v>
      </c>
    </row>
    <row r="1514" spans="1:10" ht="60" customHeight="1">
      <c r="A1514" s="4" t="s">
        <v>8552</v>
      </c>
      <c r="B1514" s="4" t="s">
        <v>8629</v>
      </c>
      <c r="C1514" s="4" t="s">
        <v>8630</v>
      </c>
      <c r="D1514" s="10">
        <v>15527</v>
      </c>
      <c r="E1514" s="11" t="s">
        <v>5</v>
      </c>
      <c r="F1514" s="11"/>
      <c r="G1514" s="22" t="s">
        <v>8631</v>
      </c>
      <c r="H1514" s="4" t="s">
        <v>8632</v>
      </c>
      <c r="I1514" s="3" t="s">
        <v>10347</v>
      </c>
      <c r="J1514" s="12" t="s">
        <v>8633</v>
      </c>
    </row>
    <row r="1515" spans="1:10" ht="60" customHeight="1">
      <c r="A1515" s="4" t="s">
        <v>8634</v>
      </c>
      <c r="B1515" s="4" t="s">
        <v>8635</v>
      </c>
      <c r="C1515" s="4" t="s">
        <v>8636</v>
      </c>
      <c r="D1515" s="10">
        <v>720</v>
      </c>
      <c r="E1515" s="11" t="s">
        <v>306</v>
      </c>
      <c r="F1515" s="4"/>
      <c r="G1515" s="12" t="s">
        <v>8637</v>
      </c>
      <c r="H1515" s="4" t="s">
        <v>10556</v>
      </c>
      <c r="I1515" s="4"/>
      <c r="J1515" s="12" t="s">
        <v>8638</v>
      </c>
    </row>
    <row r="1516" spans="1:10" ht="60" customHeight="1">
      <c r="A1516" s="4" t="s">
        <v>8634</v>
      </c>
      <c r="B1516" s="4" t="s">
        <v>8639</v>
      </c>
      <c r="C1516" s="4" t="s">
        <v>8640</v>
      </c>
      <c r="D1516" s="10">
        <v>907</v>
      </c>
      <c r="E1516" s="11" t="s">
        <v>252</v>
      </c>
      <c r="F1516" s="11"/>
      <c r="G1516" s="4" t="s">
        <v>8641</v>
      </c>
      <c r="H1516" s="4" t="s">
        <v>8642</v>
      </c>
      <c r="I1516" s="3" t="s">
        <v>8643</v>
      </c>
      <c r="J1516" s="12" t="s">
        <v>8644</v>
      </c>
    </row>
    <row r="1517" spans="1:10" ht="60" customHeight="1">
      <c r="A1517" s="4" t="s">
        <v>8645</v>
      </c>
      <c r="B1517" s="4" t="s">
        <v>8646</v>
      </c>
      <c r="C1517" s="4" t="s">
        <v>8647</v>
      </c>
      <c r="D1517" s="10">
        <v>2626</v>
      </c>
      <c r="E1517" s="11" t="s">
        <v>5</v>
      </c>
      <c r="F1517" s="11"/>
      <c r="G1517" s="4" t="s">
        <v>8648</v>
      </c>
      <c r="H1517" s="4" t="s">
        <v>8649</v>
      </c>
      <c r="I1517" s="3" t="s">
        <v>8650</v>
      </c>
      <c r="J1517" s="12" t="s">
        <v>8651</v>
      </c>
    </row>
    <row r="1518" spans="1:10" ht="60" customHeight="1">
      <c r="A1518" s="4" t="s">
        <v>8645</v>
      </c>
      <c r="B1518" s="4" t="s">
        <v>8646</v>
      </c>
      <c r="C1518" s="4" t="s">
        <v>8652</v>
      </c>
      <c r="D1518" s="10">
        <v>3443</v>
      </c>
      <c r="E1518" s="11" t="s">
        <v>5</v>
      </c>
      <c r="F1518" s="11"/>
      <c r="G1518" s="4" t="s">
        <v>8653</v>
      </c>
      <c r="H1518" s="4" t="s">
        <v>8654</v>
      </c>
      <c r="I1518" s="3" t="s">
        <v>8655</v>
      </c>
      <c r="J1518" s="12" t="s">
        <v>8651</v>
      </c>
    </row>
    <row r="1519" spans="1:10" ht="60" customHeight="1">
      <c r="A1519" s="4" t="s">
        <v>8645</v>
      </c>
      <c r="B1519" s="4" t="s">
        <v>8646</v>
      </c>
      <c r="C1519" s="4" t="s">
        <v>3583</v>
      </c>
      <c r="D1519" s="10">
        <v>36150</v>
      </c>
      <c r="E1519" s="11" t="s">
        <v>5</v>
      </c>
      <c r="F1519" s="5"/>
      <c r="G1519" s="4" t="s">
        <v>8656</v>
      </c>
      <c r="H1519" s="4" t="s">
        <v>319</v>
      </c>
      <c r="I1519" s="3" t="s">
        <v>8657</v>
      </c>
      <c r="J1519" s="4" t="s">
        <v>8658</v>
      </c>
    </row>
    <row r="1520" spans="1:10" ht="60" customHeight="1">
      <c r="A1520" s="4" t="s">
        <v>8645</v>
      </c>
      <c r="B1520" s="4" t="s">
        <v>8646</v>
      </c>
      <c r="C1520" s="4" t="s">
        <v>8659</v>
      </c>
      <c r="D1520" s="10">
        <v>2000</v>
      </c>
      <c r="E1520" s="11" t="s">
        <v>10</v>
      </c>
      <c r="F1520" s="5" t="s">
        <v>766</v>
      </c>
      <c r="G1520" s="4" t="s">
        <v>8660</v>
      </c>
      <c r="H1520" s="4" t="s">
        <v>8646</v>
      </c>
      <c r="I1520" s="3" t="s">
        <v>8661</v>
      </c>
      <c r="J1520" s="4" t="s">
        <v>8658</v>
      </c>
    </row>
    <row r="1521" spans="1:10" ht="60" customHeight="1">
      <c r="A1521" s="4" t="s">
        <v>8662</v>
      </c>
      <c r="B1521" s="4" t="s">
        <v>8663</v>
      </c>
      <c r="C1521" s="4" t="s">
        <v>8664</v>
      </c>
      <c r="D1521" s="10">
        <v>7080</v>
      </c>
      <c r="E1521" s="11" t="s">
        <v>10</v>
      </c>
      <c r="F1521" s="11" t="s">
        <v>666</v>
      </c>
      <c r="G1521" s="4" t="s">
        <v>8665</v>
      </c>
      <c r="H1521" s="4" t="s">
        <v>8663</v>
      </c>
      <c r="I1521" s="3" t="s">
        <v>8666</v>
      </c>
      <c r="J1521" s="12" t="s">
        <v>8667</v>
      </c>
    </row>
    <row r="1522" spans="1:10" ht="60" customHeight="1">
      <c r="A1522" s="4" t="s">
        <v>8662</v>
      </c>
      <c r="B1522" s="4" t="s">
        <v>8663</v>
      </c>
      <c r="C1522" s="4" t="s">
        <v>8668</v>
      </c>
      <c r="D1522" s="10"/>
      <c r="E1522" s="11" t="s">
        <v>10</v>
      </c>
      <c r="F1522" s="11" t="s">
        <v>8669</v>
      </c>
      <c r="G1522" s="4" t="s">
        <v>8670</v>
      </c>
      <c r="H1522" s="4" t="s">
        <v>8663</v>
      </c>
      <c r="I1522" s="3" t="s">
        <v>8666</v>
      </c>
      <c r="J1522" s="12" t="s">
        <v>8667</v>
      </c>
    </row>
    <row r="1523" spans="1:10" ht="60" customHeight="1">
      <c r="A1523" s="4" t="s">
        <v>8662</v>
      </c>
      <c r="B1523" s="4" t="s">
        <v>8663</v>
      </c>
      <c r="C1523" s="4" t="s">
        <v>1255</v>
      </c>
      <c r="D1523" s="10"/>
      <c r="E1523" s="11" t="s">
        <v>10</v>
      </c>
      <c r="F1523" s="5" t="s">
        <v>8671</v>
      </c>
      <c r="G1523" s="4" t="s">
        <v>8672</v>
      </c>
      <c r="H1523" s="4" t="s">
        <v>8663</v>
      </c>
      <c r="I1523" s="3" t="s">
        <v>8673</v>
      </c>
      <c r="J1523" s="12" t="s">
        <v>8667</v>
      </c>
    </row>
    <row r="1524" spans="1:10" ht="60" customHeight="1">
      <c r="A1524" s="4" t="s">
        <v>8662</v>
      </c>
      <c r="B1524" s="4" t="s">
        <v>8663</v>
      </c>
      <c r="C1524" s="4" t="s">
        <v>8674</v>
      </c>
      <c r="D1524" s="10">
        <v>11400</v>
      </c>
      <c r="E1524" s="11" t="s">
        <v>5</v>
      </c>
      <c r="F1524" s="5"/>
      <c r="G1524" s="4" t="s">
        <v>8675</v>
      </c>
      <c r="H1524" s="4" t="s">
        <v>8663</v>
      </c>
      <c r="I1524" s="3" t="s">
        <v>8676</v>
      </c>
      <c r="J1524" s="12" t="s">
        <v>8667</v>
      </c>
    </row>
    <row r="1525" spans="1:10" ht="60" customHeight="1">
      <c r="A1525" s="4" t="s">
        <v>8645</v>
      </c>
      <c r="B1525" s="4" t="s">
        <v>8677</v>
      </c>
      <c r="C1525" s="4" t="s">
        <v>2434</v>
      </c>
      <c r="D1525" s="10">
        <v>360</v>
      </c>
      <c r="E1525" s="11" t="s">
        <v>4</v>
      </c>
      <c r="F1525" s="5"/>
      <c r="G1525" s="4" t="s">
        <v>8678</v>
      </c>
      <c r="H1525" s="4" t="s">
        <v>8663</v>
      </c>
      <c r="I1525" s="4"/>
      <c r="J1525" s="4" t="s">
        <v>8679</v>
      </c>
    </row>
    <row r="1526" spans="1:10" ht="60" customHeight="1">
      <c r="A1526" s="4" t="s">
        <v>8662</v>
      </c>
      <c r="B1526" s="4" t="s">
        <v>8680</v>
      </c>
      <c r="C1526" s="4" t="s">
        <v>8681</v>
      </c>
      <c r="D1526" s="10">
        <v>900</v>
      </c>
      <c r="E1526" s="11" t="s">
        <v>5</v>
      </c>
      <c r="F1526" s="11"/>
      <c r="G1526" s="4" t="s">
        <v>8682</v>
      </c>
      <c r="H1526" s="4" t="s">
        <v>8683</v>
      </c>
      <c r="I1526" s="4"/>
      <c r="J1526" s="12" t="s">
        <v>8684</v>
      </c>
    </row>
    <row r="1527" spans="1:10" ht="60" customHeight="1">
      <c r="A1527" s="4" t="s">
        <v>8662</v>
      </c>
      <c r="B1527" s="4" t="s">
        <v>8680</v>
      </c>
      <c r="C1527" s="4" t="s">
        <v>8685</v>
      </c>
      <c r="D1527" s="10">
        <v>788</v>
      </c>
      <c r="E1527" s="11" t="s">
        <v>5</v>
      </c>
      <c r="F1527" s="11"/>
      <c r="G1527" s="4" t="s">
        <v>8686</v>
      </c>
      <c r="H1527" s="4" t="s">
        <v>1121</v>
      </c>
      <c r="I1527" s="4"/>
      <c r="J1527" s="12" t="s">
        <v>8684</v>
      </c>
    </row>
    <row r="1528" spans="1:10" ht="60" customHeight="1">
      <c r="A1528" s="4" t="s">
        <v>8662</v>
      </c>
      <c r="B1528" s="4" t="s">
        <v>8687</v>
      </c>
      <c r="C1528" s="4" t="s">
        <v>8688</v>
      </c>
      <c r="D1528" s="10">
        <v>20000</v>
      </c>
      <c r="E1528" s="11" t="s">
        <v>3</v>
      </c>
      <c r="F1528" s="11"/>
      <c r="G1528" s="4" t="s">
        <v>8689</v>
      </c>
      <c r="H1528" s="4" t="s">
        <v>8690</v>
      </c>
      <c r="I1528" s="3" t="s">
        <v>8691</v>
      </c>
      <c r="J1528" s="12" t="s">
        <v>8692</v>
      </c>
    </row>
    <row r="1529" spans="1:10" ht="60" customHeight="1">
      <c r="A1529" s="4" t="s">
        <v>8662</v>
      </c>
      <c r="B1529" s="4" t="s">
        <v>8693</v>
      </c>
      <c r="C1529" s="4" t="s">
        <v>8694</v>
      </c>
      <c r="D1529" s="10">
        <v>35020</v>
      </c>
      <c r="E1529" s="11" t="s">
        <v>5</v>
      </c>
      <c r="F1529" s="11"/>
      <c r="G1529" s="4" t="s">
        <v>10557</v>
      </c>
      <c r="H1529" s="4" t="s">
        <v>120</v>
      </c>
      <c r="I1529" s="3" t="s">
        <v>8695</v>
      </c>
      <c r="J1529" s="12" t="s">
        <v>8696</v>
      </c>
    </row>
    <row r="1530" spans="1:10" ht="60" customHeight="1">
      <c r="A1530" s="4" t="s">
        <v>8662</v>
      </c>
      <c r="B1530" s="4" t="s">
        <v>8693</v>
      </c>
      <c r="C1530" s="4" t="s">
        <v>8697</v>
      </c>
      <c r="D1530" s="10">
        <v>0</v>
      </c>
      <c r="E1530" s="11" t="s">
        <v>10</v>
      </c>
      <c r="F1530" s="11" t="s">
        <v>8698</v>
      </c>
      <c r="G1530" s="4" t="s">
        <v>10558</v>
      </c>
      <c r="H1530" s="4" t="s">
        <v>8699</v>
      </c>
      <c r="I1530" s="3" t="s">
        <v>8700</v>
      </c>
      <c r="J1530" s="12" t="s">
        <v>8701</v>
      </c>
    </row>
    <row r="1531" spans="1:10" ht="60" customHeight="1">
      <c r="A1531" s="4" t="s">
        <v>8662</v>
      </c>
      <c r="B1531" s="4" t="s">
        <v>8693</v>
      </c>
      <c r="C1531" s="4" t="s">
        <v>8702</v>
      </c>
      <c r="D1531" s="10">
        <v>600</v>
      </c>
      <c r="E1531" s="11" t="s">
        <v>10</v>
      </c>
      <c r="F1531" s="11" t="s">
        <v>766</v>
      </c>
      <c r="G1531" s="4" t="s">
        <v>10559</v>
      </c>
      <c r="H1531" s="4" t="s">
        <v>8703</v>
      </c>
      <c r="I1531" s="3" t="s">
        <v>8704</v>
      </c>
      <c r="J1531" s="12" t="s">
        <v>8705</v>
      </c>
    </row>
    <row r="1532" spans="1:10" ht="60" customHeight="1">
      <c r="A1532" s="4" t="s">
        <v>8662</v>
      </c>
      <c r="B1532" s="4" t="s">
        <v>8693</v>
      </c>
      <c r="C1532" s="4" t="s">
        <v>8706</v>
      </c>
      <c r="D1532" s="10">
        <v>780</v>
      </c>
      <c r="E1532" s="11" t="s">
        <v>10</v>
      </c>
      <c r="F1532" s="5" t="s">
        <v>766</v>
      </c>
      <c r="G1532" s="4" t="s">
        <v>10560</v>
      </c>
      <c r="H1532" s="4" t="s">
        <v>8703</v>
      </c>
      <c r="I1532" s="3" t="s">
        <v>8704</v>
      </c>
      <c r="J1532" s="12" t="s">
        <v>8705</v>
      </c>
    </row>
    <row r="1533" spans="1:10" ht="60" customHeight="1">
      <c r="A1533" s="4" t="s">
        <v>8707</v>
      </c>
      <c r="B1533" s="4" t="s">
        <v>8708</v>
      </c>
      <c r="C1533" s="4" t="s">
        <v>1954</v>
      </c>
      <c r="D1533" s="10">
        <v>21834</v>
      </c>
      <c r="E1533" s="11" t="s">
        <v>10</v>
      </c>
      <c r="F1533" s="11" t="s">
        <v>528</v>
      </c>
      <c r="G1533" s="4" t="s">
        <v>10479</v>
      </c>
      <c r="H1533" s="4" t="s">
        <v>8709</v>
      </c>
      <c r="I1533" s="3" t="s">
        <v>8710</v>
      </c>
      <c r="J1533" s="12" t="s">
        <v>8711</v>
      </c>
    </row>
    <row r="1534" spans="1:10" ht="60" customHeight="1">
      <c r="A1534" s="4" t="s">
        <v>8707</v>
      </c>
      <c r="B1534" s="4" t="s">
        <v>8708</v>
      </c>
      <c r="C1534" s="4" t="s">
        <v>8712</v>
      </c>
      <c r="D1534" s="10">
        <v>340</v>
      </c>
      <c r="E1534" s="11" t="s">
        <v>10</v>
      </c>
      <c r="F1534" s="11" t="s">
        <v>8713</v>
      </c>
      <c r="G1534" s="4" t="s">
        <v>10480</v>
      </c>
      <c r="H1534" s="4" t="s">
        <v>8714</v>
      </c>
      <c r="I1534" s="3" t="s">
        <v>8715</v>
      </c>
      <c r="J1534" s="12" t="s">
        <v>8711</v>
      </c>
    </row>
    <row r="1535" spans="1:10" ht="60" customHeight="1">
      <c r="A1535" s="4" t="s">
        <v>8707</v>
      </c>
      <c r="B1535" s="110" t="s">
        <v>8716</v>
      </c>
      <c r="C1535" s="110" t="s">
        <v>8717</v>
      </c>
      <c r="D1535" s="61">
        <v>0</v>
      </c>
      <c r="E1535" s="13" t="s">
        <v>10</v>
      </c>
      <c r="F1535" s="111" t="s">
        <v>8718</v>
      </c>
      <c r="G1535" s="12" t="s">
        <v>8719</v>
      </c>
      <c r="H1535" s="4" t="s">
        <v>8716</v>
      </c>
      <c r="I1535" s="3" t="s">
        <v>8720</v>
      </c>
      <c r="J1535" s="12" t="s">
        <v>10861</v>
      </c>
    </row>
    <row r="1536" spans="1:10" ht="60" customHeight="1">
      <c r="A1536" s="4" t="s">
        <v>8707</v>
      </c>
      <c r="B1536" s="4" t="s">
        <v>8716</v>
      </c>
      <c r="C1536" s="4" t="s">
        <v>8721</v>
      </c>
      <c r="D1536" s="10">
        <v>0</v>
      </c>
      <c r="E1536" s="11" t="s">
        <v>10</v>
      </c>
      <c r="F1536" s="11" t="s">
        <v>538</v>
      </c>
      <c r="G1536" s="4" t="s">
        <v>8722</v>
      </c>
      <c r="H1536" s="4" t="s">
        <v>8716</v>
      </c>
      <c r="I1536" s="3" t="s">
        <v>8723</v>
      </c>
      <c r="J1536" s="12" t="s">
        <v>10862</v>
      </c>
    </row>
    <row r="1537" spans="1:10" ht="60" customHeight="1">
      <c r="A1537" s="4" t="s">
        <v>8707</v>
      </c>
      <c r="B1537" s="4" t="s">
        <v>8724</v>
      </c>
      <c r="C1537" s="4" t="s">
        <v>8725</v>
      </c>
      <c r="D1537" s="10">
        <v>238</v>
      </c>
      <c r="E1537" s="11" t="s">
        <v>5</v>
      </c>
      <c r="F1537" s="11"/>
      <c r="G1537" s="4" t="s">
        <v>8726</v>
      </c>
      <c r="H1537" s="4" t="s">
        <v>8724</v>
      </c>
      <c r="I1537" s="3" t="s">
        <v>8727</v>
      </c>
      <c r="J1537" s="12" t="s">
        <v>8728</v>
      </c>
    </row>
    <row r="1538" spans="1:10" ht="60" customHeight="1">
      <c r="A1538" s="4" t="s">
        <v>8707</v>
      </c>
      <c r="B1538" s="4" t="s">
        <v>8724</v>
      </c>
      <c r="C1538" s="4" t="s">
        <v>8729</v>
      </c>
      <c r="D1538" s="10">
        <v>329</v>
      </c>
      <c r="E1538" s="11" t="s">
        <v>10</v>
      </c>
      <c r="F1538" s="11" t="s">
        <v>666</v>
      </c>
      <c r="G1538" s="4" t="s">
        <v>10071</v>
      </c>
      <c r="H1538" s="4" t="s">
        <v>8730</v>
      </c>
      <c r="I1538" s="3" t="s">
        <v>8727</v>
      </c>
      <c r="J1538" s="12" t="s">
        <v>8728</v>
      </c>
    </row>
    <row r="1539" spans="1:10" ht="60" customHeight="1">
      <c r="A1539" s="4" t="s">
        <v>8707</v>
      </c>
      <c r="B1539" s="4" t="s">
        <v>8724</v>
      </c>
      <c r="C1539" s="4" t="s">
        <v>8731</v>
      </c>
      <c r="D1539" s="10">
        <v>6211</v>
      </c>
      <c r="E1539" s="11" t="s">
        <v>5</v>
      </c>
      <c r="F1539" s="5"/>
      <c r="G1539" s="4" t="s">
        <v>8732</v>
      </c>
      <c r="H1539" s="4" t="s">
        <v>8724</v>
      </c>
      <c r="I1539" s="3" t="s">
        <v>8733</v>
      </c>
      <c r="J1539" s="12" t="s">
        <v>8728</v>
      </c>
    </row>
    <row r="1540" spans="1:10" ht="60" customHeight="1">
      <c r="A1540" s="4" t="s">
        <v>8707</v>
      </c>
      <c r="B1540" s="4" t="s">
        <v>8734</v>
      </c>
      <c r="C1540" s="4" t="s">
        <v>8735</v>
      </c>
      <c r="D1540" s="10">
        <v>219</v>
      </c>
      <c r="E1540" s="11" t="s">
        <v>10</v>
      </c>
      <c r="F1540" s="11" t="s">
        <v>538</v>
      </c>
      <c r="G1540" s="4" t="s">
        <v>8736</v>
      </c>
      <c r="H1540" s="4" t="s">
        <v>8737</v>
      </c>
      <c r="I1540" s="4"/>
      <c r="J1540" s="12" t="s">
        <v>8738</v>
      </c>
    </row>
    <row r="1541" spans="1:10" ht="60" customHeight="1">
      <c r="A1541" s="4" t="s">
        <v>8707</v>
      </c>
      <c r="B1541" s="4" t="s">
        <v>8739</v>
      </c>
      <c r="C1541" s="4" t="s">
        <v>8740</v>
      </c>
      <c r="D1541" s="10">
        <v>252</v>
      </c>
      <c r="E1541" s="11" t="s">
        <v>3</v>
      </c>
      <c r="F1541" s="4" t="s">
        <v>2266</v>
      </c>
      <c r="G1541" s="4" t="s">
        <v>8741</v>
      </c>
      <c r="H1541" s="4" t="s">
        <v>8742</v>
      </c>
      <c r="I1541" s="4"/>
      <c r="J1541" s="12" t="s">
        <v>8743</v>
      </c>
    </row>
    <row r="1542" spans="1:10" ht="60" customHeight="1">
      <c r="A1542" s="4" t="s">
        <v>8707</v>
      </c>
      <c r="B1542" s="4" t="s">
        <v>8744</v>
      </c>
      <c r="C1542" s="4" t="s">
        <v>8745</v>
      </c>
      <c r="D1542" s="10">
        <v>238</v>
      </c>
      <c r="E1542" s="11" t="s">
        <v>0</v>
      </c>
      <c r="F1542" s="11"/>
      <c r="G1542" s="31" t="s">
        <v>8746</v>
      </c>
      <c r="H1542" s="4" t="s">
        <v>8747</v>
      </c>
      <c r="I1542" s="4"/>
      <c r="J1542" s="12" t="s">
        <v>10863</v>
      </c>
    </row>
    <row r="1543" spans="1:10" ht="60" customHeight="1">
      <c r="A1543" s="4" t="s">
        <v>8707</v>
      </c>
      <c r="B1543" s="4" t="s">
        <v>8748</v>
      </c>
      <c r="C1543" s="4" t="s">
        <v>8749</v>
      </c>
      <c r="D1543" s="10">
        <v>660</v>
      </c>
      <c r="E1543" s="11" t="s">
        <v>3</v>
      </c>
      <c r="F1543" s="11"/>
      <c r="G1543" s="4" t="s">
        <v>8750</v>
      </c>
      <c r="H1543" s="4" t="s">
        <v>8751</v>
      </c>
      <c r="I1543" s="3" t="s">
        <v>8752</v>
      </c>
      <c r="J1543" s="12" t="s">
        <v>8753</v>
      </c>
    </row>
    <row r="1544" spans="1:10" ht="60" customHeight="1">
      <c r="A1544" s="4" t="s">
        <v>8707</v>
      </c>
      <c r="B1544" s="4" t="s">
        <v>8748</v>
      </c>
      <c r="C1544" s="4" t="s">
        <v>3098</v>
      </c>
      <c r="D1544" s="10">
        <v>1835</v>
      </c>
      <c r="E1544" s="11" t="s">
        <v>10</v>
      </c>
      <c r="F1544" s="4" t="s">
        <v>8754</v>
      </c>
      <c r="G1544" s="12" t="s">
        <v>8755</v>
      </c>
      <c r="H1544" s="4" t="s">
        <v>8756</v>
      </c>
      <c r="I1544" s="3" t="s">
        <v>10348</v>
      </c>
      <c r="J1544" s="12" t="s">
        <v>8757</v>
      </c>
    </row>
    <row r="1545" spans="1:10" ht="60" customHeight="1">
      <c r="A1545" s="4" t="s">
        <v>8758</v>
      </c>
      <c r="B1545" s="4" t="s">
        <v>8759</v>
      </c>
      <c r="C1545" s="4" t="s">
        <v>8760</v>
      </c>
      <c r="D1545" s="10">
        <v>300</v>
      </c>
      <c r="E1545" s="11" t="s">
        <v>10</v>
      </c>
      <c r="F1545" s="11" t="s">
        <v>8761</v>
      </c>
      <c r="G1545" s="4" t="s">
        <v>8762</v>
      </c>
      <c r="H1545" s="4" t="s">
        <v>8763</v>
      </c>
      <c r="I1545" s="4"/>
      <c r="J1545" s="12" t="s">
        <v>10864</v>
      </c>
    </row>
    <row r="1546" spans="1:10" ht="60" customHeight="1">
      <c r="A1546" s="4" t="s">
        <v>8764</v>
      </c>
      <c r="B1546" s="4" t="s">
        <v>8765</v>
      </c>
      <c r="C1546" s="4" t="s">
        <v>8766</v>
      </c>
      <c r="D1546" s="10">
        <v>2264</v>
      </c>
      <c r="E1546" s="11" t="s">
        <v>5</v>
      </c>
      <c r="F1546" s="4" t="s">
        <v>2266</v>
      </c>
      <c r="G1546" s="4" t="s">
        <v>8767</v>
      </c>
      <c r="H1546" s="4" t="s">
        <v>8765</v>
      </c>
      <c r="I1546" s="3" t="s">
        <v>8768</v>
      </c>
      <c r="J1546" s="12" t="s">
        <v>8769</v>
      </c>
    </row>
    <row r="1547" spans="1:10" ht="60" customHeight="1">
      <c r="A1547" s="4" t="s">
        <v>8764</v>
      </c>
      <c r="B1547" s="4" t="s">
        <v>8765</v>
      </c>
      <c r="C1547" s="4" t="s">
        <v>8770</v>
      </c>
      <c r="D1547" s="10" t="s">
        <v>982</v>
      </c>
      <c r="E1547" s="11" t="s">
        <v>10</v>
      </c>
      <c r="F1547" s="11" t="s">
        <v>8771</v>
      </c>
      <c r="G1547" s="4" t="s">
        <v>8772</v>
      </c>
      <c r="H1547" s="4" t="s">
        <v>8773</v>
      </c>
      <c r="I1547" s="3" t="s">
        <v>8774</v>
      </c>
      <c r="J1547" s="12" t="s">
        <v>8769</v>
      </c>
    </row>
    <row r="1548" spans="1:10" ht="60" customHeight="1">
      <c r="A1548" s="4" t="s">
        <v>8758</v>
      </c>
      <c r="B1548" s="4" t="s">
        <v>8775</v>
      </c>
      <c r="C1548" s="4" t="s">
        <v>8776</v>
      </c>
      <c r="D1548" s="10">
        <v>4125</v>
      </c>
      <c r="E1548" s="11" t="s">
        <v>4</v>
      </c>
      <c r="F1548" s="11"/>
      <c r="G1548" s="4" t="s">
        <v>8777</v>
      </c>
      <c r="H1548" s="4" t="s">
        <v>120</v>
      </c>
      <c r="I1548" s="3" t="s">
        <v>8778</v>
      </c>
      <c r="J1548" s="4" t="s">
        <v>8779</v>
      </c>
    </row>
    <row r="1549" spans="1:10" ht="60" customHeight="1">
      <c r="A1549" s="22" t="s">
        <v>8764</v>
      </c>
      <c r="B1549" s="22" t="s">
        <v>8780</v>
      </c>
      <c r="C1549" s="22" t="s">
        <v>8781</v>
      </c>
      <c r="D1549" s="36">
        <v>354</v>
      </c>
      <c r="E1549" s="13" t="s">
        <v>623</v>
      </c>
      <c r="F1549" s="13" t="s">
        <v>8782</v>
      </c>
      <c r="G1549" s="22" t="s">
        <v>8783</v>
      </c>
      <c r="H1549" s="22" t="s">
        <v>8780</v>
      </c>
      <c r="I1549" s="3" t="s">
        <v>8784</v>
      </c>
      <c r="J1549" s="26" t="s">
        <v>8785</v>
      </c>
    </row>
    <row r="1550" spans="1:10" ht="60" customHeight="1">
      <c r="A1550" s="22" t="s">
        <v>8764</v>
      </c>
      <c r="B1550" s="22" t="s">
        <v>8780</v>
      </c>
      <c r="C1550" s="22" t="s">
        <v>8786</v>
      </c>
      <c r="D1550" s="36">
        <v>11000</v>
      </c>
      <c r="E1550" s="13" t="s">
        <v>44</v>
      </c>
      <c r="F1550" s="82"/>
      <c r="G1550" s="22" t="s">
        <v>8787</v>
      </c>
      <c r="H1550" s="22" t="s">
        <v>3790</v>
      </c>
      <c r="I1550" s="3" t="s">
        <v>8788</v>
      </c>
      <c r="J1550" s="26" t="s">
        <v>8789</v>
      </c>
    </row>
    <row r="1551" spans="1:10" ht="60" customHeight="1">
      <c r="A1551" s="22" t="s">
        <v>8764</v>
      </c>
      <c r="B1551" s="22" t="s">
        <v>8780</v>
      </c>
      <c r="C1551" s="22" t="s">
        <v>7588</v>
      </c>
      <c r="D1551" s="36">
        <v>11824</v>
      </c>
      <c r="E1551" s="13" t="s">
        <v>44</v>
      </c>
      <c r="F1551" s="82"/>
      <c r="G1551" s="22" t="s">
        <v>8790</v>
      </c>
      <c r="H1551" s="22" t="s">
        <v>8791</v>
      </c>
      <c r="I1551" s="94" t="s">
        <v>8792</v>
      </c>
      <c r="J1551" s="26" t="s">
        <v>8789</v>
      </c>
    </row>
    <row r="1552" spans="1:10" ht="60" customHeight="1">
      <c r="A1552" s="22" t="s">
        <v>8764</v>
      </c>
      <c r="B1552" s="22" t="s">
        <v>8780</v>
      </c>
      <c r="C1552" s="22" t="s">
        <v>8793</v>
      </c>
      <c r="D1552" s="36">
        <v>3507</v>
      </c>
      <c r="E1552" s="13" t="s">
        <v>10</v>
      </c>
      <c r="F1552" s="13" t="s">
        <v>8794</v>
      </c>
      <c r="G1552" s="22" t="s">
        <v>8795</v>
      </c>
      <c r="H1552" s="22" t="s">
        <v>8796</v>
      </c>
      <c r="I1552" s="3" t="s">
        <v>8797</v>
      </c>
      <c r="J1552" s="26" t="s">
        <v>8798</v>
      </c>
    </row>
    <row r="1553" spans="1:10" ht="60" customHeight="1">
      <c r="A1553" s="22" t="s">
        <v>8764</v>
      </c>
      <c r="B1553" s="22" t="s">
        <v>8780</v>
      </c>
      <c r="C1553" s="22" t="s">
        <v>8799</v>
      </c>
      <c r="D1553" s="36">
        <v>489</v>
      </c>
      <c r="E1553" s="13" t="s">
        <v>623</v>
      </c>
      <c r="F1553" s="13" t="s">
        <v>2021</v>
      </c>
      <c r="G1553" s="22" t="s">
        <v>8800</v>
      </c>
      <c r="H1553" s="22" t="s">
        <v>8801</v>
      </c>
      <c r="I1553" s="3" t="s">
        <v>8802</v>
      </c>
      <c r="J1553" s="26" t="s">
        <v>8803</v>
      </c>
    </row>
    <row r="1554" spans="1:10" ht="60" customHeight="1">
      <c r="A1554" s="4" t="s">
        <v>8758</v>
      </c>
      <c r="B1554" s="4" t="s">
        <v>8804</v>
      </c>
      <c r="C1554" s="4" t="s">
        <v>8805</v>
      </c>
      <c r="D1554" s="10">
        <v>16797</v>
      </c>
      <c r="E1554" s="11" t="s">
        <v>10</v>
      </c>
      <c r="F1554" s="11" t="s">
        <v>766</v>
      </c>
      <c r="G1554" s="4" t="s">
        <v>8806</v>
      </c>
      <c r="H1554" s="4" t="s">
        <v>8807</v>
      </c>
      <c r="I1554" s="4"/>
      <c r="J1554" s="12" t="s">
        <v>8808</v>
      </c>
    </row>
    <row r="1555" spans="1:10" ht="60" customHeight="1">
      <c r="A1555" s="4" t="s">
        <v>8758</v>
      </c>
      <c r="B1555" s="4" t="s">
        <v>8804</v>
      </c>
      <c r="C1555" s="4" t="s">
        <v>8809</v>
      </c>
      <c r="D1555" s="10">
        <v>10902</v>
      </c>
      <c r="E1555" s="11" t="s">
        <v>3</v>
      </c>
      <c r="F1555" s="11"/>
      <c r="G1555" s="4" t="s">
        <v>8810</v>
      </c>
      <c r="H1555" s="4" t="s">
        <v>8804</v>
      </c>
      <c r="I1555" s="3" t="s">
        <v>8811</v>
      </c>
      <c r="J1555" s="12" t="s">
        <v>8812</v>
      </c>
    </row>
    <row r="1556" spans="1:10" ht="60" customHeight="1">
      <c r="A1556" s="24" t="s">
        <v>8813</v>
      </c>
      <c r="B1556" s="24" t="s">
        <v>8814</v>
      </c>
      <c r="C1556" s="22" t="s">
        <v>10528</v>
      </c>
      <c r="D1556" s="23">
        <v>1300</v>
      </c>
      <c r="E1556" s="56" t="s">
        <v>8815</v>
      </c>
      <c r="F1556" s="56"/>
      <c r="G1556" s="4" t="s">
        <v>10561</v>
      </c>
      <c r="H1556" s="4" t="s">
        <v>8816</v>
      </c>
      <c r="I1556" s="4"/>
      <c r="J1556" s="58" t="s">
        <v>10529</v>
      </c>
    </row>
    <row r="1557" spans="1:10" ht="60" customHeight="1">
      <c r="A1557" s="24" t="s">
        <v>8813</v>
      </c>
      <c r="B1557" s="24" t="s">
        <v>8814</v>
      </c>
      <c r="C1557" s="22" t="s">
        <v>10530</v>
      </c>
      <c r="D1557" s="10">
        <v>3815</v>
      </c>
      <c r="E1557" s="137" t="s">
        <v>8817</v>
      </c>
      <c r="F1557" s="11"/>
      <c r="G1557" s="22" t="s">
        <v>10562</v>
      </c>
      <c r="H1557" s="4" t="s">
        <v>6471</v>
      </c>
      <c r="I1557" s="4"/>
      <c r="J1557" s="26" t="s">
        <v>10531</v>
      </c>
    </row>
    <row r="1558" spans="1:10" ht="60" customHeight="1">
      <c r="A1558" s="24" t="s">
        <v>8758</v>
      </c>
      <c r="B1558" s="24" t="s">
        <v>8818</v>
      </c>
      <c r="C1558" s="22" t="s">
        <v>4934</v>
      </c>
      <c r="D1558" s="10">
        <v>4950</v>
      </c>
      <c r="E1558" s="11" t="s">
        <v>0</v>
      </c>
      <c r="F1558" s="5"/>
      <c r="G1558" s="22" t="s">
        <v>10563</v>
      </c>
      <c r="H1558" s="4" t="s">
        <v>8819</v>
      </c>
      <c r="I1558" s="3" t="s">
        <v>8820</v>
      </c>
      <c r="J1558" s="12" t="s">
        <v>8821</v>
      </c>
    </row>
    <row r="1559" spans="1:10" ht="60" customHeight="1">
      <c r="A1559" s="4" t="s">
        <v>8758</v>
      </c>
      <c r="B1559" s="4" t="s">
        <v>8822</v>
      </c>
      <c r="C1559" s="4" t="s">
        <v>8823</v>
      </c>
      <c r="D1559" s="10">
        <v>52300</v>
      </c>
      <c r="E1559" s="11" t="s">
        <v>5</v>
      </c>
      <c r="F1559" s="11"/>
      <c r="G1559" s="4" t="s">
        <v>8824</v>
      </c>
      <c r="H1559" s="4" t="s">
        <v>8825</v>
      </c>
      <c r="I1559" s="3" t="s">
        <v>8826</v>
      </c>
      <c r="J1559" s="12" t="s">
        <v>10865</v>
      </c>
    </row>
    <row r="1560" spans="1:10" ht="60" customHeight="1">
      <c r="A1560" s="4" t="s">
        <v>8758</v>
      </c>
      <c r="B1560" s="4" t="s">
        <v>8827</v>
      </c>
      <c r="C1560" s="4" t="s">
        <v>8828</v>
      </c>
      <c r="D1560" s="10">
        <v>2285</v>
      </c>
      <c r="E1560" s="11" t="s">
        <v>10</v>
      </c>
      <c r="F1560" s="11" t="s">
        <v>2535</v>
      </c>
      <c r="G1560" s="4" t="s">
        <v>8829</v>
      </c>
      <c r="H1560" s="4" t="s">
        <v>8827</v>
      </c>
      <c r="I1560" s="4"/>
      <c r="J1560" s="12" t="s">
        <v>10866</v>
      </c>
    </row>
    <row r="1561" spans="1:10" ht="60" customHeight="1">
      <c r="A1561" s="4" t="s">
        <v>8764</v>
      </c>
      <c r="B1561" s="4" t="s">
        <v>8830</v>
      </c>
      <c r="C1561" s="4" t="s">
        <v>5658</v>
      </c>
      <c r="D1561" s="10">
        <v>1636</v>
      </c>
      <c r="E1561" s="11" t="s">
        <v>376</v>
      </c>
      <c r="F1561" s="11"/>
      <c r="G1561" s="4" t="s">
        <v>8831</v>
      </c>
      <c r="H1561" s="4" t="s">
        <v>8830</v>
      </c>
      <c r="I1561" s="4"/>
      <c r="J1561" s="12" t="s">
        <v>10866</v>
      </c>
    </row>
    <row r="1562" spans="1:10" ht="60" customHeight="1">
      <c r="A1562" s="4" t="s">
        <v>8758</v>
      </c>
      <c r="B1562" s="4" t="s">
        <v>8832</v>
      </c>
      <c r="C1562" s="4" t="s">
        <v>1355</v>
      </c>
      <c r="D1562" s="10">
        <v>4273</v>
      </c>
      <c r="E1562" s="11" t="s">
        <v>274</v>
      </c>
      <c r="F1562" s="11"/>
      <c r="G1562" s="4" t="s">
        <v>8833</v>
      </c>
      <c r="H1562" s="4" t="s">
        <v>8834</v>
      </c>
      <c r="I1562" s="4"/>
      <c r="J1562" s="12" t="s">
        <v>8835</v>
      </c>
    </row>
    <row r="1563" spans="1:10" ht="60" customHeight="1">
      <c r="A1563" s="4" t="s">
        <v>8758</v>
      </c>
      <c r="B1563" s="4" t="s">
        <v>8832</v>
      </c>
      <c r="C1563" s="4" t="s">
        <v>533</v>
      </c>
      <c r="D1563" s="10">
        <v>2322</v>
      </c>
      <c r="E1563" s="11" t="s">
        <v>10</v>
      </c>
      <c r="F1563" s="11" t="s">
        <v>666</v>
      </c>
      <c r="G1563" s="4" t="s">
        <v>8836</v>
      </c>
      <c r="H1563" s="4" t="s">
        <v>8832</v>
      </c>
      <c r="I1563" s="4"/>
      <c r="J1563" s="12" t="s">
        <v>8835</v>
      </c>
    </row>
    <row r="1564" spans="1:10" ht="60" customHeight="1">
      <c r="A1564" s="4" t="s">
        <v>8758</v>
      </c>
      <c r="B1564" s="4" t="s">
        <v>8832</v>
      </c>
      <c r="C1564" s="4" t="s">
        <v>8837</v>
      </c>
      <c r="D1564" s="10">
        <v>50</v>
      </c>
      <c r="E1564" s="11" t="s">
        <v>10</v>
      </c>
      <c r="F1564" s="11" t="s">
        <v>8084</v>
      </c>
      <c r="G1564" s="4" t="s">
        <v>8838</v>
      </c>
      <c r="H1564" s="4" t="s">
        <v>8839</v>
      </c>
      <c r="I1564" s="3" t="s">
        <v>8840</v>
      </c>
      <c r="J1564" s="12" t="s">
        <v>8835</v>
      </c>
    </row>
    <row r="1565" spans="1:10" ht="60" customHeight="1">
      <c r="A1565" s="4" t="s">
        <v>8758</v>
      </c>
      <c r="B1565" s="4" t="s">
        <v>8832</v>
      </c>
      <c r="C1565" s="4" t="s">
        <v>8841</v>
      </c>
      <c r="D1565" s="10">
        <v>3220</v>
      </c>
      <c r="E1565" s="11" t="s">
        <v>3</v>
      </c>
      <c r="F1565" s="11"/>
      <c r="G1565" s="4" t="s">
        <v>8842</v>
      </c>
      <c r="H1565" s="4" t="s">
        <v>8839</v>
      </c>
      <c r="I1565" s="4"/>
      <c r="J1565" s="12" t="s">
        <v>8835</v>
      </c>
    </row>
    <row r="1566" spans="1:10" ht="60" customHeight="1">
      <c r="A1566" s="4" t="s">
        <v>8843</v>
      </c>
      <c r="B1566" s="4" t="s">
        <v>8844</v>
      </c>
      <c r="C1566" s="4" t="s">
        <v>8845</v>
      </c>
      <c r="D1566" s="10">
        <v>900</v>
      </c>
      <c r="E1566" s="11" t="s">
        <v>296</v>
      </c>
      <c r="F1566" s="11"/>
      <c r="G1566" s="4" t="s">
        <v>8846</v>
      </c>
      <c r="H1566" s="4" t="s">
        <v>8847</v>
      </c>
      <c r="I1566" s="4"/>
      <c r="J1566" s="12" t="s">
        <v>8848</v>
      </c>
    </row>
    <row r="1567" spans="1:10" ht="60" customHeight="1">
      <c r="A1567" s="4" t="s">
        <v>8843</v>
      </c>
      <c r="B1567" s="4" t="s">
        <v>8844</v>
      </c>
      <c r="C1567" s="4" t="s">
        <v>8849</v>
      </c>
      <c r="D1567" s="10">
        <v>420</v>
      </c>
      <c r="E1567" s="11" t="s">
        <v>252</v>
      </c>
      <c r="F1567" s="11"/>
      <c r="G1567" s="4" t="s">
        <v>8850</v>
      </c>
      <c r="H1567" s="4" t="s">
        <v>8851</v>
      </c>
      <c r="I1567" s="4"/>
      <c r="J1567" s="12" t="s">
        <v>8848</v>
      </c>
    </row>
    <row r="1568" spans="1:10" ht="60" customHeight="1">
      <c r="A1568" s="4" t="s">
        <v>8758</v>
      </c>
      <c r="B1568" s="4" t="s">
        <v>8852</v>
      </c>
      <c r="C1568" s="4" t="s">
        <v>8853</v>
      </c>
      <c r="D1568" s="10">
        <v>2630</v>
      </c>
      <c r="E1568" s="11" t="s">
        <v>6734</v>
      </c>
      <c r="F1568" s="11"/>
      <c r="G1568" s="4" t="s">
        <v>8854</v>
      </c>
      <c r="H1568" s="4" t="s">
        <v>8855</v>
      </c>
      <c r="I1568" s="4"/>
      <c r="J1568" s="12" t="s">
        <v>8856</v>
      </c>
    </row>
    <row r="1569" spans="1:10" ht="60" customHeight="1">
      <c r="A1569" s="4" t="s">
        <v>8758</v>
      </c>
      <c r="B1569" s="4" t="s">
        <v>8857</v>
      </c>
      <c r="C1569" s="4" t="s">
        <v>8858</v>
      </c>
      <c r="D1569" s="10" t="s">
        <v>1184</v>
      </c>
      <c r="E1569" s="11" t="s">
        <v>10</v>
      </c>
      <c r="F1569" s="11"/>
      <c r="G1569" s="4" t="s">
        <v>8859</v>
      </c>
      <c r="H1569" s="4" t="s">
        <v>8860</v>
      </c>
      <c r="I1569" s="4"/>
      <c r="J1569" s="12" t="s">
        <v>10867</v>
      </c>
    </row>
    <row r="1570" spans="1:10" ht="60" customHeight="1">
      <c r="A1570" s="4" t="s">
        <v>8861</v>
      </c>
      <c r="B1570" s="4" t="s">
        <v>8862</v>
      </c>
      <c r="C1570" s="4" t="s">
        <v>8863</v>
      </c>
      <c r="D1570" s="10">
        <v>4120</v>
      </c>
      <c r="E1570" s="11" t="s">
        <v>3</v>
      </c>
      <c r="F1570" s="11"/>
      <c r="G1570" s="4" t="s">
        <v>8864</v>
      </c>
      <c r="H1570" s="4" t="s">
        <v>8865</v>
      </c>
      <c r="I1570" s="3" t="s">
        <v>8866</v>
      </c>
      <c r="J1570" s="12" t="s">
        <v>8867</v>
      </c>
    </row>
    <row r="1571" spans="1:10" ht="60" customHeight="1">
      <c r="A1571" s="4" t="s">
        <v>8868</v>
      </c>
      <c r="B1571" s="4" t="s">
        <v>8869</v>
      </c>
      <c r="C1571" s="4" t="s">
        <v>8870</v>
      </c>
      <c r="D1571" s="10">
        <v>3264</v>
      </c>
      <c r="E1571" s="11" t="s">
        <v>623</v>
      </c>
      <c r="F1571" s="11" t="s">
        <v>2021</v>
      </c>
      <c r="G1571" s="4" t="s">
        <v>8871</v>
      </c>
      <c r="H1571" s="4" t="s">
        <v>8869</v>
      </c>
      <c r="I1571" s="4"/>
      <c r="J1571" s="12" t="s">
        <v>10868</v>
      </c>
    </row>
    <row r="1572" spans="1:10" ht="60" customHeight="1">
      <c r="A1572" s="4" t="s">
        <v>8861</v>
      </c>
      <c r="B1572" s="4" t="s">
        <v>8872</v>
      </c>
      <c r="C1572" s="4" t="s">
        <v>8873</v>
      </c>
      <c r="D1572" s="10">
        <v>60000</v>
      </c>
      <c r="E1572" s="11" t="s">
        <v>8874</v>
      </c>
      <c r="F1572" s="11"/>
      <c r="G1572" s="11" t="s">
        <v>8875</v>
      </c>
      <c r="H1572" s="4" t="s">
        <v>8876</v>
      </c>
      <c r="I1572" s="3" t="s">
        <v>8877</v>
      </c>
      <c r="J1572" s="4" t="s">
        <v>8878</v>
      </c>
    </row>
    <row r="1573" spans="1:10" ht="60" customHeight="1">
      <c r="A1573" s="4" t="s">
        <v>8861</v>
      </c>
      <c r="B1573" s="4" t="s">
        <v>8872</v>
      </c>
      <c r="C1573" s="4" t="s">
        <v>5699</v>
      </c>
      <c r="D1573" s="10">
        <v>8400</v>
      </c>
      <c r="E1573" s="11" t="s">
        <v>2011</v>
      </c>
      <c r="F1573" s="11"/>
      <c r="G1573" s="11" t="s">
        <v>8879</v>
      </c>
      <c r="H1573" s="4" t="s">
        <v>8880</v>
      </c>
      <c r="I1573" s="3" t="s">
        <v>8881</v>
      </c>
      <c r="J1573" s="4" t="s">
        <v>8878</v>
      </c>
    </row>
    <row r="1574" spans="1:10" ht="60" customHeight="1">
      <c r="A1574" s="4" t="s">
        <v>8861</v>
      </c>
      <c r="B1574" s="4" t="s">
        <v>8882</v>
      </c>
      <c r="C1574" s="4" t="s">
        <v>8883</v>
      </c>
      <c r="D1574" s="10">
        <v>4589</v>
      </c>
      <c r="E1574" s="11" t="s">
        <v>3</v>
      </c>
      <c r="F1574" s="11"/>
      <c r="G1574" s="4" t="s">
        <v>8884</v>
      </c>
      <c r="H1574" s="4" t="s">
        <v>8885</v>
      </c>
      <c r="I1574" s="3" t="s">
        <v>10349</v>
      </c>
      <c r="J1574" s="12" t="s">
        <v>8886</v>
      </c>
    </row>
    <row r="1575" spans="1:10" ht="60" customHeight="1">
      <c r="A1575" s="4" t="s">
        <v>8861</v>
      </c>
      <c r="B1575" s="4" t="s">
        <v>8887</v>
      </c>
      <c r="C1575" s="4" t="s">
        <v>6201</v>
      </c>
      <c r="D1575" s="10" t="s">
        <v>8888</v>
      </c>
      <c r="E1575" s="11" t="s">
        <v>9</v>
      </c>
      <c r="F1575" s="11"/>
      <c r="G1575" s="22" t="s">
        <v>8889</v>
      </c>
      <c r="H1575" s="26" t="s">
        <v>8890</v>
      </c>
      <c r="I1575" s="4"/>
      <c r="J1575" s="26" t="s">
        <v>8891</v>
      </c>
    </row>
    <row r="1576" spans="1:10" ht="60" customHeight="1">
      <c r="A1576" s="4" t="s">
        <v>8861</v>
      </c>
      <c r="B1576" s="4" t="s">
        <v>8892</v>
      </c>
      <c r="C1576" s="4" t="s">
        <v>8893</v>
      </c>
      <c r="D1576" s="10">
        <v>36</v>
      </c>
      <c r="E1576" s="11" t="s">
        <v>4</v>
      </c>
      <c r="F1576" s="11"/>
      <c r="G1576" s="4" t="s">
        <v>8894</v>
      </c>
      <c r="H1576" s="4" t="s">
        <v>8892</v>
      </c>
      <c r="I1576" s="3" t="s">
        <v>10350</v>
      </c>
      <c r="J1576" s="12" t="s">
        <v>8895</v>
      </c>
    </row>
    <row r="1577" spans="1:10" ht="60" customHeight="1">
      <c r="A1577" s="4" t="s">
        <v>8861</v>
      </c>
      <c r="B1577" s="4" t="s">
        <v>8896</v>
      </c>
      <c r="C1577" s="4" t="s">
        <v>8897</v>
      </c>
      <c r="D1577" s="10">
        <v>4680</v>
      </c>
      <c r="E1577" s="11" t="s">
        <v>4</v>
      </c>
      <c r="F1577" s="11"/>
      <c r="G1577" s="4" t="s">
        <v>8898</v>
      </c>
      <c r="H1577" s="4" t="s">
        <v>8899</v>
      </c>
      <c r="I1577" s="3" t="s">
        <v>8900</v>
      </c>
      <c r="J1577" s="12" t="s">
        <v>8901</v>
      </c>
    </row>
    <row r="1578" spans="1:10" ht="60" customHeight="1">
      <c r="A1578" s="4" t="s">
        <v>8902</v>
      </c>
      <c r="B1578" s="4" t="s">
        <v>8903</v>
      </c>
      <c r="C1578" s="4" t="s">
        <v>8904</v>
      </c>
      <c r="D1578" s="10">
        <v>720415</v>
      </c>
      <c r="E1578" s="11" t="s">
        <v>10</v>
      </c>
      <c r="F1578" s="4" t="s">
        <v>8905</v>
      </c>
      <c r="G1578" s="12" t="s">
        <v>8906</v>
      </c>
      <c r="H1578" s="4" t="s">
        <v>8907</v>
      </c>
      <c r="I1578" s="3" t="s">
        <v>8908</v>
      </c>
      <c r="J1578" s="12" t="s">
        <v>8909</v>
      </c>
    </row>
    <row r="1579" spans="1:10" ht="60" customHeight="1">
      <c r="A1579" s="4" t="s">
        <v>8902</v>
      </c>
      <c r="B1579" s="4" t="s">
        <v>8903</v>
      </c>
      <c r="C1579" s="4" t="s">
        <v>8910</v>
      </c>
      <c r="D1579" s="10">
        <v>104412</v>
      </c>
      <c r="E1579" s="11" t="s">
        <v>10</v>
      </c>
      <c r="F1579" s="11" t="s">
        <v>666</v>
      </c>
      <c r="G1579" s="4" t="s">
        <v>8911</v>
      </c>
      <c r="H1579" s="4" t="s">
        <v>8912</v>
      </c>
      <c r="I1579" s="3" t="s">
        <v>8913</v>
      </c>
      <c r="J1579" s="12" t="s">
        <v>8914</v>
      </c>
    </row>
    <row r="1580" spans="1:10" ht="60" customHeight="1">
      <c r="A1580" s="4" t="s">
        <v>8902</v>
      </c>
      <c r="B1580" s="4" t="s">
        <v>8903</v>
      </c>
      <c r="C1580" s="11" t="s">
        <v>8915</v>
      </c>
      <c r="D1580" s="10">
        <v>43815</v>
      </c>
      <c r="E1580" s="11" t="s">
        <v>10</v>
      </c>
      <c r="F1580" s="11" t="s">
        <v>8916</v>
      </c>
      <c r="G1580" s="4" t="s">
        <v>8917</v>
      </c>
      <c r="H1580" s="12" t="s">
        <v>8912</v>
      </c>
      <c r="I1580" s="3" t="s">
        <v>8918</v>
      </c>
      <c r="J1580" s="12" t="s">
        <v>8914</v>
      </c>
    </row>
    <row r="1581" spans="1:10" ht="60" customHeight="1">
      <c r="A1581" s="4" t="s">
        <v>8861</v>
      </c>
      <c r="B1581" s="4" t="s">
        <v>8919</v>
      </c>
      <c r="C1581" s="4" t="s">
        <v>8920</v>
      </c>
      <c r="D1581" s="10">
        <v>6440</v>
      </c>
      <c r="E1581" s="11" t="s">
        <v>9</v>
      </c>
      <c r="F1581" s="11"/>
      <c r="G1581" s="4" t="s">
        <v>8921</v>
      </c>
      <c r="H1581" s="4" t="s">
        <v>8919</v>
      </c>
      <c r="I1581" s="3" t="s">
        <v>8922</v>
      </c>
      <c r="J1581" s="12" t="s">
        <v>8923</v>
      </c>
    </row>
    <row r="1582" spans="1:10" ht="60" customHeight="1">
      <c r="A1582" s="4" t="s">
        <v>8861</v>
      </c>
      <c r="B1582" s="4" t="s">
        <v>8919</v>
      </c>
      <c r="C1582" s="4" t="s">
        <v>8924</v>
      </c>
      <c r="D1582" s="10">
        <v>16320</v>
      </c>
      <c r="E1582" s="11" t="s">
        <v>10</v>
      </c>
      <c r="F1582" s="11" t="s">
        <v>666</v>
      </c>
      <c r="G1582" s="4" t="s">
        <v>8925</v>
      </c>
      <c r="H1582" s="4" t="s">
        <v>8926</v>
      </c>
      <c r="I1582" s="3" t="s">
        <v>8927</v>
      </c>
      <c r="J1582" s="12" t="s">
        <v>8928</v>
      </c>
    </row>
    <row r="1583" spans="1:10" ht="60" customHeight="1">
      <c r="A1583" s="4" t="s">
        <v>8861</v>
      </c>
      <c r="B1583" s="4" t="s">
        <v>8919</v>
      </c>
      <c r="C1583" s="4" t="s">
        <v>8929</v>
      </c>
      <c r="D1583" s="10">
        <v>69441</v>
      </c>
      <c r="E1583" s="11" t="s">
        <v>10</v>
      </c>
      <c r="F1583" s="9" t="s">
        <v>8930</v>
      </c>
      <c r="G1583" s="4" t="s">
        <v>8931</v>
      </c>
      <c r="H1583" s="4" t="s">
        <v>8932</v>
      </c>
      <c r="I1583" s="3" t="s">
        <v>8933</v>
      </c>
      <c r="J1583" s="4" t="s">
        <v>8934</v>
      </c>
    </row>
    <row r="1584" spans="1:10" ht="60" customHeight="1">
      <c r="A1584" s="4" t="s">
        <v>8861</v>
      </c>
      <c r="B1584" s="4" t="s">
        <v>8935</v>
      </c>
      <c r="C1584" s="4" t="s">
        <v>8936</v>
      </c>
      <c r="D1584" s="10">
        <v>7014</v>
      </c>
      <c r="E1584" s="11" t="s">
        <v>10</v>
      </c>
      <c r="F1584" s="11" t="s">
        <v>8937</v>
      </c>
      <c r="G1584" s="4" t="s">
        <v>8938</v>
      </c>
      <c r="H1584" s="4" t="s">
        <v>8935</v>
      </c>
      <c r="I1584" s="3" t="s">
        <v>8939</v>
      </c>
      <c r="J1584" s="12" t="s">
        <v>8940</v>
      </c>
    </row>
    <row r="1585" spans="1:10" ht="60" customHeight="1">
      <c r="A1585" s="4" t="s">
        <v>8861</v>
      </c>
      <c r="B1585" s="4" t="s">
        <v>8941</v>
      </c>
      <c r="C1585" s="4" t="s">
        <v>8942</v>
      </c>
      <c r="D1585" s="10">
        <v>818</v>
      </c>
      <c r="E1585" s="11" t="s">
        <v>10</v>
      </c>
      <c r="F1585" s="11" t="s">
        <v>8943</v>
      </c>
      <c r="G1585" s="4" t="s">
        <v>8944</v>
      </c>
      <c r="H1585" s="4" t="s">
        <v>8941</v>
      </c>
      <c r="I1585" s="4"/>
      <c r="J1585" s="12" t="s">
        <v>8945</v>
      </c>
    </row>
    <row r="1586" spans="1:10" ht="60" customHeight="1">
      <c r="A1586" s="4" t="s">
        <v>8861</v>
      </c>
      <c r="B1586" s="4" t="s">
        <v>8941</v>
      </c>
      <c r="C1586" s="4" t="s">
        <v>8946</v>
      </c>
      <c r="D1586" s="10">
        <v>3974</v>
      </c>
      <c r="E1586" s="11" t="s">
        <v>5</v>
      </c>
      <c r="F1586" s="11"/>
      <c r="G1586" s="4" t="s">
        <v>8947</v>
      </c>
      <c r="H1586" s="4" t="s">
        <v>8948</v>
      </c>
      <c r="I1586" s="3"/>
      <c r="J1586" s="12" t="s">
        <v>10869</v>
      </c>
    </row>
    <row r="1587" spans="1:10" ht="60" customHeight="1">
      <c r="A1587" s="4" t="s">
        <v>8861</v>
      </c>
      <c r="B1587" s="4" t="s">
        <v>8949</v>
      </c>
      <c r="C1587" s="4" t="s">
        <v>8950</v>
      </c>
      <c r="D1587" s="10">
        <v>9828</v>
      </c>
      <c r="E1587" s="11" t="s">
        <v>10</v>
      </c>
      <c r="F1587" s="11" t="s">
        <v>666</v>
      </c>
      <c r="G1587" s="4" t="s">
        <v>8951</v>
      </c>
      <c r="H1587" s="4" t="s">
        <v>8949</v>
      </c>
      <c r="I1587" s="4" t="s">
        <v>8952</v>
      </c>
      <c r="J1587" s="12" t="s">
        <v>8953</v>
      </c>
    </row>
    <row r="1588" spans="1:10" ht="60" customHeight="1">
      <c r="A1588" s="4" t="s">
        <v>8861</v>
      </c>
      <c r="B1588" s="4" t="s">
        <v>8949</v>
      </c>
      <c r="C1588" s="4" t="s">
        <v>8954</v>
      </c>
      <c r="D1588" s="10">
        <v>7207</v>
      </c>
      <c r="E1588" s="11" t="s">
        <v>10</v>
      </c>
      <c r="F1588" s="11" t="s">
        <v>666</v>
      </c>
      <c r="G1588" s="4" t="s">
        <v>8955</v>
      </c>
      <c r="H1588" s="4" t="s">
        <v>8949</v>
      </c>
      <c r="I1588" s="4" t="s">
        <v>8956</v>
      </c>
      <c r="J1588" s="12" t="s">
        <v>8953</v>
      </c>
    </row>
    <row r="1589" spans="1:10" ht="60" customHeight="1">
      <c r="A1589" s="4" t="s">
        <v>8861</v>
      </c>
      <c r="B1589" s="4" t="s">
        <v>8957</v>
      </c>
      <c r="C1589" s="4" t="s">
        <v>8958</v>
      </c>
      <c r="D1589" s="10">
        <v>4680</v>
      </c>
      <c r="E1589" s="11" t="s">
        <v>3</v>
      </c>
      <c r="F1589" s="11"/>
      <c r="G1589" s="4" t="s">
        <v>8959</v>
      </c>
      <c r="H1589" s="4" t="s">
        <v>8957</v>
      </c>
      <c r="I1589" s="3" t="s">
        <v>8960</v>
      </c>
      <c r="J1589" s="12" t="s">
        <v>10870</v>
      </c>
    </row>
    <row r="1590" spans="1:10" ht="60" customHeight="1">
      <c r="A1590" s="4" t="s">
        <v>8861</v>
      </c>
      <c r="B1590" s="4" t="s">
        <v>8957</v>
      </c>
      <c r="C1590" s="4" t="s">
        <v>1031</v>
      </c>
      <c r="D1590" s="10">
        <v>46338</v>
      </c>
      <c r="E1590" s="11" t="s">
        <v>3</v>
      </c>
      <c r="F1590" s="11"/>
      <c r="G1590" s="4" t="s">
        <v>8961</v>
      </c>
      <c r="H1590" s="4" t="s">
        <v>8962</v>
      </c>
      <c r="I1590" s="3" t="s">
        <v>8963</v>
      </c>
      <c r="J1590" s="12" t="s">
        <v>10871</v>
      </c>
    </row>
    <row r="1591" spans="1:10" ht="60" customHeight="1">
      <c r="A1591" s="4" t="s">
        <v>8861</v>
      </c>
      <c r="B1591" s="4" t="s">
        <v>8964</v>
      </c>
      <c r="C1591" s="4" t="s">
        <v>1122</v>
      </c>
      <c r="D1591" s="10">
        <v>27865</v>
      </c>
      <c r="E1591" s="11" t="s">
        <v>5</v>
      </c>
      <c r="F1591" s="11"/>
      <c r="G1591" s="4" t="s">
        <v>8965</v>
      </c>
      <c r="H1591" s="4" t="s">
        <v>8964</v>
      </c>
      <c r="I1591" s="4"/>
      <c r="J1591" s="12" t="s">
        <v>8966</v>
      </c>
    </row>
    <row r="1592" spans="1:10" ht="60" customHeight="1">
      <c r="A1592" s="4" t="s">
        <v>8861</v>
      </c>
      <c r="B1592" s="4" t="s">
        <v>8964</v>
      </c>
      <c r="C1592" s="4" t="s">
        <v>8967</v>
      </c>
      <c r="D1592" s="10">
        <v>0</v>
      </c>
      <c r="E1592" s="11" t="s">
        <v>10</v>
      </c>
      <c r="F1592" s="11" t="s">
        <v>8968</v>
      </c>
      <c r="G1592" s="22" t="s">
        <v>8969</v>
      </c>
      <c r="H1592" s="4" t="s">
        <v>6471</v>
      </c>
      <c r="I1592" s="4"/>
      <c r="J1592" s="12" t="s">
        <v>8966</v>
      </c>
    </row>
    <row r="1593" spans="1:10" ht="60" customHeight="1">
      <c r="A1593" s="4" t="s">
        <v>8861</v>
      </c>
      <c r="B1593" s="4" t="s">
        <v>8964</v>
      </c>
      <c r="C1593" s="4" t="s">
        <v>8970</v>
      </c>
      <c r="D1593" s="10">
        <v>0</v>
      </c>
      <c r="E1593" s="11" t="s">
        <v>10</v>
      </c>
      <c r="F1593" s="11" t="s">
        <v>8971</v>
      </c>
      <c r="G1593" s="4" t="s">
        <v>8972</v>
      </c>
      <c r="H1593" s="4" t="s">
        <v>8973</v>
      </c>
      <c r="I1593" s="3" t="s">
        <v>8974</v>
      </c>
      <c r="J1593" s="12" t="s">
        <v>8975</v>
      </c>
    </row>
    <row r="1594" spans="1:10" ht="60" customHeight="1">
      <c r="A1594" s="4" t="s">
        <v>8861</v>
      </c>
      <c r="B1594" s="4" t="s">
        <v>8976</v>
      </c>
      <c r="C1594" s="4" t="s">
        <v>8977</v>
      </c>
      <c r="D1594" s="10">
        <v>5400</v>
      </c>
      <c r="E1594" s="11" t="s">
        <v>10</v>
      </c>
      <c r="F1594" s="11" t="s">
        <v>8978</v>
      </c>
      <c r="G1594" s="4" t="s">
        <v>8979</v>
      </c>
      <c r="H1594" s="4" t="s">
        <v>8980</v>
      </c>
      <c r="I1594" s="4"/>
      <c r="J1594" s="12" t="s">
        <v>8981</v>
      </c>
    </row>
    <row r="1595" spans="1:10" ht="60" customHeight="1">
      <c r="A1595" s="4" t="s">
        <v>8982</v>
      </c>
      <c r="B1595" s="4" t="s">
        <v>8983</v>
      </c>
      <c r="C1595" s="4" t="s">
        <v>8984</v>
      </c>
      <c r="D1595" s="10">
        <v>2000</v>
      </c>
      <c r="E1595" s="11" t="s">
        <v>3</v>
      </c>
      <c r="F1595" s="11"/>
      <c r="G1595" s="4" t="s">
        <v>8985</v>
      </c>
      <c r="H1595" s="4" t="s">
        <v>8986</v>
      </c>
      <c r="I1595" s="3" t="s">
        <v>8987</v>
      </c>
      <c r="J1595" s="12" t="s">
        <v>8988</v>
      </c>
    </row>
    <row r="1596" spans="1:10" ht="60" customHeight="1">
      <c r="A1596" s="4" t="s">
        <v>8989</v>
      </c>
      <c r="B1596" s="4" t="s">
        <v>8990</v>
      </c>
      <c r="C1596" s="4" t="s">
        <v>8991</v>
      </c>
      <c r="D1596" s="10">
        <v>1507</v>
      </c>
      <c r="E1596" s="11" t="s">
        <v>296</v>
      </c>
      <c r="F1596" s="11"/>
      <c r="G1596" s="4" t="s">
        <v>8992</v>
      </c>
      <c r="H1596" s="4" t="s">
        <v>8993</v>
      </c>
      <c r="I1596" s="4"/>
      <c r="J1596" s="12" t="s">
        <v>8994</v>
      </c>
    </row>
    <row r="1597" spans="1:10" ht="60" customHeight="1">
      <c r="A1597" s="4" t="s">
        <v>8982</v>
      </c>
      <c r="B1597" s="4" t="s">
        <v>8995</v>
      </c>
      <c r="C1597" s="4" t="s">
        <v>2119</v>
      </c>
      <c r="D1597" s="10">
        <v>3030</v>
      </c>
      <c r="E1597" s="11" t="s">
        <v>3</v>
      </c>
      <c r="F1597" s="11"/>
      <c r="G1597" s="4" t="s">
        <v>8996</v>
      </c>
      <c r="H1597" s="4" t="s">
        <v>8997</v>
      </c>
      <c r="I1597" s="4"/>
      <c r="J1597" s="12" t="s">
        <v>8998</v>
      </c>
    </row>
    <row r="1598" spans="1:10" ht="60" customHeight="1">
      <c r="A1598" s="4" t="s">
        <v>8982</v>
      </c>
      <c r="B1598" s="4" t="s">
        <v>8999</v>
      </c>
      <c r="C1598" s="4" t="s">
        <v>9000</v>
      </c>
      <c r="D1598" s="10">
        <v>275503</v>
      </c>
      <c r="E1598" s="11" t="s">
        <v>4</v>
      </c>
      <c r="F1598" s="11"/>
      <c r="G1598" s="4" t="s">
        <v>9001</v>
      </c>
      <c r="H1598" s="4" t="s">
        <v>9002</v>
      </c>
      <c r="I1598" s="3" t="s">
        <v>9003</v>
      </c>
      <c r="J1598" s="4" t="s">
        <v>9004</v>
      </c>
    </row>
    <row r="1599" spans="1:10" ht="60" customHeight="1">
      <c r="A1599" s="4" t="s">
        <v>8982</v>
      </c>
      <c r="B1599" s="4" t="s">
        <v>8999</v>
      </c>
      <c r="C1599" s="4" t="s">
        <v>9005</v>
      </c>
      <c r="D1599" s="10">
        <v>294223</v>
      </c>
      <c r="E1599" s="11" t="s">
        <v>4</v>
      </c>
      <c r="F1599" s="11"/>
      <c r="G1599" s="4" t="s">
        <v>9006</v>
      </c>
      <c r="H1599" s="4" t="s">
        <v>9002</v>
      </c>
      <c r="I1599" s="3" t="s">
        <v>9007</v>
      </c>
      <c r="J1599" s="4" t="s">
        <v>9004</v>
      </c>
    </row>
    <row r="1600" spans="1:10" ht="60" customHeight="1">
      <c r="A1600" s="4" t="s">
        <v>8982</v>
      </c>
      <c r="B1600" s="4" t="s">
        <v>8999</v>
      </c>
      <c r="C1600" s="4" t="s">
        <v>9008</v>
      </c>
      <c r="D1600" s="10">
        <v>24990</v>
      </c>
      <c r="E1600" s="11" t="s">
        <v>10</v>
      </c>
      <c r="F1600" s="11" t="s">
        <v>766</v>
      </c>
      <c r="G1600" s="4" t="s">
        <v>9009</v>
      </c>
      <c r="H1600" s="4" t="s">
        <v>8999</v>
      </c>
      <c r="I1600" s="3" t="s">
        <v>9010</v>
      </c>
      <c r="J1600" s="12" t="s">
        <v>9011</v>
      </c>
    </row>
    <row r="1601" spans="1:10" ht="60" customHeight="1">
      <c r="A1601" s="4" t="s">
        <v>8982</v>
      </c>
      <c r="B1601" s="4" t="s">
        <v>8999</v>
      </c>
      <c r="C1601" s="4" t="s">
        <v>9012</v>
      </c>
      <c r="D1601" s="10">
        <v>10371</v>
      </c>
      <c r="E1601" s="11" t="s">
        <v>4</v>
      </c>
      <c r="F1601" s="5"/>
      <c r="G1601" s="4" t="s">
        <v>9013</v>
      </c>
      <c r="H1601" s="4" t="s">
        <v>8999</v>
      </c>
      <c r="I1601" s="3" t="s">
        <v>9014</v>
      </c>
      <c r="J1601" s="4" t="s">
        <v>9015</v>
      </c>
    </row>
    <row r="1602" spans="1:10" ht="60" customHeight="1">
      <c r="A1602" s="4" t="s">
        <v>8982</v>
      </c>
      <c r="B1602" s="4" t="s">
        <v>9016</v>
      </c>
      <c r="C1602" s="4" t="s">
        <v>9017</v>
      </c>
      <c r="D1602" s="10">
        <v>9000</v>
      </c>
      <c r="E1602" s="11" t="s">
        <v>5</v>
      </c>
      <c r="F1602" s="11"/>
      <c r="G1602" s="4" t="s">
        <v>9018</v>
      </c>
      <c r="H1602" s="4" t="s">
        <v>300</v>
      </c>
      <c r="I1602" s="3" t="s">
        <v>10571</v>
      </c>
      <c r="J1602" s="12" t="s">
        <v>9019</v>
      </c>
    </row>
    <row r="1603" spans="1:10" ht="60" customHeight="1">
      <c r="A1603" s="4" t="s">
        <v>8982</v>
      </c>
      <c r="B1603" s="4" t="s">
        <v>9020</v>
      </c>
      <c r="C1603" s="4" t="s">
        <v>9021</v>
      </c>
      <c r="D1603" s="10">
        <v>6020</v>
      </c>
      <c r="E1603" s="11" t="s">
        <v>5</v>
      </c>
      <c r="F1603" s="11"/>
      <c r="G1603" s="4" t="s">
        <v>9022</v>
      </c>
      <c r="H1603" s="4" t="s">
        <v>9020</v>
      </c>
      <c r="I1603" s="3" t="s">
        <v>9023</v>
      </c>
      <c r="J1603" s="12" t="s">
        <v>9024</v>
      </c>
    </row>
    <row r="1604" spans="1:10" ht="60" customHeight="1">
      <c r="A1604" s="4" t="s">
        <v>8982</v>
      </c>
      <c r="B1604" s="4" t="s">
        <v>9025</v>
      </c>
      <c r="C1604" s="4" t="s">
        <v>9026</v>
      </c>
      <c r="D1604" s="10">
        <v>10000</v>
      </c>
      <c r="E1604" s="11" t="s">
        <v>4</v>
      </c>
      <c r="F1604" s="11"/>
      <c r="G1604" s="4" t="s">
        <v>9027</v>
      </c>
      <c r="H1604" s="4" t="s">
        <v>8876</v>
      </c>
      <c r="I1604" s="3" t="s">
        <v>9028</v>
      </c>
      <c r="J1604" s="12" t="s">
        <v>9029</v>
      </c>
    </row>
    <row r="1605" spans="1:10" ht="60" customHeight="1">
      <c r="A1605" s="4" t="s">
        <v>8982</v>
      </c>
      <c r="B1605" s="4" t="s">
        <v>9025</v>
      </c>
      <c r="C1605" s="4" t="s">
        <v>9030</v>
      </c>
      <c r="D1605" s="10">
        <v>5784</v>
      </c>
      <c r="E1605" s="11" t="s">
        <v>4</v>
      </c>
      <c r="F1605" s="11"/>
      <c r="G1605" s="4" t="s">
        <v>9031</v>
      </c>
      <c r="H1605" s="4" t="s">
        <v>1639</v>
      </c>
      <c r="I1605" s="3"/>
      <c r="J1605" s="12" t="s">
        <v>9029</v>
      </c>
    </row>
    <row r="1606" spans="1:10" ht="60" customHeight="1">
      <c r="A1606" s="4" t="s">
        <v>8982</v>
      </c>
      <c r="B1606" s="4" t="s">
        <v>9032</v>
      </c>
      <c r="C1606" s="4" t="s">
        <v>9033</v>
      </c>
      <c r="D1606" s="10">
        <v>4240</v>
      </c>
      <c r="E1606" s="11" t="s">
        <v>3</v>
      </c>
      <c r="F1606" s="11"/>
      <c r="G1606" s="4" t="s">
        <v>9034</v>
      </c>
      <c r="H1606" s="4" t="s">
        <v>9035</v>
      </c>
      <c r="I1606" s="3" t="s">
        <v>10351</v>
      </c>
      <c r="J1606" s="12" t="s">
        <v>10872</v>
      </c>
    </row>
    <row r="1607" spans="1:10" ht="60" customHeight="1">
      <c r="A1607" s="4" t="s">
        <v>8982</v>
      </c>
      <c r="B1607" s="4" t="s">
        <v>9036</v>
      </c>
      <c r="C1607" s="4" t="s">
        <v>9037</v>
      </c>
      <c r="D1607" s="10">
        <v>6792</v>
      </c>
      <c r="E1607" s="11" t="s">
        <v>4</v>
      </c>
      <c r="F1607" s="11"/>
      <c r="G1607" s="4" t="s">
        <v>9038</v>
      </c>
      <c r="H1607" s="4" t="s">
        <v>9039</v>
      </c>
      <c r="I1607" s="3" t="s">
        <v>9040</v>
      </c>
      <c r="J1607" s="12" t="s">
        <v>9041</v>
      </c>
    </row>
    <row r="1608" spans="1:10" ht="60" customHeight="1">
      <c r="A1608" s="4" t="s">
        <v>8982</v>
      </c>
      <c r="B1608" s="4" t="s">
        <v>9036</v>
      </c>
      <c r="C1608" s="4" t="s">
        <v>9042</v>
      </c>
      <c r="D1608" s="10">
        <v>5250</v>
      </c>
      <c r="E1608" s="11" t="s">
        <v>4</v>
      </c>
      <c r="F1608" s="11"/>
      <c r="G1608" s="4" t="s">
        <v>9043</v>
      </c>
      <c r="H1608" s="4" t="s">
        <v>9044</v>
      </c>
      <c r="I1608" s="3" t="s">
        <v>9045</v>
      </c>
      <c r="J1608" s="12" t="s">
        <v>10873</v>
      </c>
    </row>
    <row r="1609" spans="1:10" ht="60" customHeight="1">
      <c r="A1609" s="4" t="s">
        <v>8982</v>
      </c>
      <c r="B1609" s="4" t="s">
        <v>9046</v>
      </c>
      <c r="C1609" s="4" t="s">
        <v>9047</v>
      </c>
      <c r="D1609" s="10">
        <v>2105</v>
      </c>
      <c r="E1609" s="11" t="s">
        <v>10</v>
      </c>
      <c r="F1609" s="11" t="s">
        <v>9048</v>
      </c>
      <c r="G1609" s="4" t="s">
        <v>9049</v>
      </c>
      <c r="H1609" s="4" t="s">
        <v>9046</v>
      </c>
      <c r="I1609" s="3" t="s">
        <v>9050</v>
      </c>
      <c r="J1609" s="12" t="s">
        <v>9051</v>
      </c>
    </row>
    <row r="1610" spans="1:10" ht="60" customHeight="1">
      <c r="A1610" s="4" t="s">
        <v>8982</v>
      </c>
      <c r="B1610" s="4" t="s">
        <v>9046</v>
      </c>
      <c r="C1610" s="4" t="s">
        <v>9052</v>
      </c>
      <c r="D1610" s="10">
        <v>10828</v>
      </c>
      <c r="E1610" s="11" t="s">
        <v>3</v>
      </c>
      <c r="F1610" s="11"/>
      <c r="G1610" s="4" t="s">
        <v>9053</v>
      </c>
      <c r="H1610" s="4" t="s">
        <v>8320</v>
      </c>
      <c r="I1610" s="4"/>
      <c r="J1610" s="12" t="s">
        <v>9051</v>
      </c>
    </row>
    <row r="1611" spans="1:10" ht="60" customHeight="1">
      <c r="A1611" s="4" t="s">
        <v>8982</v>
      </c>
      <c r="B1611" s="4" t="s">
        <v>9046</v>
      </c>
      <c r="C1611" s="4" t="s">
        <v>9054</v>
      </c>
      <c r="D1611" s="10">
        <v>4500</v>
      </c>
      <c r="E1611" s="11" t="s">
        <v>4</v>
      </c>
      <c r="F1611" s="5"/>
      <c r="G1611" s="4" t="s">
        <v>9055</v>
      </c>
      <c r="H1611" s="4" t="s">
        <v>9046</v>
      </c>
      <c r="I1611" s="4"/>
      <c r="J1611" s="4" t="s">
        <v>9056</v>
      </c>
    </row>
    <row r="1612" spans="1:10" ht="60" customHeight="1">
      <c r="A1612" s="4" t="s">
        <v>8982</v>
      </c>
      <c r="B1612" s="4" t="s">
        <v>9057</v>
      </c>
      <c r="C1612" s="4" t="s">
        <v>9058</v>
      </c>
      <c r="D1612" s="10">
        <v>15405</v>
      </c>
      <c r="E1612" s="11" t="s">
        <v>3</v>
      </c>
      <c r="F1612" s="11"/>
      <c r="G1612" s="4" t="s">
        <v>9059</v>
      </c>
      <c r="H1612" s="4" t="s">
        <v>9060</v>
      </c>
      <c r="I1612" s="3" t="s">
        <v>9061</v>
      </c>
      <c r="J1612" s="12" t="s">
        <v>9062</v>
      </c>
    </row>
    <row r="1613" spans="1:10" ht="60" customHeight="1">
      <c r="A1613" s="4" t="s">
        <v>8982</v>
      </c>
      <c r="B1613" s="4" t="s">
        <v>9057</v>
      </c>
      <c r="C1613" s="4" t="s">
        <v>9063</v>
      </c>
      <c r="D1613" s="10">
        <v>1871</v>
      </c>
      <c r="E1613" s="11" t="s">
        <v>5</v>
      </c>
      <c r="F1613" s="11"/>
      <c r="G1613" s="4" t="s">
        <v>9064</v>
      </c>
      <c r="H1613" s="4" t="s">
        <v>9065</v>
      </c>
      <c r="I1613" s="3" t="s">
        <v>9066</v>
      </c>
      <c r="J1613" s="12" t="s">
        <v>9062</v>
      </c>
    </row>
    <row r="1614" spans="1:10" ht="60" customHeight="1">
      <c r="A1614" s="4" t="s">
        <v>8982</v>
      </c>
      <c r="B1614" s="4" t="s">
        <v>9057</v>
      </c>
      <c r="C1614" s="4" t="s">
        <v>9067</v>
      </c>
      <c r="D1614" s="10">
        <v>12453</v>
      </c>
      <c r="E1614" s="11" t="s">
        <v>10</v>
      </c>
      <c r="F1614" s="11" t="s">
        <v>766</v>
      </c>
      <c r="G1614" s="4" t="s">
        <v>9068</v>
      </c>
      <c r="H1614" s="4" t="s">
        <v>9069</v>
      </c>
      <c r="I1614" s="3" t="s">
        <v>9070</v>
      </c>
      <c r="J1614" s="12" t="s">
        <v>9071</v>
      </c>
    </row>
    <row r="1615" spans="1:10" ht="60" customHeight="1">
      <c r="A1615" s="4" t="s">
        <v>8982</v>
      </c>
      <c r="B1615" s="4" t="s">
        <v>9072</v>
      </c>
      <c r="C1615" s="4" t="s">
        <v>9073</v>
      </c>
      <c r="D1615" s="10">
        <v>1005</v>
      </c>
      <c r="E1615" s="11" t="s">
        <v>9</v>
      </c>
      <c r="F1615" s="11"/>
      <c r="G1615" s="4" t="s">
        <v>9074</v>
      </c>
      <c r="H1615" s="4" t="s">
        <v>9072</v>
      </c>
      <c r="I1615" s="3" t="s">
        <v>9075</v>
      </c>
      <c r="J1615" s="12" t="s">
        <v>9076</v>
      </c>
    </row>
    <row r="1616" spans="1:10" ht="60" customHeight="1">
      <c r="A1616" s="4" t="s">
        <v>8982</v>
      </c>
      <c r="B1616" s="4" t="s">
        <v>9072</v>
      </c>
      <c r="C1616" s="4" t="s">
        <v>9077</v>
      </c>
      <c r="D1616" s="10">
        <v>174</v>
      </c>
      <c r="E1616" s="11" t="s">
        <v>10</v>
      </c>
      <c r="F1616" s="4" t="s">
        <v>6292</v>
      </c>
      <c r="G1616" s="4" t="s">
        <v>9078</v>
      </c>
      <c r="H1616" s="4" t="s">
        <v>9072</v>
      </c>
      <c r="I1616" s="3" t="s">
        <v>9079</v>
      </c>
      <c r="J1616" s="12" t="s">
        <v>9080</v>
      </c>
    </row>
    <row r="1617" spans="1:10" ht="60" customHeight="1">
      <c r="A1617" s="4" t="s">
        <v>8982</v>
      </c>
      <c r="B1617" s="4" t="s">
        <v>9072</v>
      </c>
      <c r="C1617" s="4" t="s">
        <v>9081</v>
      </c>
      <c r="D1617" s="10"/>
      <c r="E1617" s="11"/>
      <c r="F1617" s="4" t="s">
        <v>2266</v>
      </c>
      <c r="G1617" s="4" t="s">
        <v>9082</v>
      </c>
      <c r="H1617" s="4" t="s">
        <v>9083</v>
      </c>
      <c r="I1617" s="4"/>
      <c r="J1617" s="12" t="s">
        <v>9084</v>
      </c>
    </row>
    <row r="1618" spans="1:10" ht="60" customHeight="1">
      <c r="A1618" s="4" t="s">
        <v>8982</v>
      </c>
      <c r="B1618" s="4" t="s">
        <v>9085</v>
      </c>
      <c r="C1618" s="4" t="s">
        <v>9086</v>
      </c>
      <c r="D1618" s="10">
        <v>16530</v>
      </c>
      <c r="E1618" s="11" t="s">
        <v>4</v>
      </c>
      <c r="F1618" s="11"/>
      <c r="G1618" s="4" t="s">
        <v>9087</v>
      </c>
      <c r="H1618" s="4" t="s">
        <v>9085</v>
      </c>
      <c r="I1618" s="4"/>
      <c r="J1618" s="12" t="s">
        <v>9088</v>
      </c>
    </row>
    <row r="1619" spans="1:10" ht="60" customHeight="1">
      <c r="A1619" s="4" t="s">
        <v>8982</v>
      </c>
      <c r="B1619" s="4" t="s">
        <v>9085</v>
      </c>
      <c r="C1619" s="4" t="s">
        <v>6367</v>
      </c>
      <c r="D1619" s="10">
        <v>10631</v>
      </c>
      <c r="E1619" s="11" t="s">
        <v>4</v>
      </c>
      <c r="F1619" s="11"/>
      <c r="G1619" s="4" t="s">
        <v>9089</v>
      </c>
      <c r="H1619" s="4" t="s">
        <v>9085</v>
      </c>
      <c r="I1619" s="3" t="s">
        <v>9090</v>
      </c>
      <c r="J1619" s="12" t="s">
        <v>9088</v>
      </c>
    </row>
    <row r="1620" spans="1:10" ht="60" customHeight="1">
      <c r="A1620" s="4" t="s">
        <v>8982</v>
      </c>
      <c r="B1620" s="4" t="s">
        <v>9085</v>
      </c>
      <c r="C1620" s="4" t="s">
        <v>9091</v>
      </c>
      <c r="D1620" s="10">
        <v>117877</v>
      </c>
      <c r="E1620" s="11" t="s">
        <v>10</v>
      </c>
      <c r="F1620" s="11" t="s">
        <v>666</v>
      </c>
      <c r="G1620" s="4" t="s">
        <v>9092</v>
      </c>
      <c r="H1620" s="4" t="s">
        <v>9093</v>
      </c>
      <c r="I1620" s="3" t="s">
        <v>9094</v>
      </c>
      <c r="J1620" s="12" t="s">
        <v>10874</v>
      </c>
    </row>
    <row r="1621" spans="1:10" ht="60" customHeight="1">
      <c r="A1621" s="4" t="s">
        <v>8982</v>
      </c>
      <c r="B1621" s="4" t="s">
        <v>9085</v>
      </c>
      <c r="C1621" s="4" t="s">
        <v>9095</v>
      </c>
      <c r="D1621" s="10">
        <v>3842</v>
      </c>
      <c r="E1621" s="11" t="s">
        <v>4</v>
      </c>
      <c r="F1621" s="11"/>
      <c r="G1621" s="4" t="s">
        <v>9096</v>
      </c>
      <c r="H1621" s="4" t="s">
        <v>9085</v>
      </c>
      <c r="I1621" s="3" t="s">
        <v>9097</v>
      </c>
      <c r="J1621" s="12" t="s">
        <v>9098</v>
      </c>
    </row>
    <row r="1622" spans="1:10" ht="60" customHeight="1">
      <c r="A1622" s="4" t="s">
        <v>8982</v>
      </c>
      <c r="B1622" s="4" t="s">
        <v>9085</v>
      </c>
      <c r="C1622" s="4" t="s">
        <v>9099</v>
      </c>
      <c r="D1622" s="10">
        <v>29</v>
      </c>
      <c r="E1622" s="11" t="s">
        <v>10</v>
      </c>
      <c r="F1622" s="11" t="s">
        <v>9100</v>
      </c>
      <c r="G1622" s="4" t="s">
        <v>9101</v>
      </c>
      <c r="H1622" s="4" t="s">
        <v>9085</v>
      </c>
      <c r="I1622" s="3" t="s">
        <v>9102</v>
      </c>
      <c r="J1622" s="12" t="s">
        <v>9103</v>
      </c>
    </row>
    <row r="1623" spans="1:10" ht="60" customHeight="1">
      <c r="A1623" s="4" t="s">
        <v>8982</v>
      </c>
      <c r="B1623" s="4" t="s">
        <v>9104</v>
      </c>
      <c r="C1623" s="4" t="s">
        <v>9105</v>
      </c>
      <c r="D1623" s="10" t="s">
        <v>9106</v>
      </c>
      <c r="E1623" s="11" t="s">
        <v>3</v>
      </c>
      <c r="F1623" s="11"/>
      <c r="G1623" s="4" t="s">
        <v>9107</v>
      </c>
      <c r="H1623" s="4" t="s">
        <v>9108</v>
      </c>
      <c r="I1623" s="3" t="s">
        <v>9109</v>
      </c>
      <c r="J1623" s="12" t="s">
        <v>9110</v>
      </c>
    </row>
    <row r="1624" spans="1:10" ht="60" customHeight="1">
      <c r="A1624" s="4" t="s">
        <v>8982</v>
      </c>
      <c r="B1624" s="4" t="s">
        <v>9104</v>
      </c>
      <c r="C1624" s="4" t="s">
        <v>9111</v>
      </c>
      <c r="D1624" s="10" t="s">
        <v>9112</v>
      </c>
      <c r="E1624" s="11" t="s">
        <v>5</v>
      </c>
      <c r="F1624" s="5"/>
      <c r="G1624" s="4" t="s">
        <v>9113</v>
      </c>
      <c r="H1624" s="4" t="s">
        <v>9114</v>
      </c>
      <c r="I1624" s="3" t="s">
        <v>9115</v>
      </c>
      <c r="J1624" s="4" t="s">
        <v>9116</v>
      </c>
    </row>
    <row r="1625" spans="1:10" ht="60" customHeight="1">
      <c r="A1625" s="4" t="s">
        <v>8982</v>
      </c>
      <c r="B1625" s="4" t="s">
        <v>9117</v>
      </c>
      <c r="C1625" s="4" t="s">
        <v>9118</v>
      </c>
      <c r="D1625" s="10">
        <v>1886</v>
      </c>
      <c r="E1625" s="11" t="s">
        <v>3</v>
      </c>
      <c r="F1625" s="11"/>
      <c r="G1625" s="4" t="s">
        <v>9119</v>
      </c>
      <c r="H1625" s="4" t="s">
        <v>9120</v>
      </c>
      <c r="I1625" s="4"/>
      <c r="J1625" s="12" t="s">
        <v>9121</v>
      </c>
    </row>
    <row r="1626" spans="1:10" ht="60" customHeight="1">
      <c r="A1626" s="4" t="s">
        <v>8982</v>
      </c>
      <c r="B1626" s="4" t="s">
        <v>9117</v>
      </c>
      <c r="C1626" s="4" t="s">
        <v>9122</v>
      </c>
      <c r="D1626" s="10">
        <v>1265</v>
      </c>
      <c r="E1626" s="11" t="s">
        <v>3</v>
      </c>
      <c r="F1626" s="11"/>
      <c r="G1626" s="4" t="s">
        <v>9123</v>
      </c>
      <c r="H1626" s="4" t="s">
        <v>9124</v>
      </c>
      <c r="I1626" s="3" t="s">
        <v>9125</v>
      </c>
      <c r="J1626" s="12" t="s">
        <v>9126</v>
      </c>
    </row>
    <row r="1627" spans="1:10" ht="60" customHeight="1">
      <c r="A1627" s="4" t="s">
        <v>8982</v>
      </c>
      <c r="B1627" s="4" t="s">
        <v>9127</v>
      </c>
      <c r="C1627" s="4" t="s">
        <v>9128</v>
      </c>
      <c r="D1627" s="10">
        <v>73374</v>
      </c>
      <c r="E1627" s="11" t="s">
        <v>4</v>
      </c>
      <c r="F1627" s="11"/>
      <c r="G1627" s="4" t="s">
        <v>9129</v>
      </c>
      <c r="H1627" s="4" t="s">
        <v>9130</v>
      </c>
      <c r="I1627" s="3" t="s">
        <v>9131</v>
      </c>
      <c r="J1627" s="12" t="s">
        <v>9132</v>
      </c>
    </row>
    <row r="1628" spans="1:10" ht="60" customHeight="1">
      <c r="A1628" s="4" t="s">
        <v>8982</v>
      </c>
      <c r="B1628" s="4" t="s">
        <v>9127</v>
      </c>
      <c r="C1628" s="4" t="s">
        <v>9133</v>
      </c>
      <c r="D1628" s="10">
        <v>4008</v>
      </c>
      <c r="E1628" s="11" t="s">
        <v>5</v>
      </c>
      <c r="F1628" s="11"/>
      <c r="G1628" s="4" t="s">
        <v>9134</v>
      </c>
      <c r="H1628" s="4" t="s">
        <v>9135</v>
      </c>
      <c r="I1628" s="4" t="s">
        <v>9136</v>
      </c>
      <c r="J1628" s="12" t="s">
        <v>9132</v>
      </c>
    </row>
    <row r="1629" spans="1:10" ht="60" customHeight="1">
      <c r="A1629" s="4" t="s">
        <v>8982</v>
      </c>
      <c r="B1629" s="4" t="s">
        <v>9137</v>
      </c>
      <c r="C1629" s="4" t="s">
        <v>9138</v>
      </c>
      <c r="D1629" s="10">
        <v>8740</v>
      </c>
      <c r="E1629" s="11" t="s">
        <v>3</v>
      </c>
      <c r="F1629" s="11"/>
      <c r="G1629" s="4" t="s">
        <v>9139</v>
      </c>
      <c r="H1629" s="4" t="s">
        <v>9140</v>
      </c>
      <c r="I1629" s="3" t="s">
        <v>9141</v>
      </c>
      <c r="J1629" s="12" t="s">
        <v>9142</v>
      </c>
    </row>
    <row r="1630" spans="1:10" ht="60" customHeight="1">
      <c r="A1630" s="4" t="s">
        <v>8982</v>
      </c>
      <c r="B1630" s="4" t="s">
        <v>9137</v>
      </c>
      <c r="C1630" s="4" t="s">
        <v>9143</v>
      </c>
      <c r="D1630" s="10">
        <v>6300</v>
      </c>
      <c r="E1630" s="11" t="s">
        <v>5</v>
      </c>
      <c r="F1630" s="11"/>
      <c r="G1630" s="4" t="s">
        <v>9144</v>
      </c>
      <c r="H1630" s="4" t="s">
        <v>9145</v>
      </c>
      <c r="I1630" s="4"/>
      <c r="J1630" s="12" t="s">
        <v>9146</v>
      </c>
    </row>
    <row r="1631" spans="1:10" ht="60" customHeight="1">
      <c r="A1631" s="4" t="s">
        <v>8982</v>
      </c>
      <c r="B1631" s="4" t="s">
        <v>9137</v>
      </c>
      <c r="C1631" s="4" t="s">
        <v>9147</v>
      </c>
      <c r="D1631" s="10">
        <v>16000</v>
      </c>
      <c r="E1631" s="11" t="s">
        <v>3</v>
      </c>
      <c r="F1631" s="11"/>
      <c r="G1631" s="4" t="s">
        <v>9148</v>
      </c>
      <c r="H1631" s="4" t="s">
        <v>120</v>
      </c>
      <c r="I1631" s="3" t="s">
        <v>9149</v>
      </c>
      <c r="J1631" s="12" t="s">
        <v>9146</v>
      </c>
    </row>
    <row r="1632" spans="1:10" ht="60" customHeight="1">
      <c r="A1632" s="4" t="s">
        <v>8989</v>
      </c>
      <c r="B1632" s="4" t="s">
        <v>9150</v>
      </c>
      <c r="C1632" s="4" t="s">
        <v>9151</v>
      </c>
      <c r="D1632" s="10">
        <v>5100</v>
      </c>
      <c r="E1632" s="11" t="s">
        <v>252</v>
      </c>
      <c r="F1632" s="11"/>
      <c r="G1632" s="4" t="s">
        <v>9152</v>
      </c>
      <c r="H1632" s="4" t="s">
        <v>431</v>
      </c>
      <c r="I1632" s="4"/>
      <c r="J1632" s="12" t="s">
        <v>10532</v>
      </c>
    </row>
    <row r="1633" spans="1:10" ht="60" customHeight="1">
      <c r="A1633" s="4" t="s">
        <v>8989</v>
      </c>
      <c r="B1633" s="4" t="s">
        <v>9150</v>
      </c>
      <c r="C1633" s="4" t="s">
        <v>2074</v>
      </c>
      <c r="D1633" s="10">
        <v>6051</v>
      </c>
      <c r="E1633" s="11" t="s">
        <v>4800</v>
      </c>
      <c r="F1633" s="11"/>
      <c r="G1633" s="4" t="s">
        <v>9153</v>
      </c>
      <c r="H1633" s="4" t="s">
        <v>431</v>
      </c>
      <c r="I1633" s="4"/>
      <c r="J1633" s="12" t="s">
        <v>9154</v>
      </c>
    </row>
    <row r="1634" spans="1:10" ht="60" customHeight="1">
      <c r="A1634" s="4" t="s">
        <v>8982</v>
      </c>
      <c r="B1634" s="4" t="s">
        <v>9155</v>
      </c>
      <c r="C1634" s="4" t="s">
        <v>9156</v>
      </c>
      <c r="D1634" s="10">
        <v>11760</v>
      </c>
      <c r="E1634" s="11" t="s">
        <v>3</v>
      </c>
      <c r="F1634" s="11"/>
      <c r="G1634" s="4" t="s">
        <v>9157</v>
      </c>
      <c r="H1634" s="4" t="s">
        <v>9158</v>
      </c>
      <c r="I1634" s="4"/>
      <c r="J1634" s="12" t="s">
        <v>9159</v>
      </c>
    </row>
    <row r="1635" spans="1:10" ht="60" customHeight="1">
      <c r="A1635" s="4" t="s">
        <v>8982</v>
      </c>
      <c r="B1635" s="4" t="s">
        <v>9155</v>
      </c>
      <c r="C1635" s="4" t="s">
        <v>9160</v>
      </c>
      <c r="D1635" s="10">
        <v>15081</v>
      </c>
      <c r="E1635" s="11" t="s">
        <v>5</v>
      </c>
      <c r="F1635" s="11"/>
      <c r="G1635" s="4" t="s">
        <v>9161</v>
      </c>
      <c r="H1635" s="4" t="s">
        <v>3017</v>
      </c>
      <c r="I1635" s="4"/>
      <c r="J1635" s="12" t="s">
        <v>9162</v>
      </c>
    </row>
    <row r="1636" spans="1:10" ht="60" customHeight="1">
      <c r="A1636" s="4" t="s">
        <v>8982</v>
      </c>
      <c r="B1636" s="4" t="s">
        <v>9155</v>
      </c>
      <c r="C1636" s="4" t="s">
        <v>9163</v>
      </c>
      <c r="D1636" s="10">
        <v>19000</v>
      </c>
      <c r="E1636" s="11" t="s">
        <v>3</v>
      </c>
      <c r="F1636" s="5"/>
      <c r="G1636" s="4" t="s">
        <v>9164</v>
      </c>
      <c r="H1636" s="4" t="s">
        <v>9165</v>
      </c>
      <c r="I1636" s="3" t="s">
        <v>9166</v>
      </c>
      <c r="J1636" s="12" t="s">
        <v>11012</v>
      </c>
    </row>
    <row r="1637" spans="1:10" ht="60" customHeight="1">
      <c r="A1637" s="4" t="s">
        <v>8982</v>
      </c>
      <c r="B1637" s="4" t="s">
        <v>8941</v>
      </c>
      <c r="C1637" s="4" t="s">
        <v>9167</v>
      </c>
      <c r="D1637" s="10">
        <v>8141</v>
      </c>
      <c r="E1637" s="11" t="s">
        <v>4</v>
      </c>
      <c r="F1637" s="11"/>
      <c r="G1637" s="4" t="s">
        <v>9168</v>
      </c>
      <c r="H1637" s="4" t="s">
        <v>8941</v>
      </c>
      <c r="I1637" s="3" t="s">
        <v>9169</v>
      </c>
      <c r="J1637" s="12" t="s">
        <v>9170</v>
      </c>
    </row>
    <row r="1638" spans="1:10" ht="60" customHeight="1">
      <c r="A1638" s="4" t="s">
        <v>8982</v>
      </c>
      <c r="B1638" s="4" t="s">
        <v>8941</v>
      </c>
      <c r="C1638" s="4" t="s">
        <v>9171</v>
      </c>
      <c r="D1638" s="10">
        <v>825</v>
      </c>
      <c r="E1638" s="11" t="s">
        <v>9</v>
      </c>
      <c r="F1638" s="11"/>
      <c r="G1638" s="4" t="s">
        <v>9172</v>
      </c>
      <c r="H1638" s="4" t="s">
        <v>9173</v>
      </c>
      <c r="I1638" s="3" t="s">
        <v>9174</v>
      </c>
      <c r="J1638" s="12" t="s">
        <v>9170</v>
      </c>
    </row>
    <row r="1639" spans="1:10" ht="60" customHeight="1">
      <c r="A1639" s="4" t="s">
        <v>8982</v>
      </c>
      <c r="B1639" s="4" t="s">
        <v>9175</v>
      </c>
      <c r="C1639" s="4" t="s">
        <v>9176</v>
      </c>
      <c r="D1639" s="10">
        <v>250</v>
      </c>
      <c r="E1639" s="11" t="s">
        <v>3</v>
      </c>
      <c r="F1639" s="11"/>
      <c r="G1639" s="4" t="s">
        <v>9177</v>
      </c>
      <c r="H1639" s="4" t="s">
        <v>1854</v>
      </c>
      <c r="I1639" s="4"/>
      <c r="J1639" s="12" t="s">
        <v>10875</v>
      </c>
    </row>
    <row r="1640" spans="1:10" ht="60" customHeight="1">
      <c r="A1640" s="4" t="s">
        <v>8982</v>
      </c>
      <c r="B1640" s="4" t="s">
        <v>9175</v>
      </c>
      <c r="C1640" s="4" t="s">
        <v>9178</v>
      </c>
      <c r="D1640" s="10">
        <v>26910</v>
      </c>
      <c r="E1640" s="11" t="s">
        <v>3</v>
      </c>
      <c r="F1640" s="11"/>
      <c r="G1640" s="4" t="s">
        <v>10481</v>
      </c>
      <c r="H1640" s="4" t="s">
        <v>9175</v>
      </c>
      <c r="I1640" s="4"/>
      <c r="J1640" s="12" t="s">
        <v>10876</v>
      </c>
    </row>
    <row r="1641" spans="1:10" ht="60" customHeight="1">
      <c r="A1641" s="4" t="s">
        <v>9179</v>
      </c>
      <c r="B1641" s="4" t="s">
        <v>9180</v>
      </c>
      <c r="C1641" s="4" t="s">
        <v>9181</v>
      </c>
      <c r="D1641" s="10"/>
      <c r="E1641" s="11" t="s">
        <v>10</v>
      </c>
      <c r="F1641" s="11" t="s">
        <v>2935</v>
      </c>
      <c r="G1641" s="4" t="s">
        <v>9182</v>
      </c>
      <c r="H1641" s="4" t="s">
        <v>9183</v>
      </c>
      <c r="I1641" s="3" t="s">
        <v>9184</v>
      </c>
      <c r="J1641" s="12" t="s">
        <v>9185</v>
      </c>
    </row>
    <row r="1642" spans="1:10" ht="60" customHeight="1">
      <c r="A1642" s="4" t="s">
        <v>9179</v>
      </c>
      <c r="B1642" s="4" t="s">
        <v>9186</v>
      </c>
      <c r="C1642" s="4" t="s">
        <v>9187</v>
      </c>
      <c r="D1642" s="10">
        <v>252</v>
      </c>
      <c r="E1642" s="11" t="s">
        <v>5</v>
      </c>
      <c r="F1642" s="11"/>
      <c r="G1642" s="138" t="s">
        <v>9188</v>
      </c>
      <c r="H1642" s="4" t="s">
        <v>9189</v>
      </c>
      <c r="I1642" s="51" t="s">
        <v>9190</v>
      </c>
      <c r="J1642" s="12" t="s">
        <v>10877</v>
      </c>
    </row>
    <row r="1643" spans="1:10" ht="60" customHeight="1">
      <c r="A1643" s="4" t="s">
        <v>9179</v>
      </c>
      <c r="B1643" s="4" t="s">
        <v>9191</v>
      </c>
      <c r="C1643" s="4" t="s">
        <v>9192</v>
      </c>
      <c r="D1643" s="10">
        <v>43410</v>
      </c>
      <c r="E1643" s="11" t="s">
        <v>5</v>
      </c>
      <c r="F1643" s="11"/>
      <c r="G1643" s="4" t="s">
        <v>9193</v>
      </c>
      <c r="H1643" s="4" t="s">
        <v>9194</v>
      </c>
      <c r="I1643" s="3" t="s">
        <v>9195</v>
      </c>
      <c r="J1643" s="12" t="s">
        <v>9196</v>
      </c>
    </row>
    <row r="1644" spans="1:10" ht="60" customHeight="1">
      <c r="A1644" s="4" t="s">
        <v>9179</v>
      </c>
      <c r="B1644" s="4" t="s">
        <v>9197</v>
      </c>
      <c r="C1644" s="4" t="s">
        <v>1028</v>
      </c>
      <c r="D1644" s="10">
        <v>0</v>
      </c>
      <c r="E1644" s="11" t="s">
        <v>10</v>
      </c>
      <c r="F1644" s="11" t="s">
        <v>2935</v>
      </c>
      <c r="G1644" s="4" t="s">
        <v>9198</v>
      </c>
      <c r="H1644" s="4" t="s">
        <v>9199</v>
      </c>
      <c r="I1644" s="4"/>
      <c r="J1644" s="12" t="s">
        <v>9200</v>
      </c>
    </row>
    <row r="1645" spans="1:10" ht="60" customHeight="1">
      <c r="A1645" s="24" t="s">
        <v>9201</v>
      </c>
      <c r="B1645" s="24" t="s">
        <v>9202</v>
      </c>
      <c r="C1645" s="24" t="s">
        <v>9203</v>
      </c>
      <c r="D1645" s="10">
        <v>0</v>
      </c>
      <c r="E1645" s="11" t="s">
        <v>3062</v>
      </c>
      <c r="F1645" s="24" t="s">
        <v>9204</v>
      </c>
      <c r="G1645" s="24" t="s">
        <v>9205</v>
      </c>
      <c r="H1645" s="4" t="s">
        <v>9206</v>
      </c>
      <c r="I1645" s="4"/>
      <c r="J1645" s="24" t="s">
        <v>9207</v>
      </c>
    </row>
    <row r="1646" spans="1:10" ht="60" customHeight="1">
      <c r="A1646" s="4" t="s">
        <v>9179</v>
      </c>
      <c r="B1646" s="4" t="s">
        <v>9208</v>
      </c>
      <c r="C1646" s="4" t="s">
        <v>9209</v>
      </c>
      <c r="D1646" s="10">
        <v>792</v>
      </c>
      <c r="E1646" s="11" t="s">
        <v>10</v>
      </c>
      <c r="F1646" s="11" t="s">
        <v>9210</v>
      </c>
      <c r="G1646" s="4" t="s">
        <v>10072</v>
      </c>
      <c r="H1646" s="4" t="s">
        <v>9211</v>
      </c>
      <c r="I1646" s="4"/>
      <c r="J1646" s="12" t="s">
        <v>10880</v>
      </c>
    </row>
    <row r="1647" spans="1:10" ht="60" customHeight="1">
      <c r="A1647" s="4" t="s">
        <v>9179</v>
      </c>
      <c r="B1647" s="4" t="s">
        <v>9208</v>
      </c>
      <c r="C1647" s="4" t="s">
        <v>9212</v>
      </c>
      <c r="D1647" s="10">
        <v>0</v>
      </c>
      <c r="E1647" s="11" t="s">
        <v>10</v>
      </c>
      <c r="F1647" s="11" t="s">
        <v>9213</v>
      </c>
      <c r="G1647" s="4" t="s">
        <v>9214</v>
      </c>
      <c r="H1647" s="4" t="s">
        <v>9199</v>
      </c>
      <c r="I1647" s="4"/>
      <c r="J1647" s="12" t="s">
        <v>10878</v>
      </c>
    </row>
    <row r="1648" spans="1:10" ht="60" customHeight="1">
      <c r="A1648" s="4" t="s">
        <v>9179</v>
      </c>
      <c r="B1648" s="4" t="s">
        <v>9215</v>
      </c>
      <c r="C1648" s="4" t="s">
        <v>3080</v>
      </c>
      <c r="D1648" s="47">
        <v>28600</v>
      </c>
      <c r="E1648" s="11" t="s">
        <v>5</v>
      </c>
      <c r="F1648" s="11"/>
      <c r="G1648" s="4" t="s">
        <v>9216</v>
      </c>
      <c r="H1648" s="12" t="s">
        <v>9215</v>
      </c>
      <c r="I1648" s="4"/>
      <c r="J1648" s="12" t="s">
        <v>10879</v>
      </c>
    </row>
    <row r="1649" spans="1:10" ht="60" customHeight="1">
      <c r="A1649" s="22" t="s">
        <v>9179</v>
      </c>
      <c r="B1649" s="22" t="s">
        <v>9217</v>
      </c>
      <c r="C1649" s="22" t="s">
        <v>9218</v>
      </c>
      <c r="D1649" s="36">
        <v>700</v>
      </c>
      <c r="E1649" s="13" t="s">
        <v>5</v>
      </c>
      <c r="F1649" s="13"/>
      <c r="G1649" s="22" t="s">
        <v>9219</v>
      </c>
      <c r="H1649" s="22" t="s">
        <v>9220</v>
      </c>
      <c r="I1649" s="4"/>
      <c r="J1649" s="12" t="s">
        <v>9221</v>
      </c>
    </row>
    <row r="1650" spans="1:10" ht="60" customHeight="1">
      <c r="A1650" s="22" t="s">
        <v>9179</v>
      </c>
      <c r="B1650" s="22" t="s">
        <v>9217</v>
      </c>
      <c r="C1650" s="22" t="s">
        <v>9222</v>
      </c>
      <c r="D1650" s="36">
        <v>420</v>
      </c>
      <c r="E1650" s="13" t="s">
        <v>5</v>
      </c>
      <c r="F1650" s="13"/>
      <c r="G1650" s="22" t="s">
        <v>9223</v>
      </c>
      <c r="H1650" s="22" t="s">
        <v>6471</v>
      </c>
      <c r="I1650" s="3" t="s">
        <v>9224</v>
      </c>
      <c r="J1650" s="12" t="s">
        <v>10881</v>
      </c>
    </row>
    <row r="1651" spans="1:10" ht="60" customHeight="1">
      <c r="A1651" s="22" t="s">
        <v>9179</v>
      </c>
      <c r="B1651" s="22" t="s">
        <v>9217</v>
      </c>
      <c r="C1651" s="22" t="s">
        <v>9225</v>
      </c>
      <c r="D1651" s="36">
        <v>900</v>
      </c>
      <c r="E1651" s="13" t="s">
        <v>5</v>
      </c>
      <c r="F1651" s="54"/>
      <c r="G1651" s="22" t="s">
        <v>9226</v>
      </c>
      <c r="H1651" s="22" t="s">
        <v>9227</v>
      </c>
      <c r="I1651" s="4"/>
      <c r="J1651" s="4" t="s">
        <v>9221</v>
      </c>
    </row>
    <row r="1652" spans="1:10" ht="60" customHeight="1">
      <c r="A1652" s="4" t="s">
        <v>9179</v>
      </c>
      <c r="B1652" s="4" t="s">
        <v>9228</v>
      </c>
      <c r="C1652" s="4" t="s">
        <v>9229</v>
      </c>
      <c r="D1652" s="10">
        <v>16</v>
      </c>
      <c r="E1652" s="11" t="s">
        <v>10</v>
      </c>
      <c r="F1652" s="11" t="s">
        <v>9230</v>
      </c>
      <c r="G1652" s="4" t="s">
        <v>9231</v>
      </c>
      <c r="H1652" s="4" t="s">
        <v>9228</v>
      </c>
      <c r="I1652" s="4"/>
      <c r="J1652" s="12" t="s">
        <v>10882</v>
      </c>
    </row>
    <row r="1653" spans="1:10" ht="60" customHeight="1">
      <c r="A1653" s="4" t="s">
        <v>9201</v>
      </c>
      <c r="B1653" s="4" t="s">
        <v>9232</v>
      </c>
      <c r="C1653" s="4" t="s">
        <v>9233</v>
      </c>
      <c r="D1653" s="10">
        <v>5662</v>
      </c>
      <c r="E1653" s="11" t="s">
        <v>296</v>
      </c>
      <c r="F1653" s="11" t="s">
        <v>9234</v>
      </c>
      <c r="G1653" s="4" t="s">
        <v>9235</v>
      </c>
      <c r="H1653" s="4" t="s">
        <v>9236</v>
      </c>
      <c r="I1653" s="4"/>
      <c r="J1653" s="12" t="s">
        <v>10883</v>
      </c>
    </row>
    <row r="1654" spans="1:10" ht="60" customHeight="1">
      <c r="A1654" s="4" t="s">
        <v>9179</v>
      </c>
      <c r="B1654" s="4" t="s">
        <v>9237</v>
      </c>
      <c r="C1654" s="4" t="s">
        <v>9238</v>
      </c>
      <c r="D1654" s="10">
        <v>4574</v>
      </c>
      <c r="E1654" s="11" t="s">
        <v>10</v>
      </c>
      <c r="F1654" s="11" t="s">
        <v>9239</v>
      </c>
      <c r="G1654" s="4" t="s">
        <v>9240</v>
      </c>
      <c r="H1654" s="4" t="s">
        <v>9241</v>
      </c>
      <c r="I1654" s="4"/>
      <c r="J1654" s="4" t="s">
        <v>9242</v>
      </c>
    </row>
    <row r="1655" spans="1:10" ht="60" customHeight="1">
      <c r="A1655" s="4" t="s">
        <v>9179</v>
      </c>
      <c r="B1655" s="4" t="s">
        <v>9237</v>
      </c>
      <c r="C1655" s="4" t="s">
        <v>9243</v>
      </c>
      <c r="D1655" s="10">
        <v>1061</v>
      </c>
      <c r="E1655" s="11" t="s">
        <v>10</v>
      </c>
      <c r="F1655" s="11" t="s">
        <v>9239</v>
      </c>
      <c r="G1655" s="4" t="s">
        <v>10073</v>
      </c>
      <c r="H1655" s="4" t="s">
        <v>9241</v>
      </c>
      <c r="I1655" s="4"/>
      <c r="J1655" s="4" t="s">
        <v>9242</v>
      </c>
    </row>
    <row r="1656" spans="1:10" ht="60" customHeight="1">
      <c r="A1656" s="22" t="s">
        <v>9179</v>
      </c>
      <c r="B1656" s="22" t="s">
        <v>9237</v>
      </c>
      <c r="C1656" s="22" t="s">
        <v>9244</v>
      </c>
      <c r="D1656" s="36">
        <v>62094</v>
      </c>
      <c r="E1656" s="13" t="s">
        <v>10</v>
      </c>
      <c r="F1656" s="13" t="s">
        <v>9245</v>
      </c>
      <c r="G1656" s="22" t="s">
        <v>9246</v>
      </c>
      <c r="H1656" s="22" t="s">
        <v>9237</v>
      </c>
      <c r="I1656" s="3" t="s">
        <v>9247</v>
      </c>
      <c r="J1656" s="22" t="s">
        <v>9248</v>
      </c>
    </row>
    <row r="1657" spans="1:10" ht="60" customHeight="1">
      <c r="A1657" s="4" t="s">
        <v>9179</v>
      </c>
      <c r="B1657" s="4" t="s">
        <v>9249</v>
      </c>
      <c r="C1657" s="4" t="s">
        <v>1795</v>
      </c>
      <c r="D1657" s="10">
        <v>0</v>
      </c>
      <c r="E1657" s="11" t="s">
        <v>10</v>
      </c>
      <c r="F1657" s="5" t="s">
        <v>7261</v>
      </c>
      <c r="G1657" s="4" t="s">
        <v>9250</v>
      </c>
      <c r="H1657" s="4" t="s">
        <v>9249</v>
      </c>
      <c r="I1657" s="4"/>
      <c r="J1657" s="4" t="s">
        <v>9251</v>
      </c>
    </row>
    <row r="1658" spans="1:10" ht="60" customHeight="1">
      <c r="A1658" s="4" t="s">
        <v>9252</v>
      </c>
      <c r="B1658" s="4" t="s">
        <v>9253</v>
      </c>
      <c r="C1658" s="4" t="s">
        <v>9254</v>
      </c>
      <c r="D1658" s="10">
        <v>0</v>
      </c>
      <c r="E1658" s="11" t="s">
        <v>10</v>
      </c>
      <c r="F1658" s="11" t="s">
        <v>2935</v>
      </c>
      <c r="G1658" s="4" t="s">
        <v>9255</v>
      </c>
      <c r="H1658" s="4" t="s">
        <v>9256</v>
      </c>
      <c r="I1658" s="3" t="s">
        <v>9257</v>
      </c>
      <c r="J1658" s="12" t="s">
        <v>9258</v>
      </c>
    </row>
    <row r="1659" spans="1:10" ht="60" customHeight="1">
      <c r="A1659" s="4" t="s">
        <v>9179</v>
      </c>
      <c r="B1659" s="4" t="s">
        <v>9259</v>
      </c>
      <c r="C1659" s="4" t="s">
        <v>9260</v>
      </c>
      <c r="D1659" s="10">
        <v>0</v>
      </c>
      <c r="E1659" s="11" t="s">
        <v>10</v>
      </c>
      <c r="F1659" s="11" t="s">
        <v>2935</v>
      </c>
      <c r="G1659" s="4" t="s">
        <v>9261</v>
      </c>
      <c r="H1659" s="4" t="s">
        <v>9262</v>
      </c>
      <c r="I1659" s="3" t="s">
        <v>9263</v>
      </c>
      <c r="J1659" s="12" t="s">
        <v>10885</v>
      </c>
    </row>
    <row r="1660" spans="1:10" ht="60" customHeight="1">
      <c r="A1660" s="4" t="s">
        <v>9179</v>
      </c>
      <c r="B1660" s="4" t="s">
        <v>9259</v>
      </c>
      <c r="C1660" s="4" t="s">
        <v>9264</v>
      </c>
      <c r="D1660" s="10">
        <v>0</v>
      </c>
      <c r="E1660" s="11" t="s">
        <v>10</v>
      </c>
      <c r="F1660" s="11" t="s">
        <v>960</v>
      </c>
      <c r="G1660" s="4" t="s">
        <v>9265</v>
      </c>
      <c r="H1660" s="4" t="s">
        <v>9266</v>
      </c>
      <c r="I1660" s="3" t="s">
        <v>9267</v>
      </c>
      <c r="J1660" s="12" t="s">
        <v>10884</v>
      </c>
    </row>
    <row r="1661" spans="1:10" ht="60" customHeight="1">
      <c r="A1661" s="4" t="s">
        <v>9268</v>
      </c>
      <c r="B1661" s="4" t="s">
        <v>9268</v>
      </c>
      <c r="C1661" s="4" t="s">
        <v>9269</v>
      </c>
      <c r="D1661" s="10">
        <v>25000</v>
      </c>
      <c r="E1661" s="11" t="s">
        <v>3</v>
      </c>
      <c r="F1661" s="11"/>
      <c r="G1661" s="112" t="s">
        <v>9270</v>
      </c>
      <c r="H1661" s="4" t="s">
        <v>9271</v>
      </c>
      <c r="I1661" s="3" t="s">
        <v>9272</v>
      </c>
      <c r="J1661" s="12" t="s">
        <v>9273</v>
      </c>
    </row>
    <row r="1662" spans="1:10" ht="60" customHeight="1">
      <c r="A1662" s="4" t="s">
        <v>9268</v>
      </c>
      <c r="B1662" s="4" t="s">
        <v>9274</v>
      </c>
      <c r="C1662" s="4" t="s">
        <v>9275</v>
      </c>
      <c r="D1662" s="10">
        <v>4000</v>
      </c>
      <c r="E1662" s="11" t="s">
        <v>4</v>
      </c>
      <c r="F1662" s="11"/>
      <c r="G1662" s="4" t="s">
        <v>9276</v>
      </c>
      <c r="H1662" s="4" t="s">
        <v>9277</v>
      </c>
      <c r="I1662" s="3" t="s">
        <v>9278</v>
      </c>
      <c r="J1662" s="12" t="s">
        <v>9279</v>
      </c>
    </row>
    <row r="1663" spans="1:10" ht="60" customHeight="1">
      <c r="A1663" s="4" t="s">
        <v>9280</v>
      </c>
      <c r="B1663" s="4" t="s">
        <v>9281</v>
      </c>
      <c r="C1663" s="4" t="s">
        <v>9282</v>
      </c>
      <c r="D1663" s="10">
        <v>5384</v>
      </c>
      <c r="E1663" s="11" t="s">
        <v>3</v>
      </c>
      <c r="F1663" s="11"/>
      <c r="G1663" s="4" t="s">
        <v>9283</v>
      </c>
      <c r="H1663" s="4" t="s">
        <v>8025</v>
      </c>
      <c r="I1663" s="3" t="s">
        <v>9284</v>
      </c>
      <c r="J1663" s="12" t="s">
        <v>9285</v>
      </c>
    </row>
    <row r="1664" spans="1:10" ht="60" customHeight="1">
      <c r="A1664" s="4" t="s">
        <v>9268</v>
      </c>
      <c r="B1664" s="4" t="s">
        <v>9286</v>
      </c>
      <c r="C1664" s="4" t="s">
        <v>9287</v>
      </c>
      <c r="D1664" s="10">
        <v>0</v>
      </c>
      <c r="E1664" s="11" t="s">
        <v>10</v>
      </c>
      <c r="F1664" s="11" t="s">
        <v>9288</v>
      </c>
      <c r="G1664" s="4" t="s">
        <v>9289</v>
      </c>
      <c r="H1664" s="4" t="s">
        <v>9290</v>
      </c>
      <c r="I1664" s="4"/>
      <c r="J1664" s="12" t="s">
        <v>11000</v>
      </c>
    </row>
    <row r="1665" spans="1:10" ht="60" customHeight="1">
      <c r="A1665" s="4" t="s">
        <v>9268</v>
      </c>
      <c r="B1665" s="4" t="s">
        <v>9291</v>
      </c>
      <c r="C1665" s="4" t="s">
        <v>9292</v>
      </c>
      <c r="D1665" s="50">
        <v>1188</v>
      </c>
      <c r="E1665" s="11" t="s">
        <v>10</v>
      </c>
      <c r="F1665" s="11" t="s">
        <v>766</v>
      </c>
      <c r="G1665" s="4" t="s">
        <v>9293</v>
      </c>
      <c r="H1665" s="4" t="s">
        <v>2155</v>
      </c>
      <c r="I1665" s="3" t="s">
        <v>9294</v>
      </c>
      <c r="J1665" s="4" t="s">
        <v>9295</v>
      </c>
    </row>
    <row r="1666" spans="1:10" ht="60" customHeight="1">
      <c r="A1666" s="4" t="s">
        <v>9268</v>
      </c>
      <c r="B1666" s="4" t="s">
        <v>9291</v>
      </c>
      <c r="C1666" s="4" t="s">
        <v>9296</v>
      </c>
      <c r="D1666" s="10">
        <v>3120</v>
      </c>
      <c r="E1666" s="11" t="s">
        <v>10</v>
      </c>
      <c r="F1666" s="11" t="s">
        <v>766</v>
      </c>
      <c r="G1666" s="4" t="s">
        <v>9297</v>
      </c>
      <c r="H1666" s="4" t="s">
        <v>2155</v>
      </c>
      <c r="I1666" s="3" t="s">
        <v>9298</v>
      </c>
      <c r="J1666" s="4" t="s">
        <v>9299</v>
      </c>
    </row>
    <row r="1667" spans="1:10" ht="60" customHeight="1">
      <c r="A1667" s="4" t="s">
        <v>9268</v>
      </c>
      <c r="B1667" s="4" t="s">
        <v>9300</v>
      </c>
      <c r="C1667" s="4" t="s">
        <v>9301</v>
      </c>
      <c r="D1667" s="10">
        <v>354</v>
      </c>
      <c r="E1667" s="11" t="s">
        <v>5</v>
      </c>
      <c r="F1667" s="11"/>
      <c r="G1667" s="4" t="s">
        <v>9302</v>
      </c>
      <c r="H1667" s="4" t="s">
        <v>9300</v>
      </c>
      <c r="I1667" s="4"/>
      <c r="J1667" s="12" t="s">
        <v>10886</v>
      </c>
    </row>
    <row r="1668" spans="1:10" ht="60" customHeight="1">
      <c r="A1668" s="4" t="s">
        <v>9268</v>
      </c>
      <c r="B1668" s="4" t="s">
        <v>9303</v>
      </c>
      <c r="C1668" s="4" t="s">
        <v>9304</v>
      </c>
      <c r="D1668" s="10">
        <v>252</v>
      </c>
      <c r="E1668" s="11" t="s">
        <v>5</v>
      </c>
      <c r="F1668" s="11"/>
      <c r="G1668" s="4" t="s">
        <v>9305</v>
      </c>
      <c r="H1668" s="12" t="s">
        <v>9303</v>
      </c>
      <c r="I1668" s="4"/>
      <c r="J1668" s="12" t="s">
        <v>10887</v>
      </c>
    </row>
    <row r="1669" spans="1:10" ht="60" customHeight="1">
      <c r="A1669" s="4" t="s">
        <v>9306</v>
      </c>
      <c r="B1669" s="4" t="s">
        <v>9307</v>
      </c>
      <c r="C1669" s="4" t="s">
        <v>4055</v>
      </c>
      <c r="D1669" s="10">
        <v>0</v>
      </c>
      <c r="E1669" s="11" t="s">
        <v>568</v>
      </c>
      <c r="F1669" s="11" t="s">
        <v>9308</v>
      </c>
      <c r="G1669" s="4" t="s">
        <v>9309</v>
      </c>
      <c r="H1669" s="4" t="s">
        <v>9310</v>
      </c>
      <c r="I1669" s="3" t="s">
        <v>9311</v>
      </c>
      <c r="J1669" s="12" t="s">
        <v>9312</v>
      </c>
    </row>
    <row r="1670" spans="1:10" ht="60" customHeight="1">
      <c r="A1670" s="4" t="s">
        <v>9306</v>
      </c>
      <c r="B1670" s="4" t="s">
        <v>9307</v>
      </c>
      <c r="C1670" s="4" t="s">
        <v>9313</v>
      </c>
      <c r="D1670" s="10">
        <v>12000</v>
      </c>
      <c r="E1670" s="11" t="s">
        <v>296</v>
      </c>
      <c r="F1670" s="11"/>
      <c r="G1670" s="4" t="s">
        <v>9314</v>
      </c>
      <c r="H1670" s="4" t="s">
        <v>9315</v>
      </c>
      <c r="I1670" s="3" t="s">
        <v>9316</v>
      </c>
      <c r="J1670" s="12" t="s">
        <v>9317</v>
      </c>
    </row>
    <row r="1671" spans="1:10" ht="60" customHeight="1">
      <c r="A1671" s="4" t="s">
        <v>9268</v>
      </c>
      <c r="B1671" s="4" t="s">
        <v>9318</v>
      </c>
      <c r="C1671" s="4" t="s">
        <v>9319</v>
      </c>
      <c r="D1671" s="10">
        <v>11679</v>
      </c>
      <c r="E1671" s="11" t="s">
        <v>3</v>
      </c>
      <c r="F1671" s="11"/>
      <c r="G1671" s="4" t="s">
        <v>9320</v>
      </c>
      <c r="H1671" s="12" t="s">
        <v>2694</v>
      </c>
      <c r="I1671" s="3" t="s">
        <v>9321</v>
      </c>
      <c r="J1671" s="12" t="s">
        <v>10889</v>
      </c>
    </row>
    <row r="1672" spans="1:10" ht="60" customHeight="1">
      <c r="A1672" s="4" t="s">
        <v>9268</v>
      </c>
      <c r="B1672" s="4" t="s">
        <v>9318</v>
      </c>
      <c r="C1672" s="4" t="s">
        <v>9322</v>
      </c>
      <c r="D1672" s="10">
        <v>212</v>
      </c>
      <c r="E1672" s="11" t="s">
        <v>5</v>
      </c>
      <c r="F1672" s="11"/>
      <c r="G1672" s="4" t="s">
        <v>9323</v>
      </c>
      <c r="H1672" s="4" t="s">
        <v>9324</v>
      </c>
      <c r="I1672" s="4"/>
      <c r="J1672" s="12" t="s">
        <v>10888</v>
      </c>
    </row>
    <row r="1673" spans="1:10" ht="60" customHeight="1">
      <c r="A1673" s="4" t="s">
        <v>9268</v>
      </c>
      <c r="B1673" s="4" t="s">
        <v>9325</v>
      </c>
      <c r="C1673" s="4" t="s">
        <v>1099</v>
      </c>
      <c r="D1673" s="10">
        <v>40500</v>
      </c>
      <c r="E1673" s="11" t="s">
        <v>1</v>
      </c>
      <c r="F1673" s="11"/>
      <c r="G1673" s="4" t="s">
        <v>9326</v>
      </c>
      <c r="H1673" s="4" t="s">
        <v>9325</v>
      </c>
      <c r="I1673" s="4"/>
      <c r="J1673" s="12" t="s">
        <v>9327</v>
      </c>
    </row>
    <row r="1674" spans="1:10" ht="60" customHeight="1">
      <c r="A1674" s="4" t="s">
        <v>9268</v>
      </c>
      <c r="B1674" s="4" t="s">
        <v>9328</v>
      </c>
      <c r="C1674" s="4" t="s">
        <v>9329</v>
      </c>
      <c r="D1674" s="10">
        <v>429</v>
      </c>
      <c r="E1674" s="11" t="s">
        <v>10</v>
      </c>
      <c r="F1674" s="11" t="s">
        <v>9330</v>
      </c>
      <c r="G1674" s="4" t="s">
        <v>9331</v>
      </c>
      <c r="H1674" s="12" t="s">
        <v>10564</v>
      </c>
      <c r="I1674" s="4"/>
      <c r="J1674" s="12" t="s">
        <v>9332</v>
      </c>
    </row>
    <row r="1675" spans="1:10" ht="60" customHeight="1">
      <c r="A1675" s="4" t="s">
        <v>9280</v>
      </c>
      <c r="B1675" s="4" t="s">
        <v>9333</v>
      </c>
      <c r="C1675" s="4" t="s">
        <v>9334</v>
      </c>
      <c r="D1675" s="10">
        <v>2600</v>
      </c>
      <c r="E1675" s="11" t="s">
        <v>5</v>
      </c>
      <c r="F1675" s="11"/>
      <c r="G1675" s="4" t="s">
        <v>9335</v>
      </c>
      <c r="H1675" s="12" t="s">
        <v>10565</v>
      </c>
      <c r="I1675" s="4"/>
      <c r="J1675" s="12" t="s">
        <v>9336</v>
      </c>
    </row>
    <row r="1676" spans="1:10" ht="60" customHeight="1">
      <c r="A1676" s="4" t="s">
        <v>9268</v>
      </c>
      <c r="B1676" s="4" t="s">
        <v>9333</v>
      </c>
      <c r="C1676" s="4" t="s">
        <v>9337</v>
      </c>
      <c r="D1676" s="10">
        <v>13739</v>
      </c>
      <c r="E1676" s="11" t="s">
        <v>5</v>
      </c>
      <c r="F1676" s="11"/>
      <c r="G1676" s="4" t="s">
        <v>9338</v>
      </c>
      <c r="H1676" s="12" t="s">
        <v>10566</v>
      </c>
      <c r="I1676" s="4"/>
      <c r="J1676" s="12" t="s">
        <v>10891</v>
      </c>
    </row>
    <row r="1677" spans="1:10" ht="60" customHeight="1">
      <c r="A1677" s="4" t="s">
        <v>9268</v>
      </c>
      <c r="B1677" s="4" t="s">
        <v>9333</v>
      </c>
      <c r="C1677" s="4" t="s">
        <v>3567</v>
      </c>
      <c r="D1677" s="10">
        <v>380</v>
      </c>
      <c r="E1677" s="11" t="s">
        <v>5</v>
      </c>
      <c r="F1677" s="5"/>
      <c r="G1677" s="4" t="s">
        <v>9339</v>
      </c>
      <c r="H1677" s="12" t="s">
        <v>10566</v>
      </c>
      <c r="I1677" s="4"/>
      <c r="J1677" s="12" t="s">
        <v>10890</v>
      </c>
    </row>
    <row r="1678" spans="1:10" ht="60" customHeight="1">
      <c r="A1678" s="4" t="s">
        <v>9268</v>
      </c>
      <c r="B1678" s="4" t="s">
        <v>9340</v>
      </c>
      <c r="C1678" s="4" t="s">
        <v>9341</v>
      </c>
      <c r="D1678" s="10">
        <v>9000</v>
      </c>
      <c r="E1678" s="11" t="s">
        <v>10</v>
      </c>
      <c r="F1678" s="11" t="s">
        <v>766</v>
      </c>
      <c r="G1678" s="4" t="s">
        <v>9342</v>
      </c>
      <c r="H1678" s="4" t="s">
        <v>9340</v>
      </c>
      <c r="I1678" s="4" t="s">
        <v>9343</v>
      </c>
      <c r="J1678" s="12" t="s">
        <v>10892</v>
      </c>
    </row>
    <row r="1679" spans="1:10" ht="60" customHeight="1">
      <c r="A1679" s="4" t="s">
        <v>9268</v>
      </c>
      <c r="B1679" s="4" t="s">
        <v>8022</v>
      </c>
      <c r="C1679" s="4" t="s">
        <v>9344</v>
      </c>
      <c r="D1679" s="10">
        <v>9540</v>
      </c>
      <c r="E1679" s="11" t="s">
        <v>10</v>
      </c>
      <c r="F1679" s="11" t="s">
        <v>766</v>
      </c>
      <c r="G1679" s="4" t="s">
        <v>9345</v>
      </c>
      <c r="H1679" s="4" t="s">
        <v>8022</v>
      </c>
      <c r="I1679" s="3" t="s">
        <v>9346</v>
      </c>
      <c r="J1679" s="12" t="s">
        <v>9347</v>
      </c>
    </row>
    <row r="1680" spans="1:10" ht="60" customHeight="1">
      <c r="A1680" s="4" t="s">
        <v>9306</v>
      </c>
      <c r="B1680" s="4" t="s">
        <v>9348</v>
      </c>
      <c r="C1680" s="4" t="s">
        <v>9349</v>
      </c>
      <c r="D1680" s="10">
        <v>5640</v>
      </c>
      <c r="E1680" s="11" t="s">
        <v>306</v>
      </c>
      <c r="F1680" s="11"/>
      <c r="G1680" s="4" t="s">
        <v>9350</v>
      </c>
      <c r="H1680" s="4" t="s">
        <v>9348</v>
      </c>
      <c r="I1680" s="4"/>
      <c r="J1680" s="12" t="s">
        <v>10893</v>
      </c>
    </row>
    <row r="1681" spans="1:10" ht="60" customHeight="1">
      <c r="A1681" s="4" t="s">
        <v>9351</v>
      </c>
      <c r="B1681" s="4" t="s">
        <v>9352</v>
      </c>
      <c r="C1681" s="4" t="s">
        <v>9353</v>
      </c>
      <c r="D1681" s="10" t="s">
        <v>1373</v>
      </c>
      <c r="E1681" s="11" t="s">
        <v>9354</v>
      </c>
      <c r="F1681" s="11"/>
      <c r="G1681" s="4" t="s">
        <v>9355</v>
      </c>
      <c r="H1681" s="4" t="s">
        <v>9356</v>
      </c>
      <c r="I1681" s="4"/>
      <c r="J1681" s="12" t="s">
        <v>9357</v>
      </c>
    </row>
    <row r="1682" spans="1:10" ht="60" customHeight="1">
      <c r="A1682" s="4" t="s">
        <v>9268</v>
      </c>
      <c r="B1682" s="4" t="s">
        <v>2953</v>
      </c>
      <c r="C1682" s="4" t="s">
        <v>3353</v>
      </c>
      <c r="D1682" s="10">
        <v>14964</v>
      </c>
      <c r="E1682" s="11" t="s">
        <v>274</v>
      </c>
      <c r="F1682" s="11"/>
      <c r="G1682" s="4" t="s">
        <v>9358</v>
      </c>
      <c r="H1682" s="4" t="s">
        <v>10567</v>
      </c>
      <c r="I1682" s="4"/>
      <c r="J1682" s="4" t="s">
        <v>9359</v>
      </c>
    </row>
    <row r="1683" spans="1:10" ht="60" customHeight="1">
      <c r="A1683" s="4" t="s">
        <v>9268</v>
      </c>
      <c r="B1683" s="4" t="s">
        <v>2953</v>
      </c>
      <c r="C1683" s="4" t="s">
        <v>9360</v>
      </c>
      <c r="D1683" s="10">
        <v>893</v>
      </c>
      <c r="E1683" s="11" t="s">
        <v>274</v>
      </c>
      <c r="F1683" s="11"/>
      <c r="G1683" s="4" t="s">
        <v>9361</v>
      </c>
      <c r="H1683" s="4" t="s">
        <v>9362</v>
      </c>
      <c r="I1683" s="4"/>
      <c r="J1683" s="4" t="s">
        <v>9363</v>
      </c>
    </row>
    <row r="1684" spans="1:10" ht="60" customHeight="1">
      <c r="A1684" s="4" t="s">
        <v>12</v>
      </c>
      <c r="B1684" s="4" t="s">
        <v>12</v>
      </c>
      <c r="C1684" s="4" t="s">
        <v>149</v>
      </c>
      <c r="D1684" s="10">
        <v>240</v>
      </c>
      <c r="E1684" s="11" t="s">
        <v>3</v>
      </c>
      <c r="F1684" s="11"/>
      <c r="G1684" s="4" t="s">
        <v>150</v>
      </c>
      <c r="H1684" s="4" t="s">
        <v>148</v>
      </c>
      <c r="I1684" s="3" t="s">
        <v>151</v>
      </c>
      <c r="J1684" s="12" t="s">
        <v>10894</v>
      </c>
    </row>
    <row r="1685" spans="1:10" ht="60" customHeight="1">
      <c r="A1685" s="4" t="s">
        <v>139</v>
      </c>
      <c r="B1685" s="4" t="s">
        <v>139</v>
      </c>
      <c r="C1685" s="4" t="s">
        <v>140</v>
      </c>
      <c r="D1685" s="10">
        <v>20231</v>
      </c>
      <c r="E1685" s="11" t="s">
        <v>3</v>
      </c>
      <c r="F1685" s="11"/>
      <c r="G1685" s="4" t="s">
        <v>141</v>
      </c>
      <c r="H1685" s="4" t="s">
        <v>142</v>
      </c>
      <c r="I1685" s="3" t="s">
        <v>143</v>
      </c>
      <c r="J1685" s="12" t="s">
        <v>144</v>
      </c>
    </row>
    <row r="1686" spans="1:10" ht="60" customHeight="1">
      <c r="A1686" s="4" t="s">
        <v>139</v>
      </c>
      <c r="B1686" s="4" t="s">
        <v>139</v>
      </c>
      <c r="C1686" s="4" t="s">
        <v>145</v>
      </c>
      <c r="D1686" s="10">
        <v>16000</v>
      </c>
      <c r="E1686" s="11" t="s">
        <v>3</v>
      </c>
      <c r="F1686" s="11"/>
      <c r="G1686" s="4" t="s">
        <v>146</v>
      </c>
      <c r="H1686" s="4" t="s">
        <v>147</v>
      </c>
      <c r="I1686" s="3" t="s">
        <v>9364</v>
      </c>
      <c r="J1686" s="12" t="s">
        <v>144</v>
      </c>
    </row>
    <row r="1687" spans="1:10" ht="60" customHeight="1">
      <c r="A1687" s="4" t="s">
        <v>12</v>
      </c>
      <c r="B1687" s="4" t="s">
        <v>12</v>
      </c>
      <c r="C1687" s="4" t="s">
        <v>13</v>
      </c>
      <c r="D1687" s="10">
        <v>100000</v>
      </c>
      <c r="E1687" s="11" t="s">
        <v>6</v>
      </c>
      <c r="F1687" s="11"/>
      <c r="G1687" s="4" t="s">
        <v>14</v>
      </c>
      <c r="H1687" s="4" t="s">
        <v>15</v>
      </c>
      <c r="I1687" s="3" t="s">
        <v>16</v>
      </c>
      <c r="J1687" s="12" t="s">
        <v>17</v>
      </c>
    </row>
    <row r="1688" spans="1:10" ht="60" customHeight="1">
      <c r="A1688" s="4" t="s">
        <v>18</v>
      </c>
      <c r="B1688" s="4" t="s">
        <v>19</v>
      </c>
      <c r="C1688" s="4" t="s">
        <v>20</v>
      </c>
      <c r="D1688" s="10">
        <v>7779</v>
      </c>
      <c r="E1688" s="11" t="s">
        <v>21</v>
      </c>
      <c r="F1688" s="11"/>
      <c r="G1688" s="4" t="s">
        <v>22</v>
      </c>
      <c r="H1688" s="4" t="s">
        <v>23</v>
      </c>
      <c r="I1688" s="3" t="s">
        <v>9365</v>
      </c>
      <c r="J1688" s="12" t="s">
        <v>24</v>
      </c>
    </row>
    <row r="1689" spans="1:10" ht="60" customHeight="1">
      <c r="A1689" s="4" t="s">
        <v>18</v>
      </c>
      <c r="B1689" s="4" t="s">
        <v>25</v>
      </c>
      <c r="C1689" s="4" t="s">
        <v>26</v>
      </c>
      <c r="D1689" s="10">
        <v>3000</v>
      </c>
      <c r="E1689" s="11" t="s">
        <v>21</v>
      </c>
      <c r="F1689" s="11"/>
      <c r="G1689" s="4" t="s">
        <v>27</v>
      </c>
      <c r="H1689" s="4" t="s">
        <v>28</v>
      </c>
      <c r="I1689" s="3" t="s">
        <v>9366</v>
      </c>
      <c r="J1689" s="12" t="s">
        <v>24</v>
      </c>
    </row>
    <row r="1690" spans="1:10" ht="60" customHeight="1">
      <c r="A1690" s="4" t="s">
        <v>12</v>
      </c>
      <c r="B1690" s="4" t="s">
        <v>29</v>
      </c>
      <c r="C1690" s="4" t="s">
        <v>30</v>
      </c>
      <c r="D1690" s="10">
        <v>0</v>
      </c>
      <c r="E1690" s="11" t="s">
        <v>3</v>
      </c>
      <c r="F1690" s="11"/>
      <c r="G1690" s="4" t="s">
        <v>31</v>
      </c>
      <c r="H1690" s="4" t="s">
        <v>32</v>
      </c>
      <c r="I1690" s="4"/>
      <c r="J1690" s="12" t="s">
        <v>33</v>
      </c>
    </row>
    <row r="1691" spans="1:10" ht="60" customHeight="1">
      <c r="A1691" s="4" t="s">
        <v>12</v>
      </c>
      <c r="B1691" s="4" t="s">
        <v>29</v>
      </c>
      <c r="C1691" s="4" t="s">
        <v>34</v>
      </c>
      <c r="D1691" s="10">
        <v>17973</v>
      </c>
      <c r="E1691" s="11" t="s">
        <v>3</v>
      </c>
      <c r="F1691" s="11"/>
      <c r="G1691" s="4" t="s">
        <v>35</v>
      </c>
      <c r="H1691" s="4" t="s">
        <v>36</v>
      </c>
      <c r="I1691" s="3" t="s">
        <v>9367</v>
      </c>
      <c r="J1691" s="12" t="s">
        <v>37</v>
      </c>
    </row>
    <row r="1692" spans="1:10" ht="60" customHeight="1">
      <c r="A1692" s="4" t="s">
        <v>12</v>
      </c>
      <c r="B1692" s="4" t="s">
        <v>29</v>
      </c>
      <c r="C1692" s="4" t="s">
        <v>38</v>
      </c>
      <c r="D1692" s="10">
        <v>38839</v>
      </c>
      <c r="E1692" s="11" t="s">
        <v>3</v>
      </c>
      <c r="F1692" s="11"/>
      <c r="G1692" s="4" t="s">
        <v>39</v>
      </c>
      <c r="H1692" s="4" t="s">
        <v>40</v>
      </c>
      <c r="I1692" s="3" t="s">
        <v>9368</v>
      </c>
      <c r="J1692" s="12" t="s">
        <v>37</v>
      </c>
    </row>
    <row r="1693" spans="1:10" ht="60" customHeight="1">
      <c r="A1693" s="4" t="s">
        <v>41</v>
      </c>
      <c r="B1693" s="4" t="s">
        <v>42</v>
      </c>
      <c r="C1693" s="4" t="s">
        <v>43</v>
      </c>
      <c r="D1693" s="10">
        <v>6487</v>
      </c>
      <c r="E1693" s="11" t="s">
        <v>44</v>
      </c>
      <c r="F1693" s="11"/>
      <c r="G1693" s="4" t="s">
        <v>45</v>
      </c>
      <c r="H1693" s="4" t="s">
        <v>46</v>
      </c>
      <c r="I1693" s="4"/>
      <c r="J1693" s="12" t="s">
        <v>11001</v>
      </c>
    </row>
    <row r="1694" spans="1:10" ht="60" customHeight="1">
      <c r="A1694" s="4" t="s">
        <v>41</v>
      </c>
      <c r="B1694" s="4" t="s">
        <v>47</v>
      </c>
      <c r="C1694" s="4" t="s">
        <v>48</v>
      </c>
      <c r="D1694" s="10">
        <v>569</v>
      </c>
      <c r="E1694" s="11" t="s">
        <v>49</v>
      </c>
      <c r="F1694" s="11"/>
      <c r="G1694" s="4" t="s">
        <v>50</v>
      </c>
      <c r="H1694" s="4" t="s">
        <v>51</v>
      </c>
      <c r="I1694" s="4"/>
      <c r="J1694" s="12" t="s">
        <v>52</v>
      </c>
    </row>
    <row r="1695" spans="1:10" ht="60" customHeight="1">
      <c r="A1695" s="4" t="s">
        <v>41</v>
      </c>
      <c r="B1695" s="4" t="s">
        <v>47</v>
      </c>
      <c r="C1695" s="4" t="s">
        <v>53</v>
      </c>
      <c r="D1695" s="10">
        <v>2454</v>
      </c>
      <c r="E1695" s="11" t="s">
        <v>49</v>
      </c>
      <c r="F1695" s="11"/>
      <c r="G1695" s="4" t="s">
        <v>54</v>
      </c>
      <c r="H1695" s="4" t="s">
        <v>55</v>
      </c>
      <c r="I1695" s="2" t="s">
        <v>9369</v>
      </c>
      <c r="J1695" s="12" t="s">
        <v>52</v>
      </c>
    </row>
    <row r="1696" spans="1:10" ht="60" customHeight="1">
      <c r="A1696" s="4" t="s">
        <v>41</v>
      </c>
      <c r="B1696" s="4" t="s">
        <v>47</v>
      </c>
      <c r="C1696" s="4" t="s">
        <v>56</v>
      </c>
      <c r="D1696" s="10">
        <v>1500</v>
      </c>
      <c r="E1696" s="11" t="s">
        <v>49</v>
      </c>
      <c r="F1696" s="11"/>
      <c r="G1696" s="4" t="s">
        <v>57</v>
      </c>
      <c r="H1696" s="4" t="s">
        <v>58</v>
      </c>
      <c r="I1696" s="3" t="s">
        <v>9370</v>
      </c>
      <c r="J1696" s="12" t="s">
        <v>52</v>
      </c>
    </row>
    <row r="1697" spans="1:10" ht="60" customHeight="1">
      <c r="A1697" s="4" t="s">
        <v>41</v>
      </c>
      <c r="B1697" s="4" t="s">
        <v>47</v>
      </c>
      <c r="C1697" s="4" t="s">
        <v>59</v>
      </c>
      <c r="D1697" s="10">
        <v>1000</v>
      </c>
      <c r="E1697" s="11" t="s">
        <v>49</v>
      </c>
      <c r="F1697" s="11"/>
      <c r="G1697" s="4" t="s">
        <v>60</v>
      </c>
      <c r="H1697" s="4" t="s">
        <v>58</v>
      </c>
      <c r="I1697" s="4"/>
      <c r="J1697" s="12" t="s">
        <v>52</v>
      </c>
    </row>
    <row r="1698" spans="1:10" ht="60" customHeight="1">
      <c r="A1698" s="4" t="s">
        <v>12</v>
      </c>
      <c r="B1698" s="4" t="s">
        <v>61</v>
      </c>
      <c r="C1698" s="4" t="s">
        <v>62</v>
      </c>
      <c r="D1698" s="10">
        <v>3968</v>
      </c>
      <c r="E1698" s="11" t="s">
        <v>5</v>
      </c>
      <c r="F1698" s="11"/>
      <c r="G1698" s="4" t="s">
        <v>63</v>
      </c>
      <c r="H1698" s="4" t="s">
        <v>64</v>
      </c>
      <c r="I1698" s="4"/>
      <c r="J1698" s="12" t="s">
        <v>65</v>
      </c>
    </row>
    <row r="1699" spans="1:10" ht="60" customHeight="1">
      <c r="A1699" s="4" t="s">
        <v>12</v>
      </c>
      <c r="B1699" s="4" t="s">
        <v>61</v>
      </c>
      <c r="C1699" s="4" t="s">
        <v>66</v>
      </c>
      <c r="D1699" s="10">
        <v>144</v>
      </c>
      <c r="E1699" s="11" t="s">
        <v>10</v>
      </c>
      <c r="F1699" s="11" t="s">
        <v>67</v>
      </c>
      <c r="G1699" s="4" t="s">
        <v>68</v>
      </c>
      <c r="H1699" s="4" t="s">
        <v>69</v>
      </c>
      <c r="I1699" s="4"/>
      <c r="J1699" s="12" t="s">
        <v>65</v>
      </c>
    </row>
    <row r="1700" spans="1:10" ht="60" customHeight="1">
      <c r="A1700" s="4" t="s">
        <v>12</v>
      </c>
      <c r="B1700" s="4" t="s">
        <v>70</v>
      </c>
      <c r="C1700" s="4" t="s">
        <v>71</v>
      </c>
      <c r="D1700" s="10">
        <v>400</v>
      </c>
      <c r="E1700" s="11" t="s">
        <v>3</v>
      </c>
      <c r="F1700" s="11"/>
      <c r="G1700" s="4" t="s">
        <v>72</v>
      </c>
      <c r="H1700" s="4" t="s">
        <v>73</v>
      </c>
      <c r="I1700" s="4"/>
      <c r="J1700" s="12" t="s">
        <v>74</v>
      </c>
    </row>
    <row r="1701" spans="1:10" ht="60" customHeight="1">
      <c r="A1701" s="4" t="s">
        <v>12</v>
      </c>
      <c r="B1701" s="4" t="s">
        <v>75</v>
      </c>
      <c r="C1701" s="4" t="s">
        <v>76</v>
      </c>
      <c r="D1701" s="10">
        <v>250</v>
      </c>
      <c r="E1701" s="11" t="s">
        <v>3</v>
      </c>
      <c r="F1701" s="11"/>
      <c r="G1701" s="4" t="s">
        <v>77</v>
      </c>
      <c r="H1701" s="4" t="s">
        <v>78</v>
      </c>
      <c r="I1701" s="4"/>
      <c r="J1701" s="12" t="s">
        <v>79</v>
      </c>
    </row>
    <row r="1702" spans="1:10" ht="60" customHeight="1">
      <c r="A1702" s="4" t="s">
        <v>12</v>
      </c>
      <c r="B1702" s="4" t="s">
        <v>75</v>
      </c>
      <c r="C1702" s="4" t="s">
        <v>80</v>
      </c>
      <c r="D1702" s="10">
        <v>8931</v>
      </c>
      <c r="E1702" s="11" t="s">
        <v>4</v>
      </c>
      <c r="F1702" s="11"/>
      <c r="G1702" s="4" t="s">
        <v>81</v>
      </c>
      <c r="H1702" s="4" t="s">
        <v>82</v>
      </c>
      <c r="I1702" s="4"/>
      <c r="J1702" s="12" t="s">
        <v>79</v>
      </c>
    </row>
    <row r="1703" spans="1:10" ht="60" customHeight="1">
      <c r="A1703" s="4" t="s">
        <v>12</v>
      </c>
      <c r="B1703" s="4" t="s">
        <v>83</v>
      </c>
      <c r="C1703" s="4" t="s">
        <v>84</v>
      </c>
      <c r="D1703" s="10">
        <v>1400</v>
      </c>
      <c r="E1703" s="11" t="s">
        <v>3</v>
      </c>
      <c r="F1703" s="11"/>
      <c r="G1703" s="4" t="s">
        <v>85</v>
      </c>
      <c r="H1703" s="4" t="s">
        <v>86</v>
      </c>
      <c r="I1703" s="4"/>
      <c r="J1703" s="12" t="s">
        <v>87</v>
      </c>
    </row>
    <row r="1704" spans="1:10" ht="60" customHeight="1">
      <c r="A1704" s="4" t="s">
        <v>12</v>
      </c>
      <c r="B1704" s="4" t="s">
        <v>88</v>
      </c>
      <c r="C1704" s="4" t="s">
        <v>89</v>
      </c>
      <c r="D1704" s="10">
        <v>100</v>
      </c>
      <c r="E1704" s="11" t="s">
        <v>3</v>
      </c>
      <c r="F1704" s="11"/>
      <c r="G1704" s="4" t="s">
        <v>90</v>
      </c>
      <c r="H1704" s="4" t="s">
        <v>91</v>
      </c>
      <c r="I1704" s="4"/>
      <c r="J1704" s="12" t="s">
        <v>92</v>
      </c>
    </row>
    <row r="1705" spans="1:10" ht="60" customHeight="1">
      <c r="A1705" s="4" t="s">
        <v>12</v>
      </c>
      <c r="B1705" s="4" t="s">
        <v>88</v>
      </c>
      <c r="C1705" s="4" t="s">
        <v>93</v>
      </c>
      <c r="D1705" s="10">
        <v>495</v>
      </c>
      <c r="E1705" s="11" t="s">
        <v>3</v>
      </c>
      <c r="F1705" s="11"/>
      <c r="G1705" s="4" t="s">
        <v>94</v>
      </c>
      <c r="H1705" s="4" t="s">
        <v>95</v>
      </c>
      <c r="I1705" s="4"/>
      <c r="J1705" s="12" t="s">
        <v>96</v>
      </c>
    </row>
    <row r="1706" spans="1:10" ht="60" customHeight="1">
      <c r="A1706" s="4" t="s">
        <v>12</v>
      </c>
      <c r="B1706" s="4" t="s">
        <v>97</v>
      </c>
      <c r="C1706" s="4" t="s">
        <v>98</v>
      </c>
      <c r="D1706" s="10">
        <v>951</v>
      </c>
      <c r="E1706" s="11" t="s">
        <v>49</v>
      </c>
      <c r="F1706" s="11"/>
      <c r="G1706" s="4" t="s">
        <v>99</v>
      </c>
      <c r="H1706" s="4" t="s">
        <v>97</v>
      </c>
      <c r="I1706" s="4"/>
      <c r="J1706" s="12" t="s">
        <v>100</v>
      </c>
    </row>
    <row r="1707" spans="1:10" ht="60" customHeight="1">
      <c r="A1707" s="4" t="s">
        <v>12</v>
      </c>
      <c r="B1707" s="4" t="s">
        <v>97</v>
      </c>
      <c r="C1707" s="4" t="s">
        <v>101</v>
      </c>
      <c r="D1707" s="10">
        <v>250</v>
      </c>
      <c r="E1707" s="11" t="s">
        <v>49</v>
      </c>
      <c r="F1707" s="11"/>
      <c r="G1707" s="4" t="s">
        <v>102</v>
      </c>
      <c r="H1707" s="4" t="s">
        <v>103</v>
      </c>
      <c r="I1707" s="4"/>
      <c r="J1707" s="12" t="s">
        <v>100</v>
      </c>
    </row>
    <row r="1708" spans="1:10" ht="60" customHeight="1">
      <c r="A1708" s="4" t="s">
        <v>12</v>
      </c>
      <c r="B1708" s="4" t="s">
        <v>97</v>
      </c>
      <c r="C1708" s="4" t="s">
        <v>104</v>
      </c>
      <c r="D1708" s="10">
        <v>1000</v>
      </c>
      <c r="E1708" s="11" t="s">
        <v>49</v>
      </c>
      <c r="F1708" s="11"/>
      <c r="G1708" s="4" t="s">
        <v>105</v>
      </c>
      <c r="H1708" s="4" t="s">
        <v>103</v>
      </c>
      <c r="I1708" s="4"/>
      <c r="J1708" s="12" t="s">
        <v>100</v>
      </c>
    </row>
    <row r="1709" spans="1:10" ht="60" customHeight="1">
      <c r="A1709" s="4" t="s">
        <v>106</v>
      </c>
      <c r="B1709" s="4" t="s">
        <v>107</v>
      </c>
      <c r="C1709" s="4" t="s">
        <v>108</v>
      </c>
      <c r="D1709" s="10">
        <v>13000</v>
      </c>
      <c r="E1709" s="11" t="s">
        <v>4</v>
      </c>
      <c r="F1709" s="11"/>
      <c r="G1709" s="4" t="s">
        <v>109</v>
      </c>
      <c r="H1709" s="4" t="s">
        <v>110</v>
      </c>
      <c r="I1709" s="3" t="s">
        <v>9371</v>
      </c>
      <c r="J1709" s="12" t="s">
        <v>111</v>
      </c>
    </row>
    <row r="1710" spans="1:10" ht="60" customHeight="1">
      <c r="A1710" s="4" t="s">
        <v>12</v>
      </c>
      <c r="B1710" s="4" t="s">
        <v>112</v>
      </c>
      <c r="C1710" s="4" t="s">
        <v>113</v>
      </c>
      <c r="D1710" s="10">
        <v>1126</v>
      </c>
      <c r="E1710" s="11" t="s">
        <v>10</v>
      </c>
      <c r="F1710" s="11" t="s">
        <v>114</v>
      </c>
      <c r="G1710" s="4" t="s">
        <v>115</v>
      </c>
      <c r="H1710" s="4" t="s">
        <v>112</v>
      </c>
      <c r="I1710" s="4"/>
      <c r="J1710" s="12" t="s">
        <v>116</v>
      </c>
    </row>
    <row r="1711" spans="1:10" ht="60" customHeight="1">
      <c r="A1711" s="4" t="s">
        <v>12</v>
      </c>
      <c r="B1711" s="4" t="s">
        <v>117</v>
      </c>
      <c r="C1711" s="4" t="s">
        <v>118</v>
      </c>
      <c r="D1711" s="10">
        <v>35323</v>
      </c>
      <c r="E1711" s="11" t="s">
        <v>5</v>
      </c>
      <c r="F1711" s="11"/>
      <c r="G1711" s="4" t="s">
        <v>119</v>
      </c>
      <c r="H1711" s="4" t="s">
        <v>120</v>
      </c>
      <c r="I1711" s="3" t="s">
        <v>9372</v>
      </c>
      <c r="J1711" s="12" t="s">
        <v>121</v>
      </c>
    </row>
    <row r="1712" spans="1:10" ht="60" customHeight="1">
      <c r="A1712" s="4" t="s">
        <v>12</v>
      </c>
      <c r="B1712" s="4" t="s">
        <v>117</v>
      </c>
      <c r="C1712" s="4" t="s">
        <v>122</v>
      </c>
      <c r="D1712" s="10">
        <v>3400</v>
      </c>
      <c r="E1712" s="11" t="s">
        <v>5</v>
      </c>
      <c r="F1712" s="11"/>
      <c r="G1712" s="4" t="s">
        <v>123</v>
      </c>
      <c r="H1712" s="4" t="s">
        <v>120</v>
      </c>
      <c r="I1712" s="3" t="s">
        <v>9373</v>
      </c>
      <c r="J1712" s="12" t="s">
        <v>121</v>
      </c>
    </row>
    <row r="1713" spans="1:10" ht="60" customHeight="1">
      <c r="A1713" s="4" t="s">
        <v>12</v>
      </c>
      <c r="B1713" s="4" t="s">
        <v>124</v>
      </c>
      <c r="C1713" s="4" t="s">
        <v>125</v>
      </c>
      <c r="D1713" s="10">
        <v>90</v>
      </c>
      <c r="E1713" s="11" t="s">
        <v>126</v>
      </c>
      <c r="F1713" s="11" t="s">
        <v>127</v>
      </c>
      <c r="G1713" s="4" t="s">
        <v>10074</v>
      </c>
      <c r="H1713" s="4" t="s">
        <v>124</v>
      </c>
      <c r="I1713" s="3" t="s">
        <v>9374</v>
      </c>
      <c r="J1713" s="12" t="s">
        <v>128</v>
      </c>
    </row>
    <row r="1714" spans="1:10" ht="60" customHeight="1">
      <c r="A1714" s="4" t="s">
        <v>12</v>
      </c>
      <c r="B1714" s="4" t="s">
        <v>129</v>
      </c>
      <c r="C1714" s="4" t="s">
        <v>130</v>
      </c>
      <c r="D1714" s="10">
        <v>13160</v>
      </c>
      <c r="E1714" s="11" t="s">
        <v>5</v>
      </c>
      <c r="F1714" s="11"/>
      <c r="G1714" s="4" t="s">
        <v>131</v>
      </c>
      <c r="H1714" s="4" t="s">
        <v>132</v>
      </c>
      <c r="I1714" s="4" t="s">
        <v>9375</v>
      </c>
      <c r="J1714" s="12" t="s">
        <v>10895</v>
      </c>
    </row>
    <row r="1715" spans="1:10" ht="60" customHeight="1">
      <c r="A1715" s="4" t="s">
        <v>12</v>
      </c>
      <c r="B1715" s="4" t="s">
        <v>133</v>
      </c>
      <c r="C1715" s="4" t="s">
        <v>134</v>
      </c>
      <c r="D1715" s="10">
        <v>9611</v>
      </c>
      <c r="E1715" s="11" t="s">
        <v>5</v>
      </c>
      <c r="F1715" s="11"/>
      <c r="G1715" s="4" t="s">
        <v>135</v>
      </c>
      <c r="H1715" s="4" t="s">
        <v>136</v>
      </c>
      <c r="I1715" s="4"/>
      <c r="J1715" s="12" t="s">
        <v>10896</v>
      </c>
    </row>
    <row r="1716" spans="1:10" ht="60" customHeight="1">
      <c r="A1716" s="4" t="s">
        <v>12</v>
      </c>
      <c r="B1716" s="4" t="s">
        <v>133</v>
      </c>
      <c r="C1716" s="4" t="s">
        <v>137</v>
      </c>
      <c r="D1716" s="10">
        <v>2816</v>
      </c>
      <c r="E1716" s="11" t="s">
        <v>3</v>
      </c>
      <c r="F1716" s="5"/>
      <c r="G1716" s="4" t="s">
        <v>138</v>
      </c>
      <c r="H1716" s="4" t="s">
        <v>136</v>
      </c>
      <c r="I1716" s="4"/>
      <c r="J1716" s="12" t="s">
        <v>10897</v>
      </c>
    </row>
    <row r="1717" spans="1:10" ht="60" customHeight="1">
      <c r="A1717" s="4" t="s">
        <v>152</v>
      </c>
      <c r="B1717" s="4" t="s">
        <v>152</v>
      </c>
      <c r="C1717" s="4" t="s">
        <v>153</v>
      </c>
      <c r="D1717" s="10" t="s">
        <v>154</v>
      </c>
      <c r="E1717" s="11" t="s">
        <v>3</v>
      </c>
      <c r="F1717" s="11"/>
      <c r="G1717" s="4" t="s">
        <v>155</v>
      </c>
      <c r="H1717" s="4" t="s">
        <v>156</v>
      </c>
      <c r="I1717" s="3" t="s">
        <v>157</v>
      </c>
      <c r="J1717" s="12" t="s">
        <v>158</v>
      </c>
    </row>
    <row r="1718" spans="1:10" ht="60" customHeight="1">
      <c r="A1718" s="4" t="s">
        <v>159</v>
      </c>
      <c r="B1718" s="4" t="s">
        <v>159</v>
      </c>
      <c r="C1718" s="4" t="s">
        <v>160</v>
      </c>
      <c r="D1718" s="36">
        <v>13700</v>
      </c>
      <c r="E1718" s="13" t="s">
        <v>0</v>
      </c>
      <c r="F1718" s="13"/>
      <c r="G1718" s="22" t="s">
        <v>161</v>
      </c>
      <c r="H1718" s="22" t="s">
        <v>156</v>
      </c>
      <c r="I1718" s="3" t="s">
        <v>162</v>
      </c>
      <c r="J1718" s="12" t="s">
        <v>163</v>
      </c>
    </row>
    <row r="1719" spans="1:10" ht="60" customHeight="1">
      <c r="A1719" s="4" t="s">
        <v>152</v>
      </c>
      <c r="B1719" s="4" t="s">
        <v>164</v>
      </c>
      <c r="C1719" s="4" t="s">
        <v>165</v>
      </c>
      <c r="D1719" s="10" t="s">
        <v>166</v>
      </c>
      <c r="E1719" s="11" t="s">
        <v>3</v>
      </c>
      <c r="F1719" s="11"/>
      <c r="G1719" s="4" t="s">
        <v>167</v>
      </c>
      <c r="H1719" s="4" t="s">
        <v>168</v>
      </c>
      <c r="I1719" s="4"/>
      <c r="J1719" s="12" t="s">
        <v>169</v>
      </c>
    </row>
    <row r="1720" spans="1:10" ht="60" customHeight="1">
      <c r="A1720" s="22" t="s">
        <v>152</v>
      </c>
      <c r="B1720" s="22" t="s">
        <v>170</v>
      </c>
      <c r="C1720" s="22" t="s">
        <v>171</v>
      </c>
      <c r="D1720" s="36">
        <v>13500</v>
      </c>
      <c r="E1720" s="13" t="s">
        <v>3</v>
      </c>
      <c r="F1720" s="13"/>
      <c r="G1720" s="22" t="s">
        <v>172</v>
      </c>
      <c r="H1720" s="22" t="s">
        <v>173</v>
      </c>
      <c r="I1720" s="3" t="s">
        <v>174</v>
      </c>
      <c r="J1720" s="26" t="s">
        <v>175</v>
      </c>
    </row>
    <row r="1721" spans="1:10" ht="60" customHeight="1">
      <c r="A1721" s="4" t="s">
        <v>152</v>
      </c>
      <c r="B1721" s="4" t="s">
        <v>170</v>
      </c>
      <c r="C1721" s="4" t="s">
        <v>9376</v>
      </c>
      <c r="D1721" s="23">
        <v>1120</v>
      </c>
      <c r="E1721" s="56" t="s">
        <v>3</v>
      </c>
      <c r="F1721" s="56"/>
      <c r="G1721" s="4" t="s">
        <v>176</v>
      </c>
      <c r="H1721" s="4" t="s">
        <v>173</v>
      </c>
      <c r="I1721" s="3" t="s">
        <v>903</v>
      </c>
      <c r="J1721" s="58" t="s">
        <v>177</v>
      </c>
    </row>
    <row r="1722" spans="1:10" ht="60" customHeight="1">
      <c r="A1722" s="4" t="s">
        <v>152</v>
      </c>
      <c r="B1722" s="4" t="s">
        <v>170</v>
      </c>
      <c r="C1722" s="4" t="s">
        <v>178</v>
      </c>
      <c r="D1722" s="23">
        <v>1000</v>
      </c>
      <c r="E1722" s="56" t="s">
        <v>3</v>
      </c>
      <c r="F1722" s="56"/>
      <c r="G1722" s="4" t="s">
        <v>179</v>
      </c>
      <c r="H1722" s="4" t="s">
        <v>180</v>
      </c>
      <c r="I1722" s="4"/>
      <c r="J1722" s="58" t="s">
        <v>181</v>
      </c>
    </row>
    <row r="1723" spans="1:10" ht="60" customHeight="1">
      <c r="A1723" s="4" t="s">
        <v>152</v>
      </c>
      <c r="B1723" s="4" t="s">
        <v>170</v>
      </c>
      <c r="C1723" s="4" t="s">
        <v>182</v>
      </c>
      <c r="D1723" s="23">
        <v>5000</v>
      </c>
      <c r="E1723" s="56" t="s">
        <v>3</v>
      </c>
      <c r="F1723" s="5"/>
      <c r="G1723" s="4" t="s">
        <v>183</v>
      </c>
      <c r="H1723" s="4" t="s">
        <v>184</v>
      </c>
      <c r="I1723" s="3" t="s">
        <v>185</v>
      </c>
      <c r="J1723" s="58" t="s">
        <v>181</v>
      </c>
    </row>
    <row r="1724" spans="1:10" ht="60" customHeight="1">
      <c r="A1724" s="4" t="s">
        <v>152</v>
      </c>
      <c r="B1724" s="4" t="s">
        <v>186</v>
      </c>
      <c r="C1724" s="4" t="s">
        <v>187</v>
      </c>
      <c r="D1724" s="10" t="s">
        <v>188</v>
      </c>
      <c r="E1724" s="11" t="s">
        <v>189</v>
      </c>
      <c r="F1724" s="11"/>
      <c r="G1724" s="4" t="s">
        <v>190</v>
      </c>
      <c r="H1724" s="4" t="s">
        <v>173</v>
      </c>
      <c r="I1724" s="3" t="s">
        <v>191</v>
      </c>
      <c r="J1724" s="12" t="s">
        <v>192</v>
      </c>
    </row>
    <row r="1725" spans="1:10" ht="60" customHeight="1">
      <c r="A1725" s="4" t="s">
        <v>152</v>
      </c>
      <c r="B1725" s="4" t="s">
        <v>186</v>
      </c>
      <c r="C1725" s="4" t="s">
        <v>193</v>
      </c>
      <c r="D1725" s="10">
        <v>3682</v>
      </c>
      <c r="E1725" s="11" t="s">
        <v>5</v>
      </c>
      <c r="F1725" s="11"/>
      <c r="G1725" s="4" t="s">
        <v>194</v>
      </c>
      <c r="H1725" s="4" t="s">
        <v>195</v>
      </c>
      <c r="I1725" s="3" t="s">
        <v>9377</v>
      </c>
      <c r="J1725" s="12" t="s">
        <v>196</v>
      </c>
    </row>
    <row r="1726" spans="1:10" ht="60" customHeight="1">
      <c r="A1726" s="4" t="s">
        <v>152</v>
      </c>
      <c r="B1726" s="4" t="s">
        <v>186</v>
      </c>
      <c r="C1726" s="4" t="s">
        <v>197</v>
      </c>
      <c r="D1726" s="10">
        <v>25100</v>
      </c>
      <c r="E1726" s="11" t="s">
        <v>4</v>
      </c>
      <c r="F1726" s="5"/>
      <c r="G1726" s="4" t="s">
        <v>198</v>
      </c>
      <c r="H1726" s="4" t="s">
        <v>186</v>
      </c>
      <c r="I1726" s="3" t="s">
        <v>9378</v>
      </c>
      <c r="J1726" s="4" t="s">
        <v>199</v>
      </c>
    </row>
    <row r="1727" spans="1:10" ht="60" customHeight="1">
      <c r="A1727" s="4" t="s">
        <v>152</v>
      </c>
      <c r="B1727" s="4" t="s">
        <v>200</v>
      </c>
      <c r="C1727" s="4" t="s">
        <v>201</v>
      </c>
      <c r="D1727" s="10" t="s">
        <v>202</v>
      </c>
      <c r="E1727" s="11" t="s">
        <v>3</v>
      </c>
      <c r="F1727" s="11" t="s">
        <v>203</v>
      </c>
      <c r="G1727" s="4" t="s">
        <v>204</v>
      </c>
      <c r="H1727" s="4" t="s">
        <v>205</v>
      </c>
      <c r="I1727" s="3" t="s">
        <v>206</v>
      </c>
      <c r="J1727" s="12" t="s">
        <v>207</v>
      </c>
    </row>
    <row r="1728" spans="1:10" ht="60" customHeight="1">
      <c r="A1728" s="4" t="s">
        <v>152</v>
      </c>
      <c r="B1728" s="4" t="s">
        <v>208</v>
      </c>
      <c r="C1728" s="4" t="s">
        <v>209</v>
      </c>
      <c r="D1728" s="10">
        <v>1500</v>
      </c>
      <c r="E1728" s="11" t="s">
        <v>3</v>
      </c>
      <c r="F1728" s="11"/>
      <c r="G1728" s="4" t="s">
        <v>210</v>
      </c>
      <c r="H1728" s="4" t="s">
        <v>211</v>
      </c>
      <c r="I1728" s="4"/>
      <c r="J1728" s="12" t="s">
        <v>212</v>
      </c>
    </row>
    <row r="1729" spans="1:10" ht="60" customHeight="1">
      <c r="A1729" s="4" t="s">
        <v>152</v>
      </c>
      <c r="B1729" s="4" t="s">
        <v>213</v>
      </c>
      <c r="C1729" s="4" t="s">
        <v>214</v>
      </c>
      <c r="D1729" s="10">
        <v>23546</v>
      </c>
      <c r="E1729" s="11" t="s">
        <v>49</v>
      </c>
      <c r="F1729" s="11"/>
      <c r="G1729" s="4" t="s">
        <v>215</v>
      </c>
      <c r="H1729" s="4" t="s">
        <v>173</v>
      </c>
      <c r="I1729" s="3" t="s">
        <v>9379</v>
      </c>
      <c r="J1729" s="12" t="s">
        <v>216</v>
      </c>
    </row>
    <row r="1730" spans="1:10" ht="60" customHeight="1">
      <c r="A1730" s="4" t="s">
        <v>152</v>
      </c>
      <c r="B1730" s="4" t="s">
        <v>217</v>
      </c>
      <c r="C1730" s="4" t="s">
        <v>218</v>
      </c>
      <c r="D1730" s="10" t="s">
        <v>9380</v>
      </c>
      <c r="E1730" s="11" t="s">
        <v>0</v>
      </c>
      <c r="F1730" s="11"/>
      <c r="G1730" s="4" t="s">
        <v>219</v>
      </c>
      <c r="H1730" s="4" t="s">
        <v>173</v>
      </c>
      <c r="I1730" s="3" t="s">
        <v>220</v>
      </c>
      <c r="J1730" s="4" t="s">
        <v>221</v>
      </c>
    </row>
    <row r="1731" spans="1:10" ht="60" customHeight="1">
      <c r="A1731" s="4" t="s">
        <v>152</v>
      </c>
      <c r="B1731" s="4" t="s">
        <v>222</v>
      </c>
      <c r="C1731" s="4" t="s">
        <v>10533</v>
      </c>
      <c r="D1731" s="10" t="s">
        <v>9381</v>
      </c>
      <c r="E1731" s="11" t="s">
        <v>10440</v>
      </c>
      <c r="F1731" s="11"/>
      <c r="G1731" s="4" t="s">
        <v>10482</v>
      </c>
      <c r="H1731" s="4" t="s">
        <v>223</v>
      </c>
      <c r="I1731" s="4"/>
      <c r="J1731" s="12" t="s">
        <v>224</v>
      </c>
    </row>
    <row r="1732" spans="1:10" ht="60" customHeight="1">
      <c r="A1732" s="4" t="s">
        <v>225</v>
      </c>
      <c r="B1732" s="4" t="s">
        <v>226</v>
      </c>
      <c r="C1732" s="4" t="s">
        <v>227</v>
      </c>
      <c r="D1732" s="10" t="s">
        <v>9382</v>
      </c>
      <c r="E1732" s="11" t="s">
        <v>10441</v>
      </c>
      <c r="F1732" s="4"/>
      <c r="G1732" s="4" t="s">
        <v>9383</v>
      </c>
      <c r="H1732" s="4" t="s">
        <v>228</v>
      </c>
      <c r="I1732" s="28"/>
      <c r="J1732" s="12" t="s">
        <v>229</v>
      </c>
    </row>
    <row r="1733" spans="1:10" ht="60" customHeight="1">
      <c r="A1733" s="4" t="s">
        <v>225</v>
      </c>
      <c r="B1733" s="4" t="s">
        <v>226</v>
      </c>
      <c r="C1733" s="4" t="s">
        <v>230</v>
      </c>
      <c r="D1733" s="10">
        <v>4891</v>
      </c>
      <c r="E1733" s="11" t="s">
        <v>231</v>
      </c>
      <c r="F1733" s="11"/>
      <c r="G1733" s="4" t="s">
        <v>232</v>
      </c>
      <c r="H1733" s="4" t="s">
        <v>226</v>
      </c>
      <c r="I1733" s="4"/>
      <c r="J1733" s="12" t="s">
        <v>233</v>
      </c>
    </row>
    <row r="1734" spans="1:10" ht="60" customHeight="1">
      <c r="A1734" s="4" t="s">
        <v>225</v>
      </c>
      <c r="B1734" s="4" t="s">
        <v>226</v>
      </c>
      <c r="C1734" s="4" t="s">
        <v>234</v>
      </c>
      <c r="D1734" s="10">
        <v>2888</v>
      </c>
      <c r="E1734" s="11" t="s">
        <v>231</v>
      </c>
      <c r="F1734" s="11"/>
      <c r="G1734" s="4" t="s">
        <v>235</v>
      </c>
      <c r="H1734" s="4" t="s">
        <v>226</v>
      </c>
      <c r="I1734" s="4"/>
      <c r="J1734" s="12" t="s">
        <v>233</v>
      </c>
    </row>
    <row r="1735" spans="1:10" ht="60" customHeight="1">
      <c r="A1735" s="4" t="s">
        <v>152</v>
      </c>
      <c r="B1735" s="4" t="s">
        <v>236</v>
      </c>
      <c r="C1735" s="4" t="s">
        <v>237</v>
      </c>
      <c r="D1735" s="10">
        <v>2335</v>
      </c>
      <c r="E1735" s="11" t="s">
        <v>4</v>
      </c>
      <c r="F1735" s="11"/>
      <c r="G1735" s="4" t="s">
        <v>238</v>
      </c>
      <c r="H1735" s="4" t="s">
        <v>236</v>
      </c>
      <c r="I1735" s="4"/>
      <c r="J1735" s="12" t="s">
        <v>239</v>
      </c>
    </row>
    <row r="1736" spans="1:10" ht="60" customHeight="1">
      <c r="A1736" s="4" t="s">
        <v>152</v>
      </c>
      <c r="B1736" s="4" t="s">
        <v>236</v>
      </c>
      <c r="C1736" s="4" t="s">
        <v>240</v>
      </c>
      <c r="D1736" s="10">
        <v>300</v>
      </c>
      <c r="E1736" s="11" t="s">
        <v>3</v>
      </c>
      <c r="F1736" s="11"/>
      <c r="G1736" s="4" t="s">
        <v>241</v>
      </c>
      <c r="H1736" s="4" t="s">
        <v>242</v>
      </c>
      <c r="I1736" s="4"/>
      <c r="J1736" s="12" t="s">
        <v>243</v>
      </c>
    </row>
    <row r="1737" spans="1:10" ht="60" customHeight="1">
      <c r="A1737" s="4" t="s">
        <v>152</v>
      </c>
      <c r="B1737" s="4" t="s">
        <v>244</v>
      </c>
      <c r="C1737" s="4" t="s">
        <v>245</v>
      </c>
      <c r="D1737" s="10">
        <v>4000</v>
      </c>
      <c r="E1737" s="11" t="s">
        <v>3</v>
      </c>
      <c r="F1737" s="11"/>
      <c r="G1737" s="4" t="s">
        <v>246</v>
      </c>
      <c r="H1737" s="4" t="s">
        <v>247</v>
      </c>
      <c r="I1737" s="4"/>
      <c r="J1737" s="12" t="s">
        <v>248</v>
      </c>
    </row>
    <row r="1738" spans="1:10" ht="60" customHeight="1">
      <c r="A1738" s="4" t="s">
        <v>249</v>
      </c>
      <c r="B1738" s="4" t="s">
        <v>250</v>
      </c>
      <c r="C1738" s="4" t="s">
        <v>251</v>
      </c>
      <c r="D1738" s="10">
        <v>9800</v>
      </c>
      <c r="E1738" s="11" t="s">
        <v>252</v>
      </c>
      <c r="F1738" s="11"/>
      <c r="G1738" s="4" t="s">
        <v>253</v>
      </c>
      <c r="H1738" s="4" t="s">
        <v>254</v>
      </c>
      <c r="I1738" s="4"/>
      <c r="J1738" s="12" t="s">
        <v>255</v>
      </c>
    </row>
    <row r="1739" spans="1:10" ht="60" customHeight="1">
      <c r="A1739" s="4" t="s">
        <v>249</v>
      </c>
      <c r="B1739" s="4" t="s">
        <v>250</v>
      </c>
      <c r="C1739" s="4" t="s">
        <v>256</v>
      </c>
      <c r="D1739" s="10">
        <v>6000</v>
      </c>
      <c r="E1739" s="11" t="s">
        <v>252</v>
      </c>
      <c r="F1739" s="11"/>
      <c r="G1739" s="4" t="s">
        <v>257</v>
      </c>
      <c r="H1739" s="4" t="s">
        <v>258</v>
      </c>
      <c r="I1739" s="4"/>
      <c r="J1739" s="12" t="s">
        <v>259</v>
      </c>
    </row>
    <row r="1740" spans="1:10" ht="60" customHeight="1">
      <c r="A1740" s="4" t="s">
        <v>152</v>
      </c>
      <c r="B1740" s="4" t="s">
        <v>260</v>
      </c>
      <c r="C1740" s="4" t="s">
        <v>261</v>
      </c>
      <c r="D1740" s="10">
        <v>4000</v>
      </c>
      <c r="E1740" s="109" t="s">
        <v>49</v>
      </c>
      <c r="F1740" s="11"/>
      <c r="G1740" s="4" t="s">
        <v>262</v>
      </c>
      <c r="H1740" s="4" t="s">
        <v>263</v>
      </c>
      <c r="I1740" s="4"/>
      <c r="J1740" s="12" t="s">
        <v>264</v>
      </c>
    </row>
    <row r="1741" spans="1:10" ht="60" customHeight="1">
      <c r="A1741" s="4" t="s">
        <v>152</v>
      </c>
      <c r="B1741" s="4" t="s">
        <v>265</v>
      </c>
      <c r="C1741" s="4" t="s">
        <v>266</v>
      </c>
      <c r="D1741" s="10">
        <v>4400</v>
      </c>
      <c r="E1741" s="11" t="s">
        <v>0</v>
      </c>
      <c r="F1741" s="11"/>
      <c r="G1741" s="4" t="s">
        <v>267</v>
      </c>
      <c r="H1741" s="4" t="s">
        <v>268</v>
      </c>
      <c r="I1741" s="3" t="s">
        <v>9384</v>
      </c>
      <c r="J1741" s="12" t="s">
        <v>269</v>
      </c>
    </row>
    <row r="1742" spans="1:10" ht="60" customHeight="1">
      <c r="A1742" s="4" t="s">
        <v>152</v>
      </c>
      <c r="B1742" s="4" t="s">
        <v>265</v>
      </c>
      <c r="C1742" s="4" t="s">
        <v>270</v>
      </c>
      <c r="D1742" s="10">
        <v>750</v>
      </c>
      <c r="E1742" s="11" t="s">
        <v>3</v>
      </c>
      <c r="F1742" s="11"/>
      <c r="G1742" s="4" t="s">
        <v>271</v>
      </c>
      <c r="H1742" s="4" t="s">
        <v>268</v>
      </c>
      <c r="I1742" s="4"/>
      <c r="J1742" s="12" t="s">
        <v>269</v>
      </c>
    </row>
    <row r="1743" spans="1:10" ht="60" customHeight="1">
      <c r="A1743" s="4" t="s">
        <v>152</v>
      </c>
      <c r="B1743" s="4" t="s">
        <v>272</v>
      </c>
      <c r="C1743" s="4" t="s">
        <v>273</v>
      </c>
      <c r="D1743" s="10">
        <v>3428</v>
      </c>
      <c r="E1743" s="11" t="s">
        <v>274</v>
      </c>
      <c r="F1743" s="11"/>
      <c r="G1743" s="4" t="s">
        <v>275</v>
      </c>
      <c r="H1743" s="4" t="s">
        <v>272</v>
      </c>
      <c r="I1743" s="4"/>
      <c r="J1743" s="12" t="s">
        <v>10898</v>
      </c>
    </row>
    <row r="1744" spans="1:10" ht="60" customHeight="1">
      <c r="A1744" s="4" t="s">
        <v>152</v>
      </c>
      <c r="B1744" s="4" t="s">
        <v>276</v>
      </c>
      <c r="C1744" s="4" t="s">
        <v>277</v>
      </c>
      <c r="D1744" s="10">
        <v>4500</v>
      </c>
      <c r="E1744" s="11" t="s">
        <v>0</v>
      </c>
      <c r="F1744" s="5"/>
      <c r="G1744" s="4" t="s">
        <v>278</v>
      </c>
      <c r="H1744" s="4" t="s">
        <v>268</v>
      </c>
      <c r="I1744" s="4"/>
      <c r="J1744" s="4" t="s">
        <v>279</v>
      </c>
    </row>
    <row r="1745" spans="1:10" ht="60" customHeight="1">
      <c r="A1745" s="4" t="s">
        <v>152</v>
      </c>
      <c r="B1745" s="4" t="s">
        <v>276</v>
      </c>
      <c r="C1745" s="4" t="s">
        <v>280</v>
      </c>
      <c r="D1745" s="10">
        <v>1000</v>
      </c>
      <c r="E1745" s="11" t="s">
        <v>0</v>
      </c>
      <c r="F1745" s="5"/>
      <c r="G1745" s="4" t="s">
        <v>281</v>
      </c>
      <c r="H1745" s="4" t="s">
        <v>268</v>
      </c>
      <c r="I1745" s="4"/>
      <c r="J1745" s="4" t="s">
        <v>279</v>
      </c>
    </row>
    <row r="1746" spans="1:10" ht="60" customHeight="1">
      <c r="A1746" s="4" t="s">
        <v>152</v>
      </c>
      <c r="B1746" s="4" t="s">
        <v>276</v>
      </c>
      <c r="C1746" s="4" t="s">
        <v>282</v>
      </c>
      <c r="D1746" s="10" t="s">
        <v>283</v>
      </c>
      <c r="E1746" s="11" t="s">
        <v>284</v>
      </c>
      <c r="F1746" s="5"/>
      <c r="G1746" s="4" t="s">
        <v>285</v>
      </c>
      <c r="H1746" s="4" t="s">
        <v>268</v>
      </c>
      <c r="I1746" s="4"/>
      <c r="J1746" s="4" t="s">
        <v>279</v>
      </c>
    </row>
    <row r="1747" spans="1:10" ht="60" customHeight="1">
      <c r="A1747" s="4" t="s">
        <v>152</v>
      </c>
      <c r="B1747" s="4" t="s">
        <v>276</v>
      </c>
      <c r="C1747" s="4" t="s">
        <v>286</v>
      </c>
      <c r="D1747" s="10">
        <v>6483</v>
      </c>
      <c r="E1747" s="11" t="s">
        <v>287</v>
      </c>
      <c r="F1747" s="5"/>
      <c r="G1747" s="4" t="s">
        <v>288</v>
      </c>
      <c r="H1747" s="4" t="s">
        <v>276</v>
      </c>
      <c r="I1747" s="4"/>
      <c r="J1747" s="4" t="s">
        <v>289</v>
      </c>
    </row>
    <row r="1748" spans="1:10" ht="60" customHeight="1">
      <c r="A1748" s="4" t="s">
        <v>290</v>
      </c>
      <c r="B1748" s="4" t="s">
        <v>290</v>
      </c>
      <c r="C1748" s="4" t="s">
        <v>291</v>
      </c>
      <c r="D1748" s="10" t="s">
        <v>292</v>
      </c>
      <c r="E1748" s="11" t="s">
        <v>3</v>
      </c>
      <c r="F1748" s="11"/>
      <c r="G1748" s="4" t="s">
        <v>293</v>
      </c>
      <c r="H1748" s="4" t="s">
        <v>156</v>
      </c>
      <c r="I1748" s="4"/>
      <c r="J1748" s="12" t="s">
        <v>294</v>
      </c>
    </row>
    <row r="1749" spans="1:10" ht="60" customHeight="1">
      <c r="A1749" s="4" t="s">
        <v>486</v>
      </c>
      <c r="B1749" s="4" t="s">
        <v>509</v>
      </c>
      <c r="C1749" s="4" t="s">
        <v>510</v>
      </c>
      <c r="D1749" s="10">
        <v>22530</v>
      </c>
      <c r="E1749" s="11" t="s">
        <v>376</v>
      </c>
      <c r="F1749" s="4"/>
      <c r="G1749" s="4" t="s">
        <v>511</v>
      </c>
      <c r="H1749" s="4" t="s">
        <v>512</v>
      </c>
      <c r="I1749" s="3" t="s">
        <v>513</v>
      </c>
      <c r="J1749" s="12" t="s">
        <v>514</v>
      </c>
    </row>
    <row r="1750" spans="1:10" ht="60" customHeight="1">
      <c r="A1750" s="4" t="s">
        <v>486</v>
      </c>
      <c r="B1750" s="4" t="s">
        <v>509</v>
      </c>
      <c r="C1750" s="4" t="s">
        <v>515</v>
      </c>
      <c r="D1750" s="10">
        <v>6500</v>
      </c>
      <c r="E1750" s="11" t="s">
        <v>376</v>
      </c>
      <c r="F1750" s="4"/>
      <c r="G1750" s="4" t="s">
        <v>516</v>
      </c>
      <c r="H1750" s="4" t="s">
        <v>517</v>
      </c>
      <c r="I1750" s="3" t="s">
        <v>518</v>
      </c>
      <c r="J1750" s="12" t="s">
        <v>514</v>
      </c>
    </row>
    <row r="1751" spans="1:10" ht="60" customHeight="1">
      <c r="A1751" s="4" t="s">
        <v>290</v>
      </c>
      <c r="B1751" s="4" t="s">
        <v>519</v>
      </c>
      <c r="C1751" s="4" t="s">
        <v>520</v>
      </c>
      <c r="D1751" s="10">
        <v>42607</v>
      </c>
      <c r="E1751" s="11" t="s">
        <v>5</v>
      </c>
      <c r="F1751" s="11"/>
      <c r="G1751" s="4" t="s">
        <v>521</v>
      </c>
      <c r="H1751" s="4" t="s">
        <v>522</v>
      </c>
      <c r="I1751" s="3" t="s">
        <v>523</v>
      </c>
      <c r="J1751" s="12" t="s">
        <v>524</v>
      </c>
    </row>
    <row r="1752" spans="1:10" ht="60" customHeight="1">
      <c r="A1752" s="4" t="s">
        <v>290</v>
      </c>
      <c r="B1752" s="4" t="s">
        <v>297</v>
      </c>
      <c r="C1752" s="4" t="s">
        <v>298</v>
      </c>
      <c r="D1752" s="10">
        <v>9000</v>
      </c>
      <c r="E1752" s="11" t="s">
        <v>4</v>
      </c>
      <c r="F1752" s="11"/>
      <c r="G1752" s="4" t="s">
        <v>299</v>
      </c>
      <c r="H1752" s="4" t="s">
        <v>300</v>
      </c>
      <c r="I1752" s="3" t="s">
        <v>301</v>
      </c>
      <c r="J1752" s="12" t="s">
        <v>302</v>
      </c>
    </row>
    <row r="1753" spans="1:10" ht="60" customHeight="1">
      <c r="A1753" s="4" t="s">
        <v>295</v>
      </c>
      <c r="B1753" s="4" t="s">
        <v>303</v>
      </c>
      <c r="C1753" s="4" t="s">
        <v>304</v>
      </c>
      <c r="D1753" s="10">
        <v>30100</v>
      </c>
      <c r="E1753" s="11" t="s">
        <v>306</v>
      </c>
      <c r="F1753" s="11"/>
      <c r="G1753" s="4" t="s">
        <v>307</v>
      </c>
      <c r="H1753" s="4" t="s">
        <v>308</v>
      </c>
      <c r="I1753" s="3" t="s">
        <v>309</v>
      </c>
      <c r="J1753" s="12" t="s">
        <v>310</v>
      </c>
    </row>
    <row r="1754" spans="1:10" ht="60" customHeight="1">
      <c r="A1754" s="4" t="s">
        <v>295</v>
      </c>
      <c r="B1754" s="4" t="s">
        <v>303</v>
      </c>
      <c r="C1754" s="4" t="s">
        <v>311</v>
      </c>
      <c r="D1754" s="10">
        <v>3240</v>
      </c>
      <c r="E1754" s="11" t="s">
        <v>312</v>
      </c>
      <c r="F1754" s="11"/>
      <c r="G1754" s="4" t="s">
        <v>313</v>
      </c>
      <c r="H1754" s="4" t="s">
        <v>314</v>
      </c>
      <c r="I1754" s="3" t="s">
        <v>9385</v>
      </c>
      <c r="J1754" s="12" t="s">
        <v>315</v>
      </c>
    </row>
    <row r="1755" spans="1:10" ht="60" customHeight="1">
      <c r="A1755" s="4" t="s">
        <v>290</v>
      </c>
      <c r="B1755" s="4" t="s">
        <v>316</v>
      </c>
      <c r="C1755" s="4" t="s">
        <v>317</v>
      </c>
      <c r="D1755" s="10">
        <v>16776</v>
      </c>
      <c r="E1755" s="11" t="s">
        <v>5</v>
      </c>
      <c r="F1755" s="11"/>
      <c r="G1755" s="4" t="s">
        <v>318</v>
      </c>
      <c r="H1755" s="4" t="s">
        <v>319</v>
      </c>
      <c r="I1755" s="3" t="s">
        <v>9386</v>
      </c>
      <c r="J1755" s="12" t="s">
        <v>320</v>
      </c>
    </row>
    <row r="1756" spans="1:10" ht="60" customHeight="1">
      <c r="A1756" s="4" t="s">
        <v>290</v>
      </c>
      <c r="B1756" s="4" t="s">
        <v>321</v>
      </c>
      <c r="C1756" s="4" t="s">
        <v>322</v>
      </c>
      <c r="D1756" s="10">
        <v>85444</v>
      </c>
      <c r="E1756" s="11" t="s">
        <v>323</v>
      </c>
      <c r="F1756" s="11"/>
      <c r="G1756" s="4" t="s">
        <v>324</v>
      </c>
      <c r="H1756" s="4" t="s">
        <v>325</v>
      </c>
      <c r="I1756" s="3" t="s">
        <v>9387</v>
      </c>
      <c r="J1756" s="12" t="s">
        <v>326</v>
      </c>
    </row>
    <row r="1757" spans="1:10" ht="60" customHeight="1">
      <c r="A1757" s="4" t="s">
        <v>290</v>
      </c>
      <c r="B1757" s="4" t="s">
        <v>321</v>
      </c>
      <c r="C1757" s="4" t="s">
        <v>327</v>
      </c>
      <c r="D1757" s="10">
        <v>3013</v>
      </c>
      <c r="E1757" s="11" t="s">
        <v>328</v>
      </c>
      <c r="F1757" s="11"/>
      <c r="G1757" s="4" t="s">
        <v>329</v>
      </c>
      <c r="H1757" s="4" t="s">
        <v>325</v>
      </c>
      <c r="I1757" s="4"/>
      <c r="J1757" s="12" t="s">
        <v>326</v>
      </c>
    </row>
    <row r="1758" spans="1:10" ht="60" customHeight="1">
      <c r="A1758" s="4" t="s">
        <v>330</v>
      </c>
      <c r="B1758" s="4" t="s">
        <v>331</v>
      </c>
      <c r="C1758" s="4" t="s">
        <v>332</v>
      </c>
      <c r="D1758" s="10">
        <v>9318</v>
      </c>
      <c r="E1758" s="11" t="s">
        <v>333</v>
      </c>
      <c r="F1758" s="11" t="s">
        <v>334</v>
      </c>
      <c r="G1758" s="4" t="s">
        <v>335</v>
      </c>
      <c r="H1758" s="4" t="s">
        <v>336</v>
      </c>
      <c r="I1758" s="3" t="s">
        <v>9388</v>
      </c>
      <c r="J1758" s="12" t="s">
        <v>337</v>
      </c>
    </row>
    <row r="1759" spans="1:10" ht="60" customHeight="1">
      <c r="A1759" s="4" t="s">
        <v>330</v>
      </c>
      <c r="B1759" s="4" t="s">
        <v>331</v>
      </c>
      <c r="C1759" s="4" t="s">
        <v>338</v>
      </c>
      <c r="D1759" s="10">
        <v>3395</v>
      </c>
      <c r="E1759" s="11" t="s">
        <v>328</v>
      </c>
      <c r="F1759" s="11"/>
      <c r="G1759" s="4" t="s">
        <v>339</v>
      </c>
      <c r="H1759" s="4" t="s">
        <v>331</v>
      </c>
      <c r="I1759" s="3" t="s">
        <v>9389</v>
      </c>
      <c r="J1759" s="12" t="s">
        <v>337</v>
      </c>
    </row>
    <row r="1760" spans="1:10" ht="60" customHeight="1">
      <c r="A1760" s="4" t="s">
        <v>330</v>
      </c>
      <c r="B1760" s="4" t="s">
        <v>331</v>
      </c>
      <c r="C1760" s="4" t="s">
        <v>340</v>
      </c>
      <c r="D1760" s="10">
        <v>20635</v>
      </c>
      <c r="E1760" s="11" t="s">
        <v>333</v>
      </c>
      <c r="F1760" s="5" t="s">
        <v>334</v>
      </c>
      <c r="G1760" s="4" t="s">
        <v>341</v>
      </c>
      <c r="H1760" s="4" t="s">
        <v>342</v>
      </c>
      <c r="I1760" s="3" t="s">
        <v>9390</v>
      </c>
      <c r="J1760" s="4" t="s">
        <v>337</v>
      </c>
    </row>
    <row r="1761" spans="1:10" ht="60" customHeight="1">
      <c r="A1761" s="4" t="s">
        <v>290</v>
      </c>
      <c r="B1761" s="4" t="s">
        <v>343</v>
      </c>
      <c r="C1761" s="4" t="s">
        <v>344</v>
      </c>
      <c r="D1761" s="10">
        <v>1000</v>
      </c>
      <c r="E1761" s="11" t="s">
        <v>126</v>
      </c>
      <c r="F1761" s="11" t="s">
        <v>189</v>
      </c>
      <c r="G1761" s="4" t="s">
        <v>345</v>
      </c>
      <c r="H1761" s="4" t="s">
        <v>346</v>
      </c>
      <c r="I1761" s="3" t="s">
        <v>347</v>
      </c>
      <c r="J1761" s="12" t="s">
        <v>348</v>
      </c>
    </row>
    <row r="1762" spans="1:10" ht="60" customHeight="1">
      <c r="A1762" s="4" t="s">
        <v>290</v>
      </c>
      <c r="B1762" s="4" t="s">
        <v>343</v>
      </c>
      <c r="C1762" s="4" t="s">
        <v>349</v>
      </c>
      <c r="D1762" s="10">
        <v>3000</v>
      </c>
      <c r="E1762" s="11" t="s">
        <v>126</v>
      </c>
      <c r="F1762" s="11" t="s">
        <v>350</v>
      </c>
      <c r="G1762" s="4" t="s">
        <v>351</v>
      </c>
      <c r="H1762" s="4" t="s">
        <v>346</v>
      </c>
      <c r="I1762" s="4"/>
      <c r="J1762" s="12" t="s">
        <v>352</v>
      </c>
    </row>
    <row r="1763" spans="1:10" ht="60" customHeight="1">
      <c r="A1763" s="4" t="s">
        <v>290</v>
      </c>
      <c r="B1763" s="4" t="s">
        <v>343</v>
      </c>
      <c r="C1763" s="4" t="s">
        <v>353</v>
      </c>
      <c r="D1763" s="10">
        <v>25800</v>
      </c>
      <c r="E1763" s="11" t="s">
        <v>5</v>
      </c>
      <c r="F1763" s="11"/>
      <c r="G1763" s="4" t="s">
        <v>354</v>
      </c>
      <c r="H1763" s="4" t="s">
        <v>346</v>
      </c>
      <c r="I1763" s="4"/>
      <c r="J1763" s="12" t="s">
        <v>352</v>
      </c>
    </row>
    <row r="1764" spans="1:10" ht="60" customHeight="1">
      <c r="A1764" s="4" t="s">
        <v>290</v>
      </c>
      <c r="B1764" s="4" t="s">
        <v>343</v>
      </c>
      <c r="C1764" s="4" t="s">
        <v>355</v>
      </c>
      <c r="D1764" s="10">
        <v>2630</v>
      </c>
      <c r="E1764" s="11" t="s">
        <v>3</v>
      </c>
      <c r="F1764" s="11"/>
      <c r="G1764" s="4" t="s">
        <v>356</v>
      </c>
      <c r="H1764" s="4" t="s">
        <v>357</v>
      </c>
      <c r="I1764" s="4"/>
      <c r="J1764" s="12" t="s">
        <v>358</v>
      </c>
    </row>
    <row r="1765" spans="1:10" ht="60" customHeight="1">
      <c r="A1765" s="4" t="s">
        <v>290</v>
      </c>
      <c r="B1765" s="4" t="s">
        <v>343</v>
      </c>
      <c r="C1765" s="4" t="s">
        <v>359</v>
      </c>
      <c r="D1765" s="10">
        <v>1600</v>
      </c>
      <c r="E1765" s="11" t="s">
        <v>10</v>
      </c>
      <c r="F1765" s="11" t="s">
        <v>360</v>
      </c>
      <c r="G1765" s="4" t="s">
        <v>361</v>
      </c>
      <c r="H1765" s="4" t="s">
        <v>362</v>
      </c>
      <c r="I1765" s="4"/>
      <c r="J1765" s="12" t="s">
        <v>363</v>
      </c>
    </row>
    <row r="1766" spans="1:10" ht="60" customHeight="1">
      <c r="A1766" s="4" t="s">
        <v>290</v>
      </c>
      <c r="B1766" s="4" t="s">
        <v>364</v>
      </c>
      <c r="C1766" s="4" t="s">
        <v>365</v>
      </c>
      <c r="D1766" s="76">
        <v>11400</v>
      </c>
      <c r="E1766" s="56" t="s">
        <v>5</v>
      </c>
      <c r="F1766" s="56"/>
      <c r="G1766" s="4" t="s">
        <v>366</v>
      </c>
      <c r="H1766" s="4" t="s">
        <v>364</v>
      </c>
      <c r="I1766" s="3" t="s">
        <v>9391</v>
      </c>
      <c r="J1766" s="12" t="s">
        <v>367</v>
      </c>
    </row>
    <row r="1767" spans="1:10" ht="60" customHeight="1">
      <c r="A1767" s="4" t="s">
        <v>290</v>
      </c>
      <c r="B1767" s="4" t="s">
        <v>364</v>
      </c>
      <c r="C1767" s="4" t="s">
        <v>368</v>
      </c>
      <c r="D1767" s="76">
        <v>55000</v>
      </c>
      <c r="E1767" s="56" t="s">
        <v>274</v>
      </c>
      <c r="F1767" s="56"/>
      <c r="G1767" s="4" t="s">
        <v>369</v>
      </c>
      <c r="H1767" s="4" t="s">
        <v>364</v>
      </c>
      <c r="I1767" s="3" t="s">
        <v>9391</v>
      </c>
      <c r="J1767" s="12" t="s">
        <v>367</v>
      </c>
    </row>
    <row r="1768" spans="1:10" ht="60" customHeight="1">
      <c r="A1768" s="4" t="s">
        <v>290</v>
      </c>
      <c r="B1768" s="4" t="s">
        <v>364</v>
      </c>
      <c r="C1768" s="4" t="s">
        <v>370</v>
      </c>
      <c r="D1768" s="76">
        <v>500</v>
      </c>
      <c r="E1768" s="56" t="s">
        <v>371</v>
      </c>
      <c r="F1768" s="56"/>
      <c r="G1768" s="4" t="s">
        <v>372</v>
      </c>
      <c r="H1768" s="4" t="s">
        <v>373</v>
      </c>
      <c r="I1768" s="3"/>
      <c r="J1768" s="12" t="s">
        <v>374</v>
      </c>
    </row>
    <row r="1769" spans="1:10" ht="60" customHeight="1">
      <c r="A1769" s="4" t="s">
        <v>290</v>
      </c>
      <c r="B1769" s="4" t="s">
        <v>364</v>
      </c>
      <c r="C1769" s="4" t="s">
        <v>375</v>
      </c>
      <c r="D1769" s="76">
        <v>5380</v>
      </c>
      <c r="E1769" s="56" t="s">
        <v>376</v>
      </c>
      <c r="F1769" s="56"/>
      <c r="G1769" s="4" t="s">
        <v>377</v>
      </c>
      <c r="H1769" s="4" t="s">
        <v>378</v>
      </c>
      <c r="I1769" s="3"/>
      <c r="J1769" s="12" t="s">
        <v>374</v>
      </c>
    </row>
    <row r="1770" spans="1:10" ht="60" customHeight="1">
      <c r="A1770" s="4" t="s">
        <v>290</v>
      </c>
      <c r="B1770" s="4" t="s">
        <v>364</v>
      </c>
      <c r="C1770" s="4" t="s">
        <v>379</v>
      </c>
      <c r="D1770" s="23">
        <v>7200</v>
      </c>
      <c r="E1770" s="56" t="s">
        <v>10</v>
      </c>
      <c r="F1770" s="9" t="s">
        <v>380</v>
      </c>
      <c r="G1770" s="4" t="s">
        <v>381</v>
      </c>
      <c r="H1770" s="4" t="s">
        <v>364</v>
      </c>
      <c r="I1770" s="3" t="s">
        <v>382</v>
      </c>
      <c r="J1770" s="12" t="s">
        <v>383</v>
      </c>
    </row>
    <row r="1771" spans="1:10" ht="60" customHeight="1">
      <c r="A1771" s="4" t="s">
        <v>290</v>
      </c>
      <c r="B1771" s="4" t="s">
        <v>384</v>
      </c>
      <c r="C1771" s="4" t="s">
        <v>385</v>
      </c>
      <c r="D1771" s="15">
        <v>8400</v>
      </c>
      <c r="E1771" s="11" t="s">
        <v>3</v>
      </c>
      <c r="F1771" s="11"/>
      <c r="G1771" s="4" t="s">
        <v>386</v>
      </c>
      <c r="H1771" s="4" t="s">
        <v>384</v>
      </c>
      <c r="I1771" s="3" t="s">
        <v>387</v>
      </c>
      <c r="J1771" s="12" t="s">
        <v>388</v>
      </c>
    </row>
    <row r="1772" spans="1:10" ht="60" customHeight="1">
      <c r="A1772" s="4" t="s">
        <v>290</v>
      </c>
      <c r="B1772" s="4" t="s">
        <v>384</v>
      </c>
      <c r="C1772" s="4" t="s">
        <v>389</v>
      </c>
      <c r="D1772" s="18">
        <v>278</v>
      </c>
      <c r="E1772" s="11" t="s">
        <v>0</v>
      </c>
      <c r="F1772" s="11"/>
      <c r="G1772" s="4" t="s">
        <v>9392</v>
      </c>
      <c r="H1772" s="4" t="s">
        <v>384</v>
      </c>
      <c r="I1772" s="4"/>
      <c r="J1772" s="12" t="s">
        <v>390</v>
      </c>
    </row>
    <row r="1773" spans="1:10" ht="60" customHeight="1">
      <c r="A1773" s="4" t="s">
        <v>290</v>
      </c>
      <c r="B1773" s="4" t="s">
        <v>384</v>
      </c>
      <c r="C1773" s="4" t="s">
        <v>391</v>
      </c>
      <c r="D1773" s="10">
        <v>2420</v>
      </c>
      <c r="E1773" s="11" t="s">
        <v>392</v>
      </c>
      <c r="F1773" s="5"/>
      <c r="G1773" s="4" t="s">
        <v>393</v>
      </c>
      <c r="H1773" s="4" t="s">
        <v>394</v>
      </c>
      <c r="I1773" s="4"/>
      <c r="J1773" s="12" t="s">
        <v>395</v>
      </c>
    </row>
    <row r="1774" spans="1:10" ht="60" customHeight="1">
      <c r="A1774" s="4" t="s">
        <v>290</v>
      </c>
      <c r="B1774" s="4" t="s">
        <v>396</v>
      </c>
      <c r="C1774" s="4" t="s">
        <v>397</v>
      </c>
      <c r="D1774" s="10">
        <v>6201</v>
      </c>
      <c r="E1774" s="11" t="s">
        <v>231</v>
      </c>
      <c r="F1774" s="11"/>
      <c r="G1774" s="4" t="s">
        <v>398</v>
      </c>
      <c r="H1774" s="4" t="s">
        <v>396</v>
      </c>
      <c r="I1774" s="3" t="s">
        <v>399</v>
      </c>
      <c r="J1774" s="12" t="s">
        <v>400</v>
      </c>
    </row>
    <row r="1775" spans="1:10" ht="60" customHeight="1">
      <c r="A1775" s="4" t="s">
        <v>401</v>
      </c>
      <c r="B1775" s="4" t="s">
        <v>402</v>
      </c>
      <c r="C1775" s="4" t="s">
        <v>403</v>
      </c>
      <c r="D1775" s="15">
        <v>11000</v>
      </c>
      <c r="E1775" s="11" t="s">
        <v>404</v>
      </c>
      <c r="F1775" s="11" t="s">
        <v>405</v>
      </c>
      <c r="G1775" s="4" t="s">
        <v>406</v>
      </c>
      <c r="H1775" s="4" t="s">
        <v>407</v>
      </c>
      <c r="I1775" s="3" t="s">
        <v>9393</v>
      </c>
      <c r="J1775" s="12" t="s">
        <v>408</v>
      </c>
    </row>
    <row r="1776" spans="1:10" ht="60" customHeight="1">
      <c r="A1776" s="4" t="s">
        <v>401</v>
      </c>
      <c r="B1776" s="4" t="s">
        <v>402</v>
      </c>
      <c r="C1776" s="4" t="s">
        <v>409</v>
      </c>
      <c r="D1776" s="15">
        <v>6000</v>
      </c>
      <c r="E1776" s="11" t="s">
        <v>404</v>
      </c>
      <c r="F1776" s="11" t="s">
        <v>410</v>
      </c>
      <c r="G1776" s="4" t="s">
        <v>411</v>
      </c>
      <c r="H1776" s="4" t="s">
        <v>412</v>
      </c>
      <c r="I1776" s="3" t="s">
        <v>9394</v>
      </c>
      <c r="J1776" s="12" t="s">
        <v>408</v>
      </c>
    </row>
    <row r="1777" spans="1:10" ht="60" customHeight="1">
      <c r="A1777" s="4" t="s">
        <v>401</v>
      </c>
      <c r="B1777" s="4" t="s">
        <v>402</v>
      </c>
      <c r="C1777" s="4" t="s">
        <v>413</v>
      </c>
      <c r="D1777" s="15">
        <v>2097</v>
      </c>
      <c r="E1777" s="5" t="s">
        <v>5</v>
      </c>
      <c r="F1777" s="5"/>
      <c r="G1777" s="4" t="s">
        <v>414</v>
      </c>
      <c r="H1777" s="4" t="s">
        <v>415</v>
      </c>
      <c r="I1777" s="4"/>
      <c r="J1777" s="12" t="s">
        <v>408</v>
      </c>
    </row>
    <row r="1778" spans="1:10" ht="60" customHeight="1">
      <c r="A1778" s="4" t="s">
        <v>290</v>
      </c>
      <c r="B1778" s="4" t="s">
        <v>416</v>
      </c>
      <c r="C1778" s="4" t="s">
        <v>417</v>
      </c>
      <c r="D1778" s="10">
        <v>38352</v>
      </c>
      <c r="E1778" s="11" t="s">
        <v>0</v>
      </c>
      <c r="F1778" s="11"/>
      <c r="G1778" s="4" t="s">
        <v>418</v>
      </c>
      <c r="H1778" s="4" t="s">
        <v>416</v>
      </c>
      <c r="I1778" s="3" t="s">
        <v>419</v>
      </c>
      <c r="J1778" s="12" t="s">
        <v>420</v>
      </c>
    </row>
    <row r="1779" spans="1:10" ht="60" customHeight="1">
      <c r="A1779" s="4" t="s">
        <v>295</v>
      </c>
      <c r="B1779" s="4" t="s">
        <v>421</v>
      </c>
      <c r="C1779" s="4" t="s">
        <v>422</v>
      </c>
      <c r="D1779" s="10">
        <v>100</v>
      </c>
      <c r="E1779" s="11" t="s">
        <v>252</v>
      </c>
      <c r="F1779" s="11"/>
      <c r="G1779" s="4" t="s">
        <v>423</v>
      </c>
      <c r="H1779" s="4" t="s">
        <v>424</v>
      </c>
      <c r="I1779" s="4"/>
      <c r="J1779" s="12" t="s">
        <v>10899</v>
      </c>
    </row>
    <row r="1780" spans="1:10" ht="60" customHeight="1">
      <c r="A1780" s="4" t="s">
        <v>295</v>
      </c>
      <c r="B1780" s="4" t="s">
        <v>421</v>
      </c>
      <c r="C1780" s="4" t="s">
        <v>425</v>
      </c>
      <c r="D1780" s="10">
        <v>300</v>
      </c>
      <c r="E1780" s="11" t="s">
        <v>312</v>
      </c>
      <c r="F1780" s="11"/>
      <c r="G1780" s="4" t="s">
        <v>426</v>
      </c>
      <c r="H1780" s="4" t="s">
        <v>427</v>
      </c>
      <c r="I1780" s="4"/>
      <c r="J1780" s="12" t="s">
        <v>10899</v>
      </c>
    </row>
    <row r="1781" spans="1:10" ht="60" customHeight="1">
      <c r="A1781" s="4" t="s">
        <v>428</v>
      </c>
      <c r="B1781" s="4" t="s">
        <v>421</v>
      </c>
      <c r="C1781" s="4" t="s">
        <v>429</v>
      </c>
      <c r="D1781" s="10">
        <v>460</v>
      </c>
      <c r="E1781" s="11" t="s">
        <v>306</v>
      </c>
      <c r="F1781" s="11"/>
      <c r="G1781" s="4" t="s">
        <v>430</v>
      </c>
      <c r="H1781" s="4" t="s">
        <v>431</v>
      </c>
      <c r="I1781" s="4"/>
      <c r="J1781" s="12" t="s">
        <v>10900</v>
      </c>
    </row>
    <row r="1782" spans="1:10" ht="60" customHeight="1">
      <c r="A1782" s="4" t="s">
        <v>295</v>
      </c>
      <c r="B1782" s="4" t="s">
        <v>421</v>
      </c>
      <c r="C1782" s="4" t="s">
        <v>432</v>
      </c>
      <c r="D1782" s="15">
        <v>32772</v>
      </c>
      <c r="E1782" s="11" t="s">
        <v>296</v>
      </c>
      <c r="F1782" s="11"/>
      <c r="G1782" s="4" t="s">
        <v>433</v>
      </c>
      <c r="H1782" s="4" t="s">
        <v>434</v>
      </c>
      <c r="I1782" s="3" t="s">
        <v>9395</v>
      </c>
      <c r="J1782" s="12" t="s">
        <v>435</v>
      </c>
    </row>
    <row r="1783" spans="1:10" ht="60" customHeight="1">
      <c r="A1783" s="4" t="s">
        <v>290</v>
      </c>
      <c r="B1783" s="4" t="s">
        <v>436</v>
      </c>
      <c r="C1783" s="4" t="s">
        <v>437</v>
      </c>
      <c r="D1783" s="10">
        <v>1900</v>
      </c>
      <c r="E1783" s="11" t="s">
        <v>3</v>
      </c>
      <c r="F1783" s="11"/>
      <c r="G1783" s="4" t="s">
        <v>438</v>
      </c>
      <c r="H1783" s="4" t="s">
        <v>436</v>
      </c>
      <c r="I1783" s="4"/>
      <c r="J1783" s="12" t="s">
        <v>439</v>
      </c>
    </row>
    <row r="1784" spans="1:10" ht="60" customHeight="1">
      <c r="A1784" s="4" t="s">
        <v>290</v>
      </c>
      <c r="B1784" s="4" t="s">
        <v>440</v>
      </c>
      <c r="C1784" s="4" t="s">
        <v>441</v>
      </c>
      <c r="D1784" s="47">
        <v>528</v>
      </c>
      <c r="E1784" s="4" t="s">
        <v>1</v>
      </c>
      <c r="F1784" s="4"/>
      <c r="G1784" s="4" t="s">
        <v>442</v>
      </c>
      <c r="H1784" s="4" t="s">
        <v>443</v>
      </c>
      <c r="I1784" s="4"/>
      <c r="J1784" s="4" t="s">
        <v>10901</v>
      </c>
    </row>
    <row r="1785" spans="1:10" ht="60" customHeight="1">
      <c r="A1785" s="4" t="s">
        <v>290</v>
      </c>
      <c r="B1785" s="4" t="s">
        <v>440</v>
      </c>
      <c r="C1785" s="4" t="s">
        <v>444</v>
      </c>
      <c r="D1785" s="47">
        <v>13094</v>
      </c>
      <c r="E1785" s="4" t="s">
        <v>231</v>
      </c>
      <c r="F1785" s="4"/>
      <c r="G1785" s="4" t="s">
        <v>445</v>
      </c>
      <c r="H1785" s="4" t="s">
        <v>412</v>
      </c>
      <c r="I1785" s="3" t="s">
        <v>446</v>
      </c>
      <c r="J1785" s="4" t="s">
        <v>10901</v>
      </c>
    </row>
    <row r="1786" spans="1:10" ht="60" customHeight="1">
      <c r="A1786" s="4" t="s">
        <v>290</v>
      </c>
      <c r="B1786" s="4" t="s">
        <v>447</v>
      </c>
      <c r="C1786" s="4" t="s">
        <v>448</v>
      </c>
      <c r="D1786" s="15">
        <v>9224</v>
      </c>
      <c r="E1786" s="11" t="s">
        <v>3</v>
      </c>
      <c r="F1786" s="11"/>
      <c r="G1786" s="4" t="s">
        <v>449</v>
      </c>
      <c r="H1786" s="4" t="s">
        <v>450</v>
      </c>
      <c r="I1786" s="3" t="s">
        <v>451</v>
      </c>
      <c r="J1786" s="12" t="s">
        <v>452</v>
      </c>
    </row>
    <row r="1787" spans="1:10" ht="60" customHeight="1">
      <c r="A1787" s="4" t="s">
        <v>290</v>
      </c>
      <c r="B1787" s="4" t="s">
        <v>447</v>
      </c>
      <c r="C1787" s="4" t="s">
        <v>453</v>
      </c>
      <c r="D1787" s="15">
        <v>5091</v>
      </c>
      <c r="E1787" s="11" t="s">
        <v>3</v>
      </c>
      <c r="F1787" s="11"/>
      <c r="G1787" s="4" t="s">
        <v>454</v>
      </c>
      <c r="H1787" s="4" t="s">
        <v>450</v>
      </c>
      <c r="I1787" s="3" t="s">
        <v>455</v>
      </c>
      <c r="J1787" s="12" t="s">
        <v>452</v>
      </c>
    </row>
    <row r="1788" spans="1:10" ht="60" customHeight="1">
      <c r="A1788" s="4" t="s">
        <v>290</v>
      </c>
      <c r="B1788" s="4" t="s">
        <v>456</v>
      </c>
      <c r="C1788" s="4" t="s">
        <v>457</v>
      </c>
      <c r="D1788" s="10">
        <v>2988</v>
      </c>
      <c r="E1788" s="11" t="s">
        <v>4</v>
      </c>
      <c r="F1788" s="11"/>
      <c r="G1788" s="4" t="s">
        <v>458</v>
      </c>
      <c r="H1788" s="4" t="s">
        <v>459</v>
      </c>
      <c r="I1788" s="4"/>
      <c r="J1788" s="12" t="s">
        <v>10902</v>
      </c>
    </row>
    <row r="1789" spans="1:10" ht="60" customHeight="1">
      <c r="A1789" s="4" t="s">
        <v>290</v>
      </c>
      <c r="B1789" s="4" t="s">
        <v>456</v>
      </c>
      <c r="C1789" s="4" t="s">
        <v>460</v>
      </c>
      <c r="D1789" s="10">
        <v>15579</v>
      </c>
      <c r="E1789" s="11" t="s">
        <v>5</v>
      </c>
      <c r="F1789" s="11"/>
      <c r="G1789" s="4" t="s">
        <v>461</v>
      </c>
      <c r="H1789" s="4" t="s">
        <v>459</v>
      </c>
      <c r="I1789" s="4"/>
      <c r="J1789" s="12" t="s">
        <v>10903</v>
      </c>
    </row>
    <row r="1790" spans="1:10" ht="60" customHeight="1">
      <c r="A1790" s="4" t="s">
        <v>290</v>
      </c>
      <c r="B1790" s="4" t="s">
        <v>456</v>
      </c>
      <c r="C1790" s="4" t="s">
        <v>462</v>
      </c>
      <c r="D1790" s="10">
        <v>687</v>
      </c>
      <c r="E1790" s="5" t="s">
        <v>4</v>
      </c>
      <c r="F1790" s="5"/>
      <c r="G1790" s="4" t="s">
        <v>463</v>
      </c>
      <c r="H1790" s="4" t="s">
        <v>459</v>
      </c>
      <c r="I1790" s="4"/>
      <c r="J1790" s="12" t="s">
        <v>10904</v>
      </c>
    </row>
    <row r="1791" spans="1:10" ht="60" customHeight="1">
      <c r="A1791" s="4" t="s">
        <v>290</v>
      </c>
      <c r="B1791" s="4" t="s">
        <v>464</v>
      </c>
      <c r="C1791" s="4" t="s">
        <v>465</v>
      </c>
      <c r="D1791" s="10">
        <v>16084</v>
      </c>
      <c r="E1791" s="11" t="s">
        <v>5</v>
      </c>
      <c r="F1791" s="11"/>
      <c r="G1791" s="4" t="s">
        <v>466</v>
      </c>
      <c r="H1791" s="4" t="s">
        <v>464</v>
      </c>
      <c r="I1791" s="3" t="s">
        <v>467</v>
      </c>
      <c r="J1791" s="12" t="s">
        <v>468</v>
      </c>
    </row>
    <row r="1792" spans="1:10" ht="60" customHeight="1">
      <c r="A1792" s="4" t="s">
        <v>290</v>
      </c>
      <c r="B1792" s="4" t="s">
        <v>469</v>
      </c>
      <c r="C1792" s="4" t="s">
        <v>470</v>
      </c>
      <c r="D1792" s="10"/>
      <c r="E1792" s="11" t="s">
        <v>5</v>
      </c>
      <c r="F1792" s="11"/>
      <c r="G1792" s="4" t="s">
        <v>471</v>
      </c>
      <c r="H1792" s="4" t="s">
        <v>472</v>
      </c>
      <c r="I1792" s="4"/>
      <c r="J1792" s="12" t="s">
        <v>473</v>
      </c>
    </row>
    <row r="1793" spans="1:10" ht="60" customHeight="1">
      <c r="A1793" s="4" t="s">
        <v>290</v>
      </c>
      <c r="B1793" s="4" t="s">
        <v>474</v>
      </c>
      <c r="C1793" s="4" t="s">
        <v>475</v>
      </c>
      <c r="D1793" s="10"/>
      <c r="E1793" s="11" t="s">
        <v>5</v>
      </c>
      <c r="F1793" s="11"/>
      <c r="G1793" s="4" t="s">
        <v>476</v>
      </c>
      <c r="H1793" s="4" t="s">
        <v>156</v>
      </c>
      <c r="I1793" s="3" t="s">
        <v>477</v>
      </c>
      <c r="J1793" s="12" t="s">
        <v>478</v>
      </c>
    </row>
    <row r="1794" spans="1:10" ht="60" customHeight="1">
      <c r="A1794" s="4" t="s">
        <v>290</v>
      </c>
      <c r="B1794" s="4" t="s">
        <v>479</v>
      </c>
      <c r="C1794" s="4" t="s">
        <v>480</v>
      </c>
      <c r="D1794" s="15">
        <v>300</v>
      </c>
      <c r="E1794" s="11" t="s">
        <v>4</v>
      </c>
      <c r="F1794" s="11"/>
      <c r="G1794" s="4" t="s">
        <v>481</v>
      </c>
      <c r="H1794" s="22" t="s">
        <v>479</v>
      </c>
      <c r="I1794" s="4"/>
      <c r="J1794" s="12" t="s">
        <v>482</v>
      </c>
    </row>
    <row r="1795" spans="1:10" ht="60" customHeight="1">
      <c r="A1795" s="7" t="s">
        <v>290</v>
      </c>
      <c r="B1795" s="7" t="s">
        <v>479</v>
      </c>
      <c r="C1795" s="7" t="s">
        <v>483</v>
      </c>
      <c r="D1795" s="15">
        <v>3500</v>
      </c>
      <c r="E1795" s="11" t="s">
        <v>3</v>
      </c>
      <c r="F1795" s="11"/>
      <c r="G1795" s="7" t="s">
        <v>10075</v>
      </c>
      <c r="H1795" s="7" t="s">
        <v>484</v>
      </c>
      <c r="I1795" s="7"/>
      <c r="J1795" s="12" t="s">
        <v>485</v>
      </c>
    </row>
    <row r="1796" spans="1:10" ht="60" customHeight="1">
      <c r="A1796" s="4" t="s">
        <v>486</v>
      </c>
      <c r="B1796" s="4" t="s">
        <v>487</v>
      </c>
      <c r="C1796" s="4" t="s">
        <v>488</v>
      </c>
      <c r="D1796" s="10">
        <v>120</v>
      </c>
      <c r="E1796" s="11" t="s">
        <v>3</v>
      </c>
      <c r="F1796" s="11"/>
      <c r="G1796" s="4" t="s">
        <v>489</v>
      </c>
      <c r="H1796" s="4" t="s">
        <v>490</v>
      </c>
      <c r="I1796" s="4"/>
      <c r="J1796" s="12" t="s">
        <v>491</v>
      </c>
    </row>
    <row r="1797" spans="1:10" ht="60" customHeight="1">
      <c r="A1797" s="4" t="s">
        <v>290</v>
      </c>
      <c r="B1797" s="4" t="s">
        <v>492</v>
      </c>
      <c r="C1797" s="4" t="s">
        <v>493</v>
      </c>
      <c r="D1797" s="10">
        <v>76920</v>
      </c>
      <c r="E1797" s="11" t="s">
        <v>5</v>
      </c>
      <c r="F1797" s="11"/>
      <c r="G1797" s="4" t="s">
        <v>494</v>
      </c>
      <c r="H1797" s="4" t="s">
        <v>495</v>
      </c>
      <c r="I1797" s="3" t="s">
        <v>496</v>
      </c>
      <c r="J1797" s="12" t="s">
        <v>497</v>
      </c>
    </row>
    <row r="1798" spans="1:10" ht="60" customHeight="1">
      <c r="A1798" s="4" t="s">
        <v>290</v>
      </c>
      <c r="B1798" s="4" t="s">
        <v>492</v>
      </c>
      <c r="C1798" s="4" t="s">
        <v>498</v>
      </c>
      <c r="D1798" s="15">
        <v>930</v>
      </c>
      <c r="E1798" s="11" t="s">
        <v>5</v>
      </c>
      <c r="F1798" s="11"/>
      <c r="G1798" s="4" t="s">
        <v>499</v>
      </c>
      <c r="H1798" s="4" t="s">
        <v>500</v>
      </c>
      <c r="I1798" s="4"/>
      <c r="J1798" s="12" t="s">
        <v>10905</v>
      </c>
    </row>
    <row r="1799" spans="1:10" ht="60" customHeight="1">
      <c r="A1799" s="4" t="s">
        <v>290</v>
      </c>
      <c r="B1799" s="4" t="s">
        <v>501</v>
      </c>
      <c r="C1799" s="4" t="s">
        <v>502</v>
      </c>
      <c r="D1799" s="19">
        <v>9108</v>
      </c>
      <c r="E1799" s="11" t="s">
        <v>5</v>
      </c>
      <c r="F1799" s="11"/>
      <c r="G1799" s="4" t="s">
        <v>503</v>
      </c>
      <c r="H1799" s="4" t="s">
        <v>504</v>
      </c>
      <c r="I1799" s="3" t="s">
        <v>505</v>
      </c>
      <c r="J1799" s="12" t="s">
        <v>506</v>
      </c>
    </row>
    <row r="1800" spans="1:10" ht="60" customHeight="1">
      <c r="A1800" s="4" t="s">
        <v>290</v>
      </c>
      <c r="B1800" s="4" t="s">
        <v>501</v>
      </c>
      <c r="C1800" s="4" t="s">
        <v>507</v>
      </c>
      <c r="D1800" s="19">
        <v>2580</v>
      </c>
      <c r="E1800" s="11" t="s">
        <v>4</v>
      </c>
      <c r="F1800" s="11"/>
      <c r="G1800" s="4" t="s">
        <v>508</v>
      </c>
      <c r="H1800" s="4" t="s">
        <v>504</v>
      </c>
      <c r="I1800" s="4"/>
      <c r="J1800" s="12" t="s">
        <v>506</v>
      </c>
    </row>
    <row r="1801" spans="1:10" ht="60" customHeight="1">
      <c r="A1801" s="4" t="s">
        <v>525</v>
      </c>
      <c r="B1801" s="4" t="s">
        <v>712</v>
      </c>
      <c r="C1801" s="4" t="s">
        <v>713</v>
      </c>
      <c r="D1801" s="10" t="s">
        <v>714</v>
      </c>
      <c r="E1801" s="11" t="s">
        <v>0</v>
      </c>
      <c r="F1801" s="11"/>
      <c r="G1801" s="4" t="s">
        <v>715</v>
      </c>
      <c r="H1801" s="4" t="s">
        <v>716</v>
      </c>
      <c r="I1801" s="3" t="s">
        <v>717</v>
      </c>
      <c r="J1801" s="12" t="s">
        <v>718</v>
      </c>
    </row>
    <row r="1802" spans="1:10" ht="60" customHeight="1">
      <c r="A1802" s="22" t="s">
        <v>525</v>
      </c>
      <c r="B1802" s="22" t="s">
        <v>712</v>
      </c>
      <c r="C1802" s="22" t="s">
        <v>719</v>
      </c>
      <c r="D1802" s="36">
        <v>13095</v>
      </c>
      <c r="E1802" s="13" t="s">
        <v>10</v>
      </c>
      <c r="F1802" s="22" t="s">
        <v>720</v>
      </c>
      <c r="G1802" s="22" t="s">
        <v>721</v>
      </c>
      <c r="H1802" s="22" t="s">
        <v>722</v>
      </c>
      <c r="I1802" s="3" t="s">
        <v>723</v>
      </c>
      <c r="J1802" s="26" t="s">
        <v>11002</v>
      </c>
    </row>
    <row r="1803" spans="1:10" ht="60" customHeight="1">
      <c r="A1803" s="4" t="s">
        <v>525</v>
      </c>
      <c r="B1803" s="4" t="s">
        <v>526</v>
      </c>
      <c r="C1803" s="4" t="s">
        <v>527</v>
      </c>
      <c r="D1803" s="10">
        <v>46500</v>
      </c>
      <c r="E1803" s="11" t="s">
        <v>10</v>
      </c>
      <c r="F1803" s="11" t="s">
        <v>528</v>
      </c>
      <c r="G1803" s="4" t="s">
        <v>529</v>
      </c>
      <c r="H1803" s="4" t="s">
        <v>530</v>
      </c>
      <c r="I1803" s="3" t="s">
        <v>531</v>
      </c>
      <c r="J1803" s="12" t="s">
        <v>532</v>
      </c>
    </row>
    <row r="1804" spans="1:10" ht="60" customHeight="1">
      <c r="A1804" s="4" t="s">
        <v>525</v>
      </c>
      <c r="B1804" s="4" t="s">
        <v>526</v>
      </c>
      <c r="C1804" s="4" t="s">
        <v>533</v>
      </c>
      <c r="D1804" s="10">
        <v>41663</v>
      </c>
      <c r="E1804" s="11" t="s">
        <v>5</v>
      </c>
      <c r="F1804" s="11"/>
      <c r="G1804" s="4" t="s">
        <v>534</v>
      </c>
      <c r="H1804" s="4" t="s">
        <v>535</v>
      </c>
      <c r="I1804" s="3" t="s">
        <v>536</v>
      </c>
      <c r="J1804" s="12" t="s">
        <v>532</v>
      </c>
    </row>
    <row r="1805" spans="1:10" ht="60" customHeight="1">
      <c r="A1805" s="4" t="s">
        <v>525</v>
      </c>
      <c r="B1805" s="4" t="s">
        <v>526</v>
      </c>
      <c r="C1805" s="4" t="s">
        <v>537</v>
      </c>
      <c r="D1805" s="10" t="s">
        <v>1184</v>
      </c>
      <c r="E1805" s="11" t="s">
        <v>10</v>
      </c>
      <c r="F1805" s="11" t="s">
        <v>538</v>
      </c>
      <c r="G1805" s="4" t="s">
        <v>539</v>
      </c>
      <c r="H1805" s="4" t="s">
        <v>540</v>
      </c>
      <c r="I1805" s="4"/>
      <c r="J1805" s="12" t="s">
        <v>541</v>
      </c>
    </row>
    <row r="1806" spans="1:10" ht="60" customHeight="1">
      <c r="A1806" s="4" t="s">
        <v>525</v>
      </c>
      <c r="B1806" s="4" t="s">
        <v>526</v>
      </c>
      <c r="C1806" s="4" t="s">
        <v>542</v>
      </c>
      <c r="D1806" s="10">
        <v>3000</v>
      </c>
      <c r="E1806" s="11" t="s">
        <v>10</v>
      </c>
      <c r="F1806" s="11" t="s">
        <v>543</v>
      </c>
      <c r="G1806" s="4" t="s">
        <v>544</v>
      </c>
      <c r="H1806" s="4" t="s">
        <v>545</v>
      </c>
      <c r="I1806" s="4"/>
      <c r="J1806" s="12" t="s">
        <v>546</v>
      </c>
    </row>
    <row r="1807" spans="1:10" ht="60" customHeight="1">
      <c r="A1807" s="4" t="s">
        <v>525</v>
      </c>
      <c r="B1807" s="4" t="s">
        <v>547</v>
      </c>
      <c r="C1807" s="4" t="s">
        <v>533</v>
      </c>
      <c r="D1807" s="15">
        <v>2767</v>
      </c>
      <c r="E1807" s="11" t="s">
        <v>4</v>
      </c>
      <c r="F1807" s="11"/>
      <c r="G1807" s="4" t="s">
        <v>548</v>
      </c>
      <c r="H1807" s="4" t="s">
        <v>547</v>
      </c>
      <c r="I1807" s="3"/>
      <c r="J1807" s="12" t="s">
        <v>549</v>
      </c>
    </row>
    <row r="1808" spans="1:10" ht="60" customHeight="1">
      <c r="A1808" s="4" t="s">
        <v>550</v>
      </c>
      <c r="B1808" s="4" t="s">
        <v>551</v>
      </c>
      <c r="C1808" s="4" t="s">
        <v>552</v>
      </c>
      <c r="D1808" s="10">
        <v>6510</v>
      </c>
      <c r="E1808" s="11" t="s">
        <v>376</v>
      </c>
      <c r="F1808" s="11"/>
      <c r="G1808" s="4" t="s">
        <v>553</v>
      </c>
      <c r="H1808" s="4" t="s">
        <v>551</v>
      </c>
      <c r="I1808" s="3" t="s">
        <v>554</v>
      </c>
      <c r="J1808" s="12" t="s">
        <v>555</v>
      </c>
    </row>
    <row r="1809" spans="1:10" ht="60" customHeight="1">
      <c r="A1809" s="4" t="s">
        <v>525</v>
      </c>
      <c r="B1809" s="4" t="s">
        <v>556</v>
      </c>
      <c r="C1809" s="4" t="s">
        <v>10534</v>
      </c>
      <c r="D1809" s="10">
        <v>53390</v>
      </c>
      <c r="E1809" s="11" t="s">
        <v>126</v>
      </c>
      <c r="F1809" s="11" t="s">
        <v>557</v>
      </c>
      <c r="G1809" s="4" t="s">
        <v>558</v>
      </c>
      <c r="H1809" s="4" t="s">
        <v>559</v>
      </c>
      <c r="I1809" s="4"/>
      <c r="J1809" s="12" t="s">
        <v>560</v>
      </c>
    </row>
    <row r="1810" spans="1:10" ht="60" customHeight="1">
      <c r="A1810" s="4" t="s">
        <v>525</v>
      </c>
      <c r="B1810" s="4" t="s">
        <v>556</v>
      </c>
      <c r="C1810" s="4" t="s">
        <v>10535</v>
      </c>
      <c r="D1810" s="10">
        <v>13537</v>
      </c>
      <c r="E1810" s="11" t="s">
        <v>126</v>
      </c>
      <c r="F1810" s="11" t="s">
        <v>561</v>
      </c>
      <c r="G1810" s="4" t="s">
        <v>562</v>
      </c>
      <c r="H1810" s="4" t="s">
        <v>563</v>
      </c>
      <c r="I1810" s="4"/>
      <c r="J1810" s="12" t="s">
        <v>560</v>
      </c>
    </row>
    <row r="1811" spans="1:10" ht="60" customHeight="1">
      <c r="A1811" s="4" t="s">
        <v>525</v>
      </c>
      <c r="B1811" s="4" t="s">
        <v>556</v>
      </c>
      <c r="C1811" s="4" t="s">
        <v>10536</v>
      </c>
      <c r="D1811" s="10">
        <v>5108</v>
      </c>
      <c r="E1811" s="5" t="s">
        <v>5</v>
      </c>
      <c r="F1811" s="5"/>
      <c r="G1811" s="4" t="s">
        <v>10537</v>
      </c>
      <c r="H1811" s="4" t="s">
        <v>564</v>
      </c>
      <c r="I1811" s="4"/>
      <c r="J1811" s="12" t="s">
        <v>560</v>
      </c>
    </row>
    <row r="1812" spans="1:10" ht="60" customHeight="1">
      <c r="A1812" s="4" t="s">
        <v>565</v>
      </c>
      <c r="B1812" s="4" t="s">
        <v>566</v>
      </c>
      <c r="C1812" s="4" t="s">
        <v>567</v>
      </c>
      <c r="D1812" s="10">
        <v>13786</v>
      </c>
      <c r="E1812" s="11" t="s">
        <v>568</v>
      </c>
      <c r="F1812" s="11" t="s">
        <v>569</v>
      </c>
      <c r="G1812" s="4" t="s">
        <v>570</v>
      </c>
      <c r="H1812" s="4" t="s">
        <v>566</v>
      </c>
      <c r="I1812" s="3" t="s">
        <v>571</v>
      </c>
      <c r="J1812" s="12" t="s">
        <v>572</v>
      </c>
    </row>
    <row r="1813" spans="1:10" ht="60" customHeight="1">
      <c r="A1813" s="4" t="s">
        <v>565</v>
      </c>
      <c r="B1813" s="4" t="s">
        <v>566</v>
      </c>
      <c r="C1813" s="4" t="s">
        <v>573</v>
      </c>
      <c r="D1813" s="10">
        <v>2934</v>
      </c>
      <c r="E1813" s="11" t="s">
        <v>568</v>
      </c>
      <c r="F1813" s="11" t="s">
        <v>569</v>
      </c>
      <c r="G1813" s="4" t="s">
        <v>9396</v>
      </c>
      <c r="H1813" s="4" t="s">
        <v>566</v>
      </c>
      <c r="I1813" s="3" t="s">
        <v>571</v>
      </c>
      <c r="J1813" s="12" t="s">
        <v>572</v>
      </c>
    </row>
    <row r="1814" spans="1:10" ht="60" customHeight="1">
      <c r="A1814" s="4" t="s">
        <v>565</v>
      </c>
      <c r="B1814" s="4" t="s">
        <v>566</v>
      </c>
      <c r="C1814" s="4" t="s">
        <v>574</v>
      </c>
      <c r="D1814" s="10">
        <v>4257</v>
      </c>
      <c r="E1814" s="9" t="s">
        <v>568</v>
      </c>
      <c r="F1814" s="5" t="s">
        <v>569</v>
      </c>
      <c r="G1814" s="4" t="s">
        <v>9397</v>
      </c>
      <c r="H1814" s="4" t="s">
        <v>566</v>
      </c>
      <c r="I1814" s="3" t="s">
        <v>575</v>
      </c>
      <c r="J1814" s="12" t="s">
        <v>572</v>
      </c>
    </row>
    <row r="1815" spans="1:10" ht="60" customHeight="1">
      <c r="A1815" s="4" t="s">
        <v>525</v>
      </c>
      <c r="B1815" s="4" t="s">
        <v>576</v>
      </c>
      <c r="C1815" s="4" t="s">
        <v>577</v>
      </c>
      <c r="D1815" s="10">
        <v>0</v>
      </c>
      <c r="E1815" s="11" t="s">
        <v>10</v>
      </c>
      <c r="F1815" s="11" t="s">
        <v>538</v>
      </c>
      <c r="G1815" s="4" t="s">
        <v>578</v>
      </c>
      <c r="H1815" s="4" t="s">
        <v>576</v>
      </c>
      <c r="I1815" s="3" t="s">
        <v>579</v>
      </c>
      <c r="J1815" s="12" t="s">
        <v>580</v>
      </c>
    </row>
    <row r="1816" spans="1:10" ht="60" customHeight="1">
      <c r="A1816" s="4" t="s">
        <v>525</v>
      </c>
      <c r="B1816" s="4" t="s">
        <v>581</v>
      </c>
      <c r="C1816" s="4" t="s">
        <v>582</v>
      </c>
      <c r="D1816" s="10" t="s">
        <v>583</v>
      </c>
      <c r="E1816" s="11" t="s">
        <v>10</v>
      </c>
      <c r="F1816" s="11" t="s">
        <v>584</v>
      </c>
      <c r="G1816" s="4" t="s">
        <v>585</v>
      </c>
      <c r="H1816" s="4" t="s">
        <v>586</v>
      </c>
      <c r="I1816" s="4"/>
      <c r="J1816" s="12" t="s">
        <v>587</v>
      </c>
    </row>
    <row r="1817" spans="1:10" ht="60" customHeight="1">
      <c r="A1817" s="4" t="s">
        <v>525</v>
      </c>
      <c r="B1817" s="4" t="s">
        <v>588</v>
      </c>
      <c r="C1817" s="4" t="s">
        <v>589</v>
      </c>
      <c r="D1817" s="113" t="s">
        <v>590</v>
      </c>
      <c r="E1817" s="11" t="s">
        <v>5</v>
      </c>
      <c r="F1817" s="11"/>
      <c r="G1817" s="4" t="s">
        <v>591</v>
      </c>
      <c r="H1817" s="4" t="s">
        <v>592</v>
      </c>
      <c r="I1817" s="4"/>
      <c r="J1817" s="12" t="s">
        <v>593</v>
      </c>
    </row>
    <row r="1818" spans="1:10" ht="60" customHeight="1">
      <c r="A1818" s="4" t="s">
        <v>525</v>
      </c>
      <c r="B1818" s="4" t="s">
        <v>594</v>
      </c>
      <c r="C1818" s="4" t="s">
        <v>595</v>
      </c>
      <c r="D1818" s="10">
        <v>5661</v>
      </c>
      <c r="E1818" s="11" t="s">
        <v>4</v>
      </c>
      <c r="F1818" s="11"/>
      <c r="G1818" s="4" t="s">
        <v>596</v>
      </c>
      <c r="H1818" s="4" t="s">
        <v>594</v>
      </c>
      <c r="I1818" s="4"/>
      <c r="J1818" s="12" t="s">
        <v>10906</v>
      </c>
    </row>
    <row r="1819" spans="1:10" ht="60" customHeight="1">
      <c r="A1819" s="4" t="s">
        <v>525</v>
      </c>
      <c r="B1819" s="4" t="s">
        <v>597</v>
      </c>
      <c r="C1819" s="4" t="s">
        <v>598</v>
      </c>
      <c r="D1819" s="15">
        <v>6049</v>
      </c>
      <c r="E1819" s="11" t="s">
        <v>0</v>
      </c>
      <c r="F1819" s="11"/>
      <c r="G1819" s="4" t="s">
        <v>599</v>
      </c>
      <c r="H1819" s="4" t="s">
        <v>600</v>
      </c>
      <c r="I1819" s="3" t="s">
        <v>904</v>
      </c>
      <c r="J1819" s="12" t="s">
        <v>601</v>
      </c>
    </row>
    <row r="1820" spans="1:10" ht="60" customHeight="1">
      <c r="A1820" s="4" t="s">
        <v>525</v>
      </c>
      <c r="B1820" s="4" t="s">
        <v>602</v>
      </c>
      <c r="C1820" s="4" t="s">
        <v>603</v>
      </c>
      <c r="D1820" s="10">
        <v>425</v>
      </c>
      <c r="E1820" s="11" t="s">
        <v>0</v>
      </c>
      <c r="F1820" s="11"/>
      <c r="G1820" s="4" t="s">
        <v>604</v>
      </c>
      <c r="H1820" s="4" t="s">
        <v>605</v>
      </c>
      <c r="I1820" s="3" t="s">
        <v>606</v>
      </c>
      <c r="J1820" s="12" t="s">
        <v>607</v>
      </c>
    </row>
    <row r="1821" spans="1:10" ht="60" customHeight="1">
      <c r="A1821" s="4" t="s">
        <v>525</v>
      </c>
      <c r="B1821" s="4" t="s">
        <v>602</v>
      </c>
      <c r="C1821" s="4" t="s">
        <v>608</v>
      </c>
      <c r="D1821" s="15">
        <v>15793</v>
      </c>
      <c r="E1821" s="11" t="s">
        <v>404</v>
      </c>
      <c r="F1821" s="4" t="s">
        <v>609</v>
      </c>
      <c r="G1821" s="4" t="s">
        <v>610</v>
      </c>
      <c r="H1821" s="4" t="s">
        <v>611</v>
      </c>
      <c r="I1821" s="3" t="s">
        <v>612</v>
      </c>
      <c r="J1821" s="12" t="s">
        <v>613</v>
      </c>
    </row>
    <row r="1822" spans="1:10" ht="60" customHeight="1">
      <c r="A1822" s="4" t="s">
        <v>525</v>
      </c>
      <c r="B1822" s="4" t="s">
        <v>602</v>
      </c>
      <c r="C1822" s="4" t="s">
        <v>614</v>
      </c>
      <c r="D1822" s="15">
        <v>1560</v>
      </c>
      <c r="E1822" s="11" t="s">
        <v>0</v>
      </c>
      <c r="F1822" s="4"/>
      <c r="G1822" s="4" t="s">
        <v>615</v>
      </c>
      <c r="H1822" s="4" t="s">
        <v>616</v>
      </c>
      <c r="I1822" s="4"/>
      <c r="J1822" s="12" t="s">
        <v>617</v>
      </c>
    </row>
    <row r="1823" spans="1:10" ht="60" customHeight="1">
      <c r="A1823" s="4" t="s">
        <v>618</v>
      </c>
      <c r="B1823" s="4" t="s">
        <v>619</v>
      </c>
      <c r="C1823" s="4" t="s">
        <v>620</v>
      </c>
      <c r="D1823" s="10">
        <v>2536</v>
      </c>
      <c r="E1823" s="11" t="s">
        <v>305</v>
      </c>
      <c r="F1823" s="11"/>
      <c r="G1823" s="4" t="s">
        <v>621</v>
      </c>
      <c r="H1823" s="4" t="s">
        <v>619</v>
      </c>
      <c r="I1823" s="4"/>
      <c r="J1823" s="12" t="s">
        <v>622</v>
      </c>
    </row>
    <row r="1824" spans="1:10" ht="60" customHeight="1">
      <c r="A1824" s="4" t="s">
        <v>525</v>
      </c>
      <c r="B1824" s="4" t="s">
        <v>626</v>
      </c>
      <c r="C1824" s="4" t="s">
        <v>627</v>
      </c>
      <c r="D1824" s="10">
        <v>34885</v>
      </c>
      <c r="E1824" s="11" t="s">
        <v>126</v>
      </c>
      <c r="F1824" s="11" t="s">
        <v>628</v>
      </c>
      <c r="G1824" s="4" t="s">
        <v>629</v>
      </c>
      <c r="H1824" s="4" t="s">
        <v>630</v>
      </c>
      <c r="I1824" s="4"/>
      <c r="J1824" s="12" t="s">
        <v>631</v>
      </c>
    </row>
    <row r="1825" spans="1:10" ht="60" customHeight="1">
      <c r="A1825" s="4" t="s">
        <v>525</v>
      </c>
      <c r="B1825" s="4" t="s">
        <v>626</v>
      </c>
      <c r="C1825" s="4" t="s">
        <v>632</v>
      </c>
      <c r="D1825" s="10">
        <v>15080</v>
      </c>
      <c r="E1825" s="11" t="s">
        <v>323</v>
      </c>
      <c r="F1825" s="11"/>
      <c r="G1825" s="4" t="s">
        <v>633</v>
      </c>
      <c r="H1825" s="4" t="s">
        <v>634</v>
      </c>
      <c r="I1825" s="4"/>
      <c r="J1825" s="12" t="s">
        <v>635</v>
      </c>
    </row>
    <row r="1826" spans="1:10" ht="60" customHeight="1">
      <c r="A1826" s="4" t="s">
        <v>525</v>
      </c>
      <c r="B1826" s="4" t="s">
        <v>626</v>
      </c>
      <c r="C1826" s="4" t="s">
        <v>636</v>
      </c>
      <c r="D1826" s="10">
        <v>62502</v>
      </c>
      <c r="E1826" s="11" t="s">
        <v>10</v>
      </c>
      <c r="F1826" s="11" t="s">
        <v>637</v>
      </c>
      <c r="G1826" s="4" t="s">
        <v>638</v>
      </c>
      <c r="H1826" s="4" t="s">
        <v>639</v>
      </c>
      <c r="I1826" s="3" t="s">
        <v>640</v>
      </c>
      <c r="J1826" s="12" t="s">
        <v>641</v>
      </c>
    </row>
    <row r="1827" spans="1:10" ht="60" customHeight="1">
      <c r="A1827" s="4" t="s">
        <v>525</v>
      </c>
      <c r="B1827" s="4" t="s">
        <v>626</v>
      </c>
      <c r="C1827" s="4" t="s">
        <v>642</v>
      </c>
      <c r="D1827" s="10">
        <v>8696</v>
      </c>
      <c r="E1827" s="11" t="s">
        <v>10</v>
      </c>
      <c r="F1827" s="11" t="s">
        <v>637</v>
      </c>
      <c r="G1827" s="4" t="s">
        <v>643</v>
      </c>
      <c r="H1827" s="4" t="s">
        <v>639</v>
      </c>
      <c r="I1827" s="4"/>
      <c r="J1827" s="12" t="s">
        <v>641</v>
      </c>
    </row>
    <row r="1828" spans="1:10" ht="60" customHeight="1">
      <c r="A1828" s="4" t="s">
        <v>525</v>
      </c>
      <c r="B1828" s="4" t="s">
        <v>626</v>
      </c>
      <c r="C1828" s="4" t="s">
        <v>644</v>
      </c>
      <c r="D1828" s="10">
        <v>257</v>
      </c>
      <c r="E1828" s="5" t="s">
        <v>5</v>
      </c>
      <c r="F1828" s="5"/>
      <c r="G1828" s="4" t="s">
        <v>645</v>
      </c>
      <c r="H1828" s="4" t="s">
        <v>646</v>
      </c>
      <c r="I1828" s="3" t="s">
        <v>647</v>
      </c>
      <c r="J1828" s="4" t="s">
        <v>641</v>
      </c>
    </row>
    <row r="1829" spans="1:10" ht="60" customHeight="1">
      <c r="A1829" s="4" t="s">
        <v>565</v>
      </c>
      <c r="B1829" s="4" t="s">
        <v>648</v>
      </c>
      <c r="C1829" s="4" t="s">
        <v>649</v>
      </c>
      <c r="D1829" s="10" t="s">
        <v>1373</v>
      </c>
      <c r="E1829" s="11" t="s">
        <v>568</v>
      </c>
      <c r="F1829" s="11" t="s">
        <v>650</v>
      </c>
      <c r="G1829" s="4" t="s">
        <v>651</v>
      </c>
      <c r="H1829" s="4" t="s">
        <v>652</v>
      </c>
      <c r="I1829" s="4"/>
      <c r="J1829" s="12" t="s">
        <v>653</v>
      </c>
    </row>
    <row r="1830" spans="1:10" ht="60" customHeight="1">
      <c r="A1830" s="4" t="s">
        <v>525</v>
      </c>
      <c r="B1830" s="4" t="s">
        <v>654</v>
      </c>
      <c r="C1830" s="4" t="s">
        <v>655</v>
      </c>
      <c r="D1830" s="10">
        <v>1304</v>
      </c>
      <c r="E1830" s="11" t="s">
        <v>624</v>
      </c>
      <c r="F1830" s="11" t="s">
        <v>625</v>
      </c>
      <c r="G1830" s="4" t="s">
        <v>656</v>
      </c>
      <c r="H1830" s="4" t="s">
        <v>657</v>
      </c>
      <c r="I1830" s="3" t="s">
        <v>658</v>
      </c>
      <c r="J1830" s="12" t="s">
        <v>659</v>
      </c>
    </row>
    <row r="1831" spans="1:10" ht="60" customHeight="1">
      <c r="A1831" s="4" t="s">
        <v>525</v>
      </c>
      <c r="B1831" s="4" t="s">
        <v>660</v>
      </c>
      <c r="C1831" s="4" t="s">
        <v>661</v>
      </c>
      <c r="D1831" s="10">
        <v>182</v>
      </c>
      <c r="E1831" s="11" t="s">
        <v>10</v>
      </c>
      <c r="F1831" s="11" t="s">
        <v>538</v>
      </c>
      <c r="G1831" s="4" t="s">
        <v>662</v>
      </c>
      <c r="H1831" s="4" t="s">
        <v>663</v>
      </c>
      <c r="I1831" s="3" t="s">
        <v>664</v>
      </c>
      <c r="J1831" s="12" t="s">
        <v>10907</v>
      </c>
    </row>
    <row r="1832" spans="1:10" ht="60" customHeight="1">
      <c r="A1832" s="4" t="s">
        <v>525</v>
      </c>
      <c r="B1832" s="4" t="s">
        <v>660</v>
      </c>
      <c r="C1832" s="4" t="s">
        <v>665</v>
      </c>
      <c r="D1832" s="10">
        <v>3773</v>
      </c>
      <c r="E1832" s="11" t="s">
        <v>10</v>
      </c>
      <c r="F1832" s="11" t="s">
        <v>666</v>
      </c>
      <c r="G1832" s="4" t="s">
        <v>667</v>
      </c>
      <c r="H1832" s="4" t="s">
        <v>668</v>
      </c>
      <c r="I1832" s="3" t="s">
        <v>669</v>
      </c>
      <c r="J1832" s="12" t="s">
        <v>10908</v>
      </c>
    </row>
    <row r="1833" spans="1:10" ht="60" customHeight="1">
      <c r="A1833" s="4" t="s">
        <v>525</v>
      </c>
      <c r="B1833" s="4" t="s">
        <v>670</v>
      </c>
      <c r="C1833" s="4" t="s">
        <v>403</v>
      </c>
      <c r="D1833" s="10">
        <v>9204</v>
      </c>
      <c r="E1833" s="11" t="s">
        <v>5</v>
      </c>
      <c r="F1833" s="11"/>
      <c r="G1833" s="4" t="s">
        <v>671</v>
      </c>
      <c r="H1833" s="4" t="s">
        <v>672</v>
      </c>
      <c r="I1833" s="4"/>
      <c r="J1833" s="12" t="s">
        <v>673</v>
      </c>
    </row>
    <row r="1834" spans="1:10" ht="60" customHeight="1">
      <c r="A1834" s="4" t="s">
        <v>525</v>
      </c>
      <c r="B1834" s="4" t="s">
        <v>670</v>
      </c>
      <c r="C1834" s="4" t="s">
        <v>674</v>
      </c>
      <c r="D1834" s="10">
        <v>1100</v>
      </c>
      <c r="E1834" s="11" t="s">
        <v>4</v>
      </c>
      <c r="F1834" s="11"/>
      <c r="G1834" s="4" t="s">
        <v>675</v>
      </c>
      <c r="H1834" s="4" t="s">
        <v>676</v>
      </c>
      <c r="I1834" s="4"/>
      <c r="J1834" s="12" t="s">
        <v>673</v>
      </c>
    </row>
    <row r="1835" spans="1:10" ht="60" customHeight="1">
      <c r="A1835" s="4" t="s">
        <v>525</v>
      </c>
      <c r="B1835" s="4" t="s">
        <v>677</v>
      </c>
      <c r="C1835" s="4" t="s">
        <v>678</v>
      </c>
      <c r="D1835" s="10">
        <v>11373</v>
      </c>
      <c r="E1835" s="11" t="s">
        <v>1</v>
      </c>
      <c r="F1835" s="11"/>
      <c r="G1835" s="4" t="s">
        <v>679</v>
      </c>
      <c r="H1835" s="4" t="s">
        <v>412</v>
      </c>
      <c r="I1835" s="3" t="s">
        <v>680</v>
      </c>
      <c r="J1835" s="12" t="s">
        <v>681</v>
      </c>
    </row>
    <row r="1836" spans="1:10" ht="60" customHeight="1">
      <c r="A1836" s="4" t="s">
        <v>525</v>
      </c>
      <c r="B1836" s="4" t="s">
        <v>682</v>
      </c>
      <c r="C1836" s="4" t="s">
        <v>683</v>
      </c>
      <c r="D1836" s="10">
        <v>29000</v>
      </c>
      <c r="E1836" s="11" t="s">
        <v>287</v>
      </c>
      <c r="F1836" s="11"/>
      <c r="G1836" s="4" t="s">
        <v>10483</v>
      </c>
      <c r="H1836" s="4" t="s">
        <v>684</v>
      </c>
      <c r="I1836" s="3" t="s">
        <v>685</v>
      </c>
      <c r="J1836" s="12" t="s">
        <v>686</v>
      </c>
    </row>
    <row r="1837" spans="1:10" ht="60" customHeight="1">
      <c r="A1837" s="4" t="s">
        <v>525</v>
      </c>
      <c r="B1837" s="4" t="s">
        <v>682</v>
      </c>
      <c r="C1837" s="4" t="s">
        <v>687</v>
      </c>
      <c r="D1837" s="10">
        <v>3000</v>
      </c>
      <c r="E1837" s="11" t="s">
        <v>5</v>
      </c>
      <c r="F1837" s="11"/>
      <c r="G1837" s="4" t="s">
        <v>688</v>
      </c>
      <c r="H1837" s="4" t="s">
        <v>684</v>
      </c>
      <c r="I1837" s="4"/>
      <c r="J1837" s="12" t="s">
        <v>686</v>
      </c>
    </row>
    <row r="1838" spans="1:10" ht="60" customHeight="1">
      <c r="A1838" s="4" t="s">
        <v>525</v>
      </c>
      <c r="B1838" s="4" t="s">
        <v>689</v>
      </c>
      <c r="C1838" s="4" t="s">
        <v>403</v>
      </c>
      <c r="D1838" s="10">
        <v>17960</v>
      </c>
      <c r="E1838" s="11" t="s">
        <v>5</v>
      </c>
      <c r="F1838" s="11"/>
      <c r="G1838" s="4" t="s">
        <v>690</v>
      </c>
      <c r="H1838" s="4" t="s">
        <v>689</v>
      </c>
      <c r="I1838" s="3" t="s">
        <v>691</v>
      </c>
      <c r="J1838" s="12" t="s">
        <v>692</v>
      </c>
    </row>
    <row r="1839" spans="1:10" ht="60" customHeight="1">
      <c r="A1839" s="4" t="s">
        <v>525</v>
      </c>
      <c r="B1839" s="4" t="s">
        <v>693</v>
      </c>
      <c r="C1839" s="4" t="s">
        <v>694</v>
      </c>
      <c r="D1839" s="50">
        <v>55168</v>
      </c>
      <c r="E1839" s="11" t="s">
        <v>624</v>
      </c>
      <c r="F1839" s="11"/>
      <c r="G1839" s="4" t="s">
        <v>695</v>
      </c>
      <c r="H1839" s="28" t="s">
        <v>696</v>
      </c>
      <c r="I1839" s="3" t="s">
        <v>697</v>
      </c>
      <c r="J1839" s="4" t="s">
        <v>698</v>
      </c>
    </row>
    <row r="1840" spans="1:10" ht="60" customHeight="1">
      <c r="A1840" s="4" t="s">
        <v>525</v>
      </c>
      <c r="B1840" s="4" t="s">
        <v>693</v>
      </c>
      <c r="C1840" s="4" t="s">
        <v>699</v>
      </c>
      <c r="D1840" s="50">
        <v>2916</v>
      </c>
      <c r="E1840" s="11" t="s">
        <v>624</v>
      </c>
      <c r="F1840" s="11"/>
      <c r="G1840" s="4" t="s">
        <v>700</v>
      </c>
      <c r="H1840" s="28" t="s">
        <v>696</v>
      </c>
      <c r="I1840" s="3" t="s">
        <v>701</v>
      </c>
      <c r="J1840" s="12" t="s">
        <v>702</v>
      </c>
    </row>
    <row r="1841" spans="1:10" ht="60" customHeight="1">
      <c r="A1841" s="4" t="s">
        <v>525</v>
      </c>
      <c r="B1841" s="4" t="s">
        <v>693</v>
      </c>
      <c r="C1841" s="28" t="s">
        <v>703</v>
      </c>
      <c r="D1841" s="50">
        <v>18600</v>
      </c>
      <c r="E1841" s="11" t="s">
        <v>624</v>
      </c>
      <c r="F1841" s="11"/>
      <c r="G1841" s="4" t="s">
        <v>704</v>
      </c>
      <c r="H1841" s="28" t="s">
        <v>705</v>
      </c>
      <c r="I1841" s="4"/>
      <c r="J1841" s="4" t="s">
        <v>706</v>
      </c>
    </row>
    <row r="1842" spans="1:10" ht="60" customHeight="1">
      <c r="A1842" s="4" t="s">
        <v>525</v>
      </c>
      <c r="B1842" s="4" t="s">
        <v>707</v>
      </c>
      <c r="C1842" s="4" t="s">
        <v>708</v>
      </c>
      <c r="D1842" s="10">
        <v>54000</v>
      </c>
      <c r="E1842" s="11" t="s">
        <v>3</v>
      </c>
      <c r="F1842" s="11"/>
      <c r="G1842" s="4" t="s">
        <v>709</v>
      </c>
      <c r="H1842" s="4" t="s">
        <v>710</v>
      </c>
      <c r="I1842" s="4"/>
      <c r="J1842" s="12" t="s">
        <v>711</v>
      </c>
    </row>
    <row r="1843" spans="1:10" ht="60" customHeight="1">
      <c r="A1843" s="4" t="s">
        <v>724</v>
      </c>
      <c r="B1843" s="4" t="s">
        <v>724</v>
      </c>
      <c r="C1843" s="4" t="s">
        <v>725</v>
      </c>
      <c r="D1843" s="10">
        <v>4515</v>
      </c>
      <c r="E1843" s="11" t="s">
        <v>10</v>
      </c>
      <c r="F1843" s="11" t="s">
        <v>726</v>
      </c>
      <c r="G1843" s="4" t="s">
        <v>727</v>
      </c>
      <c r="H1843" s="4" t="s">
        <v>728</v>
      </c>
      <c r="I1843" s="3" t="s">
        <v>729</v>
      </c>
      <c r="J1843" s="12" t="s">
        <v>730</v>
      </c>
    </row>
    <row r="1844" spans="1:10" ht="60" customHeight="1">
      <c r="A1844" s="4" t="s">
        <v>724</v>
      </c>
      <c r="B1844" s="4" t="s">
        <v>731</v>
      </c>
      <c r="C1844" s="4" t="s">
        <v>732</v>
      </c>
      <c r="D1844" s="10">
        <v>74800</v>
      </c>
      <c r="E1844" s="11" t="s">
        <v>3</v>
      </c>
      <c r="F1844" s="11"/>
      <c r="G1844" s="22" t="s">
        <v>907</v>
      </c>
      <c r="H1844" s="4" t="s">
        <v>733</v>
      </c>
      <c r="I1844" s="3" t="s">
        <v>734</v>
      </c>
      <c r="J1844" s="12" t="s">
        <v>730</v>
      </c>
    </row>
    <row r="1845" spans="1:10" ht="60" customHeight="1">
      <c r="A1845" s="4" t="s">
        <v>735</v>
      </c>
      <c r="B1845" s="4" t="s">
        <v>735</v>
      </c>
      <c r="C1845" s="4" t="s">
        <v>736</v>
      </c>
      <c r="D1845" s="10">
        <v>565459</v>
      </c>
      <c r="E1845" s="11" t="s">
        <v>0</v>
      </c>
      <c r="F1845" s="11"/>
      <c r="G1845" s="4" t="s">
        <v>737</v>
      </c>
      <c r="H1845" s="4" t="s">
        <v>738</v>
      </c>
      <c r="I1845" s="4"/>
      <c r="J1845" s="12" t="s">
        <v>739</v>
      </c>
    </row>
    <row r="1846" spans="1:10" ht="60" customHeight="1">
      <c r="A1846" s="4" t="s">
        <v>740</v>
      </c>
      <c r="B1846" s="4" t="s">
        <v>741</v>
      </c>
      <c r="C1846" s="4" t="s">
        <v>742</v>
      </c>
      <c r="D1846" s="10">
        <v>50749</v>
      </c>
      <c r="E1846" s="11" t="s">
        <v>296</v>
      </c>
      <c r="F1846" s="5"/>
      <c r="G1846" s="4" t="s">
        <v>743</v>
      </c>
      <c r="H1846" s="4" t="s">
        <v>741</v>
      </c>
      <c r="I1846" s="3" t="s">
        <v>9398</v>
      </c>
      <c r="J1846" s="4" t="s">
        <v>744</v>
      </c>
    </row>
    <row r="1847" spans="1:10" ht="60" customHeight="1">
      <c r="A1847" s="4" t="s">
        <v>740</v>
      </c>
      <c r="B1847" s="4" t="s">
        <v>741</v>
      </c>
      <c r="C1847" s="4" t="s">
        <v>745</v>
      </c>
      <c r="D1847" s="10" t="s">
        <v>1184</v>
      </c>
      <c r="E1847" s="11" t="s">
        <v>568</v>
      </c>
      <c r="F1847" s="9" t="s">
        <v>746</v>
      </c>
      <c r="G1847" s="4" t="s">
        <v>747</v>
      </c>
      <c r="H1847" s="4" t="s">
        <v>741</v>
      </c>
      <c r="I1847" s="3" t="s">
        <v>9399</v>
      </c>
      <c r="J1847" s="4" t="s">
        <v>748</v>
      </c>
    </row>
    <row r="1848" spans="1:10" ht="60" customHeight="1">
      <c r="A1848" s="4" t="s">
        <v>735</v>
      </c>
      <c r="B1848" s="4" t="s">
        <v>749</v>
      </c>
      <c r="C1848" s="4" t="s">
        <v>750</v>
      </c>
      <c r="D1848" s="10">
        <v>25131</v>
      </c>
      <c r="E1848" s="11" t="s">
        <v>10</v>
      </c>
      <c r="F1848" s="11" t="s">
        <v>751</v>
      </c>
      <c r="G1848" s="4" t="s">
        <v>752</v>
      </c>
      <c r="H1848" s="4" t="s">
        <v>753</v>
      </c>
      <c r="I1848" s="3" t="s">
        <v>754</v>
      </c>
      <c r="J1848" s="12" t="s">
        <v>755</v>
      </c>
    </row>
    <row r="1849" spans="1:10" ht="60" customHeight="1">
      <c r="A1849" s="4" t="s">
        <v>735</v>
      </c>
      <c r="B1849" s="4" t="s">
        <v>756</v>
      </c>
      <c r="C1849" s="4" t="s">
        <v>757</v>
      </c>
      <c r="D1849" s="10">
        <v>139420</v>
      </c>
      <c r="E1849" s="11" t="s">
        <v>10</v>
      </c>
      <c r="F1849" s="11" t="s">
        <v>666</v>
      </c>
      <c r="G1849" s="4" t="s">
        <v>758</v>
      </c>
      <c r="H1849" s="4" t="s">
        <v>756</v>
      </c>
      <c r="I1849" s="29" t="s">
        <v>759</v>
      </c>
      <c r="J1849" s="12" t="s">
        <v>760</v>
      </c>
    </row>
    <row r="1850" spans="1:10" ht="60" customHeight="1">
      <c r="A1850" s="4" t="s">
        <v>735</v>
      </c>
      <c r="B1850" s="4" t="s">
        <v>756</v>
      </c>
      <c r="C1850" s="4" t="s">
        <v>761</v>
      </c>
      <c r="D1850" s="10">
        <v>22859</v>
      </c>
      <c r="E1850" s="11" t="s">
        <v>10</v>
      </c>
      <c r="F1850" s="11" t="s">
        <v>666</v>
      </c>
      <c r="G1850" s="4" t="s">
        <v>9400</v>
      </c>
      <c r="H1850" s="4" t="s">
        <v>756</v>
      </c>
      <c r="I1850" s="29" t="s">
        <v>762</v>
      </c>
      <c r="J1850" s="12" t="s">
        <v>763</v>
      </c>
    </row>
    <row r="1851" spans="1:10" ht="60" customHeight="1">
      <c r="A1851" s="4" t="s">
        <v>735</v>
      </c>
      <c r="B1851" s="4" t="s">
        <v>764</v>
      </c>
      <c r="C1851" s="4" t="s">
        <v>765</v>
      </c>
      <c r="D1851" s="10">
        <v>29816</v>
      </c>
      <c r="E1851" s="11" t="s">
        <v>10</v>
      </c>
      <c r="F1851" s="11" t="s">
        <v>766</v>
      </c>
      <c r="G1851" s="4" t="s">
        <v>9401</v>
      </c>
      <c r="H1851" s="4" t="s">
        <v>764</v>
      </c>
      <c r="I1851" s="3" t="s">
        <v>767</v>
      </c>
      <c r="J1851" s="12" t="s">
        <v>768</v>
      </c>
    </row>
    <row r="1852" spans="1:10" ht="60" customHeight="1">
      <c r="A1852" s="4" t="s">
        <v>735</v>
      </c>
      <c r="B1852" s="4" t="s">
        <v>764</v>
      </c>
      <c r="C1852" s="14" t="s">
        <v>769</v>
      </c>
      <c r="D1852" s="10">
        <v>16686</v>
      </c>
      <c r="E1852" s="11" t="s">
        <v>5</v>
      </c>
      <c r="F1852" s="11"/>
      <c r="G1852" s="4" t="s">
        <v>770</v>
      </c>
      <c r="H1852" s="4" t="s">
        <v>764</v>
      </c>
      <c r="I1852" s="3" t="s">
        <v>771</v>
      </c>
      <c r="J1852" s="12" t="s">
        <v>772</v>
      </c>
    </row>
    <row r="1853" spans="1:10" ht="60" customHeight="1">
      <c r="A1853" s="4" t="s">
        <v>735</v>
      </c>
      <c r="B1853" s="4" t="s">
        <v>764</v>
      </c>
      <c r="C1853" s="4" t="s">
        <v>773</v>
      </c>
      <c r="D1853" s="10">
        <v>54036</v>
      </c>
      <c r="E1853" s="11" t="s">
        <v>10</v>
      </c>
      <c r="F1853" s="11" t="s">
        <v>0</v>
      </c>
      <c r="G1853" s="4" t="s">
        <v>774</v>
      </c>
      <c r="H1853" s="4" t="s">
        <v>775</v>
      </c>
      <c r="I1853" s="3" t="s">
        <v>776</v>
      </c>
      <c r="J1853" s="12" t="s">
        <v>777</v>
      </c>
    </row>
    <row r="1854" spans="1:10" ht="60" customHeight="1">
      <c r="A1854" s="4" t="s">
        <v>735</v>
      </c>
      <c r="B1854" s="4" t="s">
        <v>764</v>
      </c>
      <c r="C1854" s="4" t="s">
        <v>778</v>
      </c>
      <c r="D1854" s="10">
        <v>4659</v>
      </c>
      <c r="E1854" s="11" t="s">
        <v>10</v>
      </c>
      <c r="F1854" s="11" t="s">
        <v>666</v>
      </c>
      <c r="G1854" s="4" t="s">
        <v>779</v>
      </c>
      <c r="H1854" s="4" t="s">
        <v>764</v>
      </c>
      <c r="I1854" s="3" t="s">
        <v>905</v>
      </c>
      <c r="J1854" s="12" t="s">
        <v>777</v>
      </c>
    </row>
    <row r="1855" spans="1:10" ht="60" customHeight="1">
      <c r="A1855" s="4" t="s">
        <v>735</v>
      </c>
      <c r="B1855" s="4" t="s">
        <v>756</v>
      </c>
      <c r="C1855" s="4" t="s">
        <v>780</v>
      </c>
      <c r="D1855" s="10">
        <v>46447</v>
      </c>
      <c r="E1855" s="11" t="s">
        <v>5</v>
      </c>
      <c r="F1855" s="11"/>
      <c r="G1855" s="4" t="s">
        <v>781</v>
      </c>
      <c r="H1855" s="4" t="s">
        <v>764</v>
      </c>
      <c r="I1855" s="4"/>
      <c r="J1855" s="12" t="s">
        <v>782</v>
      </c>
    </row>
    <row r="1856" spans="1:10" ht="60" customHeight="1">
      <c r="A1856" s="4" t="s">
        <v>735</v>
      </c>
      <c r="B1856" s="4" t="s">
        <v>756</v>
      </c>
      <c r="C1856" s="4" t="s">
        <v>783</v>
      </c>
      <c r="D1856" s="10">
        <v>24000</v>
      </c>
      <c r="E1856" s="9" t="s">
        <v>10</v>
      </c>
      <c r="F1856" s="11" t="s">
        <v>0</v>
      </c>
      <c r="G1856" s="4" t="s">
        <v>784</v>
      </c>
      <c r="H1856" s="4" t="s">
        <v>764</v>
      </c>
      <c r="I1856" s="3" t="s">
        <v>785</v>
      </c>
      <c r="J1856" s="12" t="s">
        <v>786</v>
      </c>
    </row>
    <row r="1857" spans="1:10" ht="60" customHeight="1">
      <c r="A1857" s="4" t="s">
        <v>787</v>
      </c>
      <c r="B1857" s="4" t="s">
        <v>788</v>
      </c>
      <c r="C1857" s="4" t="s">
        <v>789</v>
      </c>
      <c r="D1857" s="10">
        <v>364</v>
      </c>
      <c r="E1857" s="11" t="s">
        <v>10</v>
      </c>
      <c r="F1857" s="11" t="s">
        <v>790</v>
      </c>
      <c r="G1857" s="4" t="s">
        <v>791</v>
      </c>
      <c r="H1857" s="4" t="s">
        <v>82</v>
      </c>
      <c r="I1857" s="4"/>
      <c r="J1857" s="12" t="s">
        <v>792</v>
      </c>
    </row>
    <row r="1858" spans="1:10" ht="60" customHeight="1">
      <c r="A1858" s="4" t="s">
        <v>787</v>
      </c>
      <c r="B1858" s="4" t="s">
        <v>788</v>
      </c>
      <c r="C1858" s="4" t="s">
        <v>793</v>
      </c>
      <c r="D1858" s="10">
        <f>SUM(4272+6694+6354+7162+3266+5017)</f>
        <v>32765</v>
      </c>
      <c r="E1858" s="11" t="s">
        <v>5</v>
      </c>
      <c r="F1858" s="11"/>
      <c r="G1858" s="4" t="s">
        <v>794</v>
      </c>
      <c r="H1858" s="4" t="s">
        <v>788</v>
      </c>
      <c r="I1858" s="4"/>
      <c r="J1858" s="12" t="s">
        <v>795</v>
      </c>
    </row>
    <row r="1859" spans="1:10" ht="60" customHeight="1">
      <c r="A1859" s="4" t="s">
        <v>787</v>
      </c>
      <c r="B1859" s="4" t="s">
        <v>788</v>
      </c>
      <c r="C1859" s="4" t="s">
        <v>796</v>
      </c>
      <c r="D1859" s="10">
        <v>26753</v>
      </c>
      <c r="E1859" s="11" t="s">
        <v>5</v>
      </c>
      <c r="F1859" s="11"/>
      <c r="G1859" s="4" t="s">
        <v>797</v>
      </c>
      <c r="H1859" s="4" t="s">
        <v>798</v>
      </c>
      <c r="I1859" s="4"/>
      <c r="J1859" s="12" t="s">
        <v>795</v>
      </c>
    </row>
    <row r="1860" spans="1:10" ht="60" customHeight="1">
      <c r="A1860" s="4" t="s">
        <v>735</v>
      </c>
      <c r="B1860" s="4" t="s">
        <v>788</v>
      </c>
      <c r="C1860" s="4" t="s">
        <v>799</v>
      </c>
      <c r="D1860" s="10">
        <v>1238</v>
      </c>
      <c r="E1860" s="11" t="s">
        <v>3</v>
      </c>
      <c r="F1860" s="11"/>
      <c r="G1860" s="4" t="s">
        <v>800</v>
      </c>
      <c r="H1860" s="4" t="s">
        <v>120</v>
      </c>
      <c r="I1860" s="4"/>
      <c r="J1860" s="12" t="s">
        <v>795</v>
      </c>
    </row>
    <row r="1861" spans="1:10" ht="60" customHeight="1">
      <c r="A1861" s="4" t="s">
        <v>724</v>
      </c>
      <c r="B1861" s="4" t="s">
        <v>801</v>
      </c>
      <c r="C1861" s="4" t="s">
        <v>802</v>
      </c>
      <c r="D1861" s="10">
        <v>168</v>
      </c>
      <c r="E1861" s="11" t="s">
        <v>3</v>
      </c>
      <c r="F1861" s="5"/>
      <c r="G1861" s="4" t="s">
        <v>803</v>
      </c>
      <c r="H1861" s="4" t="s">
        <v>804</v>
      </c>
      <c r="I1861" s="4"/>
      <c r="J1861" s="4" t="s">
        <v>805</v>
      </c>
    </row>
    <row r="1862" spans="1:10" ht="60" customHeight="1">
      <c r="A1862" s="4" t="s">
        <v>735</v>
      </c>
      <c r="B1862" s="4" t="s">
        <v>806</v>
      </c>
      <c r="C1862" s="4" t="s">
        <v>807</v>
      </c>
      <c r="D1862" s="10">
        <v>821</v>
      </c>
      <c r="E1862" s="11" t="s">
        <v>4</v>
      </c>
      <c r="F1862" s="11"/>
      <c r="G1862" s="4" t="s">
        <v>808</v>
      </c>
      <c r="H1862" s="4" t="s">
        <v>809</v>
      </c>
      <c r="I1862" s="4"/>
      <c r="J1862" s="12" t="s">
        <v>10909</v>
      </c>
    </row>
    <row r="1863" spans="1:10" ht="60" customHeight="1">
      <c r="A1863" s="4" t="s">
        <v>735</v>
      </c>
      <c r="B1863" s="4" t="s">
        <v>810</v>
      </c>
      <c r="C1863" s="4" t="s">
        <v>811</v>
      </c>
      <c r="D1863" s="10">
        <v>266</v>
      </c>
      <c r="E1863" s="11" t="s">
        <v>3</v>
      </c>
      <c r="F1863" s="11"/>
      <c r="G1863" s="4" t="s">
        <v>812</v>
      </c>
      <c r="H1863" s="4" t="s">
        <v>813</v>
      </c>
      <c r="I1863" s="4"/>
      <c r="J1863" s="12" t="s">
        <v>814</v>
      </c>
    </row>
    <row r="1864" spans="1:10" ht="60" customHeight="1">
      <c r="A1864" s="22" t="s">
        <v>787</v>
      </c>
      <c r="B1864" s="22" t="s">
        <v>815</v>
      </c>
      <c r="C1864" s="22" t="s">
        <v>816</v>
      </c>
      <c r="D1864" s="36">
        <v>3100</v>
      </c>
      <c r="E1864" s="22" t="s">
        <v>49</v>
      </c>
      <c r="F1864" s="13"/>
      <c r="G1864" s="22" t="s">
        <v>817</v>
      </c>
      <c r="H1864" s="26" t="s">
        <v>818</v>
      </c>
      <c r="I1864" s="22"/>
      <c r="J1864" s="26" t="s">
        <v>819</v>
      </c>
    </row>
    <row r="1865" spans="1:10" ht="60" customHeight="1">
      <c r="A1865" s="22" t="s">
        <v>787</v>
      </c>
      <c r="B1865" s="22" t="s">
        <v>815</v>
      </c>
      <c r="C1865" s="22" t="s">
        <v>820</v>
      </c>
      <c r="D1865" s="36">
        <v>172340</v>
      </c>
      <c r="E1865" s="13" t="s">
        <v>4</v>
      </c>
      <c r="F1865" s="13"/>
      <c r="G1865" s="22" t="s">
        <v>821</v>
      </c>
      <c r="H1865" s="26" t="s">
        <v>822</v>
      </c>
      <c r="I1865" s="22"/>
      <c r="J1865" s="26" t="s">
        <v>823</v>
      </c>
    </row>
    <row r="1866" spans="1:10" ht="60" customHeight="1">
      <c r="A1866" s="22" t="s">
        <v>787</v>
      </c>
      <c r="B1866" s="22" t="s">
        <v>815</v>
      </c>
      <c r="C1866" s="22" t="s">
        <v>824</v>
      </c>
      <c r="D1866" s="36">
        <v>232027</v>
      </c>
      <c r="E1866" s="69" t="s">
        <v>5</v>
      </c>
      <c r="F1866" s="54"/>
      <c r="G1866" s="22" t="s">
        <v>825</v>
      </c>
      <c r="H1866" s="22" t="s">
        <v>815</v>
      </c>
      <c r="I1866" s="22"/>
      <c r="J1866" s="22" t="s">
        <v>826</v>
      </c>
    </row>
    <row r="1867" spans="1:10" ht="60" customHeight="1">
      <c r="A1867" s="22" t="s">
        <v>787</v>
      </c>
      <c r="B1867" s="22" t="s">
        <v>815</v>
      </c>
      <c r="C1867" s="22" t="s">
        <v>827</v>
      </c>
      <c r="D1867" s="36">
        <v>10289</v>
      </c>
      <c r="E1867" s="69" t="s">
        <v>5</v>
      </c>
      <c r="F1867" s="54"/>
      <c r="G1867" s="22" t="s">
        <v>828</v>
      </c>
      <c r="H1867" s="22" t="s">
        <v>815</v>
      </c>
      <c r="I1867" s="22"/>
      <c r="J1867" s="22" t="s">
        <v>829</v>
      </c>
    </row>
    <row r="1868" spans="1:10" ht="60" customHeight="1">
      <c r="A1868" s="22" t="s">
        <v>787</v>
      </c>
      <c r="B1868" s="22" t="s">
        <v>815</v>
      </c>
      <c r="C1868" s="22" t="s">
        <v>830</v>
      </c>
      <c r="D1868" s="36">
        <v>19095</v>
      </c>
      <c r="E1868" s="69" t="s">
        <v>5</v>
      </c>
      <c r="F1868" s="54"/>
      <c r="G1868" s="22" t="s">
        <v>831</v>
      </c>
      <c r="H1868" s="22" t="s">
        <v>815</v>
      </c>
      <c r="I1868" s="22"/>
      <c r="J1868" s="22" t="s">
        <v>829</v>
      </c>
    </row>
    <row r="1869" spans="1:10" ht="60" customHeight="1">
      <c r="A1869" s="4" t="s">
        <v>735</v>
      </c>
      <c r="B1869" s="4" t="s">
        <v>832</v>
      </c>
      <c r="C1869" s="4" t="s">
        <v>833</v>
      </c>
      <c r="D1869" s="10">
        <v>11573</v>
      </c>
      <c r="E1869" s="9" t="s">
        <v>4</v>
      </c>
      <c r="F1869" s="5"/>
      <c r="G1869" s="4" t="s">
        <v>834</v>
      </c>
      <c r="H1869" s="4" t="s">
        <v>832</v>
      </c>
      <c r="I1869" s="3" t="s">
        <v>835</v>
      </c>
      <c r="J1869" s="4" t="s">
        <v>836</v>
      </c>
    </row>
    <row r="1870" spans="1:10" ht="60" customHeight="1">
      <c r="A1870" s="4" t="s">
        <v>735</v>
      </c>
      <c r="B1870" s="4" t="s">
        <v>832</v>
      </c>
      <c r="C1870" s="4" t="s">
        <v>837</v>
      </c>
      <c r="D1870" s="10">
        <v>9431</v>
      </c>
      <c r="E1870" s="11" t="s">
        <v>5</v>
      </c>
      <c r="F1870" s="11"/>
      <c r="G1870" s="4" t="s">
        <v>838</v>
      </c>
      <c r="H1870" s="4" t="s">
        <v>832</v>
      </c>
      <c r="I1870" s="4"/>
      <c r="J1870" s="12" t="s">
        <v>836</v>
      </c>
    </row>
    <row r="1871" spans="1:10" ht="60" customHeight="1">
      <c r="A1871" s="4" t="s">
        <v>735</v>
      </c>
      <c r="B1871" s="4" t="s">
        <v>839</v>
      </c>
      <c r="C1871" s="4" t="s">
        <v>9402</v>
      </c>
      <c r="D1871" s="10">
        <v>95200</v>
      </c>
      <c r="E1871" s="9" t="s">
        <v>376</v>
      </c>
      <c r="F1871" s="5"/>
      <c r="G1871" s="4" t="s">
        <v>840</v>
      </c>
      <c r="H1871" s="4" t="s">
        <v>841</v>
      </c>
      <c r="I1871" s="3" t="s">
        <v>906</v>
      </c>
      <c r="J1871" s="4" t="s">
        <v>842</v>
      </c>
    </row>
    <row r="1872" spans="1:10" ht="60" customHeight="1">
      <c r="A1872" s="4" t="s">
        <v>735</v>
      </c>
      <c r="B1872" s="4" t="s">
        <v>839</v>
      </c>
      <c r="C1872" s="4" t="s">
        <v>843</v>
      </c>
      <c r="D1872" s="10">
        <v>500</v>
      </c>
      <c r="E1872" s="9" t="s">
        <v>0</v>
      </c>
      <c r="F1872" s="5"/>
      <c r="G1872" s="4" t="s">
        <v>844</v>
      </c>
      <c r="H1872" s="4" t="s">
        <v>845</v>
      </c>
      <c r="I1872" s="4"/>
      <c r="J1872" s="4" t="s">
        <v>846</v>
      </c>
    </row>
    <row r="1873" spans="1:10" ht="60" customHeight="1">
      <c r="A1873" s="4" t="s">
        <v>735</v>
      </c>
      <c r="B1873" s="4" t="s">
        <v>847</v>
      </c>
      <c r="C1873" s="4" t="s">
        <v>848</v>
      </c>
      <c r="D1873" s="10">
        <v>9893</v>
      </c>
      <c r="E1873" s="11" t="s">
        <v>10</v>
      </c>
      <c r="F1873" s="11" t="s">
        <v>0</v>
      </c>
      <c r="G1873" s="4" t="s">
        <v>849</v>
      </c>
      <c r="H1873" s="4" t="s">
        <v>850</v>
      </c>
      <c r="I1873" s="4"/>
      <c r="J1873" s="12" t="s">
        <v>851</v>
      </c>
    </row>
    <row r="1874" spans="1:10" ht="60" customHeight="1">
      <c r="A1874" s="4" t="s">
        <v>735</v>
      </c>
      <c r="B1874" s="4" t="s">
        <v>847</v>
      </c>
      <c r="C1874" s="4" t="s">
        <v>852</v>
      </c>
      <c r="D1874" s="10">
        <v>36036</v>
      </c>
      <c r="E1874" s="11" t="s">
        <v>10</v>
      </c>
      <c r="F1874" s="11" t="s">
        <v>766</v>
      </c>
      <c r="G1874" s="4" t="s">
        <v>853</v>
      </c>
      <c r="H1874" s="4" t="s">
        <v>847</v>
      </c>
      <c r="I1874" s="3" t="s">
        <v>854</v>
      </c>
      <c r="J1874" s="12" t="s">
        <v>855</v>
      </c>
    </row>
    <row r="1875" spans="1:10" ht="60" customHeight="1">
      <c r="A1875" s="4" t="s">
        <v>731</v>
      </c>
      <c r="B1875" s="4" t="s">
        <v>856</v>
      </c>
      <c r="C1875" s="4" t="s">
        <v>857</v>
      </c>
      <c r="D1875" s="10">
        <v>40793</v>
      </c>
      <c r="E1875" s="11" t="s">
        <v>44</v>
      </c>
      <c r="F1875" s="11"/>
      <c r="G1875" s="4" t="s">
        <v>858</v>
      </c>
      <c r="H1875" s="4" t="s">
        <v>859</v>
      </c>
      <c r="I1875" s="3" t="s">
        <v>860</v>
      </c>
      <c r="J1875" s="12" t="s">
        <v>861</v>
      </c>
    </row>
    <row r="1876" spans="1:10" ht="60" customHeight="1">
      <c r="A1876" s="4" t="s">
        <v>731</v>
      </c>
      <c r="B1876" s="4" t="s">
        <v>856</v>
      </c>
      <c r="C1876" s="4" t="s">
        <v>862</v>
      </c>
      <c r="D1876" s="10">
        <v>1295</v>
      </c>
      <c r="E1876" s="11" t="s">
        <v>44</v>
      </c>
      <c r="F1876" s="11"/>
      <c r="G1876" s="4" t="s">
        <v>863</v>
      </c>
      <c r="H1876" s="4" t="s">
        <v>864</v>
      </c>
      <c r="I1876" s="3" t="s">
        <v>865</v>
      </c>
      <c r="J1876" s="12" t="s">
        <v>861</v>
      </c>
    </row>
    <row r="1877" spans="1:10" ht="60" customHeight="1">
      <c r="A1877" s="22" t="s">
        <v>731</v>
      </c>
      <c r="B1877" s="22" t="s">
        <v>866</v>
      </c>
      <c r="C1877" s="22" t="s">
        <v>867</v>
      </c>
      <c r="D1877" s="36">
        <v>56040</v>
      </c>
      <c r="E1877" s="13" t="s">
        <v>44</v>
      </c>
      <c r="F1877" s="27"/>
      <c r="G1877" s="22" t="s">
        <v>908</v>
      </c>
      <c r="H1877" s="26" t="s">
        <v>868</v>
      </c>
      <c r="I1877" s="22"/>
      <c r="J1877" s="26" t="s">
        <v>869</v>
      </c>
    </row>
    <row r="1878" spans="1:10" ht="60" customHeight="1">
      <c r="A1878" s="22" t="s">
        <v>735</v>
      </c>
      <c r="B1878" s="22" t="s">
        <v>866</v>
      </c>
      <c r="C1878" s="22" t="s">
        <v>870</v>
      </c>
      <c r="D1878" s="36">
        <v>71316</v>
      </c>
      <c r="E1878" s="54" t="s">
        <v>44</v>
      </c>
      <c r="F1878" s="22"/>
      <c r="G1878" s="22" t="s">
        <v>871</v>
      </c>
      <c r="H1878" s="22" t="s">
        <v>872</v>
      </c>
      <c r="I1878" s="21" t="s">
        <v>873</v>
      </c>
      <c r="J1878" s="22" t="s">
        <v>874</v>
      </c>
    </row>
    <row r="1879" spans="1:10" ht="60" customHeight="1">
      <c r="A1879" s="22" t="s">
        <v>787</v>
      </c>
      <c r="B1879" s="22" t="s">
        <v>875</v>
      </c>
      <c r="C1879" s="22" t="s">
        <v>876</v>
      </c>
      <c r="D1879" s="36">
        <v>3162</v>
      </c>
      <c r="E1879" s="13" t="s">
        <v>6</v>
      </c>
      <c r="F1879" s="13"/>
      <c r="G1879" s="22" t="s">
        <v>877</v>
      </c>
      <c r="H1879" s="22" t="s">
        <v>878</v>
      </c>
      <c r="I1879" s="22"/>
      <c r="J1879" s="26" t="s">
        <v>879</v>
      </c>
    </row>
    <row r="1880" spans="1:10" ht="60" customHeight="1">
      <c r="A1880" s="4" t="s">
        <v>735</v>
      </c>
      <c r="B1880" s="4" t="s">
        <v>880</v>
      </c>
      <c r="C1880" s="4" t="s">
        <v>881</v>
      </c>
      <c r="D1880" s="10">
        <v>8300</v>
      </c>
      <c r="E1880" s="11" t="s">
        <v>5</v>
      </c>
      <c r="F1880" s="11"/>
      <c r="G1880" s="4" t="s">
        <v>882</v>
      </c>
      <c r="H1880" s="4" t="s">
        <v>880</v>
      </c>
      <c r="I1880" s="3" t="s">
        <v>883</v>
      </c>
      <c r="J1880" s="12" t="s">
        <v>10910</v>
      </c>
    </row>
    <row r="1881" spans="1:10" ht="60" customHeight="1">
      <c r="A1881" s="4" t="s">
        <v>735</v>
      </c>
      <c r="B1881" s="4" t="s">
        <v>880</v>
      </c>
      <c r="C1881" s="4" t="s">
        <v>884</v>
      </c>
      <c r="D1881" s="10">
        <v>6176</v>
      </c>
      <c r="E1881" s="11" t="s">
        <v>5</v>
      </c>
      <c r="F1881" s="11"/>
      <c r="G1881" s="4" t="s">
        <v>885</v>
      </c>
      <c r="H1881" s="4" t="s">
        <v>880</v>
      </c>
      <c r="I1881" s="3" t="s">
        <v>886</v>
      </c>
      <c r="J1881" s="12" t="s">
        <v>10911</v>
      </c>
    </row>
    <row r="1882" spans="1:10" ht="60" customHeight="1">
      <c r="A1882" s="4" t="s">
        <v>735</v>
      </c>
      <c r="B1882" s="4" t="s">
        <v>887</v>
      </c>
      <c r="C1882" s="4" t="s">
        <v>888</v>
      </c>
      <c r="D1882" s="10">
        <v>19048</v>
      </c>
      <c r="E1882" s="11" t="s">
        <v>5</v>
      </c>
      <c r="F1882" s="11"/>
      <c r="G1882" s="4" t="s">
        <v>889</v>
      </c>
      <c r="H1882" s="4" t="s">
        <v>890</v>
      </c>
      <c r="I1882" s="3" t="s">
        <v>891</v>
      </c>
      <c r="J1882" s="12" t="s">
        <v>892</v>
      </c>
    </row>
    <row r="1883" spans="1:10" ht="60" customHeight="1">
      <c r="A1883" s="4" t="s">
        <v>787</v>
      </c>
      <c r="B1883" s="4" t="s">
        <v>887</v>
      </c>
      <c r="C1883" s="4" t="s">
        <v>893</v>
      </c>
      <c r="D1883" s="10">
        <v>12600</v>
      </c>
      <c r="E1883" s="11" t="s">
        <v>5</v>
      </c>
      <c r="F1883" s="11"/>
      <c r="G1883" s="4" t="s">
        <v>10076</v>
      </c>
      <c r="H1883" s="31" t="s">
        <v>894</v>
      </c>
      <c r="I1883" s="3" t="s">
        <v>895</v>
      </c>
      <c r="J1883" s="12" t="s">
        <v>896</v>
      </c>
    </row>
    <row r="1884" spans="1:10" ht="60" customHeight="1">
      <c r="A1884" s="4" t="s">
        <v>735</v>
      </c>
      <c r="B1884" s="4" t="s">
        <v>897</v>
      </c>
      <c r="C1884" s="4" t="s">
        <v>898</v>
      </c>
      <c r="D1884" s="10">
        <v>4990</v>
      </c>
      <c r="E1884" s="5" t="s">
        <v>5</v>
      </c>
      <c r="F1884" s="5"/>
      <c r="G1884" s="4" t="s">
        <v>899</v>
      </c>
      <c r="H1884" s="4" t="s">
        <v>900</v>
      </c>
      <c r="I1884" s="4" t="s">
        <v>901</v>
      </c>
      <c r="J1884" s="4" t="s">
        <v>902</v>
      </c>
    </row>
    <row r="1885" spans="1:10" ht="60" customHeight="1">
      <c r="A1885" s="4" t="s">
        <v>9403</v>
      </c>
      <c r="B1885" s="4" t="s">
        <v>9403</v>
      </c>
      <c r="C1885" s="4" t="s">
        <v>9404</v>
      </c>
      <c r="D1885" s="63">
        <v>2000</v>
      </c>
      <c r="E1885" s="4" t="s">
        <v>376</v>
      </c>
      <c r="F1885" s="4"/>
      <c r="G1885" s="4" t="s">
        <v>9405</v>
      </c>
      <c r="H1885" s="4" t="s">
        <v>9406</v>
      </c>
      <c r="I1885" s="4"/>
      <c r="J1885" s="4" t="s">
        <v>9407</v>
      </c>
    </row>
    <row r="1886" spans="1:10" ht="60" customHeight="1">
      <c r="A1886" s="4" t="s">
        <v>9408</v>
      </c>
      <c r="B1886" s="4" t="s">
        <v>9409</v>
      </c>
      <c r="C1886" s="4" t="s">
        <v>9410</v>
      </c>
      <c r="D1886" s="10">
        <v>3000</v>
      </c>
      <c r="E1886" s="11" t="s">
        <v>3</v>
      </c>
      <c r="F1886" s="11"/>
      <c r="G1886" s="4" t="s">
        <v>9411</v>
      </c>
      <c r="H1886" s="4" t="s">
        <v>9412</v>
      </c>
      <c r="I1886" s="4"/>
      <c r="J1886" s="12" t="s">
        <v>9413</v>
      </c>
    </row>
    <row r="1887" spans="1:10" ht="60" customHeight="1">
      <c r="A1887" s="4" t="s">
        <v>9408</v>
      </c>
      <c r="B1887" s="4" t="s">
        <v>9409</v>
      </c>
      <c r="C1887" s="4" t="s">
        <v>9414</v>
      </c>
      <c r="D1887" s="10">
        <v>20384</v>
      </c>
      <c r="E1887" s="11" t="s">
        <v>126</v>
      </c>
      <c r="F1887" s="11" t="s">
        <v>3177</v>
      </c>
      <c r="G1887" s="4" t="s">
        <v>9415</v>
      </c>
      <c r="H1887" s="4" t="s">
        <v>9409</v>
      </c>
      <c r="I1887" s="3" t="s">
        <v>9416</v>
      </c>
      <c r="J1887" s="12" t="s">
        <v>9417</v>
      </c>
    </row>
    <row r="1888" spans="1:10" ht="60" customHeight="1">
      <c r="A1888" s="4" t="s">
        <v>9408</v>
      </c>
      <c r="B1888" s="4" t="s">
        <v>9409</v>
      </c>
      <c r="C1888" s="4" t="s">
        <v>9418</v>
      </c>
      <c r="D1888" s="10">
        <v>76399</v>
      </c>
      <c r="E1888" s="11" t="s">
        <v>3</v>
      </c>
      <c r="F1888" s="11"/>
      <c r="G1888" s="4" t="s">
        <v>9419</v>
      </c>
      <c r="H1888" s="4" t="s">
        <v>9409</v>
      </c>
      <c r="I1888" s="4"/>
      <c r="J1888" s="12" t="s">
        <v>9420</v>
      </c>
    </row>
    <row r="1889" spans="1:10" ht="60" customHeight="1">
      <c r="A1889" s="4" t="s">
        <v>9408</v>
      </c>
      <c r="B1889" s="4" t="s">
        <v>9409</v>
      </c>
      <c r="C1889" s="4" t="s">
        <v>9421</v>
      </c>
      <c r="D1889" s="10">
        <v>11263</v>
      </c>
      <c r="E1889" s="11" t="s">
        <v>3</v>
      </c>
      <c r="F1889" s="11"/>
      <c r="G1889" s="4" t="s">
        <v>9422</v>
      </c>
      <c r="H1889" s="4" t="s">
        <v>9423</v>
      </c>
      <c r="I1889" s="4"/>
      <c r="J1889" s="12" t="s">
        <v>9420</v>
      </c>
    </row>
    <row r="1890" spans="1:10" ht="60" customHeight="1">
      <c r="A1890" s="4" t="s">
        <v>9408</v>
      </c>
      <c r="B1890" s="4" t="s">
        <v>9409</v>
      </c>
      <c r="C1890" s="4" t="s">
        <v>9424</v>
      </c>
      <c r="D1890" s="10">
        <v>144938</v>
      </c>
      <c r="E1890" s="11" t="s">
        <v>3</v>
      </c>
      <c r="F1890" s="9"/>
      <c r="G1890" s="4" t="s">
        <v>9425</v>
      </c>
      <c r="H1890" s="4" t="s">
        <v>9426</v>
      </c>
      <c r="I1890" s="4"/>
      <c r="J1890" s="4" t="s">
        <v>9420</v>
      </c>
    </row>
    <row r="1891" spans="1:10" ht="60" customHeight="1">
      <c r="A1891" s="4" t="s">
        <v>9427</v>
      </c>
      <c r="B1891" s="4" t="s">
        <v>9428</v>
      </c>
      <c r="C1891" s="4" t="s">
        <v>9429</v>
      </c>
      <c r="D1891" s="10">
        <v>600</v>
      </c>
      <c r="E1891" s="11" t="s">
        <v>252</v>
      </c>
      <c r="F1891" s="11"/>
      <c r="G1891" s="4" t="s">
        <v>9430</v>
      </c>
      <c r="H1891" s="4" t="s">
        <v>9431</v>
      </c>
      <c r="I1891" s="3" t="s">
        <v>10352</v>
      </c>
      <c r="J1891" s="12" t="s">
        <v>9432</v>
      </c>
    </row>
    <row r="1892" spans="1:10" ht="60" customHeight="1">
      <c r="A1892" s="4" t="s">
        <v>9427</v>
      </c>
      <c r="B1892" s="4" t="s">
        <v>9428</v>
      </c>
      <c r="C1892" s="4" t="s">
        <v>9433</v>
      </c>
      <c r="D1892" s="10">
        <v>18000</v>
      </c>
      <c r="E1892" s="11" t="s">
        <v>252</v>
      </c>
      <c r="F1892" s="11"/>
      <c r="G1892" s="4" t="s">
        <v>10077</v>
      </c>
      <c r="H1892" s="4" t="s">
        <v>9434</v>
      </c>
      <c r="I1892" s="3" t="s">
        <v>10353</v>
      </c>
      <c r="J1892" s="12" t="s">
        <v>9435</v>
      </c>
    </row>
    <row r="1893" spans="1:10" ht="60" customHeight="1">
      <c r="A1893" s="4" t="s">
        <v>9427</v>
      </c>
      <c r="B1893" s="4" t="s">
        <v>9428</v>
      </c>
      <c r="C1893" s="4" t="s">
        <v>9436</v>
      </c>
      <c r="D1893" s="10">
        <v>300</v>
      </c>
      <c r="E1893" s="11" t="s">
        <v>252</v>
      </c>
      <c r="F1893" s="9"/>
      <c r="G1893" s="4" t="s">
        <v>9437</v>
      </c>
      <c r="H1893" s="4" t="s">
        <v>9438</v>
      </c>
      <c r="I1893" s="4"/>
      <c r="J1893" s="4" t="s">
        <v>9439</v>
      </c>
    </row>
    <row r="1894" spans="1:10" ht="60" customHeight="1">
      <c r="A1894" s="4" t="s">
        <v>9427</v>
      </c>
      <c r="B1894" s="4" t="s">
        <v>9440</v>
      </c>
      <c r="C1894" s="4" t="s">
        <v>9441</v>
      </c>
      <c r="D1894" s="10">
        <v>27325</v>
      </c>
      <c r="E1894" s="11" t="s">
        <v>568</v>
      </c>
      <c r="F1894" s="11" t="s">
        <v>2318</v>
      </c>
      <c r="G1894" s="4" t="s">
        <v>9442</v>
      </c>
      <c r="H1894" s="4" t="s">
        <v>9443</v>
      </c>
      <c r="I1894" s="3" t="s">
        <v>9444</v>
      </c>
      <c r="J1894" s="12" t="s">
        <v>9445</v>
      </c>
    </row>
    <row r="1895" spans="1:10" ht="60" customHeight="1">
      <c r="A1895" s="4" t="s">
        <v>9427</v>
      </c>
      <c r="B1895" s="4" t="s">
        <v>9440</v>
      </c>
      <c r="C1895" s="4" t="s">
        <v>9446</v>
      </c>
      <c r="D1895" s="10">
        <v>150</v>
      </c>
      <c r="E1895" s="11" t="s">
        <v>296</v>
      </c>
      <c r="F1895" s="11"/>
      <c r="G1895" s="4" t="s">
        <v>9447</v>
      </c>
      <c r="H1895" s="4" t="s">
        <v>9440</v>
      </c>
      <c r="I1895" s="3" t="s">
        <v>9448</v>
      </c>
      <c r="J1895" s="12" t="s">
        <v>9449</v>
      </c>
    </row>
    <row r="1896" spans="1:10" ht="60" customHeight="1">
      <c r="A1896" s="4" t="s">
        <v>9408</v>
      </c>
      <c r="B1896" s="4" t="s">
        <v>9450</v>
      </c>
      <c r="C1896" s="4" t="s">
        <v>9451</v>
      </c>
      <c r="D1896" s="10">
        <v>650</v>
      </c>
      <c r="E1896" s="11" t="s">
        <v>49</v>
      </c>
      <c r="F1896" s="11"/>
      <c r="G1896" s="4" t="s">
        <v>9452</v>
      </c>
      <c r="H1896" s="4" t="s">
        <v>9453</v>
      </c>
      <c r="I1896" s="4"/>
      <c r="J1896" s="12" t="s">
        <v>9454</v>
      </c>
    </row>
    <row r="1897" spans="1:10" ht="60" customHeight="1">
      <c r="A1897" s="4" t="s">
        <v>9408</v>
      </c>
      <c r="B1897" s="4" t="s">
        <v>9450</v>
      </c>
      <c r="C1897" s="4" t="s">
        <v>118</v>
      </c>
      <c r="D1897" s="10">
        <v>49319</v>
      </c>
      <c r="E1897" s="11" t="s">
        <v>49</v>
      </c>
      <c r="F1897" s="11"/>
      <c r="G1897" s="4" t="s">
        <v>9455</v>
      </c>
      <c r="H1897" s="4" t="s">
        <v>9456</v>
      </c>
      <c r="I1897" s="4"/>
      <c r="J1897" s="12" t="s">
        <v>9457</v>
      </c>
    </row>
    <row r="1898" spans="1:10" ht="60" customHeight="1">
      <c r="A1898" s="4" t="s">
        <v>9408</v>
      </c>
      <c r="B1898" s="4" t="s">
        <v>9450</v>
      </c>
      <c r="C1898" s="4" t="s">
        <v>9458</v>
      </c>
      <c r="D1898" s="10">
        <v>7231</v>
      </c>
      <c r="E1898" s="11" t="s">
        <v>1</v>
      </c>
      <c r="F1898" s="9"/>
      <c r="G1898" s="4" t="s">
        <v>9455</v>
      </c>
      <c r="H1898" s="4" t="s">
        <v>9459</v>
      </c>
      <c r="I1898" s="4"/>
      <c r="J1898" s="4" t="s">
        <v>9460</v>
      </c>
    </row>
    <row r="1899" spans="1:10" ht="60" customHeight="1">
      <c r="A1899" s="4" t="s">
        <v>9408</v>
      </c>
      <c r="B1899" s="4" t="s">
        <v>9461</v>
      </c>
      <c r="C1899" s="4" t="s">
        <v>9462</v>
      </c>
      <c r="D1899" s="10">
        <v>6598</v>
      </c>
      <c r="E1899" s="11" t="s">
        <v>3</v>
      </c>
      <c r="F1899" s="11" t="s">
        <v>9463</v>
      </c>
      <c r="G1899" s="4" t="s">
        <v>9464</v>
      </c>
      <c r="H1899" s="4" t="s">
        <v>9465</v>
      </c>
      <c r="I1899" s="4"/>
      <c r="J1899" s="12" t="s">
        <v>9466</v>
      </c>
    </row>
    <row r="1900" spans="1:10" ht="60" customHeight="1">
      <c r="A1900" s="4" t="s">
        <v>9427</v>
      </c>
      <c r="B1900" s="4" t="s">
        <v>9467</v>
      </c>
      <c r="C1900" s="4" t="s">
        <v>9468</v>
      </c>
      <c r="D1900" s="10" t="s">
        <v>9469</v>
      </c>
      <c r="E1900" s="11" t="s">
        <v>306</v>
      </c>
      <c r="F1900" s="11"/>
      <c r="G1900" s="4" t="s">
        <v>9470</v>
      </c>
      <c r="H1900" s="4" t="s">
        <v>9471</v>
      </c>
      <c r="I1900" s="3" t="s">
        <v>9472</v>
      </c>
      <c r="J1900" s="12" t="s">
        <v>9473</v>
      </c>
    </row>
    <row r="1901" spans="1:10" ht="60" customHeight="1">
      <c r="A1901" s="4" t="s">
        <v>9408</v>
      </c>
      <c r="B1901" s="4" t="s">
        <v>9474</v>
      </c>
      <c r="C1901" s="4" t="s">
        <v>9475</v>
      </c>
      <c r="D1901" s="10">
        <v>4000</v>
      </c>
      <c r="E1901" s="11" t="s">
        <v>287</v>
      </c>
      <c r="F1901" s="9"/>
      <c r="G1901" s="4" t="s">
        <v>9476</v>
      </c>
      <c r="H1901" s="4" t="s">
        <v>954</v>
      </c>
      <c r="I1901" s="4"/>
      <c r="J1901" s="4" t="s">
        <v>9477</v>
      </c>
    </row>
    <row r="1902" spans="1:10" ht="60" customHeight="1">
      <c r="A1902" s="4" t="s">
        <v>9408</v>
      </c>
      <c r="B1902" s="4" t="s">
        <v>9478</v>
      </c>
      <c r="C1902" s="4" t="s">
        <v>9479</v>
      </c>
      <c r="D1902" s="10">
        <v>14170</v>
      </c>
      <c r="E1902" s="11" t="s">
        <v>10</v>
      </c>
      <c r="F1902" s="11" t="s">
        <v>9480</v>
      </c>
      <c r="G1902" s="4" t="s">
        <v>9481</v>
      </c>
      <c r="H1902" s="4" t="s">
        <v>9478</v>
      </c>
      <c r="I1902" s="3" t="s">
        <v>9482</v>
      </c>
      <c r="J1902" s="12" t="s">
        <v>9483</v>
      </c>
    </row>
    <row r="1903" spans="1:10" ht="60" customHeight="1">
      <c r="A1903" s="4" t="s">
        <v>9484</v>
      </c>
      <c r="B1903" s="4" t="s">
        <v>9484</v>
      </c>
      <c r="C1903" s="4" t="s">
        <v>9485</v>
      </c>
      <c r="D1903" s="10">
        <v>1667</v>
      </c>
      <c r="E1903" s="11" t="s">
        <v>10</v>
      </c>
      <c r="F1903" s="11" t="s">
        <v>9486</v>
      </c>
      <c r="G1903" s="4" t="s">
        <v>9487</v>
      </c>
      <c r="H1903" s="4" t="s">
        <v>9488</v>
      </c>
      <c r="I1903" s="4"/>
      <c r="J1903" s="12" t="s">
        <v>9489</v>
      </c>
    </row>
    <row r="1904" spans="1:10" ht="60" customHeight="1">
      <c r="A1904" s="4" t="s">
        <v>9484</v>
      </c>
      <c r="B1904" s="4" t="s">
        <v>9484</v>
      </c>
      <c r="C1904" s="4" t="s">
        <v>9490</v>
      </c>
      <c r="D1904" s="10">
        <v>14648</v>
      </c>
      <c r="E1904" s="11" t="s">
        <v>10</v>
      </c>
      <c r="F1904" s="11" t="s">
        <v>284</v>
      </c>
      <c r="G1904" s="4" t="s">
        <v>9491</v>
      </c>
      <c r="H1904" s="4" t="s">
        <v>9492</v>
      </c>
      <c r="I1904" s="3" t="s">
        <v>9493</v>
      </c>
      <c r="J1904" s="12" t="s">
        <v>9494</v>
      </c>
    </row>
    <row r="1905" spans="1:10" ht="60" customHeight="1">
      <c r="A1905" s="4" t="s">
        <v>9484</v>
      </c>
      <c r="B1905" s="4" t="s">
        <v>9495</v>
      </c>
      <c r="C1905" s="4" t="s">
        <v>9496</v>
      </c>
      <c r="D1905" s="10">
        <v>12000</v>
      </c>
      <c r="E1905" s="11" t="s">
        <v>3</v>
      </c>
      <c r="F1905" s="11"/>
      <c r="G1905" s="4" t="s">
        <v>9497</v>
      </c>
      <c r="H1905" s="4" t="s">
        <v>9498</v>
      </c>
      <c r="I1905" s="3" t="s">
        <v>9499</v>
      </c>
      <c r="J1905" s="12" t="s">
        <v>9500</v>
      </c>
    </row>
    <row r="1906" spans="1:10" ht="60" customHeight="1">
      <c r="A1906" s="4" t="s">
        <v>9484</v>
      </c>
      <c r="B1906" s="4" t="s">
        <v>9501</v>
      </c>
      <c r="C1906" s="4" t="s">
        <v>9502</v>
      </c>
      <c r="D1906" s="10">
        <v>1565</v>
      </c>
      <c r="E1906" s="11" t="s">
        <v>4</v>
      </c>
      <c r="F1906" s="11"/>
      <c r="G1906" s="4" t="s">
        <v>10082</v>
      </c>
      <c r="H1906" s="4" t="s">
        <v>9501</v>
      </c>
      <c r="I1906" s="3" t="s">
        <v>9503</v>
      </c>
      <c r="J1906" s="12" t="s">
        <v>9504</v>
      </c>
    </row>
    <row r="1907" spans="1:10" ht="60" customHeight="1">
      <c r="A1907" s="4" t="s">
        <v>9484</v>
      </c>
      <c r="B1907" s="4" t="s">
        <v>9501</v>
      </c>
      <c r="C1907" s="4" t="s">
        <v>9505</v>
      </c>
      <c r="D1907" s="10">
        <v>2009</v>
      </c>
      <c r="E1907" s="11" t="s">
        <v>4</v>
      </c>
      <c r="F1907" s="11"/>
      <c r="G1907" s="4" t="s">
        <v>9506</v>
      </c>
      <c r="H1907" s="4" t="s">
        <v>9501</v>
      </c>
      <c r="I1907" s="3" t="s">
        <v>9507</v>
      </c>
      <c r="J1907" s="12" t="s">
        <v>9508</v>
      </c>
    </row>
    <row r="1908" spans="1:10" ht="60" customHeight="1">
      <c r="A1908" s="4" t="s">
        <v>9484</v>
      </c>
      <c r="B1908" s="4" t="s">
        <v>9501</v>
      </c>
      <c r="C1908" s="4" t="s">
        <v>9509</v>
      </c>
      <c r="D1908" s="23">
        <v>6699</v>
      </c>
      <c r="E1908" s="56" t="s">
        <v>10</v>
      </c>
      <c r="F1908" s="56" t="s">
        <v>9510</v>
      </c>
      <c r="G1908" s="4" t="s">
        <v>9511</v>
      </c>
      <c r="H1908" s="4" t="s">
        <v>1639</v>
      </c>
      <c r="I1908" s="3" t="s">
        <v>9512</v>
      </c>
      <c r="J1908" s="58" t="s">
        <v>9513</v>
      </c>
    </row>
    <row r="1909" spans="1:10" ht="60" customHeight="1">
      <c r="A1909" s="4" t="s">
        <v>9484</v>
      </c>
      <c r="B1909" s="4" t="s">
        <v>9514</v>
      </c>
      <c r="C1909" s="4" t="s">
        <v>9515</v>
      </c>
      <c r="D1909" s="10" t="s">
        <v>9516</v>
      </c>
      <c r="E1909" s="11" t="s">
        <v>10</v>
      </c>
      <c r="F1909" s="11" t="s">
        <v>9517</v>
      </c>
      <c r="G1909" s="4" t="s">
        <v>9518</v>
      </c>
      <c r="H1909" s="4" t="s">
        <v>9519</v>
      </c>
      <c r="I1909" s="4"/>
      <c r="J1909" s="12" t="s">
        <v>9520</v>
      </c>
    </row>
    <row r="1910" spans="1:10" ht="60" customHeight="1">
      <c r="A1910" s="4" t="s">
        <v>9484</v>
      </c>
      <c r="B1910" s="4" t="s">
        <v>9514</v>
      </c>
      <c r="C1910" s="4" t="s">
        <v>9521</v>
      </c>
      <c r="D1910" s="10" t="s">
        <v>9516</v>
      </c>
      <c r="E1910" s="11" t="s">
        <v>10</v>
      </c>
      <c r="F1910" s="11" t="s">
        <v>9517</v>
      </c>
      <c r="G1910" s="4" t="s">
        <v>9522</v>
      </c>
      <c r="H1910" s="4" t="s">
        <v>9523</v>
      </c>
      <c r="I1910" s="4"/>
      <c r="J1910" s="12" t="s">
        <v>9520</v>
      </c>
    </row>
    <row r="1911" spans="1:10" ht="60" customHeight="1">
      <c r="A1911" s="70" t="s">
        <v>9524</v>
      </c>
      <c r="B1911" s="70" t="s">
        <v>9525</v>
      </c>
      <c r="C1911" s="70" t="s">
        <v>9526</v>
      </c>
      <c r="D1911" s="114" t="s">
        <v>9527</v>
      </c>
      <c r="E1911" s="115" t="s">
        <v>44</v>
      </c>
      <c r="F1911" s="4"/>
      <c r="G1911" s="70" t="s">
        <v>9528</v>
      </c>
      <c r="H1911" s="70" t="s">
        <v>9529</v>
      </c>
      <c r="I1911" s="4"/>
      <c r="J1911" s="70" t="s">
        <v>9530</v>
      </c>
    </row>
    <row r="1912" spans="1:10" ht="60" customHeight="1">
      <c r="A1912" s="4" t="s">
        <v>9484</v>
      </c>
      <c r="B1912" s="4" t="s">
        <v>9531</v>
      </c>
      <c r="C1912" s="4" t="s">
        <v>9532</v>
      </c>
      <c r="D1912" s="10" t="s">
        <v>9533</v>
      </c>
      <c r="E1912" s="11" t="s">
        <v>5</v>
      </c>
      <c r="F1912" s="11"/>
      <c r="G1912" s="70" t="s">
        <v>9534</v>
      </c>
      <c r="H1912" s="4" t="s">
        <v>1639</v>
      </c>
      <c r="I1912" s="4"/>
      <c r="J1912" s="116" t="s">
        <v>9535</v>
      </c>
    </row>
    <row r="1913" spans="1:10" ht="60" customHeight="1">
      <c r="A1913" s="4" t="s">
        <v>9484</v>
      </c>
      <c r="B1913" s="4" t="s">
        <v>9536</v>
      </c>
      <c r="C1913" s="4" t="s">
        <v>9537</v>
      </c>
      <c r="D1913" s="10">
        <v>2231</v>
      </c>
      <c r="E1913" s="11" t="s">
        <v>10</v>
      </c>
      <c r="F1913" s="11" t="s">
        <v>9538</v>
      </c>
      <c r="G1913" s="4" t="s">
        <v>9539</v>
      </c>
      <c r="H1913" s="4" t="s">
        <v>9536</v>
      </c>
      <c r="I1913" s="3" t="s">
        <v>9540</v>
      </c>
      <c r="J1913" s="12" t="s">
        <v>9541</v>
      </c>
    </row>
    <row r="1914" spans="1:10" ht="60" customHeight="1">
      <c r="A1914" s="4" t="s">
        <v>9484</v>
      </c>
      <c r="B1914" s="4" t="s">
        <v>9542</v>
      </c>
      <c r="C1914" s="4" t="s">
        <v>9543</v>
      </c>
      <c r="D1914" s="10">
        <v>3600</v>
      </c>
      <c r="E1914" s="11" t="s">
        <v>9544</v>
      </c>
      <c r="F1914" s="11"/>
      <c r="G1914" s="70" t="s">
        <v>9545</v>
      </c>
      <c r="H1914" s="4" t="s">
        <v>9546</v>
      </c>
      <c r="I1914" s="4"/>
      <c r="J1914" s="116" t="s">
        <v>9547</v>
      </c>
    </row>
    <row r="1915" spans="1:10" ht="60" customHeight="1">
      <c r="A1915" s="4" t="s">
        <v>9548</v>
      </c>
      <c r="B1915" s="4" t="s">
        <v>9549</v>
      </c>
      <c r="C1915" s="4" t="s">
        <v>9550</v>
      </c>
      <c r="D1915" s="4">
        <v>2400</v>
      </c>
      <c r="E1915" s="4" t="s">
        <v>9551</v>
      </c>
      <c r="F1915" s="4"/>
      <c r="G1915" s="4" t="s">
        <v>9552</v>
      </c>
      <c r="H1915" s="4" t="s">
        <v>9553</v>
      </c>
      <c r="I1915" s="3" t="s">
        <v>9554</v>
      </c>
      <c r="J1915" s="4" t="s">
        <v>9555</v>
      </c>
    </row>
    <row r="1916" spans="1:10" ht="60" customHeight="1">
      <c r="A1916" s="4" t="s">
        <v>9484</v>
      </c>
      <c r="B1916" s="4" t="s">
        <v>9556</v>
      </c>
      <c r="C1916" s="4" t="s">
        <v>9557</v>
      </c>
      <c r="D1916" s="10">
        <v>78</v>
      </c>
      <c r="E1916" s="11" t="s">
        <v>5</v>
      </c>
      <c r="F1916" s="11"/>
      <c r="G1916" s="4" t="s">
        <v>9558</v>
      </c>
      <c r="H1916" s="4" t="s">
        <v>9559</v>
      </c>
      <c r="I1916" s="4"/>
      <c r="J1916" s="12" t="s">
        <v>9560</v>
      </c>
    </row>
    <row r="1917" spans="1:10" ht="60" customHeight="1">
      <c r="A1917" s="4" t="s">
        <v>9484</v>
      </c>
      <c r="B1917" s="4" t="s">
        <v>9556</v>
      </c>
      <c r="C1917" s="4" t="s">
        <v>9561</v>
      </c>
      <c r="D1917" s="10">
        <v>770</v>
      </c>
      <c r="E1917" s="11" t="s">
        <v>10</v>
      </c>
      <c r="F1917" s="11" t="s">
        <v>766</v>
      </c>
      <c r="G1917" s="4" t="s">
        <v>9562</v>
      </c>
      <c r="H1917" s="4" t="s">
        <v>9563</v>
      </c>
      <c r="I1917" s="4"/>
      <c r="J1917" s="12" t="s">
        <v>9560</v>
      </c>
    </row>
    <row r="1918" spans="1:10" ht="60" customHeight="1">
      <c r="A1918" s="4" t="s">
        <v>9484</v>
      </c>
      <c r="B1918" s="4" t="s">
        <v>9556</v>
      </c>
      <c r="C1918" s="4" t="s">
        <v>9564</v>
      </c>
      <c r="D1918" s="10">
        <v>16000</v>
      </c>
      <c r="E1918" s="11" t="s">
        <v>10</v>
      </c>
      <c r="F1918" s="11" t="s">
        <v>2858</v>
      </c>
      <c r="G1918" s="4" t="s">
        <v>9565</v>
      </c>
      <c r="H1918" s="4" t="s">
        <v>9556</v>
      </c>
      <c r="I1918" s="3" t="s">
        <v>9566</v>
      </c>
      <c r="J1918" s="12" t="s">
        <v>9560</v>
      </c>
    </row>
    <row r="1919" spans="1:10" ht="60" customHeight="1">
      <c r="A1919" s="4" t="s">
        <v>9484</v>
      </c>
      <c r="B1919" s="4" t="s">
        <v>9556</v>
      </c>
      <c r="C1919" s="4" t="s">
        <v>9567</v>
      </c>
      <c r="D1919" s="10">
        <v>6000</v>
      </c>
      <c r="E1919" s="11" t="s">
        <v>5</v>
      </c>
      <c r="F1919" s="9"/>
      <c r="G1919" s="4" t="s">
        <v>9568</v>
      </c>
      <c r="H1919" s="4" t="s">
        <v>9559</v>
      </c>
      <c r="I1919" s="3" t="s">
        <v>9569</v>
      </c>
      <c r="J1919" s="12" t="s">
        <v>9560</v>
      </c>
    </row>
    <row r="1920" spans="1:10" ht="60" customHeight="1">
      <c r="A1920" s="4" t="s">
        <v>9484</v>
      </c>
      <c r="B1920" s="4" t="s">
        <v>9556</v>
      </c>
      <c r="C1920" s="4" t="s">
        <v>9570</v>
      </c>
      <c r="D1920" s="10">
        <v>566</v>
      </c>
      <c r="E1920" s="11" t="s">
        <v>5</v>
      </c>
      <c r="F1920" s="9"/>
      <c r="G1920" s="4" t="s">
        <v>9571</v>
      </c>
      <c r="H1920" s="4" t="s">
        <v>9559</v>
      </c>
      <c r="I1920" s="3" t="s">
        <v>9572</v>
      </c>
      <c r="J1920" s="12" t="s">
        <v>9573</v>
      </c>
    </row>
    <row r="1921" spans="1:10" ht="60" customHeight="1">
      <c r="A1921" s="4" t="s">
        <v>9548</v>
      </c>
      <c r="B1921" s="4" t="s">
        <v>9574</v>
      </c>
      <c r="C1921" s="4" t="s">
        <v>9575</v>
      </c>
      <c r="D1921" s="4">
        <v>840</v>
      </c>
      <c r="E1921" s="4" t="s">
        <v>3</v>
      </c>
      <c r="F1921" s="4"/>
      <c r="G1921" s="4" t="s">
        <v>9576</v>
      </c>
      <c r="H1921" s="4" t="s">
        <v>9577</v>
      </c>
      <c r="I1921" s="3"/>
      <c r="J1921" s="4" t="s">
        <v>9578</v>
      </c>
    </row>
    <row r="1922" spans="1:10" ht="60" customHeight="1">
      <c r="A1922" s="4" t="s">
        <v>9579</v>
      </c>
      <c r="B1922" s="4" t="s">
        <v>9579</v>
      </c>
      <c r="C1922" s="28" t="s">
        <v>9580</v>
      </c>
      <c r="D1922" s="10">
        <v>5017</v>
      </c>
      <c r="E1922" s="11" t="s">
        <v>3</v>
      </c>
      <c r="F1922" s="11"/>
      <c r="G1922" s="4" t="s">
        <v>9581</v>
      </c>
      <c r="H1922" s="4" t="s">
        <v>9582</v>
      </c>
      <c r="I1922" s="3" t="s">
        <v>9583</v>
      </c>
      <c r="J1922" s="4" t="s">
        <v>9584</v>
      </c>
    </row>
    <row r="1923" spans="1:10" ht="60" customHeight="1">
      <c r="A1923" s="4" t="s">
        <v>9579</v>
      </c>
      <c r="B1923" s="4" t="s">
        <v>9579</v>
      </c>
      <c r="C1923" s="4" t="s">
        <v>9585</v>
      </c>
      <c r="D1923" s="10">
        <v>978</v>
      </c>
      <c r="E1923" s="11" t="s">
        <v>5</v>
      </c>
      <c r="F1923" s="11"/>
      <c r="G1923" s="4" t="s">
        <v>9586</v>
      </c>
      <c r="H1923" s="70" t="s">
        <v>9587</v>
      </c>
      <c r="I1923" s="3" t="s">
        <v>9583</v>
      </c>
      <c r="J1923" s="4" t="s">
        <v>9584</v>
      </c>
    </row>
    <row r="1924" spans="1:10" ht="60" customHeight="1">
      <c r="A1924" s="4" t="s">
        <v>9579</v>
      </c>
      <c r="B1924" s="4" t="s">
        <v>9579</v>
      </c>
      <c r="C1924" s="4" t="s">
        <v>9588</v>
      </c>
      <c r="D1924" s="10">
        <v>13268</v>
      </c>
      <c r="E1924" s="11" t="s">
        <v>5</v>
      </c>
      <c r="F1924" s="11"/>
      <c r="G1924" s="4" t="s">
        <v>9589</v>
      </c>
      <c r="H1924" s="4" t="s">
        <v>9579</v>
      </c>
      <c r="I1924" s="3" t="s">
        <v>9590</v>
      </c>
      <c r="J1924" s="12" t="s">
        <v>9591</v>
      </c>
    </row>
    <row r="1925" spans="1:10" ht="60" customHeight="1">
      <c r="A1925" s="4" t="s">
        <v>9592</v>
      </c>
      <c r="B1925" s="4" t="s">
        <v>9593</v>
      </c>
      <c r="C1925" s="4" t="s">
        <v>9594</v>
      </c>
      <c r="D1925" s="10">
        <v>8600</v>
      </c>
      <c r="E1925" s="11" t="s">
        <v>4</v>
      </c>
      <c r="F1925" s="11"/>
      <c r="G1925" s="4" t="s">
        <v>9595</v>
      </c>
      <c r="H1925" s="4" t="s">
        <v>9596</v>
      </c>
      <c r="I1925" s="4"/>
      <c r="J1925" s="12" t="s">
        <v>9597</v>
      </c>
    </row>
    <row r="1926" spans="1:10" ht="60" customHeight="1">
      <c r="A1926" s="4" t="s">
        <v>9598</v>
      </c>
      <c r="B1926" s="4" t="s">
        <v>9599</v>
      </c>
      <c r="C1926" s="4" t="s">
        <v>9600</v>
      </c>
      <c r="D1926" s="10">
        <v>3000</v>
      </c>
      <c r="E1926" s="11" t="s">
        <v>252</v>
      </c>
      <c r="F1926" s="11"/>
      <c r="G1926" s="4" t="s">
        <v>9601</v>
      </c>
      <c r="H1926" s="4" t="s">
        <v>9602</v>
      </c>
      <c r="I1926" s="3" t="s">
        <v>9603</v>
      </c>
      <c r="J1926" s="12" t="s">
        <v>9604</v>
      </c>
    </row>
    <row r="1927" spans="1:10" ht="60" customHeight="1">
      <c r="A1927" s="4" t="s">
        <v>9598</v>
      </c>
      <c r="B1927" s="4" t="s">
        <v>9599</v>
      </c>
      <c r="C1927" s="4" t="s">
        <v>9605</v>
      </c>
      <c r="D1927" s="33">
        <v>7312</v>
      </c>
      <c r="E1927" s="11" t="s">
        <v>296</v>
      </c>
      <c r="F1927" s="11"/>
      <c r="G1927" s="4" t="s">
        <v>10574</v>
      </c>
      <c r="H1927" s="4" t="s">
        <v>9606</v>
      </c>
      <c r="I1927" s="3" t="s">
        <v>9607</v>
      </c>
      <c r="J1927" s="12" t="s">
        <v>9608</v>
      </c>
    </row>
    <row r="1928" spans="1:10" ht="60" customHeight="1">
      <c r="A1928" s="4" t="s">
        <v>9598</v>
      </c>
      <c r="B1928" s="4" t="s">
        <v>9599</v>
      </c>
      <c r="C1928" s="4" t="s">
        <v>9609</v>
      </c>
      <c r="D1928" s="10">
        <v>14205</v>
      </c>
      <c r="E1928" s="11" t="s">
        <v>306</v>
      </c>
      <c r="F1928" s="11"/>
      <c r="G1928" s="4" t="s">
        <v>9610</v>
      </c>
      <c r="H1928" s="4" t="s">
        <v>431</v>
      </c>
      <c r="I1928" s="3" t="s">
        <v>9611</v>
      </c>
      <c r="J1928" s="12" t="s">
        <v>9612</v>
      </c>
    </row>
    <row r="1929" spans="1:10" ht="60" customHeight="1">
      <c r="A1929" s="4" t="s">
        <v>9598</v>
      </c>
      <c r="B1929" s="4" t="s">
        <v>9599</v>
      </c>
      <c r="C1929" s="4" t="s">
        <v>9446</v>
      </c>
      <c r="D1929" s="10">
        <v>887</v>
      </c>
      <c r="E1929" s="11" t="s">
        <v>296</v>
      </c>
      <c r="F1929" s="11"/>
      <c r="G1929" s="4" t="s">
        <v>9613</v>
      </c>
      <c r="H1929" s="4" t="s">
        <v>9614</v>
      </c>
      <c r="I1929" s="3" t="s">
        <v>9615</v>
      </c>
      <c r="J1929" s="12" t="s">
        <v>9616</v>
      </c>
    </row>
    <row r="1930" spans="1:10" ht="60" customHeight="1">
      <c r="A1930" s="4" t="s">
        <v>9579</v>
      </c>
      <c r="B1930" s="4" t="s">
        <v>9617</v>
      </c>
      <c r="C1930" s="4" t="s">
        <v>6085</v>
      </c>
      <c r="D1930" s="10">
        <v>5000</v>
      </c>
      <c r="E1930" s="11" t="s">
        <v>376</v>
      </c>
      <c r="F1930" s="11"/>
      <c r="G1930" s="4" t="s">
        <v>9618</v>
      </c>
      <c r="H1930" s="4" t="s">
        <v>9617</v>
      </c>
      <c r="I1930" s="3" t="s">
        <v>9619</v>
      </c>
      <c r="J1930" s="12" t="s">
        <v>9620</v>
      </c>
    </row>
    <row r="1931" spans="1:10" ht="60" customHeight="1">
      <c r="A1931" s="4" t="s">
        <v>9579</v>
      </c>
      <c r="B1931" s="4" t="s">
        <v>9617</v>
      </c>
      <c r="C1931" s="4" t="s">
        <v>9621</v>
      </c>
      <c r="D1931" s="10">
        <v>5000</v>
      </c>
      <c r="E1931" s="11" t="s">
        <v>1914</v>
      </c>
      <c r="F1931" s="11" t="s">
        <v>9622</v>
      </c>
      <c r="G1931" s="4" t="s">
        <v>9623</v>
      </c>
      <c r="H1931" s="4" t="s">
        <v>9617</v>
      </c>
      <c r="I1931" s="3" t="s">
        <v>9624</v>
      </c>
      <c r="J1931" s="12" t="s">
        <v>9625</v>
      </c>
    </row>
    <row r="1932" spans="1:10" ht="60" customHeight="1">
      <c r="A1932" s="4" t="s">
        <v>9626</v>
      </c>
      <c r="B1932" s="4" t="s">
        <v>9627</v>
      </c>
      <c r="C1932" s="4" t="s">
        <v>9628</v>
      </c>
      <c r="D1932" s="10">
        <v>4125</v>
      </c>
      <c r="E1932" s="11" t="s">
        <v>44</v>
      </c>
      <c r="F1932" s="11"/>
      <c r="G1932" s="4" t="s">
        <v>9629</v>
      </c>
      <c r="H1932" s="4" t="s">
        <v>9627</v>
      </c>
      <c r="I1932" s="3" t="s">
        <v>9630</v>
      </c>
      <c r="J1932" s="12" t="s">
        <v>9631</v>
      </c>
    </row>
    <row r="1933" spans="1:10" ht="60" customHeight="1">
      <c r="A1933" s="4" t="s">
        <v>9626</v>
      </c>
      <c r="B1933" s="4" t="s">
        <v>9627</v>
      </c>
      <c r="C1933" s="4" t="s">
        <v>9632</v>
      </c>
      <c r="D1933" s="10">
        <v>3000</v>
      </c>
      <c r="E1933" s="9" t="s">
        <v>376</v>
      </c>
      <c r="F1933" s="5"/>
      <c r="G1933" s="4" t="s">
        <v>9633</v>
      </c>
      <c r="H1933" s="4" t="s">
        <v>9627</v>
      </c>
      <c r="I1933" s="3" t="s">
        <v>9634</v>
      </c>
      <c r="J1933" s="4" t="s">
        <v>9635</v>
      </c>
    </row>
    <row r="1934" spans="1:10" ht="60" customHeight="1">
      <c r="A1934" s="4" t="s">
        <v>9579</v>
      </c>
      <c r="B1934" s="4" t="s">
        <v>9636</v>
      </c>
      <c r="C1934" s="4" t="s">
        <v>9637</v>
      </c>
      <c r="D1934" s="10">
        <v>2700</v>
      </c>
      <c r="E1934" s="11" t="s">
        <v>3</v>
      </c>
      <c r="F1934" s="11"/>
      <c r="G1934" s="4" t="s">
        <v>9638</v>
      </c>
      <c r="H1934" s="4" t="s">
        <v>346</v>
      </c>
      <c r="I1934" s="3" t="s">
        <v>9639</v>
      </c>
      <c r="J1934" s="12" t="s">
        <v>9640</v>
      </c>
    </row>
    <row r="1935" spans="1:10" ht="60" customHeight="1">
      <c r="A1935" s="4" t="s">
        <v>9579</v>
      </c>
      <c r="B1935" s="14" t="s">
        <v>9641</v>
      </c>
      <c r="C1935" s="4" t="s">
        <v>9642</v>
      </c>
      <c r="D1935" s="10">
        <v>23311</v>
      </c>
      <c r="E1935" s="11" t="s">
        <v>10</v>
      </c>
      <c r="F1935" s="4" t="s">
        <v>9643</v>
      </c>
      <c r="G1935" s="4" t="s">
        <v>9644</v>
      </c>
      <c r="H1935" s="4" t="s">
        <v>9645</v>
      </c>
      <c r="I1935" s="3" t="s">
        <v>9646</v>
      </c>
      <c r="J1935" s="12" t="s">
        <v>9647</v>
      </c>
    </row>
    <row r="1936" spans="1:10" ht="60" customHeight="1">
      <c r="A1936" s="4" t="s">
        <v>9579</v>
      </c>
      <c r="B1936" s="4" t="s">
        <v>9641</v>
      </c>
      <c r="C1936" s="4" t="s">
        <v>9648</v>
      </c>
      <c r="D1936" s="10">
        <v>2400</v>
      </c>
      <c r="E1936" s="11" t="s">
        <v>4</v>
      </c>
      <c r="F1936" s="11"/>
      <c r="G1936" s="4" t="s">
        <v>9649</v>
      </c>
      <c r="H1936" s="4" t="s">
        <v>9650</v>
      </c>
      <c r="I1936" s="3" t="s">
        <v>9651</v>
      </c>
      <c r="J1936" s="12" t="s">
        <v>9652</v>
      </c>
    </row>
    <row r="1937" spans="1:10" ht="60" customHeight="1">
      <c r="A1937" s="4" t="s">
        <v>9579</v>
      </c>
      <c r="B1937" s="4" t="s">
        <v>9653</v>
      </c>
      <c r="C1937" s="4" t="s">
        <v>9654</v>
      </c>
      <c r="D1937" s="10">
        <v>6743</v>
      </c>
      <c r="E1937" s="11" t="s">
        <v>5</v>
      </c>
      <c r="F1937" s="11"/>
      <c r="G1937" s="4" t="s">
        <v>9655</v>
      </c>
      <c r="H1937" s="4" t="s">
        <v>9656</v>
      </c>
      <c r="I1937" s="3" t="s">
        <v>9657</v>
      </c>
      <c r="J1937" s="12" t="s">
        <v>9658</v>
      </c>
    </row>
    <row r="1938" spans="1:10" ht="60" customHeight="1">
      <c r="A1938" s="4" t="s">
        <v>9579</v>
      </c>
      <c r="B1938" s="4" t="s">
        <v>9653</v>
      </c>
      <c r="C1938" s="4" t="s">
        <v>9659</v>
      </c>
      <c r="D1938" s="10">
        <v>1581</v>
      </c>
      <c r="E1938" s="11" t="s">
        <v>5</v>
      </c>
      <c r="F1938" s="11"/>
      <c r="G1938" s="4" t="s">
        <v>9660</v>
      </c>
      <c r="H1938" s="4" t="s">
        <v>9656</v>
      </c>
      <c r="I1938" s="3" t="s">
        <v>9661</v>
      </c>
      <c r="J1938" s="12" t="s">
        <v>9658</v>
      </c>
    </row>
    <row r="1939" spans="1:10" ht="60" customHeight="1">
      <c r="A1939" s="4" t="s">
        <v>9579</v>
      </c>
      <c r="B1939" s="4" t="s">
        <v>9653</v>
      </c>
      <c r="C1939" s="4" t="s">
        <v>9662</v>
      </c>
      <c r="D1939" s="10">
        <v>1853</v>
      </c>
      <c r="E1939" s="11" t="s">
        <v>5</v>
      </c>
      <c r="F1939" s="11"/>
      <c r="G1939" s="4" t="s">
        <v>9663</v>
      </c>
      <c r="H1939" s="4" t="s">
        <v>9656</v>
      </c>
      <c r="I1939" s="3" t="s">
        <v>9664</v>
      </c>
      <c r="J1939" s="12" t="s">
        <v>9658</v>
      </c>
    </row>
    <row r="1940" spans="1:10" ht="60" customHeight="1">
      <c r="A1940" s="4" t="s">
        <v>9579</v>
      </c>
      <c r="B1940" s="4" t="s">
        <v>9653</v>
      </c>
      <c r="C1940" s="4" t="s">
        <v>9665</v>
      </c>
      <c r="D1940" s="10">
        <v>48</v>
      </c>
      <c r="E1940" s="11" t="s">
        <v>4</v>
      </c>
      <c r="F1940" s="11"/>
      <c r="G1940" s="4" t="s">
        <v>9666</v>
      </c>
      <c r="H1940" s="4" t="s">
        <v>9656</v>
      </c>
      <c r="I1940" s="4"/>
      <c r="J1940" s="12" t="s">
        <v>9658</v>
      </c>
    </row>
    <row r="1941" spans="1:10" ht="60" customHeight="1">
      <c r="A1941" s="4" t="s">
        <v>9579</v>
      </c>
      <c r="B1941" s="4" t="s">
        <v>9653</v>
      </c>
      <c r="C1941" s="4" t="s">
        <v>9667</v>
      </c>
      <c r="D1941" s="10">
        <v>9916</v>
      </c>
      <c r="E1941" s="11" t="s">
        <v>10</v>
      </c>
      <c r="F1941" s="11" t="s">
        <v>9668</v>
      </c>
      <c r="G1941" s="4" t="s">
        <v>9669</v>
      </c>
      <c r="H1941" s="4" t="s">
        <v>9653</v>
      </c>
      <c r="I1941" s="3" t="s">
        <v>9670</v>
      </c>
      <c r="J1941" s="12" t="s">
        <v>9671</v>
      </c>
    </row>
    <row r="1942" spans="1:10" ht="60" customHeight="1">
      <c r="A1942" s="4" t="s">
        <v>9579</v>
      </c>
      <c r="B1942" s="4" t="s">
        <v>9653</v>
      </c>
      <c r="C1942" s="4" t="s">
        <v>9672</v>
      </c>
      <c r="D1942" s="10">
        <v>15903</v>
      </c>
      <c r="E1942" s="11" t="s">
        <v>10</v>
      </c>
      <c r="F1942" s="5" t="s">
        <v>9673</v>
      </c>
      <c r="G1942" s="4" t="s">
        <v>9674</v>
      </c>
      <c r="H1942" s="4" t="s">
        <v>9653</v>
      </c>
      <c r="I1942" s="3" t="s">
        <v>9670</v>
      </c>
      <c r="J1942" s="4" t="s">
        <v>9671</v>
      </c>
    </row>
    <row r="1943" spans="1:10" ht="60" customHeight="1">
      <c r="A1943" s="4" t="s">
        <v>9579</v>
      </c>
      <c r="B1943" s="4" t="s">
        <v>9675</v>
      </c>
      <c r="C1943" s="4" t="s">
        <v>9676</v>
      </c>
      <c r="D1943" s="10" t="s">
        <v>9677</v>
      </c>
      <c r="E1943" s="11" t="s">
        <v>3</v>
      </c>
      <c r="F1943" s="11"/>
      <c r="G1943" s="4" t="s">
        <v>9678</v>
      </c>
      <c r="H1943" s="4" t="s">
        <v>346</v>
      </c>
      <c r="I1943" s="4"/>
      <c r="J1943" s="12" t="s">
        <v>10912</v>
      </c>
    </row>
    <row r="1944" spans="1:10" ht="60" customHeight="1">
      <c r="A1944" s="4" t="s">
        <v>9579</v>
      </c>
      <c r="B1944" s="4" t="s">
        <v>9679</v>
      </c>
      <c r="C1944" s="4" t="s">
        <v>9680</v>
      </c>
      <c r="D1944" s="10">
        <v>28589</v>
      </c>
      <c r="E1944" s="11" t="s">
        <v>5</v>
      </c>
      <c r="F1944" s="11"/>
      <c r="G1944" s="4" t="s">
        <v>10568</v>
      </c>
      <c r="H1944" s="4" t="s">
        <v>319</v>
      </c>
      <c r="I1944" s="3" t="s">
        <v>9681</v>
      </c>
      <c r="J1944" s="12" t="s">
        <v>9682</v>
      </c>
    </row>
    <row r="1945" spans="1:10" ht="60" customHeight="1">
      <c r="A1945" s="4" t="s">
        <v>9626</v>
      </c>
      <c r="B1945" s="4" t="s">
        <v>9683</v>
      </c>
      <c r="C1945" s="4" t="s">
        <v>1010</v>
      </c>
      <c r="D1945" s="10">
        <v>4332</v>
      </c>
      <c r="E1945" s="11" t="s">
        <v>274</v>
      </c>
      <c r="F1945" s="11"/>
      <c r="G1945" s="4" t="s">
        <v>10575</v>
      </c>
      <c r="H1945" s="4" t="s">
        <v>9684</v>
      </c>
      <c r="I1945" s="3" t="s">
        <v>9685</v>
      </c>
      <c r="J1945" s="12" t="s">
        <v>10576</v>
      </c>
    </row>
    <row r="1946" spans="1:10" ht="60" customHeight="1">
      <c r="A1946" s="4" t="s">
        <v>9579</v>
      </c>
      <c r="B1946" s="4" t="s">
        <v>9686</v>
      </c>
      <c r="C1946" s="4" t="s">
        <v>9687</v>
      </c>
      <c r="D1946" s="10">
        <v>17649</v>
      </c>
      <c r="E1946" s="11" t="s">
        <v>4</v>
      </c>
      <c r="F1946" s="11"/>
      <c r="G1946" s="4" t="s">
        <v>9688</v>
      </c>
      <c r="H1946" s="4" t="s">
        <v>9689</v>
      </c>
      <c r="I1946" s="4"/>
      <c r="J1946" s="12" t="s">
        <v>9690</v>
      </c>
    </row>
    <row r="1947" spans="1:10" ht="60" customHeight="1">
      <c r="A1947" s="4" t="s">
        <v>9592</v>
      </c>
      <c r="B1947" s="4" t="s">
        <v>9691</v>
      </c>
      <c r="C1947" s="4" t="s">
        <v>9692</v>
      </c>
      <c r="D1947" s="10">
        <v>317</v>
      </c>
      <c r="E1947" s="11" t="s">
        <v>3</v>
      </c>
      <c r="F1947" s="11"/>
      <c r="G1947" s="4" t="s">
        <v>9693</v>
      </c>
      <c r="H1947" s="4" t="s">
        <v>9694</v>
      </c>
      <c r="I1947" s="4"/>
      <c r="J1947" s="12" t="s">
        <v>9695</v>
      </c>
    </row>
    <row r="1948" spans="1:10" ht="60" customHeight="1">
      <c r="A1948" s="4" t="s">
        <v>9579</v>
      </c>
      <c r="B1948" s="4" t="s">
        <v>9696</v>
      </c>
      <c r="C1948" s="4" t="s">
        <v>9697</v>
      </c>
      <c r="D1948" s="10">
        <v>400</v>
      </c>
      <c r="E1948" s="11" t="s">
        <v>4</v>
      </c>
      <c r="F1948" s="11"/>
      <c r="G1948" s="4" t="s">
        <v>9698</v>
      </c>
      <c r="H1948" s="4" t="s">
        <v>9699</v>
      </c>
      <c r="I1948" s="4"/>
      <c r="J1948" s="12" t="s">
        <v>9700</v>
      </c>
    </row>
    <row r="1949" spans="1:10" ht="60" customHeight="1">
      <c r="A1949" s="4" t="s">
        <v>9626</v>
      </c>
      <c r="B1949" s="4" t="s">
        <v>9701</v>
      </c>
      <c r="C1949" s="4" t="s">
        <v>9702</v>
      </c>
      <c r="D1949" s="10">
        <v>7187</v>
      </c>
      <c r="E1949" s="11" t="s">
        <v>623</v>
      </c>
      <c r="F1949" s="11" t="s">
        <v>9703</v>
      </c>
      <c r="G1949" s="4" t="s">
        <v>9704</v>
      </c>
      <c r="H1949" s="4" t="s">
        <v>9705</v>
      </c>
      <c r="I1949" s="3" t="s">
        <v>9706</v>
      </c>
      <c r="J1949" s="12" t="s">
        <v>9707</v>
      </c>
    </row>
    <row r="1950" spans="1:10" ht="60" customHeight="1">
      <c r="A1950" s="4" t="s">
        <v>9626</v>
      </c>
      <c r="B1950" s="4" t="s">
        <v>9701</v>
      </c>
      <c r="C1950" s="4" t="s">
        <v>9708</v>
      </c>
      <c r="D1950" s="10">
        <v>245</v>
      </c>
      <c r="E1950" s="11" t="s">
        <v>44</v>
      </c>
      <c r="F1950" s="4"/>
      <c r="G1950" s="4" t="s">
        <v>9709</v>
      </c>
      <c r="H1950" s="12" t="s">
        <v>9710</v>
      </c>
      <c r="I1950" s="4"/>
      <c r="J1950" s="12" t="s">
        <v>9711</v>
      </c>
    </row>
    <row r="1951" spans="1:10" ht="60" customHeight="1">
      <c r="A1951" s="4" t="s">
        <v>9626</v>
      </c>
      <c r="B1951" s="4" t="s">
        <v>9701</v>
      </c>
      <c r="C1951" s="4" t="s">
        <v>9712</v>
      </c>
      <c r="D1951" s="10">
        <v>8530</v>
      </c>
      <c r="E1951" s="11" t="s">
        <v>44</v>
      </c>
      <c r="F1951" s="9"/>
      <c r="G1951" s="63" t="s">
        <v>9713</v>
      </c>
      <c r="H1951" s="4" t="s">
        <v>9714</v>
      </c>
      <c r="I1951" s="3" t="s">
        <v>9715</v>
      </c>
      <c r="J1951" s="4" t="s">
        <v>9716</v>
      </c>
    </row>
    <row r="1952" spans="1:10" ht="60" customHeight="1">
      <c r="A1952" s="4" t="s">
        <v>9579</v>
      </c>
      <c r="B1952" s="4" t="s">
        <v>9717</v>
      </c>
      <c r="C1952" s="4" t="s">
        <v>9718</v>
      </c>
      <c r="D1952" s="10">
        <v>600</v>
      </c>
      <c r="E1952" s="11" t="s">
        <v>3</v>
      </c>
      <c r="F1952" s="11"/>
      <c r="G1952" s="4" t="s">
        <v>9719</v>
      </c>
      <c r="H1952" s="4" t="s">
        <v>9720</v>
      </c>
      <c r="I1952" s="4"/>
      <c r="J1952" s="12" t="s">
        <v>9721</v>
      </c>
    </row>
    <row r="1953" spans="1:10" ht="60" customHeight="1">
      <c r="A1953" s="4" t="s">
        <v>9579</v>
      </c>
      <c r="B1953" s="4" t="s">
        <v>9722</v>
      </c>
      <c r="C1953" s="4" t="s">
        <v>9723</v>
      </c>
      <c r="D1953" s="10">
        <v>0</v>
      </c>
      <c r="E1953" s="11" t="s">
        <v>10</v>
      </c>
      <c r="F1953" s="11" t="s">
        <v>9724</v>
      </c>
      <c r="G1953" s="4" t="s">
        <v>9725</v>
      </c>
      <c r="H1953" s="4" t="s">
        <v>9726</v>
      </c>
      <c r="I1953" s="3" t="s">
        <v>9727</v>
      </c>
      <c r="J1953" s="12" t="s">
        <v>9728</v>
      </c>
    </row>
    <row r="1954" spans="1:10" ht="60" customHeight="1">
      <c r="A1954" s="4" t="s">
        <v>9579</v>
      </c>
      <c r="B1954" s="4" t="s">
        <v>9729</v>
      </c>
      <c r="C1954" s="4" t="s">
        <v>9730</v>
      </c>
      <c r="D1954" s="10">
        <v>630</v>
      </c>
      <c r="E1954" s="11" t="s">
        <v>5</v>
      </c>
      <c r="F1954" s="11"/>
      <c r="G1954" s="4" t="s">
        <v>9731</v>
      </c>
      <c r="H1954" s="4" t="s">
        <v>9729</v>
      </c>
      <c r="I1954" s="4"/>
      <c r="J1954" s="12" t="s">
        <v>9732</v>
      </c>
    </row>
    <row r="1955" spans="1:10" ht="60" customHeight="1">
      <c r="A1955" s="4" t="s">
        <v>9733</v>
      </c>
      <c r="B1955" s="4" t="s">
        <v>9734</v>
      </c>
      <c r="C1955" s="4" t="s">
        <v>9735</v>
      </c>
      <c r="D1955" s="10" t="s">
        <v>10577</v>
      </c>
      <c r="E1955" s="11" t="s">
        <v>252</v>
      </c>
      <c r="F1955" s="11"/>
      <c r="G1955" s="24" t="s">
        <v>9736</v>
      </c>
      <c r="H1955" s="4" t="s">
        <v>9737</v>
      </c>
      <c r="I1955" s="3" t="s">
        <v>9738</v>
      </c>
      <c r="J1955" s="12" t="s">
        <v>9739</v>
      </c>
    </row>
    <row r="1956" spans="1:10" ht="60" customHeight="1">
      <c r="A1956" s="4" t="s">
        <v>9734</v>
      </c>
      <c r="B1956" s="4" t="s">
        <v>9734</v>
      </c>
      <c r="C1956" s="4" t="s">
        <v>9740</v>
      </c>
      <c r="D1956" s="10">
        <v>1333</v>
      </c>
      <c r="E1956" s="11" t="s">
        <v>9741</v>
      </c>
      <c r="F1956" s="11"/>
      <c r="G1956" s="4" t="s">
        <v>9742</v>
      </c>
      <c r="H1956" s="4" t="s">
        <v>9743</v>
      </c>
      <c r="I1956" s="3" t="s">
        <v>9744</v>
      </c>
      <c r="J1956" s="12" t="s">
        <v>9745</v>
      </c>
    </row>
    <row r="1957" spans="1:10" ht="60" customHeight="1">
      <c r="A1957" s="4" t="s">
        <v>9746</v>
      </c>
      <c r="B1957" s="4" t="s">
        <v>9747</v>
      </c>
      <c r="C1957" s="4" t="s">
        <v>9748</v>
      </c>
      <c r="D1957" s="10">
        <v>24791</v>
      </c>
      <c r="E1957" s="11" t="s">
        <v>10</v>
      </c>
      <c r="F1957" s="11" t="s">
        <v>9749</v>
      </c>
      <c r="G1957" s="4" t="s">
        <v>9750</v>
      </c>
      <c r="H1957" s="4" t="s">
        <v>9747</v>
      </c>
      <c r="I1957" s="4"/>
      <c r="J1957" s="12" t="s">
        <v>9751</v>
      </c>
    </row>
    <row r="1958" spans="1:10" ht="60" customHeight="1">
      <c r="A1958" s="4" t="s">
        <v>9746</v>
      </c>
      <c r="B1958" s="4" t="s">
        <v>9752</v>
      </c>
      <c r="C1958" s="4" t="s">
        <v>9753</v>
      </c>
      <c r="D1958" s="10">
        <v>37792</v>
      </c>
      <c r="E1958" s="11" t="s">
        <v>0</v>
      </c>
      <c r="F1958" s="11"/>
      <c r="G1958" s="4" t="s">
        <v>9754</v>
      </c>
      <c r="H1958" s="4" t="s">
        <v>9755</v>
      </c>
      <c r="I1958" s="4"/>
      <c r="J1958" s="12" t="s">
        <v>9756</v>
      </c>
    </row>
    <row r="1959" spans="1:10" ht="60" customHeight="1">
      <c r="A1959" s="4" t="s">
        <v>9746</v>
      </c>
      <c r="B1959" s="4" t="s">
        <v>9752</v>
      </c>
      <c r="C1959" s="4" t="s">
        <v>2673</v>
      </c>
      <c r="D1959" s="10">
        <v>25000</v>
      </c>
      <c r="E1959" s="11" t="s">
        <v>274</v>
      </c>
      <c r="F1959" s="4"/>
      <c r="G1959" s="4" t="s">
        <v>9757</v>
      </c>
      <c r="H1959" s="10" t="s">
        <v>9758</v>
      </c>
      <c r="I1959" s="117" t="s">
        <v>9759</v>
      </c>
      <c r="J1959" s="12" t="s">
        <v>9760</v>
      </c>
    </row>
    <row r="1960" spans="1:10" ht="60" customHeight="1">
      <c r="A1960" s="4" t="s">
        <v>9746</v>
      </c>
      <c r="B1960" s="4" t="s">
        <v>9761</v>
      </c>
      <c r="C1960" s="4" t="s">
        <v>9762</v>
      </c>
      <c r="D1960" s="10" t="s">
        <v>10587</v>
      </c>
      <c r="E1960" s="28" t="s">
        <v>9763</v>
      </c>
      <c r="F1960" s="11"/>
      <c r="G1960" s="4" t="s">
        <v>9764</v>
      </c>
      <c r="H1960" s="4" t="s">
        <v>9765</v>
      </c>
      <c r="I1960" s="4"/>
      <c r="J1960" s="12" t="s">
        <v>9766</v>
      </c>
    </row>
    <row r="1961" spans="1:10" ht="60" customHeight="1">
      <c r="A1961" s="4" t="s">
        <v>9746</v>
      </c>
      <c r="B1961" s="4" t="s">
        <v>9767</v>
      </c>
      <c r="C1961" s="4" t="s">
        <v>9768</v>
      </c>
      <c r="D1961" s="10">
        <v>900</v>
      </c>
      <c r="E1961" s="11" t="s">
        <v>3</v>
      </c>
      <c r="F1961" s="11"/>
      <c r="G1961" s="4" t="s">
        <v>9769</v>
      </c>
      <c r="H1961" s="4" t="s">
        <v>9767</v>
      </c>
      <c r="I1961" s="3" t="s">
        <v>9770</v>
      </c>
      <c r="J1961" s="12" t="s">
        <v>9771</v>
      </c>
    </row>
    <row r="1962" spans="1:10" ht="60" customHeight="1">
      <c r="A1962" s="4" t="s">
        <v>9746</v>
      </c>
      <c r="B1962" s="4" t="s">
        <v>9767</v>
      </c>
      <c r="C1962" s="4" t="s">
        <v>9772</v>
      </c>
      <c r="D1962" s="10">
        <v>34675</v>
      </c>
      <c r="E1962" s="11" t="s">
        <v>5</v>
      </c>
      <c r="F1962" s="11"/>
      <c r="G1962" s="4" t="s">
        <v>9773</v>
      </c>
      <c r="H1962" s="4" t="s">
        <v>9767</v>
      </c>
      <c r="I1962" s="3" t="s">
        <v>9770</v>
      </c>
      <c r="J1962" s="12" t="s">
        <v>9771</v>
      </c>
    </row>
    <row r="1963" spans="1:10" ht="60" customHeight="1">
      <c r="A1963" s="4" t="s">
        <v>9746</v>
      </c>
      <c r="B1963" s="4" t="s">
        <v>9767</v>
      </c>
      <c r="C1963" s="4" t="s">
        <v>9774</v>
      </c>
      <c r="D1963" s="10">
        <v>0</v>
      </c>
      <c r="E1963" s="11" t="s">
        <v>10</v>
      </c>
      <c r="F1963" s="9" t="s">
        <v>9775</v>
      </c>
      <c r="G1963" s="4" t="s">
        <v>9776</v>
      </c>
      <c r="H1963" s="4" t="s">
        <v>9767</v>
      </c>
      <c r="I1963" s="4"/>
      <c r="J1963" s="12" t="s">
        <v>9771</v>
      </c>
    </row>
    <row r="1964" spans="1:10" ht="60" customHeight="1">
      <c r="A1964" s="4" t="s">
        <v>9746</v>
      </c>
      <c r="B1964" s="4" t="s">
        <v>9777</v>
      </c>
      <c r="C1964" s="4" t="s">
        <v>9778</v>
      </c>
      <c r="D1964" s="10">
        <v>4000</v>
      </c>
      <c r="E1964" s="11" t="s">
        <v>10</v>
      </c>
      <c r="F1964" s="11" t="s">
        <v>9749</v>
      </c>
      <c r="G1964" s="4" t="s">
        <v>9779</v>
      </c>
      <c r="H1964" s="4" t="s">
        <v>9777</v>
      </c>
      <c r="I1964" s="4"/>
      <c r="J1964" s="12" t="s">
        <v>9780</v>
      </c>
    </row>
    <row r="1965" spans="1:10" ht="60" customHeight="1">
      <c r="A1965" s="4" t="s">
        <v>9746</v>
      </c>
      <c r="B1965" s="4" t="s">
        <v>9781</v>
      </c>
      <c r="C1965" s="4" t="s">
        <v>9782</v>
      </c>
      <c r="D1965" s="10">
        <v>50</v>
      </c>
      <c r="E1965" s="11" t="s">
        <v>10</v>
      </c>
      <c r="F1965" s="11" t="s">
        <v>9783</v>
      </c>
      <c r="G1965" s="4" t="s">
        <v>9784</v>
      </c>
      <c r="H1965" s="4" t="s">
        <v>9785</v>
      </c>
      <c r="I1965" s="4"/>
      <c r="J1965" s="12" t="s">
        <v>9786</v>
      </c>
    </row>
    <row r="1966" spans="1:10" ht="60" customHeight="1">
      <c r="A1966" s="4" t="s">
        <v>9746</v>
      </c>
      <c r="B1966" s="4" t="s">
        <v>9781</v>
      </c>
      <c r="C1966" s="4" t="s">
        <v>9787</v>
      </c>
      <c r="D1966" s="10">
        <v>47718</v>
      </c>
      <c r="E1966" s="11" t="s">
        <v>5</v>
      </c>
      <c r="F1966" s="11"/>
      <c r="G1966" s="4" t="s">
        <v>9788</v>
      </c>
      <c r="H1966" s="4" t="s">
        <v>9781</v>
      </c>
      <c r="I1966" s="3" t="s">
        <v>9789</v>
      </c>
      <c r="J1966" s="12" t="s">
        <v>9790</v>
      </c>
    </row>
    <row r="1967" spans="1:10" ht="60" customHeight="1">
      <c r="A1967" s="4" t="s">
        <v>9746</v>
      </c>
      <c r="B1967" s="4" t="s">
        <v>9781</v>
      </c>
      <c r="C1967" s="4" t="s">
        <v>9791</v>
      </c>
      <c r="D1967" s="10">
        <v>5112</v>
      </c>
      <c r="E1967" s="11" t="s">
        <v>5</v>
      </c>
      <c r="F1967" s="5"/>
      <c r="G1967" s="4" t="s">
        <v>9792</v>
      </c>
      <c r="H1967" s="4" t="s">
        <v>9781</v>
      </c>
      <c r="I1967" s="3" t="s">
        <v>9793</v>
      </c>
      <c r="J1967" s="4" t="s">
        <v>9790</v>
      </c>
    </row>
    <row r="1968" spans="1:10" ht="60" customHeight="1">
      <c r="A1968" s="4" t="s">
        <v>9746</v>
      </c>
      <c r="B1968" s="4" t="s">
        <v>9794</v>
      </c>
      <c r="C1968" s="28" t="s">
        <v>1208</v>
      </c>
      <c r="D1968" s="10">
        <v>23815</v>
      </c>
      <c r="E1968" s="11" t="s">
        <v>5</v>
      </c>
      <c r="F1968" s="11"/>
      <c r="G1968" s="4" t="s">
        <v>9795</v>
      </c>
      <c r="H1968" s="4" t="s">
        <v>9794</v>
      </c>
      <c r="I1968" s="3" t="s">
        <v>9796</v>
      </c>
      <c r="J1968" s="12" t="s">
        <v>9797</v>
      </c>
    </row>
    <row r="1969" spans="1:10" ht="60" customHeight="1">
      <c r="A1969" s="4" t="s">
        <v>9798</v>
      </c>
      <c r="B1969" s="4" t="s">
        <v>9799</v>
      </c>
      <c r="C1969" s="4" t="s">
        <v>9800</v>
      </c>
      <c r="D1969" s="10">
        <v>620</v>
      </c>
      <c r="E1969" s="11" t="s">
        <v>376</v>
      </c>
      <c r="F1969" s="11"/>
      <c r="G1969" s="4" t="s">
        <v>9801</v>
      </c>
      <c r="H1969" s="4" t="s">
        <v>9802</v>
      </c>
      <c r="I1969" s="4"/>
      <c r="J1969" s="12" t="s">
        <v>9803</v>
      </c>
    </row>
    <row r="1970" spans="1:10" ht="60" customHeight="1">
      <c r="A1970" s="4" t="s">
        <v>9746</v>
      </c>
      <c r="B1970" s="4" t="s">
        <v>9804</v>
      </c>
      <c r="C1970" s="4" t="s">
        <v>9805</v>
      </c>
      <c r="D1970" s="10">
        <v>7200</v>
      </c>
      <c r="E1970" s="11" t="s">
        <v>0</v>
      </c>
      <c r="F1970" s="11"/>
      <c r="G1970" s="4" t="s">
        <v>9806</v>
      </c>
      <c r="H1970" s="4" t="s">
        <v>9807</v>
      </c>
      <c r="I1970" s="4"/>
      <c r="J1970" s="12" t="s">
        <v>9808</v>
      </c>
    </row>
    <row r="1971" spans="1:10" ht="60" customHeight="1">
      <c r="A1971" s="4" t="s">
        <v>9746</v>
      </c>
      <c r="B1971" s="4" t="s">
        <v>9804</v>
      </c>
      <c r="C1971" s="4" t="s">
        <v>9809</v>
      </c>
      <c r="D1971" s="10">
        <v>22727</v>
      </c>
      <c r="E1971" s="11" t="s">
        <v>2656</v>
      </c>
      <c r="F1971" s="11" t="s">
        <v>9810</v>
      </c>
      <c r="G1971" s="4" t="s">
        <v>9811</v>
      </c>
      <c r="H1971" s="4" t="s">
        <v>9804</v>
      </c>
      <c r="I1971" s="4"/>
      <c r="J1971" s="12" t="s">
        <v>9808</v>
      </c>
    </row>
    <row r="1972" spans="1:10" ht="60" customHeight="1">
      <c r="A1972" s="4" t="s">
        <v>9746</v>
      </c>
      <c r="B1972" s="4" t="s">
        <v>9804</v>
      </c>
      <c r="C1972" s="4" t="s">
        <v>9812</v>
      </c>
      <c r="D1972" s="10">
        <v>2666</v>
      </c>
      <c r="E1972" s="11" t="s">
        <v>284</v>
      </c>
      <c r="F1972" s="11"/>
      <c r="G1972" s="4" t="s">
        <v>9813</v>
      </c>
      <c r="H1972" s="4" t="s">
        <v>9814</v>
      </c>
      <c r="I1972" s="4"/>
      <c r="J1972" s="12" t="s">
        <v>9808</v>
      </c>
    </row>
    <row r="1973" spans="1:10" ht="60" customHeight="1">
      <c r="A1973" s="4" t="s">
        <v>9746</v>
      </c>
      <c r="B1973" s="4" t="s">
        <v>9804</v>
      </c>
      <c r="C1973" s="4" t="s">
        <v>9815</v>
      </c>
      <c r="D1973" s="10">
        <v>18326</v>
      </c>
      <c r="E1973" s="11" t="s">
        <v>274</v>
      </c>
      <c r="F1973" s="11"/>
      <c r="G1973" s="4" t="s">
        <v>9816</v>
      </c>
      <c r="H1973" s="4" t="s">
        <v>9817</v>
      </c>
      <c r="I1973" s="118" t="s">
        <v>9818</v>
      </c>
      <c r="J1973" s="12" t="s">
        <v>9819</v>
      </c>
    </row>
    <row r="1974" spans="1:10" ht="60" customHeight="1">
      <c r="A1974" s="4" t="s">
        <v>9746</v>
      </c>
      <c r="B1974" s="4" t="s">
        <v>9804</v>
      </c>
      <c r="C1974" s="4" t="s">
        <v>9820</v>
      </c>
      <c r="D1974" s="10">
        <v>150</v>
      </c>
      <c r="E1974" s="11" t="s">
        <v>9821</v>
      </c>
      <c r="F1974" s="11" t="s">
        <v>766</v>
      </c>
      <c r="G1974" s="4" t="s">
        <v>9822</v>
      </c>
      <c r="H1974" s="4" t="s">
        <v>9804</v>
      </c>
      <c r="I1974" s="4"/>
      <c r="J1974" s="12" t="s">
        <v>9823</v>
      </c>
    </row>
    <row r="1975" spans="1:10" ht="60" customHeight="1">
      <c r="A1975" s="4" t="s">
        <v>9746</v>
      </c>
      <c r="B1975" s="4" t="s">
        <v>9804</v>
      </c>
      <c r="C1975" s="4" t="s">
        <v>9824</v>
      </c>
      <c r="D1975" s="10">
        <v>3256</v>
      </c>
      <c r="E1975" s="11" t="s">
        <v>2656</v>
      </c>
      <c r="F1975" s="11" t="s">
        <v>766</v>
      </c>
      <c r="G1975" s="4" t="s">
        <v>9825</v>
      </c>
      <c r="H1975" s="4" t="s">
        <v>9804</v>
      </c>
      <c r="I1975" s="4"/>
      <c r="J1975" s="12" t="s">
        <v>9823</v>
      </c>
    </row>
    <row r="1976" spans="1:10" ht="60" customHeight="1">
      <c r="A1976" s="4" t="s">
        <v>9746</v>
      </c>
      <c r="B1976" s="4" t="s">
        <v>9826</v>
      </c>
      <c r="C1976" s="4" t="s">
        <v>9827</v>
      </c>
      <c r="D1976" s="10">
        <v>3242</v>
      </c>
      <c r="E1976" s="11" t="s">
        <v>5</v>
      </c>
      <c r="F1976" s="11"/>
      <c r="G1976" s="4" t="s">
        <v>9828</v>
      </c>
      <c r="H1976" s="4" t="s">
        <v>9829</v>
      </c>
      <c r="I1976" s="3" t="s">
        <v>9830</v>
      </c>
      <c r="J1976" s="12" t="s">
        <v>9831</v>
      </c>
    </row>
    <row r="1977" spans="1:10" ht="60" customHeight="1">
      <c r="A1977" s="4" t="s">
        <v>9746</v>
      </c>
      <c r="B1977" s="4" t="s">
        <v>9826</v>
      </c>
      <c r="C1977" s="4" t="s">
        <v>9832</v>
      </c>
      <c r="D1977" s="10">
        <v>6684</v>
      </c>
      <c r="E1977" s="11" t="s">
        <v>5</v>
      </c>
      <c r="F1977" s="11"/>
      <c r="G1977" s="4" t="s">
        <v>9833</v>
      </c>
      <c r="H1977" s="4" t="s">
        <v>9826</v>
      </c>
      <c r="I1977" s="3" t="s">
        <v>9834</v>
      </c>
      <c r="J1977" s="12" t="s">
        <v>9835</v>
      </c>
    </row>
    <row r="1978" spans="1:10" ht="60" customHeight="1">
      <c r="A1978" s="4" t="s">
        <v>9746</v>
      </c>
      <c r="B1978" s="4" t="s">
        <v>9826</v>
      </c>
      <c r="C1978" s="4" t="s">
        <v>9836</v>
      </c>
      <c r="D1978" s="10">
        <v>53</v>
      </c>
      <c r="E1978" s="11" t="s">
        <v>5</v>
      </c>
      <c r="F1978" s="5"/>
      <c r="G1978" s="4" t="s">
        <v>9837</v>
      </c>
      <c r="H1978" s="4" t="s">
        <v>9826</v>
      </c>
      <c r="I1978" s="3" t="s">
        <v>9838</v>
      </c>
      <c r="J1978" s="4" t="s">
        <v>9839</v>
      </c>
    </row>
    <row r="1979" spans="1:10" ht="60" customHeight="1">
      <c r="A1979" s="4" t="s">
        <v>9798</v>
      </c>
      <c r="B1979" s="4" t="s">
        <v>9840</v>
      </c>
      <c r="C1979" s="4" t="s">
        <v>9841</v>
      </c>
      <c r="D1979" s="10">
        <v>24096</v>
      </c>
      <c r="E1979" s="11" t="s">
        <v>44</v>
      </c>
      <c r="F1979" s="11"/>
      <c r="G1979" s="4" t="s">
        <v>9842</v>
      </c>
      <c r="H1979" s="4" t="s">
        <v>1719</v>
      </c>
      <c r="I1979" s="4"/>
      <c r="J1979" s="12" t="s">
        <v>9843</v>
      </c>
    </row>
    <row r="1980" spans="1:10" ht="60" customHeight="1">
      <c r="A1980" s="4" t="s">
        <v>9746</v>
      </c>
      <c r="B1980" s="4" t="s">
        <v>9844</v>
      </c>
      <c r="C1980" s="4" t="s">
        <v>9845</v>
      </c>
      <c r="D1980" s="10">
        <v>5611</v>
      </c>
      <c r="E1980" s="11" t="s">
        <v>10</v>
      </c>
      <c r="F1980" s="11" t="s">
        <v>9846</v>
      </c>
      <c r="G1980" s="4" t="s">
        <v>9847</v>
      </c>
      <c r="H1980" s="4" t="s">
        <v>9844</v>
      </c>
      <c r="I1980" s="4"/>
      <c r="J1980" s="12" t="s">
        <v>9848</v>
      </c>
    </row>
    <row r="1981" spans="1:10" ht="60" customHeight="1">
      <c r="A1981" s="4" t="s">
        <v>9746</v>
      </c>
      <c r="B1981" s="4" t="s">
        <v>9849</v>
      </c>
      <c r="C1981" s="4" t="s">
        <v>9850</v>
      </c>
      <c r="D1981" s="10">
        <v>17150</v>
      </c>
      <c r="E1981" s="11" t="s">
        <v>274</v>
      </c>
      <c r="F1981" s="28"/>
      <c r="G1981" s="4" t="s">
        <v>9851</v>
      </c>
      <c r="H1981" s="4" t="s">
        <v>2290</v>
      </c>
      <c r="I1981" s="4"/>
      <c r="J1981" s="12" t="s">
        <v>9852</v>
      </c>
    </row>
    <row r="1982" spans="1:10" ht="60" customHeight="1">
      <c r="A1982" s="119" t="s">
        <v>909</v>
      </c>
      <c r="B1982" s="119" t="s">
        <v>909</v>
      </c>
      <c r="C1982" s="119" t="s">
        <v>910</v>
      </c>
      <c r="D1982" s="10">
        <v>128656</v>
      </c>
      <c r="E1982" s="11" t="s">
        <v>3</v>
      </c>
      <c r="F1982" s="11"/>
      <c r="G1982" s="120" t="s">
        <v>911</v>
      </c>
      <c r="H1982" s="121" t="s">
        <v>912</v>
      </c>
      <c r="I1982" s="4"/>
      <c r="J1982" s="121" t="s">
        <v>913</v>
      </c>
    </row>
    <row r="1983" spans="1:10" ht="60" customHeight="1">
      <c r="A1983" s="119" t="s">
        <v>909</v>
      </c>
      <c r="B1983" s="119" t="s">
        <v>909</v>
      </c>
      <c r="C1983" s="119" t="s">
        <v>914</v>
      </c>
      <c r="D1983" s="10">
        <v>51954</v>
      </c>
      <c r="E1983" s="11" t="s">
        <v>3</v>
      </c>
      <c r="F1983" s="11"/>
      <c r="G1983" s="120" t="s">
        <v>915</v>
      </c>
      <c r="H1983" s="121" t="s">
        <v>912</v>
      </c>
      <c r="I1983" s="4"/>
      <c r="J1983" s="121" t="s">
        <v>916</v>
      </c>
    </row>
    <row r="1984" spans="1:10" ht="60" customHeight="1">
      <c r="A1984" s="4" t="s">
        <v>917</v>
      </c>
      <c r="B1984" s="4" t="s">
        <v>917</v>
      </c>
      <c r="C1984" s="4" t="s">
        <v>918</v>
      </c>
      <c r="D1984" s="10">
        <v>16123</v>
      </c>
      <c r="E1984" s="11" t="s">
        <v>0</v>
      </c>
      <c r="F1984" s="35"/>
      <c r="G1984" s="4" t="s">
        <v>919</v>
      </c>
      <c r="H1984" s="35" t="s">
        <v>920</v>
      </c>
      <c r="I1984" s="87" t="s">
        <v>921</v>
      </c>
      <c r="J1984" s="4" t="s">
        <v>922</v>
      </c>
    </row>
    <row r="1985" spans="1:10" ht="60" customHeight="1">
      <c r="A1985" s="4" t="s">
        <v>917</v>
      </c>
      <c r="B1985" s="4" t="s">
        <v>917</v>
      </c>
      <c r="C1985" s="4" t="s">
        <v>923</v>
      </c>
      <c r="D1985" s="10">
        <v>4308</v>
      </c>
      <c r="E1985" s="11" t="s">
        <v>0</v>
      </c>
      <c r="F1985" s="35"/>
      <c r="G1985" s="4" t="s">
        <v>924</v>
      </c>
      <c r="H1985" s="35" t="s">
        <v>925</v>
      </c>
      <c r="I1985" s="87" t="s">
        <v>926</v>
      </c>
      <c r="J1985" s="4" t="s">
        <v>927</v>
      </c>
    </row>
    <row r="1986" spans="1:10" ht="60" customHeight="1">
      <c r="A1986" s="4" t="s">
        <v>917</v>
      </c>
      <c r="B1986" s="4" t="s">
        <v>917</v>
      </c>
      <c r="C1986" s="4" t="s">
        <v>928</v>
      </c>
      <c r="D1986" s="10">
        <v>4100</v>
      </c>
      <c r="E1986" s="11" t="s">
        <v>3</v>
      </c>
      <c r="F1986" s="11"/>
      <c r="G1986" s="4" t="s">
        <v>929</v>
      </c>
      <c r="H1986" s="4" t="s">
        <v>930</v>
      </c>
      <c r="I1986" s="4"/>
      <c r="J1986" s="12" t="s">
        <v>931</v>
      </c>
    </row>
    <row r="1987" spans="1:10" ht="60" customHeight="1">
      <c r="A1987" s="4" t="s">
        <v>917</v>
      </c>
      <c r="B1987" s="4" t="s">
        <v>917</v>
      </c>
      <c r="C1987" s="4" t="s">
        <v>932</v>
      </c>
      <c r="D1987" s="10" t="s">
        <v>933</v>
      </c>
      <c r="E1987" s="11" t="s">
        <v>10</v>
      </c>
      <c r="F1987" s="11" t="s">
        <v>934</v>
      </c>
      <c r="G1987" s="4" t="s">
        <v>935</v>
      </c>
      <c r="H1987" s="4" t="s">
        <v>936</v>
      </c>
      <c r="I1987" s="4"/>
      <c r="J1987" s="12" t="s">
        <v>10682</v>
      </c>
    </row>
    <row r="1988" spans="1:10" ht="60" customHeight="1">
      <c r="A1988" s="4" t="s">
        <v>917</v>
      </c>
      <c r="B1988" s="4" t="s">
        <v>917</v>
      </c>
      <c r="C1988" s="4" t="s">
        <v>937</v>
      </c>
      <c r="D1988" s="10">
        <v>17167</v>
      </c>
      <c r="E1988" s="11" t="s">
        <v>3</v>
      </c>
      <c r="F1988" s="11"/>
      <c r="G1988" s="4" t="s">
        <v>938</v>
      </c>
      <c r="H1988" s="4" t="s">
        <v>939</v>
      </c>
      <c r="I1988" s="3" t="s">
        <v>940</v>
      </c>
      <c r="J1988" s="12" t="s">
        <v>10681</v>
      </c>
    </row>
    <row r="1989" spans="1:10" ht="60" customHeight="1">
      <c r="A1989" s="4" t="s">
        <v>917</v>
      </c>
      <c r="B1989" s="4" t="s">
        <v>941</v>
      </c>
      <c r="C1989" s="4" t="s">
        <v>942</v>
      </c>
      <c r="D1989" s="10">
        <v>1964</v>
      </c>
      <c r="E1989" s="11" t="s">
        <v>10</v>
      </c>
      <c r="F1989" s="11" t="s">
        <v>943</v>
      </c>
      <c r="G1989" s="4" t="s">
        <v>944</v>
      </c>
      <c r="H1989" s="4" t="s">
        <v>941</v>
      </c>
      <c r="I1989" s="3" t="s">
        <v>945</v>
      </c>
      <c r="J1989" s="12" t="s">
        <v>946</v>
      </c>
    </row>
    <row r="1990" spans="1:10" ht="60" customHeight="1">
      <c r="A1990" s="4" t="s">
        <v>917</v>
      </c>
      <c r="B1990" s="4" t="s">
        <v>941</v>
      </c>
      <c r="C1990" s="4" t="s">
        <v>947</v>
      </c>
      <c r="D1990" s="10">
        <v>51200</v>
      </c>
      <c r="E1990" s="11" t="s">
        <v>5</v>
      </c>
      <c r="F1990" s="11"/>
      <c r="G1990" s="4" t="s">
        <v>948</v>
      </c>
      <c r="H1990" s="4" t="s">
        <v>949</v>
      </c>
      <c r="I1990" s="3" t="s">
        <v>950</v>
      </c>
      <c r="J1990" s="12" t="s">
        <v>951</v>
      </c>
    </row>
    <row r="1991" spans="1:10" ht="60" customHeight="1">
      <c r="A1991" s="4" t="s">
        <v>917</v>
      </c>
      <c r="B1991" s="4" t="s">
        <v>941</v>
      </c>
      <c r="C1991" s="4" t="s">
        <v>952</v>
      </c>
      <c r="D1991" s="10">
        <v>31000</v>
      </c>
      <c r="E1991" s="11" t="s">
        <v>4</v>
      </c>
      <c r="F1991" s="5"/>
      <c r="G1991" s="4" t="s">
        <v>953</v>
      </c>
      <c r="H1991" s="4" t="s">
        <v>954</v>
      </c>
      <c r="I1991" s="3" t="s">
        <v>955</v>
      </c>
      <c r="J1991" s="4" t="s">
        <v>956</v>
      </c>
    </row>
    <row r="1992" spans="1:10" ht="60" customHeight="1">
      <c r="A1992" s="4" t="s">
        <v>917</v>
      </c>
      <c r="B1992" s="4" t="s">
        <v>957</v>
      </c>
      <c r="C1992" s="4" t="s">
        <v>958</v>
      </c>
      <c r="D1992" s="10" t="s">
        <v>959</v>
      </c>
      <c r="E1992" s="11" t="s">
        <v>960</v>
      </c>
      <c r="F1992" s="11"/>
      <c r="G1992" s="4" t="s">
        <v>10484</v>
      </c>
      <c r="H1992" s="4" t="s">
        <v>957</v>
      </c>
      <c r="I1992" s="3" t="s">
        <v>961</v>
      </c>
      <c r="J1992" s="12" t="s">
        <v>962</v>
      </c>
    </row>
    <row r="1993" spans="1:10" ht="60" customHeight="1">
      <c r="A1993" s="4" t="s">
        <v>909</v>
      </c>
      <c r="B1993" s="4" t="s">
        <v>963</v>
      </c>
      <c r="C1993" s="4" t="s">
        <v>964</v>
      </c>
      <c r="D1993" s="10">
        <v>17272</v>
      </c>
      <c r="E1993" s="11" t="s">
        <v>965</v>
      </c>
      <c r="F1993" s="11"/>
      <c r="G1993" s="4" t="s">
        <v>10485</v>
      </c>
      <c r="H1993" s="4" t="s">
        <v>966</v>
      </c>
      <c r="I1993" s="3" t="s">
        <v>967</v>
      </c>
      <c r="J1993" s="12" t="s">
        <v>968</v>
      </c>
    </row>
    <row r="1994" spans="1:10" ht="60" customHeight="1">
      <c r="A1994" s="4" t="s">
        <v>917</v>
      </c>
      <c r="B1994" s="4" t="s">
        <v>957</v>
      </c>
      <c r="C1994" s="4" t="s">
        <v>969</v>
      </c>
      <c r="D1994" s="10">
        <v>1500</v>
      </c>
      <c r="E1994" s="11" t="s">
        <v>0</v>
      </c>
      <c r="F1994" s="11"/>
      <c r="G1994" s="4" t="s">
        <v>10486</v>
      </c>
      <c r="H1994" s="4" t="s">
        <v>970</v>
      </c>
      <c r="I1994" s="3" t="s">
        <v>971</v>
      </c>
      <c r="J1994" s="12" t="s">
        <v>968</v>
      </c>
    </row>
    <row r="1995" spans="1:10" ht="60" customHeight="1">
      <c r="A1995" s="4" t="s">
        <v>917</v>
      </c>
      <c r="B1995" s="4" t="s">
        <v>957</v>
      </c>
      <c r="C1995" s="4" t="s">
        <v>972</v>
      </c>
      <c r="D1995" s="10">
        <v>6055</v>
      </c>
      <c r="E1995" s="11" t="s">
        <v>0</v>
      </c>
      <c r="F1995" s="5"/>
      <c r="G1995" s="4" t="s">
        <v>10487</v>
      </c>
      <c r="H1995" s="4" t="s">
        <v>973</v>
      </c>
      <c r="I1995" s="3" t="s">
        <v>974</v>
      </c>
      <c r="J1995" s="4" t="s">
        <v>975</v>
      </c>
    </row>
    <row r="1996" spans="1:10" ht="60" customHeight="1">
      <c r="A1996" s="32" t="s">
        <v>909</v>
      </c>
      <c r="B1996" s="32" t="s">
        <v>976</v>
      </c>
      <c r="C1996" s="32" t="s">
        <v>977</v>
      </c>
      <c r="D1996" s="39">
        <v>6300</v>
      </c>
      <c r="E1996" s="40" t="s">
        <v>623</v>
      </c>
      <c r="F1996" s="40" t="s">
        <v>528</v>
      </c>
      <c r="G1996" s="32" t="s">
        <v>978</v>
      </c>
      <c r="H1996" s="32" t="s">
        <v>979</v>
      </c>
      <c r="I1996" s="32"/>
      <c r="J1996" s="42" t="s">
        <v>11003</v>
      </c>
    </row>
    <row r="1997" spans="1:10" ht="60" customHeight="1">
      <c r="A1997" s="4" t="s">
        <v>917</v>
      </c>
      <c r="B1997" s="4" t="s">
        <v>980</v>
      </c>
      <c r="C1997" s="4" t="s">
        <v>981</v>
      </c>
      <c r="D1997" s="10" t="s">
        <v>982</v>
      </c>
      <c r="E1997" s="11" t="s">
        <v>10</v>
      </c>
      <c r="F1997" s="11" t="s">
        <v>983</v>
      </c>
      <c r="G1997" s="4" t="s">
        <v>10488</v>
      </c>
      <c r="H1997" s="4" t="s">
        <v>984</v>
      </c>
      <c r="I1997" s="4"/>
      <c r="J1997" s="12" t="s">
        <v>986</v>
      </c>
    </row>
    <row r="1998" spans="1:10" ht="60" customHeight="1">
      <c r="A1998" s="4" t="s">
        <v>917</v>
      </c>
      <c r="B1998" s="4" t="s">
        <v>980</v>
      </c>
      <c r="C1998" s="4" t="s">
        <v>987</v>
      </c>
      <c r="D1998" s="10">
        <v>200</v>
      </c>
      <c r="E1998" s="11" t="s">
        <v>4</v>
      </c>
      <c r="F1998" s="11"/>
      <c r="G1998" s="4" t="s">
        <v>10489</v>
      </c>
      <c r="H1998" s="4" t="s">
        <v>988</v>
      </c>
      <c r="I1998" s="4"/>
      <c r="J1998" s="12" t="s">
        <v>986</v>
      </c>
    </row>
    <row r="1999" spans="1:10" ht="60" customHeight="1">
      <c r="A1999" s="4" t="s">
        <v>917</v>
      </c>
      <c r="B1999" s="4" t="s">
        <v>980</v>
      </c>
      <c r="C1999" s="4" t="s">
        <v>989</v>
      </c>
      <c r="D1999" s="10">
        <v>1500</v>
      </c>
      <c r="E1999" s="5" t="s">
        <v>4</v>
      </c>
      <c r="F1999" s="5"/>
      <c r="G1999" s="4" t="s">
        <v>10490</v>
      </c>
      <c r="H1999" s="4" t="s">
        <v>990</v>
      </c>
      <c r="I1999" s="3" t="s">
        <v>991</v>
      </c>
      <c r="J1999" s="12" t="s">
        <v>986</v>
      </c>
    </row>
    <row r="2000" spans="1:10" ht="60" customHeight="1">
      <c r="A2000" s="4" t="s">
        <v>917</v>
      </c>
      <c r="B2000" s="4" t="s">
        <v>980</v>
      </c>
      <c r="C2000" s="4" t="s">
        <v>10578</v>
      </c>
      <c r="D2000" s="10">
        <v>4500</v>
      </c>
      <c r="E2000" s="11" t="s">
        <v>4</v>
      </c>
      <c r="F2000" s="11"/>
      <c r="G2000" s="4" t="s">
        <v>992</v>
      </c>
      <c r="H2000" s="4" t="s">
        <v>993</v>
      </c>
      <c r="I2000" s="3" t="s">
        <v>994</v>
      </c>
      <c r="J2000" s="12" t="s">
        <v>986</v>
      </c>
    </row>
    <row r="2001" spans="1:10" ht="60" customHeight="1">
      <c r="A2001" s="4" t="s">
        <v>917</v>
      </c>
      <c r="B2001" s="4" t="s">
        <v>980</v>
      </c>
      <c r="C2001" s="4" t="s">
        <v>995</v>
      </c>
      <c r="D2001" s="10">
        <v>33181</v>
      </c>
      <c r="E2001" s="11" t="s">
        <v>274</v>
      </c>
      <c r="F2001" s="11"/>
      <c r="G2001" s="4" t="s">
        <v>996</v>
      </c>
      <c r="H2001" s="4" t="s">
        <v>980</v>
      </c>
      <c r="I2001" s="3" t="s">
        <v>997</v>
      </c>
      <c r="J2001" s="12" t="s">
        <v>998</v>
      </c>
    </row>
    <row r="2002" spans="1:10" ht="60" customHeight="1">
      <c r="A2002" s="4" t="s">
        <v>917</v>
      </c>
      <c r="B2002" s="4" t="s">
        <v>980</v>
      </c>
      <c r="C2002" s="4" t="s">
        <v>999</v>
      </c>
      <c r="D2002" s="10">
        <v>17461</v>
      </c>
      <c r="E2002" s="11" t="s">
        <v>3</v>
      </c>
      <c r="F2002" s="5"/>
      <c r="G2002" s="4" t="s">
        <v>1000</v>
      </c>
      <c r="H2002" s="4" t="s">
        <v>1001</v>
      </c>
      <c r="I2002" s="4"/>
      <c r="J2002" s="4" t="s">
        <v>1002</v>
      </c>
    </row>
    <row r="2003" spans="1:10" ht="60" customHeight="1">
      <c r="A2003" s="4" t="s">
        <v>917</v>
      </c>
      <c r="B2003" s="4" t="s">
        <v>980</v>
      </c>
      <c r="C2003" s="4" t="s">
        <v>1003</v>
      </c>
      <c r="D2003" s="36">
        <v>368640</v>
      </c>
      <c r="E2003" s="11" t="s">
        <v>1004</v>
      </c>
      <c r="F2003" s="4" t="s">
        <v>1005</v>
      </c>
      <c r="G2003" s="4" t="s">
        <v>1006</v>
      </c>
      <c r="H2003" s="12" t="s">
        <v>1007</v>
      </c>
      <c r="I2003" s="3" t="s">
        <v>1008</v>
      </c>
      <c r="J2003" s="12" t="s">
        <v>1009</v>
      </c>
    </row>
    <row r="2004" spans="1:10" ht="60" customHeight="1">
      <c r="A2004" s="4" t="s">
        <v>917</v>
      </c>
      <c r="B2004" s="4" t="s">
        <v>980</v>
      </c>
      <c r="C2004" s="4" t="s">
        <v>1010</v>
      </c>
      <c r="D2004" s="10">
        <v>4070</v>
      </c>
      <c r="E2004" s="11" t="s">
        <v>10</v>
      </c>
      <c r="F2004" s="11" t="s">
        <v>1011</v>
      </c>
      <c r="G2004" s="4" t="s">
        <v>1012</v>
      </c>
      <c r="H2004" s="4" t="s">
        <v>1013</v>
      </c>
      <c r="I2004" s="3" t="s">
        <v>1014</v>
      </c>
      <c r="J2004" s="12" t="s">
        <v>1015</v>
      </c>
    </row>
    <row r="2005" spans="1:10" ht="60" customHeight="1">
      <c r="A2005" s="4" t="s">
        <v>1016</v>
      </c>
      <c r="B2005" s="4" t="s">
        <v>1017</v>
      </c>
      <c r="C2005" s="4" t="s">
        <v>1018</v>
      </c>
      <c r="D2005" s="10">
        <v>83162</v>
      </c>
      <c r="E2005" s="11" t="s">
        <v>5</v>
      </c>
      <c r="F2005" s="11" t="s">
        <v>1019</v>
      </c>
      <c r="G2005" s="4" t="s">
        <v>1020</v>
      </c>
      <c r="H2005" s="4" t="s">
        <v>1021</v>
      </c>
      <c r="I2005" s="3" t="s">
        <v>1022</v>
      </c>
      <c r="J2005" s="12" t="s">
        <v>1023</v>
      </c>
    </row>
    <row r="2006" spans="1:10" ht="60" customHeight="1">
      <c r="A2006" s="4" t="s">
        <v>917</v>
      </c>
      <c r="B2006" s="4" t="s">
        <v>1017</v>
      </c>
      <c r="C2006" s="4" t="s">
        <v>1024</v>
      </c>
      <c r="D2006" s="10">
        <v>1276</v>
      </c>
      <c r="E2006" s="11" t="s">
        <v>3</v>
      </c>
      <c r="F2006" s="11"/>
      <c r="G2006" s="4" t="s">
        <v>1025</v>
      </c>
      <c r="H2006" s="4" t="s">
        <v>1026</v>
      </c>
      <c r="I2006" s="4"/>
      <c r="J2006" s="12" t="s">
        <v>10680</v>
      </c>
    </row>
    <row r="2007" spans="1:10" ht="60" customHeight="1">
      <c r="A2007" s="4" t="s">
        <v>917</v>
      </c>
      <c r="B2007" s="4" t="s">
        <v>1027</v>
      </c>
      <c r="C2007" s="4" t="s">
        <v>1028</v>
      </c>
      <c r="D2007" s="10">
        <v>368</v>
      </c>
      <c r="E2007" s="11" t="s">
        <v>10</v>
      </c>
      <c r="F2007" s="11" t="s">
        <v>960</v>
      </c>
      <c r="G2007" s="4" t="s">
        <v>10491</v>
      </c>
      <c r="H2007" s="4" t="s">
        <v>1029</v>
      </c>
      <c r="I2007" s="3" t="str">
        <f>HYPERLINK("#", "https://www.joho.tagawa.fukuoka.jp/kiji0032818/index.html")</f>
        <v>https://www.joho.tagawa.fukuoka.jp/kiji0032818/index.html</v>
      </c>
      <c r="J2007" s="12" t="s">
        <v>10679</v>
      </c>
    </row>
    <row r="2008" spans="1:10" ht="60" customHeight="1">
      <c r="A2008" s="4" t="s">
        <v>917</v>
      </c>
      <c r="B2008" s="4" t="s">
        <v>1030</v>
      </c>
      <c r="C2008" s="4" t="s">
        <v>1031</v>
      </c>
      <c r="D2008" s="10">
        <v>28852</v>
      </c>
      <c r="E2008" s="11" t="s">
        <v>5</v>
      </c>
      <c r="F2008" s="11"/>
      <c r="G2008" s="4" t="s">
        <v>1032</v>
      </c>
      <c r="H2008" s="12" t="s">
        <v>1030</v>
      </c>
      <c r="I2008" s="3" t="s">
        <v>1033</v>
      </c>
      <c r="J2008" s="12" t="s">
        <v>1034</v>
      </c>
    </row>
    <row r="2009" spans="1:10" ht="60" customHeight="1">
      <c r="A2009" s="4" t="s">
        <v>917</v>
      </c>
      <c r="B2009" s="4" t="s">
        <v>1035</v>
      </c>
      <c r="C2009" s="4" t="s">
        <v>1036</v>
      </c>
      <c r="D2009" s="10">
        <v>0</v>
      </c>
      <c r="E2009" s="11" t="s">
        <v>5</v>
      </c>
      <c r="F2009" s="11"/>
      <c r="G2009" s="4" t="s">
        <v>1037</v>
      </c>
      <c r="H2009" s="4" t="s">
        <v>1038</v>
      </c>
      <c r="I2009" s="3" t="s">
        <v>1039</v>
      </c>
      <c r="J2009" s="12" t="s">
        <v>1040</v>
      </c>
    </row>
    <row r="2010" spans="1:10" ht="60" customHeight="1">
      <c r="A2010" s="4" t="s">
        <v>917</v>
      </c>
      <c r="B2010" s="4" t="s">
        <v>1041</v>
      </c>
      <c r="C2010" s="4" t="s">
        <v>1042</v>
      </c>
      <c r="D2010" s="10">
        <v>426</v>
      </c>
      <c r="E2010" s="11" t="s">
        <v>5</v>
      </c>
      <c r="F2010" s="11"/>
      <c r="G2010" s="4" t="s">
        <v>1043</v>
      </c>
      <c r="H2010" s="4" t="s">
        <v>1044</v>
      </c>
      <c r="I2010" s="4"/>
      <c r="J2010" s="12" t="s">
        <v>10678</v>
      </c>
    </row>
    <row r="2011" spans="1:10" ht="60" customHeight="1">
      <c r="A2011" s="4" t="s">
        <v>917</v>
      </c>
      <c r="B2011" s="4" t="s">
        <v>1041</v>
      </c>
      <c r="C2011" s="4" t="s">
        <v>1045</v>
      </c>
      <c r="D2011" s="10">
        <v>52056</v>
      </c>
      <c r="E2011" s="11" t="s">
        <v>5</v>
      </c>
      <c r="F2011" s="11"/>
      <c r="G2011" s="4" t="s">
        <v>1046</v>
      </c>
      <c r="H2011" s="4" t="s">
        <v>1047</v>
      </c>
      <c r="I2011" s="4"/>
      <c r="J2011" s="12" t="s">
        <v>10677</v>
      </c>
    </row>
    <row r="2012" spans="1:10" ht="60" customHeight="1">
      <c r="A2012" s="32" t="s">
        <v>1048</v>
      </c>
      <c r="B2012" s="32" t="s">
        <v>1049</v>
      </c>
      <c r="C2012" s="32" t="s">
        <v>1050</v>
      </c>
      <c r="D2012" s="39">
        <v>0</v>
      </c>
      <c r="E2012" s="40" t="s">
        <v>568</v>
      </c>
      <c r="F2012" s="40" t="s">
        <v>1051</v>
      </c>
      <c r="G2012" s="32" t="s">
        <v>9853</v>
      </c>
      <c r="H2012" s="32" t="s">
        <v>1052</v>
      </c>
      <c r="I2012" s="41" t="s">
        <v>1053</v>
      </c>
      <c r="J2012" s="42" t="s">
        <v>10676</v>
      </c>
    </row>
    <row r="2013" spans="1:10" ht="60" customHeight="1">
      <c r="A2013" s="4" t="s">
        <v>917</v>
      </c>
      <c r="B2013" s="4" t="s">
        <v>1054</v>
      </c>
      <c r="C2013" s="4" t="s">
        <v>1055</v>
      </c>
      <c r="D2013" s="10">
        <v>1859</v>
      </c>
      <c r="E2013" s="11" t="s">
        <v>3</v>
      </c>
      <c r="F2013" s="11"/>
      <c r="G2013" s="4" t="s">
        <v>1056</v>
      </c>
      <c r="H2013" s="4" t="s">
        <v>775</v>
      </c>
      <c r="I2013" s="3" t="s">
        <v>10354</v>
      </c>
      <c r="J2013" s="12" t="s">
        <v>1057</v>
      </c>
    </row>
    <row r="2014" spans="1:10" ht="60" customHeight="1">
      <c r="A2014" s="4" t="s">
        <v>917</v>
      </c>
      <c r="B2014" s="4" t="s">
        <v>1054</v>
      </c>
      <c r="C2014" s="4" t="s">
        <v>1058</v>
      </c>
      <c r="D2014" s="10">
        <v>254</v>
      </c>
      <c r="E2014" s="11" t="s">
        <v>3</v>
      </c>
      <c r="F2014" s="11"/>
      <c r="G2014" s="4" t="s">
        <v>1059</v>
      </c>
      <c r="H2014" s="4" t="s">
        <v>775</v>
      </c>
      <c r="I2014" s="3" t="s">
        <v>10355</v>
      </c>
      <c r="J2014" s="12" t="s">
        <v>1057</v>
      </c>
    </row>
    <row r="2015" spans="1:10" ht="60" customHeight="1">
      <c r="A2015" s="4" t="s">
        <v>917</v>
      </c>
      <c r="B2015" s="4" t="s">
        <v>1060</v>
      </c>
      <c r="C2015" s="4" t="s">
        <v>1061</v>
      </c>
      <c r="D2015" s="10">
        <v>300</v>
      </c>
      <c r="E2015" s="11" t="s">
        <v>6</v>
      </c>
      <c r="F2015" s="11"/>
      <c r="G2015" s="4" t="s">
        <v>1062</v>
      </c>
      <c r="H2015" s="4" t="s">
        <v>1063</v>
      </c>
      <c r="I2015" s="4"/>
      <c r="J2015" s="12" t="s">
        <v>1064</v>
      </c>
    </row>
    <row r="2016" spans="1:10" ht="60" customHeight="1">
      <c r="A2016" s="4" t="s">
        <v>917</v>
      </c>
      <c r="B2016" s="4" t="s">
        <v>1065</v>
      </c>
      <c r="C2016" s="4" t="s">
        <v>1066</v>
      </c>
      <c r="D2016" s="10">
        <v>1450</v>
      </c>
      <c r="E2016" s="11" t="s">
        <v>10</v>
      </c>
      <c r="F2016" s="11" t="s">
        <v>1067</v>
      </c>
      <c r="G2016" s="4" t="s">
        <v>1068</v>
      </c>
      <c r="H2016" s="4" t="s">
        <v>1065</v>
      </c>
      <c r="I2016" s="3" t="s">
        <v>1069</v>
      </c>
      <c r="J2016" s="12" t="s">
        <v>10675</v>
      </c>
    </row>
    <row r="2017" spans="1:10" ht="60" customHeight="1">
      <c r="A2017" s="22" t="s">
        <v>917</v>
      </c>
      <c r="B2017" s="27" t="s">
        <v>1070</v>
      </c>
      <c r="C2017" s="122" t="s">
        <v>1071</v>
      </c>
      <c r="D2017" s="36">
        <v>600</v>
      </c>
      <c r="E2017" s="122" t="s">
        <v>49</v>
      </c>
      <c r="F2017" s="11"/>
      <c r="G2017" s="122" t="s">
        <v>1072</v>
      </c>
      <c r="H2017" s="4" t="s">
        <v>1070</v>
      </c>
      <c r="I2017" s="4"/>
      <c r="J2017" s="122" t="s">
        <v>10674</v>
      </c>
    </row>
    <row r="2018" spans="1:10" ht="60" customHeight="1">
      <c r="A2018" s="22" t="s">
        <v>917</v>
      </c>
      <c r="B2018" s="27" t="s">
        <v>1070</v>
      </c>
      <c r="C2018" s="122" t="s">
        <v>1073</v>
      </c>
      <c r="D2018" s="36">
        <v>1091</v>
      </c>
      <c r="E2018" s="11" t="s">
        <v>5</v>
      </c>
      <c r="F2018" s="11"/>
      <c r="G2018" s="122" t="s">
        <v>1074</v>
      </c>
      <c r="H2018" s="4" t="s">
        <v>1070</v>
      </c>
      <c r="I2018" s="4"/>
      <c r="J2018" s="122" t="s">
        <v>10673</v>
      </c>
    </row>
    <row r="2019" spans="1:10" ht="60" customHeight="1">
      <c r="A2019" s="4" t="s">
        <v>909</v>
      </c>
      <c r="B2019" s="4" t="s">
        <v>1075</v>
      </c>
      <c r="C2019" s="4" t="s">
        <v>1076</v>
      </c>
      <c r="D2019" s="10">
        <v>4051</v>
      </c>
      <c r="E2019" s="11" t="s">
        <v>44</v>
      </c>
      <c r="F2019" s="11"/>
      <c r="G2019" s="4" t="s">
        <v>1077</v>
      </c>
      <c r="H2019" s="4" t="s">
        <v>1078</v>
      </c>
      <c r="I2019" s="3" t="s">
        <v>10356</v>
      </c>
      <c r="J2019" s="12" t="s">
        <v>1079</v>
      </c>
    </row>
    <row r="2020" spans="1:10" ht="60" customHeight="1">
      <c r="A2020" s="4" t="s">
        <v>909</v>
      </c>
      <c r="B2020" s="4" t="s">
        <v>1075</v>
      </c>
      <c r="C2020" s="4" t="s">
        <v>1073</v>
      </c>
      <c r="D2020" s="10">
        <v>5148</v>
      </c>
      <c r="E2020" s="11" t="s">
        <v>44</v>
      </c>
      <c r="F2020" s="11"/>
      <c r="G2020" s="4" t="s">
        <v>1080</v>
      </c>
      <c r="H2020" s="4" t="s">
        <v>1081</v>
      </c>
      <c r="I2020" s="3" t="s">
        <v>10357</v>
      </c>
      <c r="J2020" s="12" t="s">
        <v>1079</v>
      </c>
    </row>
    <row r="2021" spans="1:10" ht="60" customHeight="1">
      <c r="A2021" s="4" t="s">
        <v>1082</v>
      </c>
      <c r="B2021" s="4" t="s">
        <v>1083</v>
      </c>
      <c r="C2021" s="31" t="s">
        <v>1084</v>
      </c>
      <c r="D2021" s="10">
        <v>0</v>
      </c>
      <c r="E2021" s="11" t="s">
        <v>10</v>
      </c>
      <c r="F2021" s="11" t="s">
        <v>1085</v>
      </c>
      <c r="G2021" s="4" t="s">
        <v>1086</v>
      </c>
      <c r="H2021" s="4" t="s">
        <v>1087</v>
      </c>
      <c r="I2021" s="51" t="s">
        <v>9854</v>
      </c>
      <c r="J2021" s="12" t="s">
        <v>10913</v>
      </c>
    </row>
    <row r="2022" spans="1:10" ht="60" customHeight="1">
      <c r="A2022" s="4" t="s">
        <v>917</v>
      </c>
      <c r="B2022" s="4" t="s">
        <v>1088</v>
      </c>
      <c r="C2022" s="4" t="s">
        <v>1089</v>
      </c>
      <c r="D2022" s="10">
        <v>1580</v>
      </c>
      <c r="E2022" s="11" t="s">
        <v>5</v>
      </c>
      <c r="F2022" s="11"/>
      <c r="G2022" s="4" t="s">
        <v>1090</v>
      </c>
      <c r="H2022" s="4" t="s">
        <v>1088</v>
      </c>
      <c r="I2022" s="4"/>
      <c r="J2022" s="12" t="s">
        <v>1091</v>
      </c>
    </row>
    <row r="2023" spans="1:10" ht="60" customHeight="1">
      <c r="A2023" s="4" t="s">
        <v>917</v>
      </c>
      <c r="B2023" s="4" t="s">
        <v>1092</v>
      </c>
      <c r="C2023" s="4" t="s">
        <v>1093</v>
      </c>
      <c r="D2023" s="10">
        <v>60761</v>
      </c>
      <c r="E2023" s="11" t="s">
        <v>10</v>
      </c>
      <c r="F2023" s="11" t="s">
        <v>1094</v>
      </c>
      <c r="G2023" s="4" t="s">
        <v>1095</v>
      </c>
      <c r="H2023" s="4" t="s">
        <v>1092</v>
      </c>
      <c r="I2023" s="3" t="s">
        <v>1096</v>
      </c>
      <c r="J2023" s="12" t="s">
        <v>1097</v>
      </c>
    </row>
    <row r="2024" spans="1:10" ht="60" customHeight="1">
      <c r="A2024" s="4" t="s">
        <v>917</v>
      </c>
      <c r="B2024" s="4" t="s">
        <v>1098</v>
      </c>
      <c r="C2024" s="28" t="s">
        <v>1099</v>
      </c>
      <c r="D2024" s="123">
        <v>54000</v>
      </c>
      <c r="E2024" s="11" t="s">
        <v>5</v>
      </c>
      <c r="F2024" s="11"/>
      <c r="G2024" s="4" t="s">
        <v>9855</v>
      </c>
      <c r="H2024" s="4" t="s">
        <v>1098</v>
      </c>
      <c r="I2024" s="3" t="s">
        <v>1100</v>
      </c>
      <c r="J2024" s="4" t="s">
        <v>1101</v>
      </c>
    </row>
    <row r="2025" spans="1:10" ht="60" customHeight="1">
      <c r="A2025" s="4" t="s">
        <v>917</v>
      </c>
      <c r="B2025" s="4" t="s">
        <v>1098</v>
      </c>
      <c r="C2025" s="14" t="s">
        <v>1102</v>
      </c>
      <c r="D2025" s="63" t="s">
        <v>10579</v>
      </c>
      <c r="E2025" s="11" t="s">
        <v>3</v>
      </c>
      <c r="F2025" s="11"/>
      <c r="G2025" s="4" t="s">
        <v>9856</v>
      </c>
      <c r="H2025" s="4" t="s">
        <v>1103</v>
      </c>
      <c r="I2025" s="3" t="s">
        <v>1104</v>
      </c>
      <c r="J2025" s="4" t="s">
        <v>1101</v>
      </c>
    </row>
    <row r="2026" spans="1:10" ht="60" customHeight="1">
      <c r="A2026" s="4" t="s">
        <v>917</v>
      </c>
      <c r="B2026" s="4" t="s">
        <v>1098</v>
      </c>
      <c r="C2026" s="4" t="s">
        <v>1105</v>
      </c>
      <c r="D2026" s="123">
        <v>1800</v>
      </c>
      <c r="E2026" s="11" t="s">
        <v>10</v>
      </c>
      <c r="F2026" s="5" t="s">
        <v>1106</v>
      </c>
      <c r="G2026" s="4" t="s">
        <v>9857</v>
      </c>
      <c r="H2026" s="4" t="s">
        <v>1098</v>
      </c>
      <c r="I2026" s="3" t="s">
        <v>1107</v>
      </c>
      <c r="J2026" s="4" t="s">
        <v>1101</v>
      </c>
    </row>
    <row r="2027" spans="1:10" ht="60" customHeight="1">
      <c r="A2027" s="4" t="s">
        <v>1108</v>
      </c>
      <c r="B2027" s="4" t="s">
        <v>1109</v>
      </c>
      <c r="C2027" s="4" t="s">
        <v>1110</v>
      </c>
      <c r="D2027" s="10">
        <v>500</v>
      </c>
      <c r="E2027" s="11" t="s">
        <v>4</v>
      </c>
      <c r="F2027" s="11"/>
      <c r="G2027" s="4" t="s">
        <v>1111</v>
      </c>
      <c r="H2027" s="4" t="s">
        <v>1112</v>
      </c>
      <c r="I2027" s="51" t="s">
        <v>1113</v>
      </c>
      <c r="J2027" s="12" t="s">
        <v>1114</v>
      </c>
    </row>
    <row r="2028" spans="1:10" ht="60" customHeight="1">
      <c r="A2028" s="4" t="s">
        <v>917</v>
      </c>
      <c r="B2028" s="4" t="s">
        <v>1115</v>
      </c>
      <c r="C2028" s="4" t="s">
        <v>1116</v>
      </c>
      <c r="D2028" s="10">
        <v>4990</v>
      </c>
      <c r="E2028" s="11" t="s">
        <v>5</v>
      </c>
      <c r="F2028" s="11"/>
      <c r="G2028" s="4" t="s">
        <v>1117</v>
      </c>
      <c r="H2028" s="4" t="s">
        <v>1118</v>
      </c>
      <c r="I2028" s="4"/>
      <c r="J2028" s="12" t="s">
        <v>10672</v>
      </c>
    </row>
    <row r="2029" spans="1:10" ht="60" customHeight="1">
      <c r="A2029" s="4" t="s">
        <v>917</v>
      </c>
      <c r="B2029" s="4" t="s">
        <v>1115</v>
      </c>
      <c r="C2029" s="4" t="s">
        <v>1119</v>
      </c>
      <c r="D2029" s="10">
        <v>1203</v>
      </c>
      <c r="E2029" s="11" t="s">
        <v>5</v>
      </c>
      <c r="F2029" s="11"/>
      <c r="G2029" s="4" t="s">
        <v>1120</v>
      </c>
      <c r="H2029" s="4" t="s">
        <v>1121</v>
      </c>
      <c r="I2029" s="4"/>
      <c r="J2029" s="12" t="s">
        <v>10672</v>
      </c>
    </row>
    <row r="2030" spans="1:10" ht="60" customHeight="1">
      <c r="A2030" s="4" t="s">
        <v>917</v>
      </c>
      <c r="B2030" s="4" t="s">
        <v>1115</v>
      </c>
      <c r="C2030" s="4" t="s">
        <v>1122</v>
      </c>
      <c r="D2030" s="10">
        <v>14418</v>
      </c>
      <c r="E2030" s="11" t="s">
        <v>5</v>
      </c>
      <c r="F2030" s="5"/>
      <c r="G2030" s="4" t="s">
        <v>1123</v>
      </c>
      <c r="H2030" s="4" t="s">
        <v>1124</v>
      </c>
      <c r="I2030" s="4"/>
      <c r="J2030" s="12" t="s">
        <v>10672</v>
      </c>
    </row>
    <row r="2031" spans="1:10" ht="60" customHeight="1">
      <c r="A2031" s="4" t="s">
        <v>917</v>
      </c>
      <c r="B2031" s="4" t="s">
        <v>1125</v>
      </c>
      <c r="C2031" s="4" t="s">
        <v>403</v>
      </c>
      <c r="D2031" s="10">
        <v>4206</v>
      </c>
      <c r="E2031" s="11" t="s">
        <v>5</v>
      </c>
      <c r="F2031" s="11"/>
      <c r="G2031" s="4" t="s">
        <v>1126</v>
      </c>
      <c r="H2031" s="4" t="s">
        <v>1127</v>
      </c>
      <c r="I2031" s="3" t="str">
        <f>HYPERLINK("#", "https://www.city.nakagawa.lg.jp/soshiki/11/haishoku-service.html")</f>
        <v>https://www.city.nakagawa.lg.jp/soshiki/11/haishoku-service.html</v>
      </c>
      <c r="J2031" s="12" t="s">
        <v>10671</v>
      </c>
    </row>
    <row r="2032" spans="1:10" ht="60" customHeight="1">
      <c r="A2032" s="4" t="s">
        <v>917</v>
      </c>
      <c r="B2032" s="4" t="s">
        <v>1125</v>
      </c>
      <c r="C2032" s="4" t="s">
        <v>1128</v>
      </c>
      <c r="D2032" s="10">
        <v>7021</v>
      </c>
      <c r="E2032" s="11" t="s">
        <v>3</v>
      </c>
      <c r="F2032" s="11"/>
      <c r="G2032" s="4" t="s">
        <v>1129</v>
      </c>
      <c r="H2032" s="4" t="s">
        <v>1130</v>
      </c>
      <c r="I2032" s="4"/>
      <c r="J2032" s="12" t="s">
        <v>10670</v>
      </c>
    </row>
    <row r="2033" spans="1:10" ht="60" customHeight="1">
      <c r="A2033" s="4" t="s">
        <v>917</v>
      </c>
      <c r="B2033" s="4" t="s">
        <v>1131</v>
      </c>
      <c r="C2033" s="4" t="s">
        <v>1132</v>
      </c>
      <c r="D2033" s="10">
        <v>2371</v>
      </c>
      <c r="E2033" s="11" t="s">
        <v>3</v>
      </c>
      <c r="F2033" s="11"/>
      <c r="G2033" s="4" t="s">
        <v>1133</v>
      </c>
      <c r="H2033" s="4" t="s">
        <v>1134</v>
      </c>
      <c r="I2033" s="4"/>
      <c r="J2033" s="12" t="s">
        <v>1135</v>
      </c>
    </row>
    <row r="2034" spans="1:10" ht="60" customHeight="1">
      <c r="A2034" s="4" t="s">
        <v>917</v>
      </c>
      <c r="B2034" s="4" t="s">
        <v>1136</v>
      </c>
      <c r="C2034" s="4" t="s">
        <v>1137</v>
      </c>
      <c r="D2034" s="10">
        <v>120</v>
      </c>
      <c r="E2034" s="11" t="s">
        <v>5</v>
      </c>
      <c r="F2034" s="11"/>
      <c r="G2034" s="4" t="s">
        <v>1138</v>
      </c>
      <c r="H2034" s="4" t="s">
        <v>1139</v>
      </c>
      <c r="I2034" s="3" t="str">
        <f>HYPERLINK("#", "https://www.town.kasuya.fukuoka.jp/s021/020/010/010/080/20191122134316.html")</f>
        <v>https://www.town.kasuya.fukuoka.jp/s021/020/010/010/080/20191122134316.html</v>
      </c>
      <c r="J2034" s="12" t="s">
        <v>1140</v>
      </c>
    </row>
    <row r="2035" spans="1:10" ht="60" customHeight="1">
      <c r="A2035" s="4" t="s">
        <v>917</v>
      </c>
      <c r="B2035" s="4" t="s">
        <v>1141</v>
      </c>
      <c r="C2035" s="4" t="s">
        <v>1142</v>
      </c>
      <c r="D2035" s="10">
        <v>270</v>
      </c>
      <c r="E2035" s="11" t="s">
        <v>5</v>
      </c>
      <c r="F2035" s="11"/>
      <c r="G2035" s="4" t="s">
        <v>1143</v>
      </c>
      <c r="H2035" s="4" t="s">
        <v>1144</v>
      </c>
      <c r="I2035" s="3" t="s">
        <v>10569</v>
      </c>
      <c r="J2035" s="12" t="s">
        <v>1145</v>
      </c>
    </row>
    <row r="2036" spans="1:10" ht="60" customHeight="1">
      <c r="A2036" s="4" t="s">
        <v>917</v>
      </c>
      <c r="B2036" s="4" t="s">
        <v>1146</v>
      </c>
      <c r="C2036" s="4" t="s">
        <v>1147</v>
      </c>
      <c r="D2036" s="10">
        <v>255</v>
      </c>
      <c r="E2036" s="11" t="s">
        <v>5</v>
      </c>
      <c r="F2036" s="11"/>
      <c r="G2036" s="4" t="s">
        <v>1148</v>
      </c>
      <c r="H2036" s="4" t="s">
        <v>1149</v>
      </c>
      <c r="I2036" s="124" t="s">
        <v>1150</v>
      </c>
      <c r="J2036" s="12" t="s">
        <v>1151</v>
      </c>
    </row>
    <row r="2037" spans="1:10" ht="60" customHeight="1">
      <c r="A2037" s="4" t="s">
        <v>917</v>
      </c>
      <c r="B2037" s="4" t="s">
        <v>1146</v>
      </c>
      <c r="C2037" s="4" t="s">
        <v>403</v>
      </c>
      <c r="D2037" s="10">
        <v>6602</v>
      </c>
      <c r="E2037" s="11" t="s">
        <v>5</v>
      </c>
      <c r="F2037" s="11"/>
      <c r="G2037" s="4" t="s">
        <v>1152</v>
      </c>
      <c r="H2037" s="4" t="s">
        <v>1153</v>
      </c>
      <c r="I2037" s="3" t="s">
        <v>1154</v>
      </c>
      <c r="J2037" s="12" t="s">
        <v>10669</v>
      </c>
    </row>
    <row r="2038" spans="1:10" ht="60" customHeight="1">
      <c r="A2038" s="4" t="s">
        <v>917</v>
      </c>
      <c r="B2038" s="4" t="s">
        <v>1146</v>
      </c>
      <c r="C2038" s="4" t="s">
        <v>1155</v>
      </c>
      <c r="D2038" s="10">
        <v>750</v>
      </c>
      <c r="E2038" s="11" t="s">
        <v>3</v>
      </c>
      <c r="F2038" s="5"/>
      <c r="G2038" s="4" t="s">
        <v>1156</v>
      </c>
      <c r="H2038" s="4" t="s">
        <v>1157</v>
      </c>
      <c r="I2038" s="3"/>
      <c r="J2038" s="12" t="s">
        <v>10668</v>
      </c>
    </row>
    <row r="2039" spans="1:10" ht="60" customHeight="1">
      <c r="A2039" s="4" t="s">
        <v>917</v>
      </c>
      <c r="B2039" s="4" t="s">
        <v>1146</v>
      </c>
      <c r="C2039" s="4" t="s">
        <v>1158</v>
      </c>
      <c r="D2039" s="10">
        <v>36122</v>
      </c>
      <c r="E2039" s="11" t="s">
        <v>5</v>
      </c>
      <c r="F2039" s="5"/>
      <c r="G2039" s="4" t="s">
        <v>1159</v>
      </c>
      <c r="H2039" s="4" t="s">
        <v>1160</v>
      </c>
      <c r="I2039" s="3" t="s">
        <v>1161</v>
      </c>
      <c r="J2039" s="4" t="s">
        <v>1162</v>
      </c>
    </row>
    <row r="2040" spans="1:10" ht="60" customHeight="1">
      <c r="A2040" s="4" t="s">
        <v>1082</v>
      </c>
      <c r="B2040" s="4" t="s">
        <v>1163</v>
      </c>
      <c r="C2040" s="4" t="s">
        <v>1164</v>
      </c>
      <c r="D2040" s="10">
        <v>0</v>
      </c>
      <c r="E2040" s="11" t="s">
        <v>10</v>
      </c>
      <c r="F2040" s="11" t="s">
        <v>1165</v>
      </c>
      <c r="G2040" s="4" t="s">
        <v>1166</v>
      </c>
      <c r="H2040" s="4" t="s">
        <v>1167</v>
      </c>
      <c r="I2040" s="4"/>
      <c r="J2040" s="12" t="s">
        <v>1168</v>
      </c>
    </row>
    <row r="2041" spans="1:10" ht="60" customHeight="1">
      <c r="A2041" s="4" t="s">
        <v>917</v>
      </c>
      <c r="B2041" s="4" t="s">
        <v>1169</v>
      </c>
      <c r="C2041" s="4" t="s">
        <v>1170</v>
      </c>
      <c r="D2041" s="10">
        <v>650</v>
      </c>
      <c r="E2041" s="11" t="s">
        <v>3</v>
      </c>
      <c r="F2041" s="11"/>
      <c r="G2041" s="4" t="s">
        <v>1171</v>
      </c>
      <c r="H2041" s="4" t="s">
        <v>1169</v>
      </c>
      <c r="I2041" s="4"/>
      <c r="J2041" s="12" t="s">
        <v>10667</v>
      </c>
    </row>
    <row r="2042" spans="1:10" ht="60" customHeight="1">
      <c r="A2042" s="4" t="s">
        <v>917</v>
      </c>
      <c r="B2042" s="4" t="s">
        <v>1172</v>
      </c>
      <c r="C2042" s="4" t="s">
        <v>1173</v>
      </c>
      <c r="D2042" s="10">
        <v>4350</v>
      </c>
      <c r="E2042" s="11" t="s">
        <v>5</v>
      </c>
      <c r="F2042" s="11"/>
      <c r="G2042" s="4" t="s">
        <v>1174</v>
      </c>
      <c r="H2042" s="4" t="s">
        <v>1172</v>
      </c>
      <c r="I2042" s="4"/>
      <c r="J2042" s="12" t="s">
        <v>1175</v>
      </c>
    </row>
    <row r="2043" spans="1:10" ht="60" customHeight="1">
      <c r="A2043" s="4" t="s">
        <v>917</v>
      </c>
      <c r="B2043" s="4" t="s">
        <v>1176</v>
      </c>
      <c r="C2043" s="4" t="s">
        <v>1177</v>
      </c>
      <c r="D2043" s="10">
        <v>19000</v>
      </c>
      <c r="E2043" s="11" t="s">
        <v>3</v>
      </c>
      <c r="F2043" s="11"/>
      <c r="G2043" s="4" t="s">
        <v>1178</v>
      </c>
      <c r="H2043" s="4" t="s">
        <v>1179</v>
      </c>
      <c r="I2043" s="3" t="s">
        <v>1180</v>
      </c>
      <c r="J2043" s="12" t="s">
        <v>1181</v>
      </c>
    </row>
    <row r="2044" spans="1:10" ht="60" customHeight="1">
      <c r="A2044" s="4" t="s">
        <v>909</v>
      </c>
      <c r="B2044" s="4" t="s">
        <v>1182</v>
      </c>
      <c r="C2044" s="4" t="s">
        <v>1183</v>
      </c>
      <c r="D2044" s="10" t="s">
        <v>1184</v>
      </c>
      <c r="E2044" s="11" t="s">
        <v>623</v>
      </c>
      <c r="F2044" s="11" t="s">
        <v>1185</v>
      </c>
      <c r="G2044" s="4" t="s">
        <v>1186</v>
      </c>
      <c r="H2044" s="4" t="s">
        <v>1187</v>
      </c>
      <c r="I2044" s="4"/>
      <c r="J2044" s="12" t="s">
        <v>10666</v>
      </c>
    </row>
    <row r="2045" spans="1:10" ht="60" customHeight="1">
      <c r="A2045" s="4" t="s">
        <v>909</v>
      </c>
      <c r="B2045" s="4" t="s">
        <v>1182</v>
      </c>
      <c r="C2045" s="4" t="s">
        <v>1188</v>
      </c>
      <c r="D2045" s="10">
        <v>5036</v>
      </c>
      <c r="E2045" s="11" t="s">
        <v>44</v>
      </c>
      <c r="F2045" s="4" t="s">
        <v>2266</v>
      </c>
      <c r="G2045" s="4" t="s">
        <v>1189</v>
      </c>
      <c r="H2045" s="4" t="s">
        <v>1190</v>
      </c>
      <c r="I2045" s="4"/>
      <c r="J2045" s="12" t="s">
        <v>1191</v>
      </c>
    </row>
    <row r="2046" spans="1:10" ht="60" customHeight="1">
      <c r="A2046" s="4" t="s">
        <v>909</v>
      </c>
      <c r="B2046" s="4" t="s">
        <v>1182</v>
      </c>
      <c r="C2046" s="4" t="s">
        <v>1192</v>
      </c>
      <c r="D2046" s="10">
        <v>24523</v>
      </c>
      <c r="E2046" s="5" t="s">
        <v>44</v>
      </c>
      <c r="F2046" s="4" t="s">
        <v>2266</v>
      </c>
      <c r="G2046" s="4" t="s">
        <v>1193</v>
      </c>
      <c r="H2046" s="4" t="s">
        <v>1194</v>
      </c>
      <c r="I2046" s="4"/>
      <c r="J2046" s="12" t="s">
        <v>1191</v>
      </c>
    </row>
    <row r="2047" spans="1:10" ht="60" customHeight="1">
      <c r="A2047" s="4" t="s">
        <v>917</v>
      </c>
      <c r="B2047" s="4" t="s">
        <v>1195</v>
      </c>
      <c r="C2047" s="4" t="s">
        <v>1196</v>
      </c>
      <c r="D2047" s="10">
        <v>1392</v>
      </c>
      <c r="E2047" s="11" t="s">
        <v>287</v>
      </c>
      <c r="F2047" s="4"/>
      <c r="G2047" s="12" t="s">
        <v>1197</v>
      </c>
      <c r="H2047" s="4" t="s">
        <v>1198</v>
      </c>
      <c r="I2047" s="3" t="s">
        <v>10090</v>
      </c>
      <c r="J2047" s="12" t="s">
        <v>1199</v>
      </c>
    </row>
    <row r="2048" spans="1:10" ht="60" customHeight="1">
      <c r="A2048" s="4" t="s">
        <v>1016</v>
      </c>
      <c r="B2048" s="4" t="s">
        <v>1200</v>
      </c>
      <c r="C2048" s="4" t="s">
        <v>1201</v>
      </c>
      <c r="D2048" s="10">
        <v>50</v>
      </c>
      <c r="E2048" s="11" t="s">
        <v>10</v>
      </c>
      <c r="F2048" s="11" t="s">
        <v>0</v>
      </c>
      <c r="G2048" s="4" t="s">
        <v>1202</v>
      </c>
      <c r="H2048" s="4" t="s">
        <v>1203</v>
      </c>
      <c r="I2048" s="3" t="s">
        <v>10572</v>
      </c>
      <c r="J2048" s="12" t="s">
        <v>1204</v>
      </c>
    </row>
    <row r="2049" spans="1:10" ht="60" customHeight="1">
      <c r="A2049" s="4" t="s">
        <v>1016</v>
      </c>
      <c r="B2049" s="4" t="s">
        <v>1200</v>
      </c>
      <c r="C2049" s="4" t="s">
        <v>1205</v>
      </c>
      <c r="D2049" s="10">
        <v>400</v>
      </c>
      <c r="E2049" s="11" t="s">
        <v>10</v>
      </c>
      <c r="F2049" s="11" t="s">
        <v>284</v>
      </c>
      <c r="G2049" s="4" t="s">
        <v>1206</v>
      </c>
      <c r="H2049" s="4" t="s">
        <v>1200</v>
      </c>
      <c r="I2049" s="4"/>
      <c r="J2049" s="12" t="s">
        <v>1207</v>
      </c>
    </row>
    <row r="2050" spans="1:10" ht="60" customHeight="1">
      <c r="A2050" s="4" t="s">
        <v>1016</v>
      </c>
      <c r="B2050" s="4" t="s">
        <v>1200</v>
      </c>
      <c r="C2050" s="4" t="s">
        <v>1208</v>
      </c>
      <c r="D2050" s="10">
        <v>2691</v>
      </c>
      <c r="E2050" s="5" t="s">
        <v>5</v>
      </c>
      <c r="F2050" s="5"/>
      <c r="G2050" s="4" t="s">
        <v>1209</v>
      </c>
      <c r="H2050" s="4" t="s">
        <v>1210</v>
      </c>
      <c r="I2050" s="4"/>
      <c r="J2050" s="4" t="s">
        <v>1211</v>
      </c>
    </row>
    <row r="2051" spans="1:10" ht="60" customHeight="1">
      <c r="A2051" s="4" t="s">
        <v>917</v>
      </c>
      <c r="B2051" s="4" t="s">
        <v>1212</v>
      </c>
      <c r="C2051" s="4" t="s">
        <v>1213</v>
      </c>
      <c r="D2051" s="10">
        <v>44067</v>
      </c>
      <c r="E2051" s="11" t="s">
        <v>10</v>
      </c>
      <c r="F2051" s="11" t="s">
        <v>1214</v>
      </c>
      <c r="G2051" s="4" t="s">
        <v>1215</v>
      </c>
      <c r="H2051" s="4" t="s">
        <v>1216</v>
      </c>
      <c r="I2051" s="3" t="s">
        <v>10358</v>
      </c>
      <c r="J2051" s="12" t="s">
        <v>10665</v>
      </c>
    </row>
    <row r="2052" spans="1:10" ht="60" customHeight="1">
      <c r="A2052" s="4" t="s">
        <v>917</v>
      </c>
      <c r="B2052" s="4" t="s">
        <v>1217</v>
      </c>
      <c r="C2052" s="4" t="s">
        <v>1218</v>
      </c>
      <c r="D2052" s="10">
        <v>9000</v>
      </c>
      <c r="E2052" s="11" t="s">
        <v>3</v>
      </c>
      <c r="F2052" s="11"/>
      <c r="G2052" s="4" t="s">
        <v>10492</v>
      </c>
      <c r="H2052" s="4" t="s">
        <v>1219</v>
      </c>
      <c r="I2052" s="4"/>
      <c r="J2052" s="12" t="s">
        <v>1220</v>
      </c>
    </row>
    <row r="2053" spans="1:10" ht="60" customHeight="1">
      <c r="A2053" s="4" t="s">
        <v>917</v>
      </c>
      <c r="B2053" s="4" t="s">
        <v>1217</v>
      </c>
      <c r="C2053" s="4" t="s">
        <v>1221</v>
      </c>
      <c r="D2053" s="10">
        <v>772</v>
      </c>
      <c r="E2053" s="11" t="s">
        <v>5</v>
      </c>
      <c r="F2053" s="11"/>
      <c r="G2053" s="4" t="s">
        <v>10493</v>
      </c>
      <c r="H2053" s="4" t="s">
        <v>1222</v>
      </c>
      <c r="I2053" s="4"/>
      <c r="J2053" s="12" t="s">
        <v>1223</v>
      </c>
    </row>
    <row r="2054" spans="1:10" ht="60" customHeight="1">
      <c r="A2054" s="4" t="s">
        <v>917</v>
      </c>
      <c r="B2054" s="4" t="s">
        <v>1224</v>
      </c>
      <c r="C2054" s="4" t="s">
        <v>1225</v>
      </c>
      <c r="D2054" s="10">
        <v>89</v>
      </c>
      <c r="E2054" s="11" t="s">
        <v>10</v>
      </c>
      <c r="F2054" s="11" t="s">
        <v>1226</v>
      </c>
      <c r="G2054" s="4" t="s">
        <v>1227</v>
      </c>
      <c r="H2054" s="4" t="s">
        <v>1121</v>
      </c>
      <c r="I2054" s="4"/>
      <c r="J2054" s="12" t="s">
        <v>1228</v>
      </c>
    </row>
    <row r="2055" spans="1:10" ht="60" customHeight="1">
      <c r="A2055" s="4" t="s">
        <v>917</v>
      </c>
      <c r="B2055" s="4" t="s">
        <v>1224</v>
      </c>
      <c r="C2055" s="4" t="s">
        <v>1229</v>
      </c>
      <c r="D2055" s="10">
        <v>194</v>
      </c>
      <c r="E2055" s="11" t="s">
        <v>10</v>
      </c>
      <c r="F2055" s="11" t="s">
        <v>1230</v>
      </c>
      <c r="G2055" s="4" t="s">
        <v>1231</v>
      </c>
      <c r="H2055" s="4" t="s">
        <v>1121</v>
      </c>
      <c r="I2055" s="4"/>
      <c r="J2055" s="12" t="s">
        <v>1228</v>
      </c>
    </row>
    <row r="2056" spans="1:10" ht="60" customHeight="1">
      <c r="A2056" s="4" t="s">
        <v>917</v>
      </c>
      <c r="B2056" s="4" t="s">
        <v>1224</v>
      </c>
      <c r="C2056" s="4" t="s">
        <v>1232</v>
      </c>
      <c r="D2056" s="10">
        <v>899</v>
      </c>
      <c r="E2056" s="11" t="s">
        <v>5</v>
      </c>
      <c r="F2056" s="5"/>
      <c r="G2056" s="4" t="s">
        <v>1233</v>
      </c>
      <c r="H2056" s="4" t="s">
        <v>1234</v>
      </c>
      <c r="I2056" s="4"/>
      <c r="J2056" s="28" t="s">
        <v>1235</v>
      </c>
    </row>
    <row r="2057" spans="1:10" ht="60" customHeight="1">
      <c r="A2057" s="4" t="s">
        <v>917</v>
      </c>
      <c r="B2057" s="4" t="s">
        <v>1236</v>
      </c>
      <c r="C2057" s="4" t="s">
        <v>1237</v>
      </c>
      <c r="D2057" s="10">
        <v>1318</v>
      </c>
      <c r="E2057" s="11" t="s">
        <v>5</v>
      </c>
      <c r="F2057" s="11"/>
      <c r="G2057" s="4" t="s">
        <v>1238</v>
      </c>
      <c r="H2057" s="4" t="s">
        <v>1239</v>
      </c>
      <c r="I2057" s="3" t="s">
        <v>1240</v>
      </c>
      <c r="J2057" s="12" t="s">
        <v>1241</v>
      </c>
    </row>
    <row r="2058" spans="1:10" ht="60" customHeight="1">
      <c r="A2058" s="4" t="s">
        <v>917</v>
      </c>
      <c r="B2058" s="4" t="s">
        <v>1236</v>
      </c>
      <c r="C2058" s="4" t="s">
        <v>1242</v>
      </c>
      <c r="D2058" s="10">
        <v>1000</v>
      </c>
      <c r="E2058" s="11" t="s">
        <v>5</v>
      </c>
      <c r="F2058" s="11"/>
      <c r="G2058" s="4" t="s">
        <v>1243</v>
      </c>
      <c r="H2058" s="4" t="s">
        <v>1244</v>
      </c>
      <c r="I2058" s="3" t="s">
        <v>1245</v>
      </c>
      <c r="J2058" s="12" t="s">
        <v>1241</v>
      </c>
    </row>
    <row r="2059" spans="1:10" ht="60" customHeight="1">
      <c r="A2059" s="4" t="s">
        <v>917</v>
      </c>
      <c r="B2059" s="4" t="s">
        <v>1246</v>
      </c>
      <c r="C2059" s="4" t="s">
        <v>1247</v>
      </c>
      <c r="D2059" s="10">
        <v>3724</v>
      </c>
      <c r="E2059" s="113" t="s">
        <v>1248</v>
      </c>
      <c r="F2059" s="113"/>
      <c r="G2059" s="4" t="s">
        <v>1249</v>
      </c>
      <c r="H2059" s="4" t="s">
        <v>1250</v>
      </c>
      <c r="I2059" s="12"/>
      <c r="J2059" s="12" t="s">
        <v>1251</v>
      </c>
    </row>
    <row r="2060" spans="1:10" ht="60" customHeight="1">
      <c r="A2060" s="4" t="s">
        <v>917</v>
      </c>
      <c r="B2060" s="4" t="s">
        <v>1246</v>
      </c>
      <c r="C2060" s="4" t="s">
        <v>1252</v>
      </c>
      <c r="D2060" s="10">
        <v>2896</v>
      </c>
      <c r="E2060" s="113" t="s">
        <v>1253</v>
      </c>
      <c r="F2060" s="113"/>
      <c r="G2060" s="4" t="s">
        <v>10494</v>
      </c>
      <c r="H2060" s="4" t="s">
        <v>1254</v>
      </c>
      <c r="I2060" s="12"/>
      <c r="J2060" s="12" t="s">
        <v>1251</v>
      </c>
    </row>
    <row r="2061" spans="1:10" ht="60" customHeight="1">
      <c r="A2061" s="4" t="s">
        <v>917</v>
      </c>
      <c r="B2061" s="4" t="s">
        <v>1246</v>
      </c>
      <c r="C2061" s="4" t="s">
        <v>1255</v>
      </c>
      <c r="D2061" s="10">
        <v>24510</v>
      </c>
      <c r="E2061" s="113" t="s">
        <v>1248</v>
      </c>
      <c r="F2061" s="113"/>
      <c r="G2061" s="4" t="s">
        <v>1256</v>
      </c>
      <c r="H2061" s="4" t="s">
        <v>1250</v>
      </c>
      <c r="I2061" s="12"/>
      <c r="J2061" s="12" t="s">
        <v>1251</v>
      </c>
    </row>
    <row r="2062" spans="1:10" ht="60" customHeight="1">
      <c r="A2062" s="4" t="s">
        <v>917</v>
      </c>
      <c r="B2062" s="4" t="s">
        <v>1246</v>
      </c>
      <c r="C2062" s="4" t="s">
        <v>1257</v>
      </c>
      <c r="D2062" s="10">
        <v>238</v>
      </c>
      <c r="E2062" s="113" t="s">
        <v>1248</v>
      </c>
      <c r="F2062" s="113"/>
      <c r="G2062" s="4" t="s">
        <v>1258</v>
      </c>
      <c r="H2062" s="4" t="s">
        <v>1259</v>
      </c>
      <c r="I2062" s="12"/>
      <c r="J2062" s="12" t="s">
        <v>1251</v>
      </c>
    </row>
    <row r="2063" spans="1:10" ht="60" customHeight="1">
      <c r="A2063" s="4" t="s">
        <v>917</v>
      </c>
      <c r="B2063" s="4" t="s">
        <v>1246</v>
      </c>
      <c r="C2063" s="70" t="s">
        <v>1260</v>
      </c>
      <c r="D2063" s="10">
        <v>14880</v>
      </c>
      <c r="E2063" s="113" t="s">
        <v>1248</v>
      </c>
      <c r="F2063" s="113"/>
      <c r="G2063" s="70" t="s">
        <v>1261</v>
      </c>
      <c r="H2063" s="4" t="s">
        <v>1262</v>
      </c>
      <c r="I2063" s="12"/>
      <c r="J2063" s="12" t="s">
        <v>1263</v>
      </c>
    </row>
    <row r="2064" spans="1:10" ht="60" customHeight="1">
      <c r="A2064" s="4" t="s">
        <v>917</v>
      </c>
      <c r="B2064" s="4" t="s">
        <v>1246</v>
      </c>
      <c r="C2064" s="70" t="s">
        <v>1264</v>
      </c>
      <c r="D2064" s="10">
        <v>4048</v>
      </c>
      <c r="E2064" s="113" t="s">
        <v>1248</v>
      </c>
      <c r="F2064" s="113"/>
      <c r="G2064" s="70" t="s">
        <v>1265</v>
      </c>
      <c r="H2064" s="4" t="s">
        <v>1266</v>
      </c>
      <c r="I2064" s="12"/>
      <c r="J2064" s="12" t="s">
        <v>1263</v>
      </c>
    </row>
    <row r="2065" spans="1:10" ht="60" customHeight="1">
      <c r="A2065" s="4" t="s">
        <v>917</v>
      </c>
      <c r="B2065" s="4" t="s">
        <v>1246</v>
      </c>
      <c r="C2065" s="4" t="s">
        <v>1267</v>
      </c>
      <c r="D2065" s="10">
        <v>700</v>
      </c>
      <c r="E2065" s="113" t="s">
        <v>1268</v>
      </c>
      <c r="F2065" s="113"/>
      <c r="G2065" s="4" t="s">
        <v>1269</v>
      </c>
      <c r="H2065" s="4" t="s">
        <v>1246</v>
      </c>
      <c r="I2065" s="12"/>
      <c r="J2065" s="12" t="s">
        <v>1270</v>
      </c>
    </row>
    <row r="2066" spans="1:10" ht="60" customHeight="1">
      <c r="A2066" s="4" t="s">
        <v>917</v>
      </c>
      <c r="B2066" s="4" t="s">
        <v>1246</v>
      </c>
      <c r="C2066" s="4" t="s">
        <v>1271</v>
      </c>
      <c r="D2066" s="10">
        <v>1650</v>
      </c>
      <c r="E2066" s="113" t="s">
        <v>1248</v>
      </c>
      <c r="F2066" s="113"/>
      <c r="G2066" s="4" t="s">
        <v>1272</v>
      </c>
      <c r="H2066" s="4" t="s">
        <v>1273</v>
      </c>
      <c r="I2066" s="12"/>
      <c r="J2066" s="12" t="s">
        <v>1274</v>
      </c>
    </row>
    <row r="2067" spans="1:10" ht="60" customHeight="1">
      <c r="A2067" s="4" t="s">
        <v>1275</v>
      </c>
      <c r="B2067" s="4" t="s">
        <v>1275</v>
      </c>
      <c r="C2067" s="4" t="s">
        <v>1276</v>
      </c>
      <c r="D2067" s="10">
        <v>5000</v>
      </c>
      <c r="E2067" s="11" t="s">
        <v>3</v>
      </c>
      <c r="F2067" s="11"/>
      <c r="G2067" s="4" t="s">
        <v>1277</v>
      </c>
      <c r="H2067" s="4" t="s">
        <v>1278</v>
      </c>
      <c r="I2067" s="4"/>
      <c r="J2067" s="12" t="s">
        <v>1279</v>
      </c>
    </row>
    <row r="2068" spans="1:10" ht="60" customHeight="1">
      <c r="A2068" s="4" t="s">
        <v>1275</v>
      </c>
      <c r="B2068" s="4" t="s">
        <v>1280</v>
      </c>
      <c r="C2068" s="4" t="s">
        <v>1281</v>
      </c>
      <c r="D2068" s="47">
        <v>1267</v>
      </c>
      <c r="E2068" s="4" t="s">
        <v>1282</v>
      </c>
      <c r="F2068" s="4"/>
      <c r="G2068" s="4" t="s">
        <v>1283</v>
      </c>
      <c r="H2068" s="4" t="s">
        <v>1284</v>
      </c>
      <c r="I2068" s="4"/>
      <c r="J2068" s="12" t="s">
        <v>1285</v>
      </c>
    </row>
    <row r="2069" spans="1:10" ht="60" customHeight="1">
      <c r="A2069" s="4" t="s">
        <v>1275</v>
      </c>
      <c r="B2069" s="4" t="s">
        <v>1286</v>
      </c>
      <c r="C2069" s="4" t="s">
        <v>1287</v>
      </c>
      <c r="D2069" s="10">
        <v>1500</v>
      </c>
      <c r="E2069" s="11" t="s">
        <v>3</v>
      </c>
      <c r="F2069" s="11"/>
      <c r="G2069" s="4" t="s">
        <v>1288</v>
      </c>
      <c r="H2069" s="4" t="s">
        <v>1289</v>
      </c>
      <c r="I2069" s="3" t="s">
        <v>1290</v>
      </c>
      <c r="J2069" s="12" t="s">
        <v>1291</v>
      </c>
    </row>
    <row r="2070" spans="1:10" ht="60" customHeight="1">
      <c r="A2070" s="4" t="s">
        <v>1275</v>
      </c>
      <c r="B2070" s="4" t="s">
        <v>1292</v>
      </c>
      <c r="C2070" s="4" t="s">
        <v>1293</v>
      </c>
      <c r="D2070" s="10">
        <v>4691</v>
      </c>
      <c r="E2070" s="11" t="s">
        <v>4</v>
      </c>
      <c r="F2070" s="11"/>
      <c r="G2070" s="22" t="s">
        <v>1294</v>
      </c>
      <c r="H2070" s="22" t="s">
        <v>1295</v>
      </c>
      <c r="I2070" s="4"/>
      <c r="J2070" s="12" t="s">
        <v>1296</v>
      </c>
    </row>
    <row r="2071" spans="1:10" ht="60" customHeight="1">
      <c r="A2071" s="4" t="s">
        <v>1275</v>
      </c>
      <c r="B2071" s="4" t="s">
        <v>1292</v>
      </c>
      <c r="C2071" s="4" t="s">
        <v>1297</v>
      </c>
      <c r="D2071" s="10">
        <v>295</v>
      </c>
      <c r="E2071" s="11" t="s">
        <v>4</v>
      </c>
      <c r="F2071" s="11"/>
      <c r="G2071" s="22" t="s">
        <v>1298</v>
      </c>
      <c r="H2071" s="22" t="s">
        <v>1292</v>
      </c>
      <c r="I2071" s="4"/>
      <c r="J2071" s="12" t="s">
        <v>1296</v>
      </c>
    </row>
    <row r="2072" spans="1:10" ht="60" customHeight="1">
      <c r="A2072" s="4" t="s">
        <v>1275</v>
      </c>
      <c r="B2072" s="4" t="s">
        <v>1292</v>
      </c>
      <c r="C2072" s="4" t="s">
        <v>1299</v>
      </c>
      <c r="D2072" s="10">
        <v>800</v>
      </c>
      <c r="E2072" s="11" t="s">
        <v>3</v>
      </c>
      <c r="F2072" s="11"/>
      <c r="G2072" s="22" t="s">
        <v>1300</v>
      </c>
      <c r="H2072" s="22" t="s">
        <v>1292</v>
      </c>
      <c r="I2072" s="4"/>
      <c r="J2072" s="12" t="s">
        <v>1301</v>
      </c>
    </row>
    <row r="2073" spans="1:10" ht="60" customHeight="1">
      <c r="A2073" s="4" t="s">
        <v>1275</v>
      </c>
      <c r="B2073" s="4" t="s">
        <v>1292</v>
      </c>
      <c r="C2073" s="4" t="s">
        <v>1302</v>
      </c>
      <c r="D2073" s="10"/>
      <c r="E2073" s="11" t="s">
        <v>10</v>
      </c>
      <c r="F2073" s="9" t="s">
        <v>1303</v>
      </c>
      <c r="G2073" s="4" t="s">
        <v>1304</v>
      </c>
      <c r="H2073" s="4" t="s">
        <v>1305</v>
      </c>
      <c r="I2073" s="4"/>
      <c r="J2073" s="4" t="s">
        <v>1306</v>
      </c>
    </row>
    <row r="2074" spans="1:10" ht="60" customHeight="1">
      <c r="A2074" s="22" t="s">
        <v>1275</v>
      </c>
      <c r="B2074" s="22" t="s">
        <v>1307</v>
      </c>
      <c r="C2074" s="22" t="s">
        <v>1308</v>
      </c>
      <c r="D2074" s="36">
        <v>8054</v>
      </c>
      <c r="E2074" s="13" t="s">
        <v>1309</v>
      </c>
      <c r="F2074" s="22"/>
      <c r="G2074" s="22" t="s">
        <v>1310</v>
      </c>
      <c r="H2074" s="22" t="s">
        <v>412</v>
      </c>
      <c r="I2074" s="3" t="s">
        <v>1311</v>
      </c>
      <c r="J2074" s="22" t="s">
        <v>1312</v>
      </c>
    </row>
    <row r="2075" spans="1:10" ht="60" customHeight="1">
      <c r="A2075" s="4" t="s">
        <v>1275</v>
      </c>
      <c r="B2075" s="4" t="s">
        <v>1307</v>
      </c>
      <c r="C2075" s="22" t="s">
        <v>1313</v>
      </c>
      <c r="D2075" s="23">
        <v>8400</v>
      </c>
      <c r="E2075" s="11" t="s">
        <v>1314</v>
      </c>
      <c r="F2075" s="22"/>
      <c r="G2075" s="22" t="s">
        <v>1315</v>
      </c>
      <c r="H2075" s="22" t="s">
        <v>1316</v>
      </c>
      <c r="I2075" s="3" t="s">
        <v>1317</v>
      </c>
      <c r="J2075" s="22" t="s">
        <v>1318</v>
      </c>
    </row>
    <row r="2076" spans="1:10" ht="60" customHeight="1">
      <c r="A2076" s="4" t="s">
        <v>1319</v>
      </c>
      <c r="B2076" s="4" t="s">
        <v>1320</v>
      </c>
      <c r="C2076" s="4" t="s">
        <v>1321</v>
      </c>
      <c r="D2076" s="10">
        <v>1334</v>
      </c>
      <c r="E2076" s="11" t="s">
        <v>3</v>
      </c>
      <c r="F2076" s="11"/>
      <c r="G2076" s="4" t="s">
        <v>1322</v>
      </c>
      <c r="H2076" s="4" t="s">
        <v>1323</v>
      </c>
      <c r="I2076" s="3" t="s">
        <v>1324</v>
      </c>
      <c r="J2076" s="12" t="s">
        <v>1325</v>
      </c>
    </row>
    <row r="2077" spans="1:10" ht="60" customHeight="1">
      <c r="A2077" s="4" t="s">
        <v>1319</v>
      </c>
      <c r="B2077" s="4" t="s">
        <v>1320</v>
      </c>
      <c r="C2077" s="4" t="s">
        <v>1326</v>
      </c>
      <c r="D2077" s="10">
        <v>440</v>
      </c>
      <c r="E2077" s="11" t="s">
        <v>3</v>
      </c>
      <c r="F2077" s="5"/>
      <c r="G2077" s="4" t="s">
        <v>1327</v>
      </c>
      <c r="H2077" s="4" t="s">
        <v>1323</v>
      </c>
      <c r="I2077" s="3" t="s">
        <v>1328</v>
      </c>
      <c r="J2077" s="12" t="s">
        <v>1325</v>
      </c>
    </row>
    <row r="2078" spans="1:10" ht="60" customHeight="1">
      <c r="A2078" s="4" t="s">
        <v>1275</v>
      </c>
      <c r="B2078" s="4" t="s">
        <v>1329</v>
      </c>
      <c r="C2078" s="4" t="s">
        <v>1330</v>
      </c>
      <c r="D2078" s="10">
        <v>8695</v>
      </c>
      <c r="E2078" s="11" t="s">
        <v>3</v>
      </c>
      <c r="F2078" s="11"/>
      <c r="G2078" s="4" t="s">
        <v>1331</v>
      </c>
      <c r="H2078" s="4" t="s">
        <v>1329</v>
      </c>
      <c r="I2078" s="3" t="s">
        <v>1332</v>
      </c>
      <c r="J2078" s="12" t="s">
        <v>1333</v>
      </c>
    </row>
    <row r="2079" spans="1:10" ht="60" customHeight="1">
      <c r="A2079" s="4" t="s">
        <v>1319</v>
      </c>
      <c r="B2079" s="4" t="s">
        <v>1329</v>
      </c>
      <c r="C2079" s="4" t="s">
        <v>1334</v>
      </c>
      <c r="D2079" s="10">
        <v>14786</v>
      </c>
      <c r="E2079" s="11" t="s">
        <v>274</v>
      </c>
      <c r="F2079" s="11"/>
      <c r="G2079" s="4" t="s">
        <v>1335</v>
      </c>
      <c r="H2079" s="4" t="s">
        <v>1329</v>
      </c>
      <c r="I2079" s="4"/>
      <c r="J2079" s="12" t="s">
        <v>1336</v>
      </c>
    </row>
    <row r="2080" spans="1:10" ht="60" customHeight="1">
      <c r="A2080" s="4" t="s">
        <v>1319</v>
      </c>
      <c r="B2080" s="4" t="s">
        <v>1329</v>
      </c>
      <c r="C2080" s="4" t="s">
        <v>1337</v>
      </c>
      <c r="D2080" s="10">
        <v>221</v>
      </c>
      <c r="E2080" s="11" t="s">
        <v>0</v>
      </c>
      <c r="F2080" s="11"/>
      <c r="G2080" s="4" t="s">
        <v>1338</v>
      </c>
      <c r="H2080" s="4" t="s">
        <v>1339</v>
      </c>
      <c r="I2080" s="4"/>
      <c r="J2080" s="12" t="s">
        <v>1336</v>
      </c>
    </row>
    <row r="2081" spans="1:10" ht="60" customHeight="1">
      <c r="A2081" s="4" t="s">
        <v>1275</v>
      </c>
      <c r="B2081" s="4" t="s">
        <v>1329</v>
      </c>
      <c r="C2081" s="4" t="s">
        <v>1340</v>
      </c>
      <c r="D2081" s="10">
        <v>772</v>
      </c>
      <c r="E2081" s="11" t="s">
        <v>0</v>
      </c>
      <c r="F2081" s="5"/>
      <c r="G2081" s="4" t="s">
        <v>1341</v>
      </c>
      <c r="H2081" s="4" t="s">
        <v>1329</v>
      </c>
      <c r="I2081" s="4"/>
      <c r="J2081" s="12" t="s">
        <v>1336</v>
      </c>
    </row>
    <row r="2082" spans="1:10" ht="60" customHeight="1">
      <c r="A2082" s="4" t="s">
        <v>1275</v>
      </c>
      <c r="B2082" s="4" t="s">
        <v>1329</v>
      </c>
      <c r="C2082" s="4" t="s">
        <v>1342</v>
      </c>
      <c r="D2082" s="10">
        <v>676</v>
      </c>
      <c r="E2082" s="11" t="s">
        <v>274</v>
      </c>
      <c r="F2082" s="5"/>
      <c r="G2082" s="4" t="s">
        <v>1343</v>
      </c>
      <c r="H2082" s="4" t="s">
        <v>1329</v>
      </c>
      <c r="I2082" s="4"/>
      <c r="J2082" s="12" t="s">
        <v>1336</v>
      </c>
    </row>
    <row r="2083" spans="1:10" ht="60" customHeight="1">
      <c r="A2083" s="4" t="s">
        <v>1275</v>
      </c>
      <c r="B2083" s="4" t="s">
        <v>1329</v>
      </c>
      <c r="C2083" s="4" t="s">
        <v>1344</v>
      </c>
      <c r="D2083" s="10">
        <v>60</v>
      </c>
      <c r="E2083" s="11" t="s">
        <v>0</v>
      </c>
      <c r="F2083" s="5"/>
      <c r="G2083" s="4" t="s">
        <v>1345</v>
      </c>
      <c r="H2083" s="4" t="s">
        <v>1329</v>
      </c>
      <c r="I2083" s="4"/>
      <c r="J2083" s="12" t="s">
        <v>1336</v>
      </c>
    </row>
    <row r="2084" spans="1:10" ht="60" customHeight="1">
      <c r="A2084" s="4" t="s">
        <v>1275</v>
      </c>
      <c r="B2084" s="4" t="s">
        <v>1346</v>
      </c>
      <c r="C2084" s="28" t="s">
        <v>1347</v>
      </c>
      <c r="D2084" s="10">
        <v>624</v>
      </c>
      <c r="E2084" s="11" t="s">
        <v>5</v>
      </c>
      <c r="F2084" s="11"/>
      <c r="G2084" s="4" t="s">
        <v>1348</v>
      </c>
      <c r="H2084" s="4" t="s">
        <v>1349</v>
      </c>
      <c r="I2084" s="3" t="s">
        <v>1350</v>
      </c>
      <c r="J2084" s="4" t="s">
        <v>10664</v>
      </c>
    </row>
    <row r="2085" spans="1:10" ht="60" customHeight="1">
      <c r="A2085" s="4" t="s">
        <v>1275</v>
      </c>
      <c r="B2085" s="4" t="s">
        <v>1346</v>
      </c>
      <c r="C2085" s="4" t="s">
        <v>1351</v>
      </c>
      <c r="D2085" s="10">
        <v>8000</v>
      </c>
      <c r="E2085" s="11" t="s">
        <v>5</v>
      </c>
      <c r="F2085" s="11" t="s">
        <v>1352</v>
      </c>
      <c r="G2085" s="4" t="s">
        <v>1353</v>
      </c>
      <c r="H2085" s="4" t="s">
        <v>1354</v>
      </c>
      <c r="I2085" s="4"/>
      <c r="J2085" s="4" t="s">
        <v>10664</v>
      </c>
    </row>
    <row r="2086" spans="1:10" ht="60" customHeight="1">
      <c r="A2086" s="4" t="s">
        <v>1275</v>
      </c>
      <c r="B2086" s="4" t="s">
        <v>1346</v>
      </c>
      <c r="C2086" s="4" t="s">
        <v>1355</v>
      </c>
      <c r="D2086" s="10" t="s">
        <v>1356</v>
      </c>
      <c r="E2086" s="11" t="s">
        <v>5</v>
      </c>
      <c r="F2086" s="5"/>
      <c r="G2086" s="4" t="s">
        <v>1357</v>
      </c>
      <c r="H2086" s="12" t="s">
        <v>1358</v>
      </c>
      <c r="I2086" s="3" t="s">
        <v>1350</v>
      </c>
      <c r="J2086" s="4" t="s">
        <v>10663</v>
      </c>
    </row>
    <row r="2087" spans="1:10" ht="60" customHeight="1">
      <c r="A2087" s="4" t="s">
        <v>1275</v>
      </c>
      <c r="B2087" s="4" t="s">
        <v>1346</v>
      </c>
      <c r="C2087" s="4" t="s">
        <v>1359</v>
      </c>
      <c r="D2087" s="10">
        <v>1284</v>
      </c>
      <c r="E2087" s="11" t="s">
        <v>4</v>
      </c>
      <c r="F2087" s="11"/>
      <c r="G2087" s="4" t="s">
        <v>1360</v>
      </c>
      <c r="H2087" s="12" t="s">
        <v>1361</v>
      </c>
      <c r="I2087" s="3" t="s">
        <v>1362</v>
      </c>
      <c r="J2087" s="12" t="s">
        <v>10662</v>
      </c>
    </row>
    <row r="2088" spans="1:10" ht="60" customHeight="1">
      <c r="A2088" s="4" t="s">
        <v>1275</v>
      </c>
      <c r="B2088" s="4" t="s">
        <v>1346</v>
      </c>
      <c r="C2088" s="28" t="s">
        <v>1363</v>
      </c>
      <c r="D2088" s="4">
        <v>0</v>
      </c>
      <c r="E2088" s="11" t="s">
        <v>10</v>
      </c>
      <c r="F2088" s="11" t="s">
        <v>1364</v>
      </c>
      <c r="G2088" s="4" t="s">
        <v>1365</v>
      </c>
      <c r="H2088" s="4" t="s">
        <v>1366</v>
      </c>
      <c r="I2088" s="3" t="s">
        <v>1367</v>
      </c>
      <c r="J2088" s="4" t="s">
        <v>10661</v>
      </c>
    </row>
    <row r="2089" spans="1:10" ht="60" customHeight="1">
      <c r="A2089" s="4" t="s">
        <v>1275</v>
      </c>
      <c r="B2089" s="4" t="s">
        <v>1346</v>
      </c>
      <c r="C2089" s="4" t="s">
        <v>1368</v>
      </c>
      <c r="D2089" s="10">
        <v>4400</v>
      </c>
      <c r="E2089" s="9" t="s">
        <v>10</v>
      </c>
      <c r="F2089" s="5" t="s">
        <v>666</v>
      </c>
      <c r="G2089" s="4" t="s">
        <v>1369</v>
      </c>
      <c r="H2089" s="4" t="s">
        <v>1370</v>
      </c>
      <c r="I2089" s="3" t="s">
        <v>1371</v>
      </c>
      <c r="J2089" s="4" t="s">
        <v>10914</v>
      </c>
    </row>
    <row r="2090" spans="1:10" ht="60" customHeight="1">
      <c r="A2090" s="4" t="s">
        <v>1275</v>
      </c>
      <c r="B2090" s="4" t="s">
        <v>1372</v>
      </c>
      <c r="C2090" s="4" t="s">
        <v>9858</v>
      </c>
      <c r="D2090" s="10" t="s">
        <v>1373</v>
      </c>
      <c r="E2090" s="11" t="s">
        <v>10</v>
      </c>
      <c r="F2090" s="11" t="s">
        <v>1374</v>
      </c>
      <c r="G2090" s="4" t="s">
        <v>1375</v>
      </c>
      <c r="H2090" s="4" t="s">
        <v>1376</v>
      </c>
      <c r="I2090" s="4"/>
      <c r="J2090" s="12" t="s">
        <v>10658</v>
      </c>
    </row>
    <row r="2091" spans="1:10" ht="60" customHeight="1">
      <c r="A2091" s="4" t="s">
        <v>1275</v>
      </c>
      <c r="B2091" s="4" t="s">
        <v>1372</v>
      </c>
      <c r="C2091" s="4" t="s">
        <v>9859</v>
      </c>
      <c r="D2091" s="10">
        <v>2856</v>
      </c>
      <c r="E2091" s="11" t="s">
        <v>5</v>
      </c>
      <c r="F2091" s="11"/>
      <c r="G2091" s="4" t="s">
        <v>1377</v>
      </c>
      <c r="H2091" s="4" t="s">
        <v>1378</v>
      </c>
      <c r="I2091" s="4"/>
      <c r="J2091" s="12" t="s">
        <v>10659</v>
      </c>
    </row>
    <row r="2092" spans="1:10" ht="60" customHeight="1">
      <c r="A2092" s="4" t="s">
        <v>1275</v>
      </c>
      <c r="B2092" s="4" t="s">
        <v>1372</v>
      </c>
      <c r="C2092" s="4" t="s">
        <v>9859</v>
      </c>
      <c r="D2092" s="10">
        <v>2190</v>
      </c>
      <c r="E2092" s="11" t="s">
        <v>4</v>
      </c>
      <c r="F2092" s="11"/>
      <c r="G2092" s="4" t="s">
        <v>1379</v>
      </c>
      <c r="H2092" s="4" t="s">
        <v>1380</v>
      </c>
      <c r="I2092" s="4"/>
      <c r="J2092" s="12" t="s">
        <v>10660</v>
      </c>
    </row>
    <row r="2093" spans="1:10" ht="60" customHeight="1">
      <c r="A2093" s="4" t="s">
        <v>1275</v>
      </c>
      <c r="B2093" s="4" t="s">
        <v>1372</v>
      </c>
      <c r="C2093" s="4" t="s">
        <v>9859</v>
      </c>
      <c r="D2093" s="10">
        <v>6500</v>
      </c>
      <c r="E2093" s="11" t="s">
        <v>6</v>
      </c>
      <c r="F2093" s="5"/>
      <c r="G2093" s="4" t="s">
        <v>1381</v>
      </c>
      <c r="H2093" s="4" t="s">
        <v>1382</v>
      </c>
      <c r="I2093" s="3" t="s">
        <v>1383</v>
      </c>
      <c r="J2093" s="22" t="s">
        <v>1384</v>
      </c>
    </row>
    <row r="2094" spans="1:10" ht="60" customHeight="1">
      <c r="A2094" s="4" t="s">
        <v>1275</v>
      </c>
      <c r="B2094" s="4" t="s">
        <v>1385</v>
      </c>
      <c r="C2094" s="4" t="s">
        <v>1386</v>
      </c>
      <c r="D2094" s="10">
        <v>31742</v>
      </c>
      <c r="E2094" s="11" t="s">
        <v>5</v>
      </c>
      <c r="F2094" s="11"/>
      <c r="G2094" s="4" t="s">
        <v>1387</v>
      </c>
      <c r="H2094" s="4" t="s">
        <v>1316</v>
      </c>
      <c r="I2094" s="4"/>
      <c r="J2094" s="12" t="s">
        <v>10657</v>
      </c>
    </row>
    <row r="2095" spans="1:10" ht="60" customHeight="1">
      <c r="A2095" s="4" t="s">
        <v>1275</v>
      </c>
      <c r="B2095" s="4" t="s">
        <v>1385</v>
      </c>
      <c r="C2095" s="4" t="s">
        <v>1388</v>
      </c>
      <c r="D2095" s="10">
        <v>1306</v>
      </c>
      <c r="E2095" s="11" t="s">
        <v>5</v>
      </c>
      <c r="F2095" s="11"/>
      <c r="G2095" s="4" t="s">
        <v>1389</v>
      </c>
      <c r="H2095" s="4" t="s">
        <v>1316</v>
      </c>
      <c r="I2095" s="4"/>
      <c r="J2095" s="12" t="s">
        <v>10656</v>
      </c>
    </row>
    <row r="2096" spans="1:10" ht="60" customHeight="1">
      <c r="A2096" s="4" t="s">
        <v>1275</v>
      </c>
      <c r="B2096" s="4" t="s">
        <v>1390</v>
      </c>
      <c r="C2096" s="4" t="s">
        <v>1391</v>
      </c>
      <c r="D2096" s="10">
        <v>9947</v>
      </c>
      <c r="E2096" s="11" t="s">
        <v>5</v>
      </c>
      <c r="F2096" s="11"/>
      <c r="G2096" s="4" t="s">
        <v>1392</v>
      </c>
      <c r="H2096" s="4" t="s">
        <v>1393</v>
      </c>
      <c r="I2096" s="3" t="s">
        <v>1394</v>
      </c>
      <c r="J2096" s="12" t="s">
        <v>1395</v>
      </c>
    </row>
    <row r="2097" spans="1:10" ht="60" customHeight="1">
      <c r="A2097" s="4" t="s">
        <v>1275</v>
      </c>
      <c r="B2097" s="4" t="s">
        <v>1396</v>
      </c>
      <c r="C2097" s="4" t="s">
        <v>1397</v>
      </c>
      <c r="D2097" s="36">
        <v>46343</v>
      </c>
      <c r="E2097" s="11" t="s">
        <v>3</v>
      </c>
      <c r="F2097" s="11"/>
      <c r="G2097" s="4" t="s">
        <v>1398</v>
      </c>
      <c r="H2097" s="4" t="s">
        <v>1399</v>
      </c>
      <c r="I2097" s="4"/>
      <c r="J2097" s="12" t="s">
        <v>1400</v>
      </c>
    </row>
    <row r="2098" spans="1:10" ht="60" customHeight="1">
      <c r="A2098" s="4" t="s">
        <v>1275</v>
      </c>
      <c r="B2098" s="4" t="s">
        <v>1401</v>
      </c>
      <c r="C2098" s="4" t="s">
        <v>1402</v>
      </c>
      <c r="D2098" s="10">
        <v>8228</v>
      </c>
      <c r="E2098" s="11" t="s">
        <v>5</v>
      </c>
      <c r="F2098" s="11"/>
      <c r="G2098" s="4" t="s">
        <v>1403</v>
      </c>
      <c r="H2098" s="4" t="s">
        <v>1404</v>
      </c>
      <c r="I2098" s="3"/>
      <c r="J2098" s="12" t="s">
        <v>10655</v>
      </c>
    </row>
    <row r="2099" spans="1:10" ht="60" customHeight="1">
      <c r="A2099" s="4" t="s">
        <v>1275</v>
      </c>
      <c r="B2099" s="4" t="s">
        <v>1405</v>
      </c>
      <c r="C2099" s="4" t="s">
        <v>1406</v>
      </c>
      <c r="D2099" s="10" t="s">
        <v>1184</v>
      </c>
      <c r="E2099" s="11" t="s">
        <v>9</v>
      </c>
      <c r="F2099" s="11"/>
      <c r="G2099" s="4" t="s">
        <v>1407</v>
      </c>
      <c r="H2099" s="4" t="s">
        <v>1408</v>
      </c>
      <c r="I2099" s="3" t="s">
        <v>1409</v>
      </c>
      <c r="J2099" s="12" t="s">
        <v>1410</v>
      </c>
    </row>
    <row r="2100" spans="1:10" ht="60" customHeight="1">
      <c r="A2100" s="4" t="s">
        <v>1275</v>
      </c>
      <c r="B2100" s="4" t="s">
        <v>1405</v>
      </c>
      <c r="C2100" s="4" t="s">
        <v>1411</v>
      </c>
      <c r="D2100" s="10">
        <v>1470</v>
      </c>
      <c r="E2100" s="11" t="s">
        <v>5</v>
      </c>
      <c r="F2100" s="11"/>
      <c r="G2100" s="4" t="s">
        <v>1412</v>
      </c>
      <c r="H2100" s="4" t="s">
        <v>1413</v>
      </c>
      <c r="I2100" s="4"/>
      <c r="J2100" s="12" t="s">
        <v>1414</v>
      </c>
    </row>
    <row r="2101" spans="1:10" ht="60" customHeight="1">
      <c r="A2101" s="4" t="s">
        <v>1275</v>
      </c>
      <c r="B2101" s="4" t="s">
        <v>1405</v>
      </c>
      <c r="C2101" s="4" t="s">
        <v>1411</v>
      </c>
      <c r="D2101" s="10" t="s">
        <v>1184</v>
      </c>
      <c r="E2101" s="11" t="s">
        <v>9</v>
      </c>
      <c r="F2101" s="11"/>
      <c r="G2101" s="4" t="s">
        <v>1415</v>
      </c>
      <c r="H2101" s="4" t="s">
        <v>1408</v>
      </c>
      <c r="I2101" s="3" t="s">
        <v>1409</v>
      </c>
      <c r="J2101" s="12" t="s">
        <v>1410</v>
      </c>
    </row>
    <row r="2102" spans="1:10" ht="60" customHeight="1">
      <c r="A2102" s="4" t="s">
        <v>1275</v>
      </c>
      <c r="B2102" s="4" t="s">
        <v>1405</v>
      </c>
      <c r="C2102" s="4" t="s">
        <v>1416</v>
      </c>
      <c r="D2102" s="10">
        <v>33892</v>
      </c>
      <c r="E2102" s="11" t="s">
        <v>9</v>
      </c>
      <c r="F2102" s="11"/>
      <c r="G2102" s="4" t="s">
        <v>1417</v>
      </c>
      <c r="H2102" s="4" t="s">
        <v>1405</v>
      </c>
      <c r="I2102" s="3" t="s">
        <v>1418</v>
      </c>
      <c r="J2102" s="12" t="s">
        <v>1419</v>
      </c>
    </row>
    <row r="2103" spans="1:10" ht="60" customHeight="1">
      <c r="A2103" s="4" t="s">
        <v>1275</v>
      </c>
      <c r="B2103" s="4" t="s">
        <v>1405</v>
      </c>
      <c r="C2103" s="4" t="s">
        <v>1420</v>
      </c>
      <c r="D2103" s="10">
        <v>500</v>
      </c>
      <c r="E2103" s="11" t="s">
        <v>4</v>
      </c>
      <c r="F2103" s="11"/>
      <c r="G2103" s="4" t="s">
        <v>1421</v>
      </c>
      <c r="H2103" s="4" t="s">
        <v>1405</v>
      </c>
      <c r="I2103" s="4"/>
      <c r="J2103" s="12" t="s">
        <v>1422</v>
      </c>
    </row>
    <row r="2104" spans="1:10" ht="60" customHeight="1">
      <c r="A2104" s="4" t="s">
        <v>1275</v>
      </c>
      <c r="B2104" s="4" t="s">
        <v>1405</v>
      </c>
      <c r="C2104" s="4" t="s">
        <v>1423</v>
      </c>
      <c r="D2104" s="10" t="s">
        <v>1184</v>
      </c>
      <c r="E2104" s="11" t="s">
        <v>9</v>
      </c>
      <c r="F2104" s="11"/>
      <c r="G2104" s="4" t="s">
        <v>1424</v>
      </c>
      <c r="H2104" s="4" t="s">
        <v>1425</v>
      </c>
      <c r="I2104" s="4"/>
      <c r="J2104" s="12" t="s">
        <v>10654</v>
      </c>
    </row>
    <row r="2105" spans="1:10" ht="60" customHeight="1">
      <c r="A2105" s="4" t="s">
        <v>1275</v>
      </c>
      <c r="B2105" s="4" t="s">
        <v>1405</v>
      </c>
      <c r="C2105" s="4" t="s">
        <v>1426</v>
      </c>
      <c r="D2105" s="10" t="s">
        <v>1184</v>
      </c>
      <c r="E2105" s="5" t="s">
        <v>9</v>
      </c>
      <c r="F2105" s="5"/>
      <c r="G2105" s="4" t="s">
        <v>1427</v>
      </c>
      <c r="H2105" s="4" t="s">
        <v>1408</v>
      </c>
      <c r="I2105" s="3" t="s">
        <v>1409</v>
      </c>
      <c r="J2105" s="4" t="s">
        <v>1428</v>
      </c>
    </row>
    <row r="2106" spans="1:10" ht="60" customHeight="1">
      <c r="A2106" s="4" t="s">
        <v>1275</v>
      </c>
      <c r="B2106" s="4" t="s">
        <v>1429</v>
      </c>
      <c r="C2106" s="4" t="s">
        <v>1430</v>
      </c>
      <c r="D2106" s="10">
        <v>160</v>
      </c>
      <c r="E2106" s="11" t="s">
        <v>0</v>
      </c>
      <c r="F2106" s="11"/>
      <c r="G2106" s="4" t="s">
        <v>1421</v>
      </c>
      <c r="H2106" s="4" t="s">
        <v>1429</v>
      </c>
      <c r="I2106" s="4"/>
      <c r="J2106" s="12" t="s">
        <v>10653</v>
      </c>
    </row>
    <row r="2107" spans="1:10" ht="60" customHeight="1">
      <c r="A2107" s="4" t="s">
        <v>1275</v>
      </c>
      <c r="B2107" s="4" t="s">
        <v>1429</v>
      </c>
      <c r="C2107" s="4" t="s">
        <v>1431</v>
      </c>
      <c r="D2107" s="10">
        <v>738</v>
      </c>
      <c r="E2107" s="11" t="s">
        <v>274</v>
      </c>
      <c r="F2107" s="11"/>
      <c r="G2107" s="4" t="s">
        <v>1432</v>
      </c>
      <c r="H2107" s="4" t="s">
        <v>1429</v>
      </c>
      <c r="I2107" s="4"/>
      <c r="J2107" s="12" t="s">
        <v>10652</v>
      </c>
    </row>
    <row r="2108" spans="1:10" ht="60" customHeight="1">
      <c r="A2108" s="4" t="s">
        <v>1275</v>
      </c>
      <c r="B2108" s="4" t="s">
        <v>1429</v>
      </c>
      <c r="C2108" s="4" t="s">
        <v>1433</v>
      </c>
      <c r="D2108" s="10">
        <v>674</v>
      </c>
      <c r="E2108" s="11" t="s">
        <v>371</v>
      </c>
      <c r="F2108" s="11"/>
      <c r="G2108" s="4" t="s">
        <v>1434</v>
      </c>
      <c r="H2108" s="4" t="s">
        <v>1429</v>
      </c>
      <c r="I2108" s="4"/>
      <c r="J2108" s="12" t="s">
        <v>10651</v>
      </c>
    </row>
    <row r="2109" spans="1:10" ht="60" customHeight="1">
      <c r="A2109" s="4" t="s">
        <v>1275</v>
      </c>
      <c r="B2109" s="4" t="s">
        <v>1429</v>
      </c>
      <c r="C2109" s="4" t="s">
        <v>1435</v>
      </c>
      <c r="D2109" s="10">
        <v>7169</v>
      </c>
      <c r="E2109" s="5" t="s">
        <v>274</v>
      </c>
      <c r="F2109" s="5"/>
      <c r="G2109" s="4" t="s">
        <v>1436</v>
      </c>
      <c r="H2109" s="4" t="s">
        <v>1429</v>
      </c>
      <c r="I2109" s="4"/>
      <c r="J2109" s="4" t="s">
        <v>10650</v>
      </c>
    </row>
    <row r="2110" spans="1:10" ht="60" customHeight="1">
      <c r="A2110" s="4" t="s">
        <v>1275</v>
      </c>
      <c r="B2110" s="4" t="s">
        <v>1437</v>
      </c>
      <c r="C2110" s="4" t="s">
        <v>1438</v>
      </c>
      <c r="D2110" s="10">
        <v>60</v>
      </c>
      <c r="E2110" s="11" t="s">
        <v>9</v>
      </c>
      <c r="F2110" s="11"/>
      <c r="G2110" s="4" t="s">
        <v>1439</v>
      </c>
      <c r="H2110" s="4" t="s">
        <v>1440</v>
      </c>
      <c r="I2110" s="3" t="s">
        <v>1441</v>
      </c>
      <c r="J2110" s="12" t="s">
        <v>10649</v>
      </c>
    </row>
    <row r="2111" spans="1:10" ht="60" customHeight="1">
      <c r="A2111" s="4" t="s">
        <v>1275</v>
      </c>
      <c r="B2111" s="4" t="s">
        <v>1443</v>
      </c>
      <c r="C2111" s="4" t="s">
        <v>10648</v>
      </c>
      <c r="D2111" s="10"/>
      <c r="E2111" s="11" t="s">
        <v>9</v>
      </c>
      <c r="F2111" s="11"/>
      <c r="G2111" s="4" t="s">
        <v>1444</v>
      </c>
      <c r="H2111" s="4" t="s">
        <v>1445</v>
      </c>
      <c r="I2111" s="4"/>
      <c r="J2111" s="12" t="s">
        <v>11004</v>
      </c>
    </row>
    <row r="2112" spans="1:10" ht="60" customHeight="1">
      <c r="A2112" s="4" t="s">
        <v>1275</v>
      </c>
      <c r="B2112" s="4" t="s">
        <v>1443</v>
      </c>
      <c r="C2112" s="4" t="s">
        <v>1446</v>
      </c>
      <c r="D2112" s="10">
        <v>540</v>
      </c>
      <c r="E2112" s="11" t="s">
        <v>5</v>
      </c>
      <c r="F2112" s="11"/>
      <c r="G2112" s="4" t="s">
        <v>10078</v>
      </c>
      <c r="H2112" s="4" t="s">
        <v>1447</v>
      </c>
      <c r="I2112" s="4"/>
      <c r="J2112" s="12" t="s">
        <v>10647</v>
      </c>
    </row>
    <row r="2113" spans="1:10" ht="60" customHeight="1">
      <c r="A2113" s="4" t="s">
        <v>1275</v>
      </c>
      <c r="B2113" s="4" t="s">
        <v>1448</v>
      </c>
      <c r="C2113" s="4" t="s">
        <v>403</v>
      </c>
      <c r="D2113" s="10">
        <v>12480</v>
      </c>
      <c r="E2113" s="11" t="s">
        <v>5</v>
      </c>
      <c r="F2113" s="11"/>
      <c r="G2113" s="4" t="s">
        <v>1449</v>
      </c>
      <c r="H2113" s="4" t="s">
        <v>1450</v>
      </c>
      <c r="I2113" s="3" t="s">
        <v>1451</v>
      </c>
      <c r="J2113" s="12" t="s">
        <v>10646</v>
      </c>
    </row>
    <row r="2114" spans="1:10" ht="60" customHeight="1">
      <c r="A2114" s="4" t="s">
        <v>1275</v>
      </c>
      <c r="B2114" s="4" t="s">
        <v>1448</v>
      </c>
      <c r="C2114" s="4" t="s">
        <v>1452</v>
      </c>
      <c r="D2114" s="10">
        <v>1140</v>
      </c>
      <c r="E2114" s="11" t="s">
        <v>5</v>
      </c>
      <c r="F2114" s="11"/>
      <c r="G2114" s="4" t="s">
        <v>1453</v>
      </c>
      <c r="H2114" s="4" t="s">
        <v>1454</v>
      </c>
      <c r="I2114" s="3" t="s">
        <v>1451</v>
      </c>
      <c r="J2114" s="12" t="s">
        <v>10646</v>
      </c>
    </row>
    <row r="2115" spans="1:10" ht="60" customHeight="1">
      <c r="A2115" s="4" t="s">
        <v>1275</v>
      </c>
      <c r="B2115" s="4" t="s">
        <v>1448</v>
      </c>
      <c r="C2115" s="4" t="s">
        <v>1455</v>
      </c>
      <c r="D2115" s="10">
        <v>5029</v>
      </c>
      <c r="E2115" s="11" t="s">
        <v>5</v>
      </c>
      <c r="F2115" s="11"/>
      <c r="G2115" s="4" t="s">
        <v>1456</v>
      </c>
      <c r="H2115" s="4" t="s">
        <v>1457</v>
      </c>
      <c r="I2115" s="4" t="s">
        <v>9860</v>
      </c>
      <c r="J2115" s="12" t="s">
        <v>10645</v>
      </c>
    </row>
    <row r="2116" spans="1:10" ht="60" customHeight="1">
      <c r="A2116" s="4" t="s">
        <v>1458</v>
      </c>
      <c r="B2116" s="4" t="s">
        <v>1459</v>
      </c>
      <c r="C2116" s="4" t="s">
        <v>1460</v>
      </c>
      <c r="D2116" s="10">
        <v>0</v>
      </c>
      <c r="E2116" s="11" t="s">
        <v>10</v>
      </c>
      <c r="F2116" s="11"/>
      <c r="G2116" s="4" t="s">
        <v>1461</v>
      </c>
      <c r="H2116" s="4" t="s">
        <v>1459</v>
      </c>
      <c r="I2116" s="3" t="s">
        <v>1462</v>
      </c>
      <c r="J2116" s="12" t="s">
        <v>1463</v>
      </c>
    </row>
    <row r="2117" spans="1:10" ht="60" customHeight="1">
      <c r="A2117" s="4" t="s">
        <v>1458</v>
      </c>
      <c r="B2117" s="4" t="s">
        <v>1464</v>
      </c>
      <c r="C2117" s="4" t="s">
        <v>1465</v>
      </c>
      <c r="D2117" s="10">
        <v>8650</v>
      </c>
      <c r="E2117" s="11" t="s">
        <v>0</v>
      </c>
      <c r="F2117" s="11"/>
      <c r="G2117" s="4" t="s">
        <v>1466</v>
      </c>
      <c r="H2117" s="4" t="s">
        <v>1464</v>
      </c>
      <c r="I2117" s="4"/>
      <c r="J2117" s="12" t="s">
        <v>10644</v>
      </c>
    </row>
    <row r="2118" spans="1:10" ht="60" customHeight="1">
      <c r="A2118" s="4" t="s">
        <v>1458</v>
      </c>
      <c r="B2118" s="4" t="s">
        <v>1464</v>
      </c>
      <c r="C2118" s="4" t="s">
        <v>1467</v>
      </c>
      <c r="D2118" s="23">
        <v>473550</v>
      </c>
      <c r="E2118" s="11" t="s">
        <v>10</v>
      </c>
      <c r="F2118" s="11" t="s">
        <v>1468</v>
      </c>
      <c r="G2118" s="4" t="s">
        <v>1469</v>
      </c>
      <c r="H2118" s="4" t="s">
        <v>1464</v>
      </c>
      <c r="I2118" s="4"/>
      <c r="J2118" s="12" t="s">
        <v>1470</v>
      </c>
    </row>
    <row r="2119" spans="1:10" ht="60" customHeight="1">
      <c r="A2119" s="4" t="s">
        <v>1458</v>
      </c>
      <c r="B2119" s="4" t="s">
        <v>1464</v>
      </c>
      <c r="C2119" s="4" t="s">
        <v>1471</v>
      </c>
      <c r="D2119" s="10">
        <v>14339</v>
      </c>
      <c r="E2119" s="11" t="s">
        <v>284</v>
      </c>
      <c r="F2119" s="11"/>
      <c r="G2119" s="4" t="s">
        <v>1472</v>
      </c>
      <c r="H2119" s="4" t="s">
        <v>586</v>
      </c>
      <c r="I2119" s="3" t="s">
        <v>1473</v>
      </c>
      <c r="J2119" s="12" t="s">
        <v>10643</v>
      </c>
    </row>
    <row r="2120" spans="1:10" ht="60" customHeight="1">
      <c r="A2120" s="4" t="s">
        <v>1458</v>
      </c>
      <c r="B2120" s="4" t="s">
        <v>1464</v>
      </c>
      <c r="C2120" s="4" t="s">
        <v>1474</v>
      </c>
      <c r="D2120" s="10">
        <v>140</v>
      </c>
      <c r="E2120" s="11" t="s">
        <v>0</v>
      </c>
      <c r="F2120" s="11"/>
      <c r="G2120" s="4" t="s">
        <v>1475</v>
      </c>
      <c r="H2120" s="4" t="s">
        <v>1476</v>
      </c>
      <c r="I2120" s="4"/>
      <c r="J2120" s="12" t="s">
        <v>10642</v>
      </c>
    </row>
    <row r="2121" spans="1:10" ht="60" customHeight="1">
      <c r="A2121" s="4" t="s">
        <v>1477</v>
      </c>
      <c r="B2121" s="4" t="s">
        <v>1478</v>
      </c>
      <c r="C2121" s="4" t="s">
        <v>1479</v>
      </c>
      <c r="D2121" s="10">
        <v>25811</v>
      </c>
      <c r="E2121" s="11" t="s">
        <v>568</v>
      </c>
      <c r="F2121" s="11" t="s">
        <v>1480</v>
      </c>
      <c r="G2121" s="4" t="s">
        <v>1481</v>
      </c>
      <c r="H2121" s="4" t="s">
        <v>1478</v>
      </c>
      <c r="I2121" s="125" t="s">
        <v>1482</v>
      </c>
      <c r="J2121" s="12" t="s">
        <v>1483</v>
      </c>
    </row>
    <row r="2122" spans="1:10" ht="60" customHeight="1">
      <c r="A2122" s="4" t="s">
        <v>1477</v>
      </c>
      <c r="B2122" s="4" t="s">
        <v>1484</v>
      </c>
      <c r="C2122" s="4" t="s">
        <v>1485</v>
      </c>
      <c r="D2122" s="36">
        <v>4357</v>
      </c>
      <c r="E2122" s="11" t="s">
        <v>568</v>
      </c>
      <c r="F2122" s="11" t="s">
        <v>1486</v>
      </c>
      <c r="G2122" s="22" t="s">
        <v>10580</v>
      </c>
      <c r="H2122" s="4" t="s">
        <v>1484</v>
      </c>
      <c r="I2122" s="125" t="s">
        <v>1487</v>
      </c>
      <c r="J2122" s="12" t="s">
        <v>1488</v>
      </c>
    </row>
    <row r="2123" spans="1:10" ht="60" customHeight="1">
      <c r="A2123" s="4" t="s">
        <v>1489</v>
      </c>
      <c r="B2123" s="4" t="s">
        <v>1490</v>
      </c>
      <c r="C2123" s="4" t="s">
        <v>1491</v>
      </c>
      <c r="D2123" s="10">
        <v>2965</v>
      </c>
      <c r="E2123" s="11" t="s">
        <v>1492</v>
      </c>
      <c r="F2123" s="5"/>
      <c r="G2123" s="4" t="s">
        <v>1493</v>
      </c>
      <c r="H2123" s="4" t="s">
        <v>1494</v>
      </c>
      <c r="I2123" s="4"/>
      <c r="J2123" s="4" t="s">
        <v>1495</v>
      </c>
    </row>
    <row r="2124" spans="1:10" ht="60" customHeight="1">
      <c r="A2124" s="4" t="s">
        <v>1496</v>
      </c>
      <c r="B2124" s="4" t="s">
        <v>1497</v>
      </c>
      <c r="C2124" s="4" t="s">
        <v>1498</v>
      </c>
      <c r="D2124" s="10">
        <v>33004</v>
      </c>
      <c r="E2124" s="11" t="s">
        <v>10</v>
      </c>
      <c r="F2124" s="11" t="s">
        <v>1499</v>
      </c>
      <c r="G2124" s="4" t="s">
        <v>1500</v>
      </c>
      <c r="H2124" s="4" t="s">
        <v>1501</v>
      </c>
      <c r="I2124" s="4"/>
      <c r="J2124" s="12" t="s">
        <v>1502</v>
      </c>
    </row>
    <row r="2125" spans="1:10" ht="60" customHeight="1">
      <c r="A2125" s="4" t="s">
        <v>1496</v>
      </c>
      <c r="B2125" s="4" t="s">
        <v>1497</v>
      </c>
      <c r="C2125" s="4" t="s">
        <v>1503</v>
      </c>
      <c r="D2125" s="10">
        <v>2750</v>
      </c>
      <c r="E2125" s="11" t="s">
        <v>10</v>
      </c>
      <c r="F2125" s="11" t="s">
        <v>1504</v>
      </c>
      <c r="G2125" s="4" t="s">
        <v>1505</v>
      </c>
      <c r="H2125" s="4" t="s">
        <v>1506</v>
      </c>
      <c r="I2125" s="4"/>
      <c r="J2125" s="12" t="s">
        <v>1502</v>
      </c>
    </row>
    <row r="2126" spans="1:10" ht="60" customHeight="1">
      <c r="A2126" s="4" t="s">
        <v>1496</v>
      </c>
      <c r="B2126" s="4" t="s">
        <v>1497</v>
      </c>
      <c r="C2126" s="4" t="s">
        <v>1507</v>
      </c>
      <c r="D2126" s="10">
        <v>1450</v>
      </c>
      <c r="E2126" s="11" t="s">
        <v>5</v>
      </c>
      <c r="F2126" s="5"/>
      <c r="G2126" s="4" t="s">
        <v>1508</v>
      </c>
      <c r="H2126" s="4" t="s">
        <v>1509</v>
      </c>
      <c r="I2126" s="4"/>
      <c r="J2126" s="12" t="s">
        <v>1502</v>
      </c>
    </row>
    <row r="2127" spans="1:10" ht="60" customHeight="1">
      <c r="A2127" s="4" t="s">
        <v>1458</v>
      </c>
      <c r="B2127" s="4" t="s">
        <v>1510</v>
      </c>
      <c r="C2127" s="4" t="s">
        <v>1511</v>
      </c>
      <c r="D2127" s="10" t="s">
        <v>1512</v>
      </c>
      <c r="E2127" s="11" t="s">
        <v>3</v>
      </c>
      <c r="F2127" s="11"/>
      <c r="G2127" s="4" t="s">
        <v>1513</v>
      </c>
      <c r="H2127" s="4" t="s">
        <v>1514</v>
      </c>
      <c r="I2127" s="3" t="s">
        <v>1515</v>
      </c>
      <c r="J2127" s="12" t="s">
        <v>1516</v>
      </c>
    </row>
    <row r="2128" spans="1:10" ht="60" customHeight="1">
      <c r="A2128" s="4" t="s">
        <v>1458</v>
      </c>
      <c r="B2128" s="4" t="s">
        <v>1510</v>
      </c>
      <c r="C2128" s="4" t="s">
        <v>1517</v>
      </c>
      <c r="D2128" s="10">
        <v>10712</v>
      </c>
      <c r="E2128" s="11" t="s">
        <v>3</v>
      </c>
      <c r="F2128" s="11"/>
      <c r="G2128" s="4" t="s">
        <v>1518</v>
      </c>
      <c r="H2128" s="4" t="s">
        <v>1519</v>
      </c>
      <c r="I2128" s="3" t="s">
        <v>1520</v>
      </c>
      <c r="J2128" s="12" t="s">
        <v>1521</v>
      </c>
    </row>
    <row r="2129" spans="1:10" ht="60" customHeight="1">
      <c r="A2129" s="4" t="s">
        <v>1458</v>
      </c>
      <c r="B2129" s="4" t="s">
        <v>1510</v>
      </c>
      <c r="C2129" s="4" t="s">
        <v>1522</v>
      </c>
      <c r="D2129" s="10">
        <v>6872</v>
      </c>
      <c r="E2129" s="11" t="s">
        <v>3</v>
      </c>
      <c r="F2129" s="11"/>
      <c r="G2129" s="4" t="s">
        <v>1518</v>
      </c>
      <c r="H2129" s="4" t="s">
        <v>1523</v>
      </c>
      <c r="I2129" s="3" t="s">
        <v>1524</v>
      </c>
      <c r="J2129" s="12" t="s">
        <v>1521</v>
      </c>
    </row>
    <row r="2130" spans="1:10" ht="60" customHeight="1">
      <c r="A2130" s="4" t="s">
        <v>1458</v>
      </c>
      <c r="B2130" s="4" t="s">
        <v>1525</v>
      </c>
      <c r="C2130" s="4" t="s">
        <v>1526</v>
      </c>
      <c r="D2130" s="10">
        <v>1000</v>
      </c>
      <c r="E2130" s="11" t="s">
        <v>3</v>
      </c>
      <c r="F2130" s="11"/>
      <c r="G2130" s="4" t="s">
        <v>1527</v>
      </c>
      <c r="H2130" s="4" t="s">
        <v>1528</v>
      </c>
      <c r="I2130" s="4"/>
      <c r="J2130" s="12" t="s">
        <v>1529</v>
      </c>
    </row>
    <row r="2131" spans="1:10" ht="60" customHeight="1">
      <c r="A2131" s="4" t="s">
        <v>1458</v>
      </c>
      <c r="B2131" s="4" t="s">
        <v>1525</v>
      </c>
      <c r="C2131" s="4" t="s">
        <v>1530</v>
      </c>
      <c r="D2131" s="10">
        <v>55027</v>
      </c>
      <c r="E2131" s="11" t="s">
        <v>10</v>
      </c>
      <c r="F2131" s="11" t="s">
        <v>1531</v>
      </c>
      <c r="G2131" s="4" t="s">
        <v>1532</v>
      </c>
      <c r="H2131" s="4" t="s">
        <v>1533</v>
      </c>
      <c r="I2131" s="3" t="s">
        <v>1534</v>
      </c>
      <c r="J2131" s="12" t="s">
        <v>1535</v>
      </c>
    </row>
    <row r="2132" spans="1:10" ht="60" customHeight="1">
      <c r="A2132" s="4" t="s">
        <v>1458</v>
      </c>
      <c r="B2132" s="4" t="s">
        <v>1536</v>
      </c>
      <c r="C2132" s="4" t="s">
        <v>1537</v>
      </c>
      <c r="D2132" s="10">
        <v>371</v>
      </c>
      <c r="E2132" s="11" t="s">
        <v>3</v>
      </c>
      <c r="F2132" s="11"/>
      <c r="G2132" s="4" t="s">
        <v>1538</v>
      </c>
      <c r="H2132" s="4" t="s">
        <v>1539</v>
      </c>
      <c r="I2132" s="4"/>
      <c r="J2132" s="12" t="s">
        <v>1540</v>
      </c>
    </row>
    <row r="2133" spans="1:10" ht="60" customHeight="1">
      <c r="A2133" s="4" t="s">
        <v>1458</v>
      </c>
      <c r="B2133" s="4" t="s">
        <v>1541</v>
      </c>
      <c r="C2133" s="4" t="s">
        <v>1542</v>
      </c>
      <c r="D2133" s="10" t="s">
        <v>1543</v>
      </c>
      <c r="E2133" s="11" t="s">
        <v>3</v>
      </c>
      <c r="F2133" s="11"/>
      <c r="G2133" s="4" t="s">
        <v>1544</v>
      </c>
      <c r="H2133" s="4" t="s">
        <v>1545</v>
      </c>
      <c r="I2133" s="3" t="s">
        <v>1546</v>
      </c>
      <c r="J2133" s="12" t="s">
        <v>1547</v>
      </c>
    </row>
    <row r="2134" spans="1:10" ht="60" customHeight="1">
      <c r="A2134" s="4" t="s">
        <v>1458</v>
      </c>
      <c r="B2134" s="4" t="s">
        <v>1548</v>
      </c>
      <c r="C2134" s="4" t="s">
        <v>1549</v>
      </c>
      <c r="D2134" s="10">
        <v>3738</v>
      </c>
      <c r="E2134" s="11" t="s">
        <v>5</v>
      </c>
      <c r="F2134" s="11"/>
      <c r="G2134" s="4" t="s">
        <v>1550</v>
      </c>
      <c r="H2134" s="4" t="s">
        <v>1551</v>
      </c>
      <c r="I2134" s="4"/>
      <c r="J2134" s="12" t="s">
        <v>1552</v>
      </c>
    </row>
    <row r="2135" spans="1:10" ht="60" customHeight="1">
      <c r="A2135" s="4" t="s">
        <v>1553</v>
      </c>
      <c r="B2135" s="4" t="s">
        <v>1553</v>
      </c>
      <c r="C2135" s="4" t="s">
        <v>1554</v>
      </c>
      <c r="D2135" s="10">
        <v>20000</v>
      </c>
      <c r="E2135" s="11" t="s">
        <v>3</v>
      </c>
      <c r="F2135" s="11"/>
      <c r="G2135" s="4" t="s">
        <v>1555</v>
      </c>
      <c r="H2135" s="4" t="s">
        <v>1556</v>
      </c>
      <c r="I2135" s="3" t="s">
        <v>1557</v>
      </c>
      <c r="J2135" s="12" t="s">
        <v>10641</v>
      </c>
    </row>
    <row r="2136" spans="1:10" ht="60" customHeight="1">
      <c r="A2136" s="4" t="s">
        <v>1553</v>
      </c>
      <c r="B2136" s="4" t="s">
        <v>1558</v>
      </c>
      <c r="C2136" s="4" t="s">
        <v>1559</v>
      </c>
      <c r="D2136" s="10"/>
      <c r="E2136" s="11" t="s">
        <v>10</v>
      </c>
      <c r="F2136" s="11" t="s">
        <v>1560</v>
      </c>
      <c r="G2136" s="4" t="s">
        <v>1561</v>
      </c>
      <c r="H2136" s="4" t="s">
        <v>1558</v>
      </c>
      <c r="I2136" s="3" t="s">
        <v>1562</v>
      </c>
      <c r="J2136" s="12" t="s">
        <v>1563</v>
      </c>
    </row>
    <row r="2137" spans="1:10" ht="60" customHeight="1">
      <c r="A2137" s="4" t="s">
        <v>1553</v>
      </c>
      <c r="B2137" s="4" t="s">
        <v>1564</v>
      </c>
      <c r="C2137" s="4" t="s">
        <v>1565</v>
      </c>
      <c r="D2137" s="10">
        <v>77148</v>
      </c>
      <c r="E2137" s="11" t="s">
        <v>3</v>
      </c>
      <c r="F2137" s="11"/>
      <c r="G2137" s="4" t="s">
        <v>1566</v>
      </c>
      <c r="H2137" s="4" t="s">
        <v>120</v>
      </c>
      <c r="I2137" s="3" t="s">
        <v>1567</v>
      </c>
      <c r="J2137" s="12" t="s">
        <v>1568</v>
      </c>
    </row>
    <row r="2138" spans="1:10" ht="60" customHeight="1">
      <c r="A2138" s="4" t="s">
        <v>1553</v>
      </c>
      <c r="B2138" s="4" t="s">
        <v>1564</v>
      </c>
      <c r="C2138" s="4" t="s">
        <v>1569</v>
      </c>
      <c r="D2138" s="10">
        <v>3116</v>
      </c>
      <c r="E2138" s="11" t="s">
        <v>3</v>
      </c>
      <c r="F2138" s="11"/>
      <c r="G2138" s="4" t="s">
        <v>1570</v>
      </c>
      <c r="H2138" s="4" t="s">
        <v>1571</v>
      </c>
      <c r="I2138" s="4"/>
      <c r="J2138" s="12" t="s">
        <v>1568</v>
      </c>
    </row>
    <row r="2139" spans="1:10" ht="60" customHeight="1">
      <c r="A2139" s="4" t="s">
        <v>1553</v>
      </c>
      <c r="B2139" s="4" t="s">
        <v>1572</v>
      </c>
      <c r="C2139" s="4" t="s">
        <v>1028</v>
      </c>
      <c r="D2139" s="10">
        <v>3338</v>
      </c>
      <c r="E2139" s="11" t="s">
        <v>3</v>
      </c>
      <c r="F2139" s="11"/>
      <c r="G2139" s="4" t="s">
        <v>1573</v>
      </c>
      <c r="H2139" s="4" t="s">
        <v>1574</v>
      </c>
      <c r="I2139" s="3" t="s">
        <v>10091</v>
      </c>
      <c r="J2139" s="12" t="s">
        <v>10640</v>
      </c>
    </row>
    <row r="2140" spans="1:10" ht="60" customHeight="1">
      <c r="A2140" s="4" t="s">
        <v>1553</v>
      </c>
      <c r="B2140" s="4" t="s">
        <v>1575</v>
      </c>
      <c r="C2140" s="4" t="s">
        <v>1576</v>
      </c>
      <c r="D2140" s="15">
        <v>8558</v>
      </c>
      <c r="E2140" s="11" t="s">
        <v>3</v>
      </c>
      <c r="F2140" s="5"/>
      <c r="G2140" s="4" t="s">
        <v>1577</v>
      </c>
      <c r="H2140" s="4" t="s">
        <v>1578</v>
      </c>
      <c r="I2140" s="4"/>
      <c r="J2140" s="4" t="s">
        <v>1579</v>
      </c>
    </row>
    <row r="2141" spans="1:10" ht="60" customHeight="1">
      <c r="A2141" s="4" t="s">
        <v>1553</v>
      </c>
      <c r="B2141" s="4" t="s">
        <v>1580</v>
      </c>
      <c r="C2141" s="4" t="s">
        <v>1581</v>
      </c>
      <c r="D2141" s="10">
        <v>0</v>
      </c>
      <c r="E2141" s="11" t="s">
        <v>10</v>
      </c>
      <c r="F2141" s="11"/>
      <c r="G2141" s="4" t="s">
        <v>1582</v>
      </c>
      <c r="H2141" s="4" t="s">
        <v>1583</v>
      </c>
      <c r="I2141" s="4"/>
      <c r="J2141" s="12" t="s">
        <v>1584</v>
      </c>
    </row>
    <row r="2142" spans="1:10" ht="60" customHeight="1">
      <c r="A2142" s="4" t="s">
        <v>1553</v>
      </c>
      <c r="B2142" s="4" t="s">
        <v>1585</v>
      </c>
      <c r="C2142" s="4" t="s">
        <v>403</v>
      </c>
      <c r="D2142" s="10">
        <v>1836000</v>
      </c>
      <c r="E2142" s="11" t="s">
        <v>5</v>
      </c>
      <c r="F2142" s="11"/>
      <c r="G2142" s="4" t="s">
        <v>1586</v>
      </c>
      <c r="H2142" s="4" t="s">
        <v>1587</v>
      </c>
      <c r="I2142" s="4"/>
      <c r="J2142" s="12" t="s">
        <v>10635</v>
      </c>
    </row>
    <row r="2143" spans="1:10" ht="60" customHeight="1">
      <c r="A2143" s="4" t="s">
        <v>1553</v>
      </c>
      <c r="B2143" s="4" t="s">
        <v>1585</v>
      </c>
      <c r="C2143" s="4" t="s">
        <v>1588</v>
      </c>
      <c r="D2143" s="10">
        <v>7938000</v>
      </c>
      <c r="E2143" s="11" t="s">
        <v>10</v>
      </c>
      <c r="F2143" s="11" t="s">
        <v>766</v>
      </c>
      <c r="G2143" s="4" t="s">
        <v>1589</v>
      </c>
      <c r="H2143" s="4" t="s">
        <v>1590</v>
      </c>
      <c r="I2143" s="4"/>
      <c r="J2143" s="12" t="s">
        <v>10636</v>
      </c>
    </row>
    <row r="2144" spans="1:10" ht="60" customHeight="1">
      <c r="A2144" s="7" t="s">
        <v>1553</v>
      </c>
      <c r="B2144" s="7" t="s">
        <v>1585</v>
      </c>
      <c r="C2144" s="7" t="s">
        <v>1591</v>
      </c>
      <c r="D2144" s="15">
        <v>0</v>
      </c>
      <c r="E2144" s="11" t="s">
        <v>10</v>
      </c>
      <c r="F2144" s="11" t="s">
        <v>1592</v>
      </c>
      <c r="G2144" s="7" t="s">
        <v>1593</v>
      </c>
      <c r="H2144" s="7" t="s">
        <v>1594</v>
      </c>
      <c r="I2144" s="7"/>
      <c r="J2144" s="12" t="s">
        <v>10637</v>
      </c>
    </row>
    <row r="2145" spans="1:10" ht="60" customHeight="1">
      <c r="A2145" s="4" t="s">
        <v>1553</v>
      </c>
      <c r="B2145" s="4" t="s">
        <v>1596</v>
      </c>
      <c r="C2145" s="4" t="s">
        <v>1597</v>
      </c>
      <c r="D2145" s="10">
        <v>12919</v>
      </c>
      <c r="E2145" s="11" t="s">
        <v>3</v>
      </c>
      <c r="F2145" s="11"/>
      <c r="G2145" s="4" t="s">
        <v>1598</v>
      </c>
      <c r="H2145" s="4" t="s">
        <v>1599</v>
      </c>
      <c r="I2145" s="3" t="s">
        <v>1600</v>
      </c>
      <c r="J2145" s="12" t="s">
        <v>10638</v>
      </c>
    </row>
    <row r="2146" spans="1:10" ht="60" customHeight="1">
      <c r="A2146" s="4" t="s">
        <v>1553</v>
      </c>
      <c r="B2146" s="4" t="s">
        <v>1601</v>
      </c>
      <c r="C2146" s="4" t="s">
        <v>1602</v>
      </c>
      <c r="D2146" s="10">
        <v>1368</v>
      </c>
      <c r="E2146" s="11" t="s">
        <v>3</v>
      </c>
      <c r="F2146" s="11"/>
      <c r="G2146" s="4" t="s">
        <v>1603</v>
      </c>
      <c r="H2146" s="4" t="s">
        <v>319</v>
      </c>
      <c r="I2146" s="3" t="s">
        <v>1604</v>
      </c>
      <c r="J2146" s="12" t="s">
        <v>1605</v>
      </c>
    </row>
    <row r="2147" spans="1:10" ht="60" customHeight="1">
      <c r="A2147" s="4" t="s">
        <v>1553</v>
      </c>
      <c r="B2147" s="4" t="s">
        <v>1606</v>
      </c>
      <c r="C2147" s="4" t="s">
        <v>1607</v>
      </c>
      <c r="D2147" s="10">
        <v>6037</v>
      </c>
      <c r="E2147" s="11" t="s">
        <v>3</v>
      </c>
      <c r="F2147" s="11"/>
      <c r="G2147" s="4" t="s">
        <v>1608</v>
      </c>
      <c r="H2147" s="4" t="s">
        <v>1609</v>
      </c>
      <c r="I2147" s="3" t="s">
        <v>1610</v>
      </c>
      <c r="J2147" s="12" t="s">
        <v>10639</v>
      </c>
    </row>
    <row r="2148" spans="1:10" ht="60" customHeight="1">
      <c r="A2148" s="4" t="s">
        <v>1553</v>
      </c>
      <c r="B2148" s="4" t="s">
        <v>1611</v>
      </c>
      <c r="C2148" s="4" t="s">
        <v>1612</v>
      </c>
      <c r="D2148" s="10">
        <v>2943</v>
      </c>
      <c r="E2148" s="11" t="s">
        <v>10</v>
      </c>
      <c r="F2148" s="11" t="s">
        <v>1613</v>
      </c>
      <c r="G2148" s="4" t="s">
        <v>1614</v>
      </c>
      <c r="H2148" s="4" t="s">
        <v>1611</v>
      </c>
      <c r="I2148" s="4"/>
      <c r="J2148" s="12" t="s">
        <v>1615</v>
      </c>
    </row>
    <row r="2149" spans="1:10" ht="60" customHeight="1">
      <c r="A2149" s="4" t="s">
        <v>1553</v>
      </c>
      <c r="B2149" s="4" t="s">
        <v>1611</v>
      </c>
      <c r="C2149" s="4" t="s">
        <v>353</v>
      </c>
      <c r="D2149" s="10">
        <v>4500</v>
      </c>
      <c r="E2149" s="11" t="s">
        <v>3</v>
      </c>
      <c r="F2149" s="11"/>
      <c r="G2149" s="4" t="s">
        <v>1616</v>
      </c>
      <c r="H2149" s="4" t="s">
        <v>120</v>
      </c>
      <c r="I2149" s="3" t="s">
        <v>1617</v>
      </c>
      <c r="J2149" s="12" t="s">
        <v>1618</v>
      </c>
    </row>
    <row r="2150" spans="1:10" ht="60" customHeight="1">
      <c r="A2150" s="4" t="s">
        <v>1595</v>
      </c>
      <c r="B2150" s="4" t="s">
        <v>1619</v>
      </c>
      <c r="C2150" s="4" t="s">
        <v>1620</v>
      </c>
      <c r="D2150" s="10">
        <v>0</v>
      </c>
      <c r="E2150" s="11" t="s">
        <v>10</v>
      </c>
      <c r="F2150" s="11" t="s">
        <v>985</v>
      </c>
      <c r="G2150" s="4" t="s">
        <v>1621</v>
      </c>
      <c r="H2150" s="4" t="s">
        <v>1622</v>
      </c>
      <c r="I2150" s="4"/>
      <c r="J2150" s="12" t="s">
        <v>1623</v>
      </c>
    </row>
    <row r="2151" spans="1:10" ht="60" customHeight="1">
      <c r="A2151" s="4" t="s">
        <v>1553</v>
      </c>
      <c r="B2151" s="4" t="s">
        <v>1619</v>
      </c>
      <c r="C2151" s="4" t="s">
        <v>1624</v>
      </c>
      <c r="D2151" s="15">
        <v>114150</v>
      </c>
      <c r="E2151" s="11" t="s">
        <v>5</v>
      </c>
      <c r="F2151" s="11"/>
      <c r="G2151" s="22" t="s">
        <v>1625</v>
      </c>
      <c r="H2151" s="4" t="s">
        <v>1626</v>
      </c>
      <c r="I2151" s="3" t="s">
        <v>1627</v>
      </c>
      <c r="J2151" s="12" t="s">
        <v>1628</v>
      </c>
    </row>
    <row r="2152" spans="1:10" ht="60" customHeight="1">
      <c r="A2152" s="4" t="s">
        <v>1553</v>
      </c>
      <c r="B2152" s="4" t="s">
        <v>1629</v>
      </c>
      <c r="C2152" s="4" t="s">
        <v>1630</v>
      </c>
      <c r="D2152" s="10">
        <v>12087</v>
      </c>
      <c r="E2152" s="11" t="s">
        <v>10</v>
      </c>
      <c r="F2152" s="11" t="s">
        <v>0</v>
      </c>
      <c r="G2152" s="4" t="s">
        <v>1631</v>
      </c>
      <c r="H2152" s="4" t="s">
        <v>120</v>
      </c>
      <c r="I2152" s="3" t="s">
        <v>1632</v>
      </c>
      <c r="J2152" s="12" t="s">
        <v>1633</v>
      </c>
    </row>
    <row r="2153" spans="1:10" ht="60" customHeight="1">
      <c r="A2153" s="4" t="s">
        <v>1553</v>
      </c>
      <c r="B2153" s="4" t="s">
        <v>1629</v>
      </c>
      <c r="C2153" s="4" t="s">
        <v>1634</v>
      </c>
      <c r="D2153" s="10">
        <v>2625</v>
      </c>
      <c r="E2153" s="11" t="s">
        <v>5</v>
      </c>
      <c r="F2153" s="11"/>
      <c r="G2153" s="4" t="s">
        <v>1635</v>
      </c>
      <c r="H2153" s="4" t="s">
        <v>1629</v>
      </c>
      <c r="I2153" s="4"/>
      <c r="J2153" s="12" t="s">
        <v>10634</v>
      </c>
    </row>
    <row r="2154" spans="1:10" ht="60" customHeight="1">
      <c r="A2154" s="4" t="s">
        <v>1553</v>
      </c>
      <c r="B2154" s="4" t="s">
        <v>1636</v>
      </c>
      <c r="C2154" s="4" t="s">
        <v>1637</v>
      </c>
      <c r="D2154" s="10">
        <v>20372</v>
      </c>
      <c r="E2154" s="11" t="s">
        <v>5</v>
      </c>
      <c r="F2154" s="11"/>
      <c r="G2154" s="4" t="s">
        <v>1638</v>
      </c>
      <c r="H2154" s="4" t="s">
        <v>1639</v>
      </c>
      <c r="I2154" s="3" t="s">
        <v>1640</v>
      </c>
      <c r="J2154" s="12" t="s">
        <v>10633</v>
      </c>
    </row>
    <row r="2155" spans="1:10" ht="60" customHeight="1">
      <c r="A2155" s="4" t="s">
        <v>1553</v>
      </c>
      <c r="B2155" s="4" t="s">
        <v>1636</v>
      </c>
      <c r="C2155" s="4" t="s">
        <v>1641</v>
      </c>
      <c r="D2155" s="10">
        <v>0</v>
      </c>
      <c r="E2155" s="11" t="s">
        <v>10</v>
      </c>
      <c r="F2155" s="11"/>
      <c r="G2155" s="4" t="s">
        <v>1642</v>
      </c>
      <c r="H2155" s="4" t="s">
        <v>1643</v>
      </c>
      <c r="I2155" s="4"/>
      <c r="J2155" s="12" t="s">
        <v>10632</v>
      </c>
    </row>
    <row r="2156" spans="1:10" ht="60" customHeight="1">
      <c r="A2156" s="4" t="s">
        <v>1553</v>
      </c>
      <c r="B2156" s="4" t="s">
        <v>1644</v>
      </c>
      <c r="C2156" s="4" t="s">
        <v>1645</v>
      </c>
      <c r="D2156" s="15">
        <v>0</v>
      </c>
      <c r="E2156" s="11" t="s">
        <v>10</v>
      </c>
      <c r="F2156" s="11" t="s">
        <v>1646</v>
      </c>
      <c r="G2156" s="4" t="s">
        <v>1647</v>
      </c>
      <c r="H2156" s="4" t="s">
        <v>1648</v>
      </c>
      <c r="I2156" s="3" t="s">
        <v>1649</v>
      </c>
      <c r="J2156" s="12" t="s">
        <v>1650</v>
      </c>
    </row>
    <row r="2157" spans="1:10" ht="60" customHeight="1">
      <c r="A2157" s="4" t="s">
        <v>1553</v>
      </c>
      <c r="B2157" s="4" t="s">
        <v>1644</v>
      </c>
      <c r="C2157" s="4" t="s">
        <v>1651</v>
      </c>
      <c r="D2157" s="15">
        <v>14616</v>
      </c>
      <c r="E2157" s="11" t="s">
        <v>5</v>
      </c>
      <c r="F2157" s="11"/>
      <c r="G2157" s="4" t="s">
        <v>1652</v>
      </c>
      <c r="H2157" s="12" t="s">
        <v>1644</v>
      </c>
      <c r="I2157" s="3" t="s">
        <v>1653</v>
      </c>
      <c r="J2157" s="12" t="s">
        <v>1654</v>
      </c>
    </row>
    <row r="2158" spans="1:10" ht="60" customHeight="1">
      <c r="A2158" s="4" t="s">
        <v>1553</v>
      </c>
      <c r="B2158" s="4" t="s">
        <v>1655</v>
      </c>
      <c r="C2158" s="8" t="s">
        <v>1656</v>
      </c>
      <c r="D2158" s="10">
        <v>750</v>
      </c>
      <c r="E2158" s="11" t="s">
        <v>3</v>
      </c>
      <c r="F2158" s="11"/>
      <c r="G2158" s="8" t="s">
        <v>1657</v>
      </c>
      <c r="H2158" s="8" t="s">
        <v>1658</v>
      </c>
      <c r="I2158" s="3" t="s">
        <v>1659</v>
      </c>
      <c r="J2158" s="12" t="s">
        <v>1660</v>
      </c>
    </row>
    <row r="2159" spans="1:10" ht="60" customHeight="1">
      <c r="A2159" s="4" t="s">
        <v>1553</v>
      </c>
      <c r="B2159" s="4" t="s">
        <v>1655</v>
      </c>
      <c r="C2159" s="8" t="s">
        <v>1661</v>
      </c>
      <c r="D2159" s="10">
        <v>15089</v>
      </c>
      <c r="E2159" s="11" t="s">
        <v>3</v>
      </c>
      <c r="F2159" s="11"/>
      <c r="G2159" s="8" t="s">
        <v>1662</v>
      </c>
      <c r="H2159" s="8" t="s">
        <v>1663</v>
      </c>
      <c r="I2159" s="3" t="s">
        <v>1664</v>
      </c>
      <c r="J2159" s="12" t="s">
        <v>1665</v>
      </c>
    </row>
    <row r="2160" spans="1:10" ht="60" customHeight="1">
      <c r="A2160" s="4" t="s">
        <v>1553</v>
      </c>
      <c r="B2160" s="4" t="s">
        <v>1655</v>
      </c>
      <c r="C2160" s="8" t="s">
        <v>1666</v>
      </c>
      <c r="D2160" s="10">
        <v>4328</v>
      </c>
      <c r="E2160" s="11" t="s">
        <v>10</v>
      </c>
      <c r="F2160" s="5" t="s">
        <v>766</v>
      </c>
      <c r="G2160" s="8" t="s">
        <v>1667</v>
      </c>
      <c r="H2160" s="8" t="s">
        <v>1668</v>
      </c>
      <c r="I2160" s="3" t="s">
        <v>1669</v>
      </c>
      <c r="J2160" s="12" t="s">
        <v>1670</v>
      </c>
    </row>
    <row r="2161" spans="1:10" ht="60" customHeight="1">
      <c r="A2161" s="4" t="s">
        <v>1553</v>
      </c>
      <c r="B2161" s="4" t="s">
        <v>1671</v>
      </c>
      <c r="C2161" s="4" t="s">
        <v>1672</v>
      </c>
      <c r="D2161" s="10">
        <v>20000</v>
      </c>
      <c r="E2161" s="11" t="s">
        <v>3</v>
      </c>
      <c r="F2161" s="11"/>
      <c r="G2161" s="4" t="s">
        <v>1673</v>
      </c>
      <c r="H2161" s="4" t="s">
        <v>1674</v>
      </c>
      <c r="I2161" s="3" t="s">
        <v>1675</v>
      </c>
      <c r="J2161" s="12" t="s">
        <v>1676</v>
      </c>
    </row>
    <row r="2162" spans="1:10" ht="60" customHeight="1">
      <c r="A2162" s="4" t="s">
        <v>1553</v>
      </c>
      <c r="B2162" s="4" t="s">
        <v>1677</v>
      </c>
      <c r="C2162" s="4" t="s">
        <v>1678</v>
      </c>
      <c r="D2162" s="10">
        <v>1674</v>
      </c>
      <c r="E2162" s="11" t="s">
        <v>3</v>
      </c>
      <c r="F2162" s="11"/>
      <c r="G2162" s="4" t="s">
        <v>1679</v>
      </c>
      <c r="H2162" s="4" t="s">
        <v>1680</v>
      </c>
      <c r="I2162" s="3"/>
      <c r="J2162" s="12" t="s">
        <v>1681</v>
      </c>
    </row>
    <row r="2163" spans="1:10" ht="60" customHeight="1">
      <c r="A2163" s="4" t="s">
        <v>1553</v>
      </c>
      <c r="B2163" s="4" t="s">
        <v>1682</v>
      </c>
      <c r="C2163" s="4" t="s">
        <v>1683</v>
      </c>
      <c r="D2163" s="10">
        <v>7018</v>
      </c>
      <c r="E2163" s="11" t="s">
        <v>5</v>
      </c>
      <c r="F2163" s="11"/>
      <c r="G2163" s="4" t="s">
        <v>1684</v>
      </c>
      <c r="H2163" s="4" t="s">
        <v>1674</v>
      </c>
      <c r="I2163" s="3" t="s">
        <v>1685</v>
      </c>
      <c r="J2163" s="12" t="s">
        <v>10631</v>
      </c>
    </row>
    <row r="2164" spans="1:10" ht="60" customHeight="1">
      <c r="A2164" s="4" t="s">
        <v>1553</v>
      </c>
      <c r="B2164" s="4" t="s">
        <v>1682</v>
      </c>
      <c r="C2164" s="4" t="s">
        <v>1686</v>
      </c>
      <c r="D2164" s="10">
        <v>5300</v>
      </c>
      <c r="E2164" s="11" t="s">
        <v>5</v>
      </c>
      <c r="F2164" s="11"/>
      <c r="G2164" s="4" t="s">
        <v>1687</v>
      </c>
      <c r="H2164" s="4" t="s">
        <v>1674</v>
      </c>
      <c r="I2164" s="3" t="s">
        <v>1688</v>
      </c>
      <c r="J2164" s="12" t="s">
        <v>10631</v>
      </c>
    </row>
    <row r="2165" spans="1:10" ht="60" customHeight="1">
      <c r="A2165" s="4" t="s">
        <v>1595</v>
      </c>
      <c r="B2165" s="4" t="s">
        <v>1689</v>
      </c>
      <c r="C2165" s="4" t="s">
        <v>1690</v>
      </c>
      <c r="D2165" s="10">
        <v>16307</v>
      </c>
      <c r="E2165" s="11" t="s">
        <v>5</v>
      </c>
      <c r="F2165" s="11"/>
      <c r="G2165" s="4" t="s">
        <v>1691</v>
      </c>
      <c r="H2165" s="4" t="s">
        <v>1689</v>
      </c>
      <c r="I2165" s="3" t="s">
        <v>1692</v>
      </c>
      <c r="J2165" s="12" t="s">
        <v>1693</v>
      </c>
    </row>
    <row r="2166" spans="1:10" ht="60" customHeight="1">
      <c r="A2166" s="4" t="s">
        <v>1553</v>
      </c>
      <c r="B2166" s="4" t="s">
        <v>1694</v>
      </c>
      <c r="C2166" s="4" t="s">
        <v>1695</v>
      </c>
      <c r="D2166" s="10">
        <v>6300</v>
      </c>
      <c r="E2166" s="11" t="s">
        <v>3</v>
      </c>
      <c r="F2166" s="11"/>
      <c r="G2166" s="4" t="s">
        <v>1696</v>
      </c>
      <c r="H2166" s="4" t="s">
        <v>1697</v>
      </c>
      <c r="I2166" s="4"/>
      <c r="J2166" s="12" t="s">
        <v>1698</v>
      </c>
    </row>
    <row r="2167" spans="1:10" ht="60" customHeight="1">
      <c r="A2167" s="4" t="s">
        <v>1553</v>
      </c>
      <c r="B2167" s="4" t="s">
        <v>1694</v>
      </c>
      <c r="C2167" s="4" t="s">
        <v>1699</v>
      </c>
      <c r="D2167" s="10">
        <v>0</v>
      </c>
      <c r="E2167" s="11" t="s">
        <v>10</v>
      </c>
      <c r="F2167" s="11" t="s">
        <v>1700</v>
      </c>
      <c r="G2167" s="4" t="s">
        <v>1701</v>
      </c>
      <c r="H2167" s="4" t="s">
        <v>1702</v>
      </c>
      <c r="I2167" s="4"/>
      <c r="J2167" s="12" t="s">
        <v>1698</v>
      </c>
    </row>
    <row r="2168" spans="1:10" ht="60" customHeight="1">
      <c r="A2168" s="4" t="s">
        <v>1553</v>
      </c>
      <c r="B2168" s="4" t="s">
        <v>1694</v>
      </c>
      <c r="C2168" s="4" t="s">
        <v>1703</v>
      </c>
      <c r="D2168" s="10">
        <v>187</v>
      </c>
      <c r="E2168" s="11" t="s">
        <v>5</v>
      </c>
      <c r="F2168" s="5"/>
      <c r="G2168" s="4" t="s">
        <v>1704</v>
      </c>
      <c r="H2168" s="4" t="s">
        <v>1705</v>
      </c>
      <c r="I2168" s="4"/>
      <c r="J2168" s="12" t="s">
        <v>1698</v>
      </c>
    </row>
    <row r="2169" spans="1:10" ht="60" customHeight="1">
      <c r="A2169" s="4" t="s">
        <v>1553</v>
      </c>
      <c r="B2169" s="4" t="s">
        <v>1706</v>
      </c>
      <c r="C2169" s="4" t="s">
        <v>1707</v>
      </c>
      <c r="D2169" s="10">
        <v>2086</v>
      </c>
      <c r="E2169" s="11" t="s">
        <v>5</v>
      </c>
      <c r="F2169" s="11"/>
      <c r="G2169" s="4" t="s">
        <v>1708</v>
      </c>
      <c r="H2169" s="4" t="s">
        <v>1709</v>
      </c>
      <c r="I2169" s="4"/>
      <c r="J2169" s="12" t="s">
        <v>10630</v>
      </c>
    </row>
    <row r="2170" spans="1:10" ht="60" customHeight="1">
      <c r="A2170" s="4" t="s">
        <v>1553</v>
      </c>
      <c r="B2170" s="4" t="s">
        <v>1710</v>
      </c>
      <c r="C2170" s="4" t="s">
        <v>1711</v>
      </c>
      <c r="D2170" s="10">
        <v>2676</v>
      </c>
      <c r="E2170" s="11" t="s">
        <v>5</v>
      </c>
      <c r="F2170" s="11"/>
      <c r="G2170" s="4" t="s">
        <v>1712</v>
      </c>
      <c r="H2170" s="4" t="s">
        <v>1713</v>
      </c>
      <c r="I2170" s="3" t="s">
        <v>1714</v>
      </c>
      <c r="J2170" s="12" t="s">
        <v>1715</v>
      </c>
    </row>
    <row r="2171" spans="1:10" ht="60" customHeight="1">
      <c r="A2171" s="4" t="s">
        <v>1553</v>
      </c>
      <c r="B2171" s="4" t="s">
        <v>1716</v>
      </c>
      <c r="C2171" s="4" t="s">
        <v>1717</v>
      </c>
      <c r="D2171" s="10">
        <v>720</v>
      </c>
      <c r="E2171" s="11" t="s">
        <v>5</v>
      </c>
      <c r="F2171" s="11"/>
      <c r="G2171" s="4" t="s">
        <v>1718</v>
      </c>
      <c r="H2171" s="4" t="s">
        <v>1719</v>
      </c>
      <c r="I2171" s="3" t="s">
        <v>1720</v>
      </c>
      <c r="J2171" s="12" t="s">
        <v>1721</v>
      </c>
    </row>
    <row r="2172" spans="1:10" ht="60" customHeight="1">
      <c r="A2172" s="4" t="s">
        <v>1553</v>
      </c>
      <c r="B2172" s="4" t="s">
        <v>1716</v>
      </c>
      <c r="C2172" s="4" t="s">
        <v>1722</v>
      </c>
      <c r="D2172" s="10">
        <v>720</v>
      </c>
      <c r="E2172" s="11" t="s">
        <v>5</v>
      </c>
      <c r="F2172" s="11"/>
      <c r="G2172" s="4" t="s">
        <v>1723</v>
      </c>
      <c r="H2172" s="4" t="s">
        <v>1719</v>
      </c>
      <c r="I2172" s="3" t="s">
        <v>1724</v>
      </c>
      <c r="J2172" s="12" t="s">
        <v>1721</v>
      </c>
    </row>
    <row r="2173" spans="1:10" ht="60" customHeight="1">
      <c r="A2173" s="4" t="s">
        <v>1553</v>
      </c>
      <c r="B2173" s="4" t="s">
        <v>1716</v>
      </c>
      <c r="C2173" s="4" t="s">
        <v>1725</v>
      </c>
      <c r="D2173" s="15" t="s">
        <v>1726</v>
      </c>
      <c r="E2173" s="11" t="s">
        <v>4</v>
      </c>
      <c r="F2173" s="11"/>
      <c r="G2173" s="4" t="s">
        <v>1727</v>
      </c>
      <c r="H2173" s="4" t="s">
        <v>1728</v>
      </c>
      <c r="I2173" s="3" t="s">
        <v>1729</v>
      </c>
      <c r="J2173" s="12" t="s">
        <v>1730</v>
      </c>
    </row>
    <row r="2174" spans="1:10" ht="60" customHeight="1">
      <c r="A2174" s="4" t="s">
        <v>1553</v>
      </c>
      <c r="B2174" s="4" t="s">
        <v>1731</v>
      </c>
      <c r="C2174" s="4" t="s">
        <v>1645</v>
      </c>
      <c r="D2174" s="10">
        <v>0</v>
      </c>
      <c r="E2174" s="11" t="s">
        <v>10</v>
      </c>
      <c r="F2174" s="11"/>
      <c r="G2174" s="4" t="s">
        <v>1732</v>
      </c>
      <c r="H2174" s="4" t="s">
        <v>1733</v>
      </c>
      <c r="I2174" s="4"/>
      <c r="J2174" s="12" t="s">
        <v>11005</v>
      </c>
    </row>
    <row r="2175" spans="1:10" ht="60" customHeight="1">
      <c r="A2175" s="4" t="s">
        <v>1553</v>
      </c>
      <c r="B2175" s="4" t="s">
        <v>1734</v>
      </c>
      <c r="C2175" s="4" t="s">
        <v>1735</v>
      </c>
      <c r="D2175" s="36">
        <v>14182</v>
      </c>
      <c r="E2175" s="11" t="s">
        <v>5</v>
      </c>
      <c r="F2175" s="11"/>
      <c r="G2175" s="4" t="s">
        <v>1736</v>
      </c>
      <c r="H2175" s="4" t="s">
        <v>1734</v>
      </c>
      <c r="I2175" s="4"/>
      <c r="J2175" s="12" t="s">
        <v>10628</v>
      </c>
    </row>
    <row r="2176" spans="1:10" ht="60" customHeight="1">
      <c r="A2176" s="4" t="s">
        <v>1553</v>
      </c>
      <c r="B2176" s="4" t="s">
        <v>1734</v>
      </c>
      <c r="C2176" s="4" t="s">
        <v>1737</v>
      </c>
      <c r="D2176" s="10">
        <v>3050</v>
      </c>
      <c r="E2176" s="11" t="s">
        <v>5</v>
      </c>
      <c r="F2176" s="11"/>
      <c r="G2176" s="4" t="s">
        <v>1738</v>
      </c>
      <c r="H2176" s="4" t="s">
        <v>1739</v>
      </c>
      <c r="I2176" s="4"/>
      <c r="J2176" s="12" t="s">
        <v>10629</v>
      </c>
    </row>
    <row r="2177" spans="1:10" ht="60" customHeight="1">
      <c r="A2177" s="4" t="s">
        <v>1553</v>
      </c>
      <c r="B2177" s="4" t="s">
        <v>1734</v>
      </c>
      <c r="C2177" s="4" t="s">
        <v>1740</v>
      </c>
      <c r="D2177" s="10">
        <v>150</v>
      </c>
      <c r="E2177" s="11" t="s">
        <v>4</v>
      </c>
      <c r="F2177" s="11"/>
      <c r="G2177" s="4" t="s">
        <v>1741</v>
      </c>
      <c r="H2177" s="4" t="s">
        <v>1739</v>
      </c>
      <c r="I2177" s="4"/>
      <c r="J2177" s="12" t="s">
        <v>10915</v>
      </c>
    </row>
    <row r="2178" spans="1:10" ht="60" customHeight="1">
      <c r="A2178" s="4" t="s">
        <v>1553</v>
      </c>
      <c r="B2178" s="4" t="s">
        <v>1742</v>
      </c>
      <c r="C2178" s="4" t="s">
        <v>1743</v>
      </c>
      <c r="D2178" s="10">
        <v>2136</v>
      </c>
      <c r="E2178" s="11" t="s">
        <v>3</v>
      </c>
      <c r="F2178" s="11"/>
      <c r="G2178" s="4" t="s">
        <v>1744</v>
      </c>
      <c r="H2178" s="4" t="s">
        <v>1742</v>
      </c>
      <c r="I2178" s="4"/>
      <c r="J2178" s="12" t="s">
        <v>10570</v>
      </c>
    </row>
    <row r="2179" spans="1:10" ht="60" customHeight="1">
      <c r="A2179" s="4" t="s">
        <v>1595</v>
      </c>
      <c r="B2179" s="4" t="s">
        <v>1745</v>
      </c>
      <c r="C2179" s="4" t="s">
        <v>1746</v>
      </c>
      <c r="D2179" s="15">
        <v>17183</v>
      </c>
      <c r="E2179" s="11" t="s">
        <v>10</v>
      </c>
      <c r="F2179" s="11" t="s">
        <v>0</v>
      </c>
      <c r="G2179" s="4" t="s">
        <v>1747</v>
      </c>
      <c r="H2179" s="4" t="s">
        <v>412</v>
      </c>
      <c r="I2179" s="3" t="s">
        <v>1748</v>
      </c>
      <c r="J2179" s="12" t="s">
        <v>1749</v>
      </c>
    </row>
    <row r="2180" spans="1:10" ht="60" customHeight="1">
      <c r="A2180" s="4" t="s">
        <v>1553</v>
      </c>
      <c r="B2180" s="4" t="s">
        <v>1750</v>
      </c>
      <c r="C2180" s="4" t="s">
        <v>1751</v>
      </c>
      <c r="D2180" s="10">
        <v>8980</v>
      </c>
      <c r="E2180" s="11" t="s">
        <v>5</v>
      </c>
      <c r="F2180" s="11"/>
      <c r="G2180" s="22" t="s">
        <v>1752</v>
      </c>
      <c r="H2180" s="4" t="s">
        <v>1753</v>
      </c>
      <c r="I2180" s="4"/>
      <c r="J2180" s="12" t="s">
        <v>1754</v>
      </c>
    </row>
    <row r="2181" spans="1:10" ht="60" customHeight="1">
      <c r="A2181" s="7" t="s">
        <v>1553</v>
      </c>
      <c r="B2181" s="7" t="s">
        <v>1755</v>
      </c>
      <c r="C2181" s="7" t="s">
        <v>1756</v>
      </c>
      <c r="D2181" s="15">
        <v>7860</v>
      </c>
      <c r="E2181" s="11" t="s">
        <v>4</v>
      </c>
      <c r="F2181" s="11"/>
      <c r="G2181" s="7" t="s">
        <v>1757</v>
      </c>
      <c r="H2181" s="7" t="s">
        <v>1758</v>
      </c>
      <c r="I2181" s="7"/>
      <c r="J2181" s="12" t="s">
        <v>1759</v>
      </c>
    </row>
    <row r="2182" spans="1:10" ht="60" customHeight="1">
      <c r="A2182" s="4" t="s">
        <v>1553</v>
      </c>
      <c r="B2182" s="4" t="s">
        <v>1760</v>
      </c>
      <c r="C2182" s="4" t="s">
        <v>1761</v>
      </c>
      <c r="D2182" s="10">
        <v>20000</v>
      </c>
      <c r="E2182" s="11" t="s">
        <v>3</v>
      </c>
      <c r="F2182" s="11"/>
      <c r="G2182" s="4" t="s">
        <v>1762</v>
      </c>
      <c r="H2182" s="4" t="s">
        <v>120</v>
      </c>
      <c r="I2182" s="4"/>
      <c r="J2182" s="12" t="s">
        <v>1763</v>
      </c>
    </row>
    <row r="2183" spans="1:10" ht="60" customHeight="1">
      <c r="A2183" s="4" t="s">
        <v>1553</v>
      </c>
      <c r="B2183" s="4" t="s">
        <v>1764</v>
      </c>
      <c r="C2183" s="4" t="s">
        <v>1765</v>
      </c>
      <c r="D2183" s="15">
        <v>4356</v>
      </c>
      <c r="E2183" s="11" t="s">
        <v>5</v>
      </c>
      <c r="F2183" s="11"/>
      <c r="G2183" s="4" t="s">
        <v>1766</v>
      </c>
      <c r="H2183" s="4" t="s">
        <v>1764</v>
      </c>
      <c r="I2183" s="3" t="s">
        <v>1767</v>
      </c>
      <c r="J2183" s="12" t="s">
        <v>1768</v>
      </c>
    </row>
    <row r="2184" spans="1:10" ht="60" customHeight="1">
      <c r="A2184" s="4" t="s">
        <v>1553</v>
      </c>
      <c r="B2184" s="4" t="s">
        <v>1769</v>
      </c>
      <c r="C2184" s="4" t="s">
        <v>1770</v>
      </c>
      <c r="D2184" s="10"/>
      <c r="E2184" s="11" t="s">
        <v>5</v>
      </c>
      <c r="F2184" s="11" t="s">
        <v>1771</v>
      </c>
      <c r="G2184" s="4" t="s">
        <v>1772</v>
      </c>
      <c r="H2184" s="4" t="s">
        <v>1769</v>
      </c>
      <c r="I2184" s="4"/>
      <c r="J2184" s="12" t="s">
        <v>1773</v>
      </c>
    </row>
    <row r="2185" spans="1:10" ht="60" customHeight="1">
      <c r="A2185" s="4" t="s">
        <v>1553</v>
      </c>
      <c r="B2185" s="4" t="s">
        <v>1774</v>
      </c>
      <c r="C2185" s="4" t="s">
        <v>1775</v>
      </c>
      <c r="D2185" s="10">
        <v>0</v>
      </c>
      <c r="E2185" s="11" t="s">
        <v>10</v>
      </c>
      <c r="F2185" s="11" t="s">
        <v>1646</v>
      </c>
      <c r="G2185" s="4" t="s">
        <v>1776</v>
      </c>
      <c r="H2185" s="4" t="s">
        <v>1777</v>
      </c>
      <c r="I2185" s="4"/>
      <c r="J2185" s="12" t="s">
        <v>1778</v>
      </c>
    </row>
    <row r="2186" spans="1:10" ht="60" customHeight="1">
      <c r="A2186" s="4" t="s">
        <v>1779</v>
      </c>
      <c r="B2186" s="4" t="s">
        <v>1779</v>
      </c>
      <c r="C2186" s="4" t="s">
        <v>1780</v>
      </c>
      <c r="D2186" s="10">
        <v>20000</v>
      </c>
      <c r="E2186" s="11" t="s">
        <v>3</v>
      </c>
      <c r="F2186" s="11"/>
      <c r="G2186" s="4" t="s">
        <v>1781</v>
      </c>
      <c r="H2186" s="4" t="s">
        <v>1782</v>
      </c>
      <c r="I2186" s="3" t="s">
        <v>1783</v>
      </c>
      <c r="J2186" s="12" t="s">
        <v>1784</v>
      </c>
    </row>
    <row r="2187" spans="1:10" ht="60" customHeight="1">
      <c r="A2187" s="4" t="s">
        <v>1779</v>
      </c>
      <c r="B2187" s="4" t="s">
        <v>1785</v>
      </c>
      <c r="C2187" s="4" t="s">
        <v>1786</v>
      </c>
      <c r="D2187" s="10">
        <v>35459</v>
      </c>
      <c r="E2187" s="11" t="s">
        <v>5</v>
      </c>
      <c r="F2187" s="11"/>
      <c r="G2187" s="4" t="s">
        <v>1787</v>
      </c>
      <c r="H2187" s="4" t="s">
        <v>1788</v>
      </c>
      <c r="I2187" s="4"/>
      <c r="J2187" s="12" t="s">
        <v>1789</v>
      </c>
    </row>
    <row r="2188" spans="1:10" ht="60" customHeight="1">
      <c r="A2188" s="4" t="s">
        <v>1779</v>
      </c>
      <c r="B2188" s="4" t="s">
        <v>1785</v>
      </c>
      <c r="C2188" s="4" t="s">
        <v>1790</v>
      </c>
      <c r="D2188" s="10">
        <v>4261</v>
      </c>
      <c r="E2188" s="11" t="s">
        <v>1309</v>
      </c>
      <c r="F2188" s="4"/>
      <c r="G2188" s="12" t="s">
        <v>1791</v>
      </c>
      <c r="H2188" s="4" t="s">
        <v>1792</v>
      </c>
      <c r="I2188" s="4"/>
      <c r="J2188" s="12" t="s">
        <v>1793</v>
      </c>
    </row>
    <row r="2189" spans="1:10" ht="60" customHeight="1">
      <c r="A2189" s="4" t="s">
        <v>1779</v>
      </c>
      <c r="B2189" s="4" t="s">
        <v>1794</v>
      </c>
      <c r="C2189" s="4" t="s">
        <v>1795</v>
      </c>
      <c r="D2189" s="10">
        <v>4244</v>
      </c>
      <c r="E2189" s="11" t="s">
        <v>5</v>
      </c>
      <c r="F2189" s="11"/>
      <c r="G2189" s="4" t="s">
        <v>1796</v>
      </c>
      <c r="H2189" s="4" t="s">
        <v>1797</v>
      </c>
      <c r="I2189" s="4"/>
      <c r="J2189" s="12" t="s">
        <v>1798</v>
      </c>
    </row>
    <row r="2190" spans="1:10" ht="60" customHeight="1">
      <c r="A2190" s="4" t="s">
        <v>1799</v>
      </c>
      <c r="B2190" s="4" t="s">
        <v>1800</v>
      </c>
      <c r="C2190" s="4" t="s">
        <v>1801</v>
      </c>
      <c r="D2190" s="15">
        <v>532</v>
      </c>
      <c r="E2190" s="11" t="s">
        <v>5</v>
      </c>
      <c r="F2190" s="11"/>
      <c r="G2190" s="4" t="s">
        <v>1802</v>
      </c>
      <c r="H2190" s="4" t="s">
        <v>1803</v>
      </c>
      <c r="I2190" s="4"/>
      <c r="J2190" s="12" t="s">
        <v>10627</v>
      </c>
    </row>
    <row r="2191" spans="1:10" ht="60" customHeight="1">
      <c r="A2191" s="4" t="s">
        <v>1779</v>
      </c>
      <c r="B2191" s="4" t="s">
        <v>1804</v>
      </c>
      <c r="C2191" s="4" t="s">
        <v>1805</v>
      </c>
      <c r="D2191" s="10">
        <v>31996</v>
      </c>
      <c r="E2191" s="11" t="s">
        <v>1806</v>
      </c>
      <c r="F2191" s="11"/>
      <c r="G2191" s="4" t="s">
        <v>1807</v>
      </c>
      <c r="H2191" s="4" t="s">
        <v>1804</v>
      </c>
      <c r="I2191" s="3" t="s">
        <v>1808</v>
      </c>
      <c r="J2191" s="12" t="s">
        <v>1809</v>
      </c>
    </row>
    <row r="2192" spans="1:10" ht="60" customHeight="1">
      <c r="A2192" s="4" t="s">
        <v>1779</v>
      </c>
      <c r="B2192" s="4" t="s">
        <v>1804</v>
      </c>
      <c r="C2192" s="4" t="s">
        <v>1810</v>
      </c>
      <c r="D2192" s="10">
        <v>16868</v>
      </c>
      <c r="E2192" s="11" t="s">
        <v>1806</v>
      </c>
      <c r="F2192" s="11"/>
      <c r="G2192" s="4" t="s">
        <v>1811</v>
      </c>
      <c r="H2192" s="4" t="s">
        <v>1804</v>
      </c>
      <c r="I2192" s="3" t="s">
        <v>1812</v>
      </c>
      <c r="J2192" s="12" t="s">
        <v>1809</v>
      </c>
    </row>
    <row r="2193" spans="1:10" ht="60" customHeight="1">
      <c r="A2193" s="4" t="s">
        <v>1779</v>
      </c>
      <c r="B2193" s="4" t="s">
        <v>1804</v>
      </c>
      <c r="C2193" s="4" t="s">
        <v>1813</v>
      </c>
      <c r="D2193" s="10">
        <v>12270</v>
      </c>
      <c r="E2193" s="11" t="s">
        <v>1806</v>
      </c>
      <c r="F2193" s="5"/>
      <c r="G2193" s="4" t="s">
        <v>1814</v>
      </c>
      <c r="H2193" s="4" t="s">
        <v>1804</v>
      </c>
      <c r="I2193" s="3" t="s">
        <v>1815</v>
      </c>
      <c r="J2193" s="4" t="s">
        <v>1809</v>
      </c>
    </row>
    <row r="2194" spans="1:10" ht="60" customHeight="1">
      <c r="A2194" s="4" t="s">
        <v>1779</v>
      </c>
      <c r="B2194" s="4" t="s">
        <v>1816</v>
      </c>
      <c r="C2194" s="4" t="s">
        <v>1817</v>
      </c>
      <c r="D2194" s="10">
        <v>4720</v>
      </c>
      <c r="E2194" s="11" t="s">
        <v>3</v>
      </c>
      <c r="F2194" s="11"/>
      <c r="G2194" s="4" t="s">
        <v>1818</v>
      </c>
      <c r="H2194" s="4" t="s">
        <v>1819</v>
      </c>
      <c r="I2194" s="4"/>
      <c r="J2194" s="12" t="s">
        <v>10626</v>
      </c>
    </row>
    <row r="2195" spans="1:10" ht="60" customHeight="1">
      <c r="A2195" s="4" t="s">
        <v>1799</v>
      </c>
      <c r="B2195" s="4" t="s">
        <v>1820</v>
      </c>
      <c r="C2195" s="4" t="s">
        <v>1821</v>
      </c>
      <c r="D2195" s="10">
        <v>2014</v>
      </c>
      <c r="E2195" s="11" t="s">
        <v>5</v>
      </c>
      <c r="F2195" s="11"/>
      <c r="G2195" s="4" t="s">
        <v>1822</v>
      </c>
      <c r="H2195" s="4" t="s">
        <v>1823</v>
      </c>
      <c r="I2195" s="3" t="s">
        <v>1824</v>
      </c>
      <c r="J2195" s="12" t="s">
        <v>1825</v>
      </c>
    </row>
    <row r="2196" spans="1:10" ht="60" customHeight="1">
      <c r="A2196" s="4" t="s">
        <v>1799</v>
      </c>
      <c r="B2196" s="4" t="s">
        <v>1820</v>
      </c>
      <c r="C2196" s="4" t="s">
        <v>1826</v>
      </c>
      <c r="D2196" s="15">
        <v>1200</v>
      </c>
      <c r="E2196" s="11" t="s">
        <v>3</v>
      </c>
      <c r="F2196" s="11"/>
      <c r="G2196" s="4" t="s">
        <v>1827</v>
      </c>
      <c r="H2196" s="4" t="s">
        <v>1828</v>
      </c>
      <c r="I2196" s="4"/>
      <c r="J2196" s="12" t="s">
        <v>1829</v>
      </c>
    </row>
    <row r="2197" spans="1:10" ht="60" customHeight="1">
      <c r="A2197" s="4" t="s">
        <v>1779</v>
      </c>
      <c r="B2197" s="4" t="s">
        <v>1830</v>
      </c>
      <c r="C2197" s="4" t="s">
        <v>1831</v>
      </c>
      <c r="D2197" s="10">
        <v>10955</v>
      </c>
      <c r="E2197" s="11" t="s">
        <v>5</v>
      </c>
      <c r="F2197" s="11"/>
      <c r="G2197" s="4" t="s">
        <v>1832</v>
      </c>
      <c r="H2197" s="4" t="s">
        <v>1833</v>
      </c>
      <c r="I2197" s="3" t="s">
        <v>1834</v>
      </c>
      <c r="J2197" s="12" t="s">
        <v>1835</v>
      </c>
    </row>
    <row r="2198" spans="1:10" ht="60" customHeight="1">
      <c r="A2198" s="4" t="s">
        <v>1779</v>
      </c>
      <c r="B2198" s="4" t="s">
        <v>1836</v>
      </c>
      <c r="C2198" s="4" t="s">
        <v>1837</v>
      </c>
      <c r="D2198" s="15">
        <v>4000</v>
      </c>
      <c r="E2198" s="11" t="s">
        <v>3</v>
      </c>
      <c r="F2198" s="11"/>
      <c r="G2198" s="4" t="s">
        <v>1838</v>
      </c>
      <c r="H2198" s="4" t="s">
        <v>1839</v>
      </c>
      <c r="I2198" s="4"/>
      <c r="J2198" s="12" t="s">
        <v>1840</v>
      </c>
    </row>
    <row r="2199" spans="1:10" ht="60" customHeight="1">
      <c r="A2199" s="4" t="s">
        <v>1779</v>
      </c>
      <c r="B2199" s="4" t="s">
        <v>1841</v>
      </c>
      <c r="C2199" s="4" t="s">
        <v>1842</v>
      </c>
      <c r="D2199" s="15">
        <v>14956</v>
      </c>
      <c r="E2199" s="11" t="s">
        <v>5</v>
      </c>
      <c r="F2199" s="11"/>
      <c r="G2199" s="4" t="s">
        <v>1843</v>
      </c>
      <c r="H2199" s="4" t="s">
        <v>1841</v>
      </c>
      <c r="I2199" s="4"/>
      <c r="J2199" s="12" t="s">
        <v>1844</v>
      </c>
    </row>
    <row r="2200" spans="1:10" ht="60" customHeight="1">
      <c r="A2200" s="4" t="s">
        <v>1779</v>
      </c>
      <c r="B2200" s="4" t="s">
        <v>1841</v>
      </c>
      <c r="C2200" s="4" t="s">
        <v>1845</v>
      </c>
      <c r="D2200" s="15">
        <v>0</v>
      </c>
      <c r="E2200" s="11" t="s">
        <v>5</v>
      </c>
      <c r="F2200" s="5"/>
      <c r="G2200" s="4" t="s">
        <v>1846</v>
      </c>
      <c r="H2200" s="12" t="s">
        <v>1847</v>
      </c>
      <c r="I2200" s="4"/>
      <c r="J2200" s="12" t="s">
        <v>1848</v>
      </c>
    </row>
    <row r="2201" spans="1:10" ht="60" customHeight="1">
      <c r="A2201" s="4" t="s">
        <v>1779</v>
      </c>
      <c r="B2201" s="4" t="s">
        <v>1841</v>
      </c>
      <c r="C2201" s="4" t="s">
        <v>1849</v>
      </c>
      <c r="D2201" s="15">
        <v>600</v>
      </c>
      <c r="E2201" s="11" t="s">
        <v>10</v>
      </c>
      <c r="F2201" s="11" t="s">
        <v>766</v>
      </c>
      <c r="G2201" s="4" t="s">
        <v>1850</v>
      </c>
      <c r="H2201" s="4" t="s">
        <v>1841</v>
      </c>
      <c r="I2201" s="4"/>
      <c r="J2201" s="12" t="s">
        <v>10625</v>
      </c>
    </row>
    <row r="2202" spans="1:10" ht="60" customHeight="1">
      <c r="A2202" s="4" t="s">
        <v>1779</v>
      </c>
      <c r="B2202" s="4" t="s">
        <v>1851</v>
      </c>
      <c r="C2202" s="4" t="s">
        <v>1852</v>
      </c>
      <c r="D2202" s="10">
        <v>5310</v>
      </c>
      <c r="E2202" s="11" t="s">
        <v>4</v>
      </c>
      <c r="F2202" s="11"/>
      <c r="G2202" s="4" t="s">
        <v>1853</v>
      </c>
      <c r="H2202" s="4" t="s">
        <v>1854</v>
      </c>
      <c r="I2202" s="3" t="s">
        <v>1855</v>
      </c>
      <c r="J2202" s="12" t="s">
        <v>1856</v>
      </c>
    </row>
    <row r="2203" spans="1:10" ht="60" customHeight="1">
      <c r="A2203" s="4" t="s">
        <v>1779</v>
      </c>
      <c r="B2203" s="4" t="s">
        <v>1851</v>
      </c>
      <c r="C2203" s="4" t="s">
        <v>1857</v>
      </c>
      <c r="D2203" s="10">
        <v>50466</v>
      </c>
      <c r="E2203" s="11" t="s">
        <v>5</v>
      </c>
      <c r="F2203" s="11"/>
      <c r="G2203" s="4" t="s">
        <v>1858</v>
      </c>
      <c r="H2203" s="4" t="s">
        <v>1859</v>
      </c>
      <c r="I2203" s="3" t="s">
        <v>1860</v>
      </c>
      <c r="J2203" s="12" t="s">
        <v>1861</v>
      </c>
    </row>
    <row r="2204" spans="1:10" ht="60" customHeight="1">
      <c r="A2204" s="4" t="s">
        <v>1779</v>
      </c>
      <c r="B2204" s="4" t="s">
        <v>1851</v>
      </c>
      <c r="C2204" s="4" t="s">
        <v>1862</v>
      </c>
      <c r="D2204" s="10">
        <v>1288</v>
      </c>
      <c r="E2204" s="11" t="s">
        <v>4</v>
      </c>
      <c r="F2204" s="5"/>
      <c r="G2204" s="4" t="s">
        <v>1863</v>
      </c>
      <c r="H2204" s="4" t="s">
        <v>1851</v>
      </c>
      <c r="I2204" s="4"/>
      <c r="J2204" s="4" t="s">
        <v>1864</v>
      </c>
    </row>
    <row r="2205" spans="1:10" ht="60" customHeight="1">
      <c r="A2205" s="4" t="s">
        <v>1779</v>
      </c>
      <c r="B2205" s="4" t="s">
        <v>1865</v>
      </c>
      <c r="C2205" s="4" t="s">
        <v>1255</v>
      </c>
      <c r="D2205" s="10">
        <v>21850</v>
      </c>
      <c r="E2205" s="11" t="s">
        <v>5</v>
      </c>
      <c r="F2205" s="11"/>
      <c r="G2205" s="4" t="s">
        <v>1866</v>
      </c>
      <c r="H2205" s="4" t="s">
        <v>1865</v>
      </c>
      <c r="I2205" s="4"/>
      <c r="J2205" s="12" t="s">
        <v>1867</v>
      </c>
    </row>
    <row r="2206" spans="1:10" ht="60" customHeight="1">
      <c r="A2206" s="4" t="s">
        <v>1779</v>
      </c>
      <c r="B2206" s="4" t="s">
        <v>1865</v>
      </c>
      <c r="C2206" s="4" t="s">
        <v>1868</v>
      </c>
      <c r="D2206" s="10">
        <v>9190</v>
      </c>
      <c r="E2206" s="11" t="s">
        <v>5</v>
      </c>
      <c r="F2206" s="11"/>
      <c r="G2206" s="4" t="s">
        <v>1869</v>
      </c>
      <c r="H2206" s="4" t="s">
        <v>1865</v>
      </c>
      <c r="I2206" s="4"/>
      <c r="J2206" s="12" t="s">
        <v>1867</v>
      </c>
    </row>
    <row r="2207" spans="1:10" ht="60" customHeight="1">
      <c r="A2207" s="4" t="s">
        <v>1779</v>
      </c>
      <c r="B2207" s="4" t="s">
        <v>1865</v>
      </c>
      <c r="C2207" s="4" t="s">
        <v>1870</v>
      </c>
      <c r="D2207" s="10">
        <v>2580</v>
      </c>
      <c r="E2207" s="11" t="s">
        <v>3</v>
      </c>
      <c r="F2207" s="11"/>
      <c r="G2207" s="4" t="s">
        <v>1871</v>
      </c>
      <c r="H2207" s="4" t="s">
        <v>1872</v>
      </c>
      <c r="I2207" s="3" t="s">
        <v>1873</v>
      </c>
      <c r="J2207" s="12" t="s">
        <v>1874</v>
      </c>
    </row>
    <row r="2208" spans="1:10" ht="60" customHeight="1">
      <c r="A2208" s="4" t="s">
        <v>1779</v>
      </c>
      <c r="B2208" s="4" t="s">
        <v>1875</v>
      </c>
      <c r="C2208" s="4" t="s">
        <v>1876</v>
      </c>
      <c r="D2208" s="10">
        <v>992</v>
      </c>
      <c r="E2208" s="11" t="s">
        <v>10</v>
      </c>
      <c r="F2208" s="11" t="s">
        <v>1877</v>
      </c>
      <c r="G2208" s="4" t="s">
        <v>1878</v>
      </c>
      <c r="H2208" s="4" t="s">
        <v>1879</v>
      </c>
      <c r="I2208" s="4"/>
      <c r="J2208" s="12" t="s">
        <v>1880</v>
      </c>
    </row>
    <row r="2209" spans="1:10" ht="60" customHeight="1">
      <c r="A2209" s="4" t="s">
        <v>1779</v>
      </c>
      <c r="B2209" s="4" t="s">
        <v>1881</v>
      </c>
      <c r="C2209" s="4" t="s">
        <v>1882</v>
      </c>
      <c r="D2209" s="10">
        <v>350</v>
      </c>
      <c r="E2209" s="11" t="s">
        <v>3</v>
      </c>
      <c r="F2209" s="11"/>
      <c r="G2209" s="4" t="s">
        <v>1883</v>
      </c>
      <c r="H2209" s="4" t="s">
        <v>1884</v>
      </c>
      <c r="I2209" s="4"/>
      <c r="J2209" s="12" t="s">
        <v>1885</v>
      </c>
    </row>
    <row r="2210" spans="1:10" ht="60" customHeight="1">
      <c r="A2210" s="4" t="s">
        <v>1779</v>
      </c>
      <c r="B2210" s="4" t="s">
        <v>1886</v>
      </c>
      <c r="C2210" s="4" t="s">
        <v>1666</v>
      </c>
      <c r="D2210" s="10">
        <v>10783</v>
      </c>
      <c r="E2210" s="11" t="s">
        <v>5</v>
      </c>
      <c r="F2210" s="11"/>
      <c r="G2210" s="4" t="s">
        <v>1887</v>
      </c>
      <c r="H2210" s="4" t="s">
        <v>1886</v>
      </c>
      <c r="I2210" s="3" t="s">
        <v>1888</v>
      </c>
      <c r="J2210" s="12" t="s">
        <v>1889</v>
      </c>
    </row>
    <row r="2211" spans="1:10" ht="60" customHeight="1">
      <c r="A2211" s="4" t="s">
        <v>1779</v>
      </c>
      <c r="B2211" s="4" t="s">
        <v>1886</v>
      </c>
      <c r="C2211" s="4" t="s">
        <v>1890</v>
      </c>
      <c r="D2211" s="10"/>
      <c r="E2211" s="11" t="s">
        <v>10</v>
      </c>
      <c r="F2211" s="11" t="s">
        <v>1891</v>
      </c>
      <c r="G2211" s="4" t="s">
        <v>1892</v>
      </c>
      <c r="H2211" s="4" t="s">
        <v>1886</v>
      </c>
      <c r="I2211" s="4"/>
      <c r="J2211" s="12" t="s">
        <v>1893</v>
      </c>
    </row>
    <row r="2212" spans="1:10" ht="60" customHeight="1">
      <c r="A2212" s="4" t="s">
        <v>1779</v>
      </c>
      <c r="B2212" s="4" t="s">
        <v>1886</v>
      </c>
      <c r="C2212" s="4" t="s">
        <v>1894</v>
      </c>
      <c r="D2212" s="10"/>
      <c r="E2212" s="11" t="s">
        <v>5</v>
      </c>
      <c r="F2212" s="11"/>
      <c r="G2212" s="4" t="s">
        <v>1895</v>
      </c>
      <c r="H2212" s="4" t="s">
        <v>1896</v>
      </c>
      <c r="I2212" s="4"/>
      <c r="J2212" s="12" t="s">
        <v>1897</v>
      </c>
    </row>
    <row r="2213" spans="1:10" ht="60" customHeight="1">
      <c r="A2213" s="4" t="s">
        <v>1779</v>
      </c>
      <c r="B2213" s="4" t="s">
        <v>1886</v>
      </c>
      <c r="C2213" s="4" t="s">
        <v>1898</v>
      </c>
      <c r="D2213" s="10">
        <v>200</v>
      </c>
      <c r="E2213" s="11" t="s">
        <v>10</v>
      </c>
      <c r="F2213" s="9" t="s">
        <v>1899</v>
      </c>
      <c r="G2213" s="4" t="s">
        <v>1900</v>
      </c>
      <c r="H2213" s="4" t="s">
        <v>1886</v>
      </c>
      <c r="I2213" s="3" t="s">
        <v>10359</v>
      </c>
      <c r="J2213" s="4" t="s">
        <v>1901</v>
      </c>
    </row>
    <row r="2214" spans="1:10" ht="60" customHeight="1">
      <c r="A2214" s="4" t="s">
        <v>1902</v>
      </c>
      <c r="B2214" s="4" t="s">
        <v>1902</v>
      </c>
      <c r="C2214" s="4" t="s">
        <v>1903</v>
      </c>
      <c r="D2214" s="10">
        <v>11000</v>
      </c>
      <c r="E2214" s="11" t="s">
        <v>3</v>
      </c>
      <c r="F2214" s="11"/>
      <c r="G2214" s="4" t="s">
        <v>1904</v>
      </c>
      <c r="H2214" s="4" t="s">
        <v>1905</v>
      </c>
      <c r="I2214" s="4"/>
      <c r="J2214" s="12" t="s">
        <v>1906</v>
      </c>
    </row>
    <row r="2215" spans="1:10" ht="60" customHeight="1">
      <c r="A2215" s="4" t="s">
        <v>1902</v>
      </c>
      <c r="B2215" s="4" t="s">
        <v>1902</v>
      </c>
      <c r="C2215" s="4" t="s">
        <v>1907</v>
      </c>
      <c r="D2215" s="10">
        <v>5000</v>
      </c>
      <c r="E2215" s="11" t="s">
        <v>3</v>
      </c>
      <c r="F2215" s="4" t="s">
        <v>2266</v>
      </c>
      <c r="G2215" s="4" t="s">
        <v>1908</v>
      </c>
      <c r="H2215" s="4" t="s">
        <v>1909</v>
      </c>
      <c r="I2215" s="3" t="s">
        <v>1910</v>
      </c>
      <c r="J2215" s="12" t="s">
        <v>1911</v>
      </c>
    </row>
    <row r="2216" spans="1:10" ht="60" customHeight="1">
      <c r="A2216" s="4" t="s">
        <v>1902</v>
      </c>
      <c r="B2216" s="4" t="s">
        <v>1912</v>
      </c>
      <c r="C2216" s="4" t="s">
        <v>1913</v>
      </c>
      <c r="D2216" s="10">
        <v>39000</v>
      </c>
      <c r="E2216" s="11" t="s">
        <v>1914</v>
      </c>
      <c r="F2216" s="11" t="s">
        <v>609</v>
      </c>
      <c r="G2216" s="4" t="s">
        <v>1915</v>
      </c>
      <c r="H2216" s="4" t="s">
        <v>1912</v>
      </c>
      <c r="I2216" s="3" t="s">
        <v>1916</v>
      </c>
      <c r="J2216" s="12" t="s">
        <v>1917</v>
      </c>
    </row>
    <row r="2217" spans="1:10" ht="60" customHeight="1">
      <c r="A2217" s="4" t="s">
        <v>1902</v>
      </c>
      <c r="B2217" s="4" t="s">
        <v>1912</v>
      </c>
      <c r="C2217" s="4" t="s">
        <v>1918</v>
      </c>
      <c r="D2217" s="10">
        <v>14960</v>
      </c>
      <c r="E2217" s="11" t="s">
        <v>49</v>
      </c>
      <c r="F2217" s="11"/>
      <c r="G2217" s="4" t="s">
        <v>1919</v>
      </c>
      <c r="H2217" s="4" t="s">
        <v>1920</v>
      </c>
      <c r="I2217" s="4"/>
      <c r="J2217" s="12" t="s">
        <v>1921</v>
      </c>
    </row>
    <row r="2218" spans="1:10" ht="60" customHeight="1">
      <c r="A2218" s="4" t="s">
        <v>1902</v>
      </c>
      <c r="B2218" s="4" t="s">
        <v>1912</v>
      </c>
      <c r="C2218" s="4" t="s">
        <v>1922</v>
      </c>
      <c r="D2218" s="10">
        <v>2000</v>
      </c>
      <c r="E2218" s="11" t="s">
        <v>49</v>
      </c>
      <c r="F2218" s="11"/>
      <c r="G2218" s="4" t="s">
        <v>1923</v>
      </c>
      <c r="H2218" s="4" t="s">
        <v>1924</v>
      </c>
      <c r="I2218" s="22"/>
      <c r="J2218" s="12" t="s">
        <v>10624</v>
      </c>
    </row>
    <row r="2219" spans="1:10" ht="60" customHeight="1">
      <c r="A2219" s="70" t="s">
        <v>1925</v>
      </c>
      <c r="B2219" s="70" t="s">
        <v>1926</v>
      </c>
      <c r="C2219" s="70" t="s">
        <v>1927</v>
      </c>
      <c r="D2219" s="114">
        <v>3600</v>
      </c>
      <c r="E2219" s="115" t="s">
        <v>376</v>
      </c>
      <c r="F2219" s="115"/>
      <c r="G2219" s="70" t="s">
        <v>1928</v>
      </c>
      <c r="H2219" s="70" t="s">
        <v>1929</v>
      </c>
      <c r="I2219" s="126" t="s">
        <v>9861</v>
      </c>
      <c r="J2219" s="116" t="s">
        <v>10581</v>
      </c>
    </row>
    <row r="2220" spans="1:10" ht="60" customHeight="1">
      <c r="A2220" s="70" t="s">
        <v>1925</v>
      </c>
      <c r="B2220" s="70" t="s">
        <v>1926</v>
      </c>
      <c r="C2220" s="139" t="s">
        <v>1930</v>
      </c>
      <c r="D2220" s="127">
        <v>72014</v>
      </c>
      <c r="E2220" s="115" t="s">
        <v>44</v>
      </c>
      <c r="F2220" s="115"/>
      <c r="G2220" s="70" t="s">
        <v>10582</v>
      </c>
      <c r="H2220" s="70" t="s">
        <v>1931</v>
      </c>
      <c r="I2220" s="126" t="s">
        <v>9862</v>
      </c>
      <c r="J2220" s="116" t="s">
        <v>10583</v>
      </c>
    </row>
    <row r="2221" spans="1:10" ht="60" customHeight="1">
      <c r="A2221" s="70" t="s">
        <v>1925</v>
      </c>
      <c r="B2221" s="70" t="s">
        <v>1926</v>
      </c>
      <c r="C2221" s="70" t="s">
        <v>1932</v>
      </c>
      <c r="D2221" s="114">
        <v>900</v>
      </c>
      <c r="E2221" s="115" t="s">
        <v>376</v>
      </c>
      <c r="F2221" s="128"/>
      <c r="G2221" s="70" t="s">
        <v>1933</v>
      </c>
      <c r="H2221" s="70" t="s">
        <v>1934</v>
      </c>
      <c r="I2221" s="70"/>
      <c r="J2221" s="70" t="s">
        <v>10584</v>
      </c>
    </row>
    <row r="2222" spans="1:10" ht="60" customHeight="1">
      <c r="A2222" s="70" t="s">
        <v>1925</v>
      </c>
      <c r="B2222" s="70" t="s">
        <v>1926</v>
      </c>
      <c r="C2222" s="70" t="s">
        <v>1935</v>
      </c>
      <c r="D2222" s="114">
        <v>3525</v>
      </c>
      <c r="E2222" s="115" t="s">
        <v>623</v>
      </c>
      <c r="F2222" s="128" t="s">
        <v>1936</v>
      </c>
      <c r="G2222" s="70" t="s">
        <v>10585</v>
      </c>
      <c r="H2222" s="70" t="s">
        <v>1937</v>
      </c>
      <c r="I2222" s="70"/>
      <c r="J2222" s="70" t="s">
        <v>10586</v>
      </c>
    </row>
    <row r="2223" spans="1:10" ht="60" customHeight="1">
      <c r="A2223" s="70" t="s">
        <v>1925</v>
      </c>
      <c r="B2223" s="4" t="s">
        <v>1938</v>
      </c>
      <c r="C2223" s="4" t="s">
        <v>1939</v>
      </c>
      <c r="D2223" s="10">
        <v>5900</v>
      </c>
      <c r="E2223" s="11" t="s">
        <v>3</v>
      </c>
      <c r="F2223" s="11"/>
      <c r="G2223" s="4" t="s">
        <v>1940</v>
      </c>
      <c r="H2223" s="4" t="s">
        <v>1941</v>
      </c>
      <c r="I2223" s="22"/>
      <c r="J2223" s="12" t="s">
        <v>1942</v>
      </c>
    </row>
    <row r="2224" spans="1:10" ht="60" customHeight="1">
      <c r="A2224" s="70" t="s">
        <v>1925</v>
      </c>
      <c r="B2224" s="4" t="s">
        <v>1938</v>
      </c>
      <c r="C2224" s="4" t="s">
        <v>1943</v>
      </c>
      <c r="D2224" s="10">
        <v>37585</v>
      </c>
      <c r="E2224" s="11" t="s">
        <v>10</v>
      </c>
      <c r="F2224" s="11" t="s">
        <v>1944</v>
      </c>
      <c r="G2224" s="4" t="s">
        <v>1945</v>
      </c>
      <c r="H2224" s="4" t="s">
        <v>1946</v>
      </c>
      <c r="I2224" s="4"/>
      <c r="J2224" s="12" t="s">
        <v>1942</v>
      </c>
    </row>
    <row r="2225" spans="1:10" ht="60" customHeight="1">
      <c r="A2225" s="70" t="s">
        <v>1925</v>
      </c>
      <c r="B2225" s="4" t="s">
        <v>1938</v>
      </c>
      <c r="C2225" s="4" t="s">
        <v>1947</v>
      </c>
      <c r="D2225" s="10">
        <v>20672</v>
      </c>
      <c r="E2225" s="11" t="s">
        <v>5</v>
      </c>
      <c r="F2225" s="11"/>
      <c r="G2225" s="4" t="s">
        <v>1948</v>
      </c>
      <c r="H2225" s="4" t="s">
        <v>1949</v>
      </c>
      <c r="I2225" s="4"/>
      <c r="J2225" s="12" t="s">
        <v>1942</v>
      </c>
    </row>
    <row r="2226" spans="1:10" ht="60" customHeight="1">
      <c r="A2226" s="4" t="s">
        <v>1902</v>
      </c>
      <c r="B2226" s="4" t="s">
        <v>1950</v>
      </c>
      <c r="C2226" s="4" t="s">
        <v>1158</v>
      </c>
      <c r="D2226" s="10">
        <v>51294</v>
      </c>
      <c r="E2226" s="11" t="s">
        <v>5</v>
      </c>
      <c r="F2226" s="11"/>
      <c r="G2226" s="4" t="s">
        <v>1951</v>
      </c>
      <c r="H2226" s="4" t="s">
        <v>1950</v>
      </c>
      <c r="I2226" s="2" t="s">
        <v>1952</v>
      </c>
      <c r="J2226" s="12" t="s">
        <v>1953</v>
      </c>
    </row>
    <row r="2227" spans="1:10" ht="60" customHeight="1">
      <c r="A2227" s="4" t="s">
        <v>1902</v>
      </c>
      <c r="B2227" s="4" t="s">
        <v>1950</v>
      </c>
      <c r="C2227" s="4" t="s">
        <v>1954</v>
      </c>
      <c r="D2227" s="10">
        <v>8045</v>
      </c>
      <c r="E2227" s="11" t="s">
        <v>3</v>
      </c>
      <c r="F2227" s="11"/>
      <c r="G2227" s="4" t="s">
        <v>1955</v>
      </c>
      <c r="H2227" s="4" t="s">
        <v>1956</v>
      </c>
      <c r="I2227" s="2" t="s">
        <v>1957</v>
      </c>
      <c r="J2227" s="12" t="s">
        <v>1953</v>
      </c>
    </row>
    <row r="2228" spans="1:10" ht="60" customHeight="1">
      <c r="A2228" s="4" t="s">
        <v>1902</v>
      </c>
      <c r="B2228" s="4" t="s">
        <v>1950</v>
      </c>
      <c r="C2228" s="4" t="s">
        <v>1958</v>
      </c>
      <c r="D2228" s="10">
        <v>4646</v>
      </c>
      <c r="E2228" s="11" t="s">
        <v>4</v>
      </c>
      <c r="F2228" s="11"/>
      <c r="G2228" s="4" t="s">
        <v>1959</v>
      </c>
      <c r="H2228" s="4" t="s">
        <v>1950</v>
      </c>
      <c r="I2228" s="3" t="s">
        <v>1960</v>
      </c>
      <c r="J2228" s="12" t="s">
        <v>1961</v>
      </c>
    </row>
    <row r="2229" spans="1:10" ht="60" customHeight="1">
      <c r="A2229" s="4" t="s">
        <v>1925</v>
      </c>
      <c r="B2229" s="4" t="s">
        <v>1962</v>
      </c>
      <c r="C2229" s="4" t="s">
        <v>1963</v>
      </c>
      <c r="D2229" s="10">
        <v>0</v>
      </c>
      <c r="E2229" s="11" t="s">
        <v>623</v>
      </c>
      <c r="F2229" s="11" t="s">
        <v>1964</v>
      </c>
      <c r="G2229" s="4" t="s">
        <v>1965</v>
      </c>
      <c r="H2229" s="4" t="s">
        <v>1950</v>
      </c>
      <c r="I2229" s="4"/>
      <c r="J2229" s="12" t="s">
        <v>1966</v>
      </c>
    </row>
    <row r="2230" spans="1:10" ht="60" customHeight="1">
      <c r="A2230" s="4" t="s">
        <v>1902</v>
      </c>
      <c r="B2230" s="4" t="s">
        <v>1950</v>
      </c>
      <c r="C2230" s="4" t="s">
        <v>1073</v>
      </c>
      <c r="D2230" s="10">
        <v>18406</v>
      </c>
      <c r="E2230" s="5" t="s">
        <v>5</v>
      </c>
      <c r="F2230" s="5"/>
      <c r="G2230" s="4" t="s">
        <v>1967</v>
      </c>
      <c r="H2230" s="4" t="s">
        <v>1968</v>
      </c>
      <c r="I2230" s="3" t="s">
        <v>1969</v>
      </c>
      <c r="J2230" s="4" t="s">
        <v>1970</v>
      </c>
    </row>
    <row r="2231" spans="1:10" ht="60" customHeight="1">
      <c r="A2231" s="4" t="s">
        <v>1971</v>
      </c>
      <c r="B2231" s="4" t="s">
        <v>1972</v>
      </c>
      <c r="C2231" s="4" t="s">
        <v>1973</v>
      </c>
      <c r="D2231" s="10">
        <v>3000</v>
      </c>
      <c r="E2231" s="11" t="s">
        <v>252</v>
      </c>
      <c r="F2231" s="11"/>
      <c r="G2231" s="4" t="s">
        <v>1974</v>
      </c>
      <c r="H2231" s="4" t="s">
        <v>1975</v>
      </c>
      <c r="I2231" s="4"/>
      <c r="J2231" s="12" t="s">
        <v>1976</v>
      </c>
    </row>
    <row r="2232" spans="1:10" ht="60" customHeight="1">
      <c r="A2232" s="4" t="s">
        <v>1971</v>
      </c>
      <c r="B2232" s="4" t="s">
        <v>1977</v>
      </c>
      <c r="C2232" s="4" t="s">
        <v>1978</v>
      </c>
      <c r="D2232" s="10">
        <v>45200</v>
      </c>
      <c r="E2232" s="11" t="s">
        <v>296</v>
      </c>
      <c r="F2232" s="11"/>
      <c r="G2232" s="4" t="s">
        <v>1979</v>
      </c>
      <c r="H2232" s="4" t="s">
        <v>1977</v>
      </c>
      <c r="I2232" s="3" t="s">
        <v>1980</v>
      </c>
      <c r="J2232" s="12" t="s">
        <v>1981</v>
      </c>
    </row>
    <row r="2233" spans="1:10" ht="60" customHeight="1">
      <c r="A2233" s="4" t="s">
        <v>1971</v>
      </c>
      <c r="B2233" s="4" t="s">
        <v>1977</v>
      </c>
      <c r="C2233" s="4" t="s">
        <v>1982</v>
      </c>
      <c r="D2233" s="10">
        <v>4700</v>
      </c>
      <c r="E2233" s="11" t="s">
        <v>306</v>
      </c>
      <c r="F2233" s="11"/>
      <c r="G2233" s="4" t="s">
        <v>1983</v>
      </c>
      <c r="H2233" s="4" t="s">
        <v>1977</v>
      </c>
      <c r="I2233" s="4"/>
      <c r="J2233" s="12" t="s">
        <v>1984</v>
      </c>
    </row>
    <row r="2234" spans="1:10" ht="60" customHeight="1">
      <c r="A2234" s="4" t="s">
        <v>1971</v>
      </c>
      <c r="B2234" s="4" t="s">
        <v>1985</v>
      </c>
      <c r="C2234" s="4" t="s">
        <v>1986</v>
      </c>
      <c r="D2234" s="10">
        <v>978</v>
      </c>
      <c r="E2234" s="11" t="s">
        <v>252</v>
      </c>
      <c r="F2234" s="11"/>
      <c r="G2234" s="4" t="s">
        <v>1987</v>
      </c>
      <c r="H2234" s="4" t="s">
        <v>1988</v>
      </c>
      <c r="I2234" s="4"/>
      <c r="J2234" s="12" t="s">
        <v>1989</v>
      </c>
    </row>
    <row r="2235" spans="1:10" ht="60" customHeight="1">
      <c r="A2235" s="4" t="s">
        <v>1971</v>
      </c>
      <c r="B2235" s="4" t="s">
        <v>1985</v>
      </c>
      <c r="C2235" s="4" t="s">
        <v>1990</v>
      </c>
      <c r="D2235" s="10">
        <v>24950</v>
      </c>
      <c r="E2235" s="11" t="s">
        <v>296</v>
      </c>
      <c r="F2235" s="5"/>
      <c r="G2235" s="4" t="s">
        <v>1991</v>
      </c>
      <c r="H2235" s="4" t="s">
        <v>1992</v>
      </c>
      <c r="I2235" s="3" t="s">
        <v>1993</v>
      </c>
      <c r="J2235" s="12" t="s">
        <v>1994</v>
      </c>
    </row>
    <row r="2236" spans="1:10" ht="60" customHeight="1">
      <c r="A2236" s="4" t="s">
        <v>1971</v>
      </c>
      <c r="B2236" s="4" t="s">
        <v>1995</v>
      </c>
      <c r="C2236" s="4" t="s">
        <v>1996</v>
      </c>
      <c r="D2236" s="10">
        <v>30462</v>
      </c>
      <c r="E2236" s="11" t="s">
        <v>5</v>
      </c>
      <c r="F2236" s="11"/>
      <c r="G2236" s="4" t="s">
        <v>1997</v>
      </c>
      <c r="H2236" s="4" t="s">
        <v>1998</v>
      </c>
      <c r="I2236" s="3" t="s">
        <v>1999</v>
      </c>
      <c r="J2236" s="4" t="s">
        <v>2000</v>
      </c>
    </row>
    <row r="2237" spans="1:10" ht="60" customHeight="1">
      <c r="A2237" s="4" t="s">
        <v>1971</v>
      </c>
      <c r="B2237" s="4" t="s">
        <v>1995</v>
      </c>
      <c r="C2237" s="4" t="s">
        <v>2001</v>
      </c>
      <c r="D2237" s="10">
        <v>1560</v>
      </c>
      <c r="E2237" s="11" t="s">
        <v>10</v>
      </c>
      <c r="F2237" s="11" t="s">
        <v>666</v>
      </c>
      <c r="G2237" s="4" t="s">
        <v>2002</v>
      </c>
      <c r="H2237" s="4" t="s">
        <v>1639</v>
      </c>
      <c r="I2237" s="4"/>
      <c r="J2237" s="4" t="s">
        <v>2000</v>
      </c>
    </row>
    <row r="2238" spans="1:10" ht="60" customHeight="1">
      <c r="A2238" s="4" t="s">
        <v>1971</v>
      </c>
      <c r="B2238" s="4" t="s">
        <v>1995</v>
      </c>
      <c r="C2238" s="22" t="s">
        <v>2003</v>
      </c>
      <c r="D2238" s="36">
        <v>5940</v>
      </c>
      <c r="E2238" s="13" t="s">
        <v>1</v>
      </c>
      <c r="F2238" s="13"/>
      <c r="G2238" s="22" t="s">
        <v>2004</v>
      </c>
      <c r="H2238" s="22" t="s">
        <v>2005</v>
      </c>
      <c r="I2238" s="3"/>
      <c r="J2238" s="12" t="s">
        <v>2006</v>
      </c>
    </row>
    <row r="2239" spans="1:10" ht="60" customHeight="1">
      <c r="A2239" s="4" t="s">
        <v>1971</v>
      </c>
      <c r="B2239" s="4" t="s">
        <v>1995</v>
      </c>
      <c r="C2239" s="22" t="s">
        <v>661</v>
      </c>
      <c r="D2239" s="36">
        <v>7989</v>
      </c>
      <c r="E2239" s="13" t="s">
        <v>1</v>
      </c>
      <c r="F2239" s="13"/>
      <c r="G2239" s="22" t="s">
        <v>2007</v>
      </c>
      <c r="H2239" s="22" t="s">
        <v>2008</v>
      </c>
      <c r="I2239" s="4"/>
      <c r="J2239" s="12" t="s">
        <v>2009</v>
      </c>
    </row>
    <row r="2240" spans="1:10" ht="60" customHeight="1">
      <c r="A2240" s="4" t="s">
        <v>1971</v>
      </c>
      <c r="B2240" s="4" t="s">
        <v>1995</v>
      </c>
      <c r="C2240" s="4" t="s">
        <v>2010</v>
      </c>
      <c r="D2240" s="36">
        <v>344</v>
      </c>
      <c r="E2240" s="5" t="s">
        <v>2011</v>
      </c>
      <c r="F2240" s="5"/>
      <c r="G2240" s="4" t="s">
        <v>2012</v>
      </c>
      <c r="H2240" s="4" t="s">
        <v>1639</v>
      </c>
      <c r="I2240" s="3"/>
      <c r="J2240" s="4" t="s">
        <v>2013</v>
      </c>
    </row>
    <row r="2241" spans="1:10" ht="60" customHeight="1">
      <c r="A2241" s="4" t="s">
        <v>1902</v>
      </c>
      <c r="B2241" s="4" t="s">
        <v>2014</v>
      </c>
      <c r="C2241" s="4" t="s">
        <v>2015</v>
      </c>
      <c r="D2241" s="10">
        <v>6480</v>
      </c>
      <c r="E2241" s="11" t="s">
        <v>5</v>
      </c>
      <c r="F2241" s="11"/>
      <c r="G2241" s="4" t="s">
        <v>2016</v>
      </c>
      <c r="H2241" s="4" t="s">
        <v>2014</v>
      </c>
      <c r="I2241" s="4"/>
      <c r="J2241" s="12" t="s">
        <v>2017</v>
      </c>
    </row>
    <row r="2242" spans="1:10" ht="60" customHeight="1">
      <c r="A2242" s="4" t="s">
        <v>1902</v>
      </c>
      <c r="B2242" s="4" t="s">
        <v>2014</v>
      </c>
      <c r="C2242" s="4" t="s">
        <v>2018</v>
      </c>
      <c r="D2242" s="10">
        <v>300</v>
      </c>
      <c r="E2242" s="5" t="s">
        <v>0</v>
      </c>
      <c r="F2242" s="5"/>
      <c r="G2242" s="4" t="s">
        <v>2019</v>
      </c>
      <c r="H2242" s="4" t="s">
        <v>2014</v>
      </c>
      <c r="I2242" s="4"/>
      <c r="J2242" s="4" t="s">
        <v>2017</v>
      </c>
    </row>
    <row r="2243" spans="1:10" ht="60" customHeight="1">
      <c r="A2243" s="4" t="s">
        <v>1902</v>
      </c>
      <c r="B2243" s="4" t="s">
        <v>2014</v>
      </c>
      <c r="C2243" s="22" t="s">
        <v>2020</v>
      </c>
      <c r="D2243" s="36">
        <v>732</v>
      </c>
      <c r="E2243" s="13" t="s">
        <v>2021</v>
      </c>
      <c r="F2243" s="54"/>
      <c r="G2243" s="22" t="s">
        <v>2022</v>
      </c>
      <c r="H2243" s="4" t="s">
        <v>2014</v>
      </c>
      <c r="I2243" s="4"/>
      <c r="J2243" s="12" t="s">
        <v>2023</v>
      </c>
    </row>
    <row r="2244" spans="1:10" ht="60" customHeight="1">
      <c r="A2244" s="4" t="s">
        <v>1902</v>
      </c>
      <c r="B2244" s="4" t="s">
        <v>2014</v>
      </c>
      <c r="C2244" s="4" t="s">
        <v>2024</v>
      </c>
      <c r="D2244" s="10">
        <v>12886</v>
      </c>
      <c r="E2244" s="11" t="s">
        <v>3</v>
      </c>
      <c r="F2244" s="11"/>
      <c r="G2244" s="4" t="s">
        <v>2025</v>
      </c>
      <c r="H2244" s="4" t="s">
        <v>2014</v>
      </c>
      <c r="I2244" s="3" t="s">
        <v>2026</v>
      </c>
      <c r="J2244" s="12" t="s">
        <v>2027</v>
      </c>
    </row>
    <row r="2245" spans="1:10" ht="60" customHeight="1">
      <c r="A2245" s="4" t="s">
        <v>1902</v>
      </c>
      <c r="B2245" s="4" t="s">
        <v>2028</v>
      </c>
      <c r="C2245" s="4" t="s">
        <v>2029</v>
      </c>
      <c r="D2245" s="10">
        <v>12884</v>
      </c>
      <c r="E2245" s="5" t="s">
        <v>4</v>
      </c>
      <c r="F2245" s="5"/>
      <c r="G2245" s="4" t="s">
        <v>2030</v>
      </c>
      <c r="H2245" s="4" t="s">
        <v>2031</v>
      </c>
      <c r="I2245" s="3" t="s">
        <v>2032</v>
      </c>
      <c r="J2245" s="4" t="s">
        <v>2033</v>
      </c>
    </row>
    <row r="2246" spans="1:10" ht="60" customHeight="1">
      <c r="A2246" s="4" t="s">
        <v>1902</v>
      </c>
      <c r="B2246" s="4" t="s">
        <v>2028</v>
      </c>
      <c r="C2246" s="4" t="s">
        <v>2034</v>
      </c>
      <c r="D2246" s="10">
        <v>1305</v>
      </c>
      <c r="E2246" s="11" t="s">
        <v>4</v>
      </c>
      <c r="F2246" s="11"/>
      <c r="G2246" s="4" t="s">
        <v>2035</v>
      </c>
      <c r="H2246" s="4" t="s">
        <v>2036</v>
      </c>
      <c r="I2246" s="3" t="s">
        <v>2037</v>
      </c>
      <c r="J2246" s="12" t="s">
        <v>2038</v>
      </c>
    </row>
    <row r="2247" spans="1:10" ht="60" customHeight="1">
      <c r="A2247" s="4" t="s">
        <v>1902</v>
      </c>
      <c r="B2247" s="4" t="s">
        <v>2028</v>
      </c>
      <c r="C2247" s="4" t="s">
        <v>2039</v>
      </c>
      <c r="D2247" s="10">
        <v>9855</v>
      </c>
      <c r="E2247" s="5" t="s">
        <v>4</v>
      </c>
      <c r="F2247" s="5"/>
      <c r="G2247" s="4" t="s">
        <v>2040</v>
      </c>
      <c r="H2247" s="4" t="s">
        <v>2031</v>
      </c>
      <c r="I2247" s="3" t="s">
        <v>2041</v>
      </c>
      <c r="J2247" s="4" t="s">
        <v>2038</v>
      </c>
    </row>
    <row r="2248" spans="1:10" ht="60" customHeight="1">
      <c r="A2248" s="4" t="s">
        <v>1902</v>
      </c>
      <c r="B2248" s="4" t="s">
        <v>2028</v>
      </c>
      <c r="C2248" s="4" t="s">
        <v>2042</v>
      </c>
      <c r="D2248" s="10">
        <v>300</v>
      </c>
      <c r="E2248" s="11" t="s">
        <v>4</v>
      </c>
      <c r="F2248" s="11"/>
      <c r="G2248" s="4" t="s">
        <v>2043</v>
      </c>
      <c r="H2248" s="4" t="s">
        <v>2044</v>
      </c>
      <c r="I2248" s="3" t="s">
        <v>2045</v>
      </c>
      <c r="J2248" s="12" t="s">
        <v>2038</v>
      </c>
    </row>
    <row r="2249" spans="1:10" ht="60" customHeight="1">
      <c r="A2249" s="4" t="s">
        <v>1902</v>
      </c>
      <c r="B2249" s="4" t="s">
        <v>2046</v>
      </c>
      <c r="C2249" s="4" t="s">
        <v>2047</v>
      </c>
      <c r="D2249" s="36">
        <v>1980</v>
      </c>
      <c r="E2249" s="11" t="s">
        <v>5</v>
      </c>
      <c r="F2249" s="11"/>
      <c r="G2249" s="22" t="s">
        <v>2048</v>
      </c>
      <c r="H2249" s="22" t="s">
        <v>2049</v>
      </c>
      <c r="I2249" s="22"/>
      <c r="J2249" s="12" t="s">
        <v>10622</v>
      </c>
    </row>
    <row r="2250" spans="1:10" ht="60" customHeight="1">
      <c r="A2250" s="4" t="s">
        <v>1902</v>
      </c>
      <c r="B2250" s="4" t="s">
        <v>2046</v>
      </c>
      <c r="C2250" s="4" t="s">
        <v>2050</v>
      </c>
      <c r="D2250" s="36">
        <v>3720</v>
      </c>
      <c r="E2250" s="11" t="s">
        <v>5</v>
      </c>
      <c r="F2250" s="11"/>
      <c r="G2250" s="22" t="s">
        <v>2051</v>
      </c>
      <c r="H2250" s="22" t="s">
        <v>2049</v>
      </c>
      <c r="I2250" s="22"/>
      <c r="J2250" s="12" t="s">
        <v>10623</v>
      </c>
    </row>
    <row r="2251" spans="1:10" ht="60" customHeight="1">
      <c r="A2251" s="4" t="s">
        <v>1902</v>
      </c>
      <c r="B2251" s="4" t="s">
        <v>2046</v>
      </c>
      <c r="C2251" s="4" t="s">
        <v>2020</v>
      </c>
      <c r="D2251" s="10">
        <v>674</v>
      </c>
      <c r="E2251" s="11" t="s">
        <v>10</v>
      </c>
      <c r="F2251" s="11" t="s">
        <v>766</v>
      </c>
      <c r="G2251" s="4" t="s">
        <v>2052</v>
      </c>
      <c r="H2251" s="4" t="s">
        <v>2046</v>
      </c>
      <c r="I2251" s="4"/>
      <c r="J2251" s="12" t="s">
        <v>2053</v>
      </c>
    </row>
    <row r="2252" spans="1:10" ht="60" customHeight="1">
      <c r="A2252" s="4" t="s">
        <v>1902</v>
      </c>
      <c r="B2252" s="4" t="s">
        <v>2054</v>
      </c>
      <c r="C2252" s="4" t="s">
        <v>2055</v>
      </c>
      <c r="D2252" s="10">
        <v>366</v>
      </c>
      <c r="E2252" s="11" t="s">
        <v>3</v>
      </c>
      <c r="F2252" s="11"/>
      <c r="G2252" s="4" t="s">
        <v>2056</v>
      </c>
      <c r="H2252" s="4" t="s">
        <v>2057</v>
      </c>
      <c r="I2252" s="4"/>
      <c r="J2252" s="12" t="s">
        <v>2058</v>
      </c>
    </row>
    <row r="2253" spans="1:10" ht="60" customHeight="1">
      <c r="A2253" s="4" t="s">
        <v>1902</v>
      </c>
      <c r="B2253" s="4" t="s">
        <v>2054</v>
      </c>
      <c r="C2253" s="4" t="s">
        <v>2042</v>
      </c>
      <c r="D2253" s="10">
        <v>150</v>
      </c>
      <c r="E2253" s="11" t="s">
        <v>3</v>
      </c>
      <c r="F2253" s="11"/>
      <c r="G2253" s="4" t="s">
        <v>2059</v>
      </c>
      <c r="H2253" s="4" t="s">
        <v>2057</v>
      </c>
      <c r="I2253" s="4"/>
      <c r="J2253" s="12" t="s">
        <v>2060</v>
      </c>
    </row>
    <row r="2254" spans="1:10" ht="60" customHeight="1">
      <c r="A2254" s="4" t="s">
        <v>1902</v>
      </c>
      <c r="B2254" s="4" t="s">
        <v>2061</v>
      </c>
      <c r="C2254" s="4" t="s">
        <v>2001</v>
      </c>
      <c r="D2254" s="10">
        <v>5400</v>
      </c>
      <c r="E2254" s="11" t="s">
        <v>5</v>
      </c>
      <c r="F2254" s="11"/>
      <c r="G2254" s="4" t="s">
        <v>2062</v>
      </c>
      <c r="H2254" s="4" t="s">
        <v>2061</v>
      </c>
      <c r="I2254" s="3" t="s">
        <v>2063</v>
      </c>
      <c r="J2254" s="12" t="s">
        <v>2064</v>
      </c>
    </row>
    <row r="2255" spans="1:10" ht="60" customHeight="1">
      <c r="A2255" s="4" t="s">
        <v>1902</v>
      </c>
      <c r="B2255" s="4" t="s">
        <v>2061</v>
      </c>
      <c r="C2255" s="4" t="s">
        <v>2065</v>
      </c>
      <c r="D2255" s="10">
        <v>8100</v>
      </c>
      <c r="E2255" s="11" t="s">
        <v>4</v>
      </c>
      <c r="F2255" s="11"/>
      <c r="G2255" s="4" t="s">
        <v>2066</v>
      </c>
      <c r="H2255" s="4" t="s">
        <v>2061</v>
      </c>
      <c r="I2255" s="4"/>
      <c r="J2255" s="12" t="s">
        <v>2067</v>
      </c>
    </row>
    <row r="2256" spans="1:10" ht="60" customHeight="1">
      <c r="A2256" s="4" t="s">
        <v>2068</v>
      </c>
      <c r="B2256" s="4" t="s">
        <v>2061</v>
      </c>
      <c r="C2256" s="4" t="s">
        <v>2069</v>
      </c>
      <c r="D2256" s="10">
        <v>6840</v>
      </c>
      <c r="E2256" s="11" t="s">
        <v>5</v>
      </c>
      <c r="F2256" s="5"/>
      <c r="G2256" s="4" t="s">
        <v>2070</v>
      </c>
      <c r="H2256" s="4" t="s">
        <v>2061</v>
      </c>
      <c r="I2256" s="3" t="s">
        <v>2071</v>
      </c>
      <c r="J2256" s="12" t="s">
        <v>2072</v>
      </c>
    </row>
    <row r="2257" spans="1:10" ht="60" customHeight="1">
      <c r="A2257" s="4" t="s">
        <v>1971</v>
      </c>
      <c r="B2257" s="4" t="s">
        <v>2073</v>
      </c>
      <c r="C2257" s="4" t="s">
        <v>2074</v>
      </c>
      <c r="D2257" s="10">
        <v>7718</v>
      </c>
      <c r="E2257" s="5" t="s">
        <v>306</v>
      </c>
      <c r="F2257" s="5"/>
      <c r="G2257" s="4" t="s">
        <v>2075</v>
      </c>
      <c r="H2257" s="4" t="s">
        <v>2073</v>
      </c>
      <c r="I2257" s="22"/>
      <c r="J2257" s="4" t="s">
        <v>10621</v>
      </c>
    </row>
    <row r="2258" spans="1:10" ht="60" customHeight="1">
      <c r="A2258" s="4" t="s">
        <v>1971</v>
      </c>
      <c r="B2258" s="4" t="s">
        <v>2073</v>
      </c>
      <c r="C2258" s="4" t="s">
        <v>2076</v>
      </c>
      <c r="D2258" s="10">
        <v>7056</v>
      </c>
      <c r="E2258" s="11" t="s">
        <v>568</v>
      </c>
      <c r="F2258" s="11" t="s">
        <v>2077</v>
      </c>
      <c r="G2258" s="4" t="s">
        <v>2078</v>
      </c>
      <c r="H2258" s="4" t="s">
        <v>2073</v>
      </c>
      <c r="I2258" s="3"/>
      <c r="J2258" s="12" t="s">
        <v>10620</v>
      </c>
    </row>
    <row r="2259" spans="1:10" ht="60" customHeight="1">
      <c r="A2259" s="4" t="s">
        <v>1971</v>
      </c>
      <c r="B2259" s="4" t="s">
        <v>2073</v>
      </c>
      <c r="C2259" s="4" t="s">
        <v>2079</v>
      </c>
      <c r="D2259" s="10">
        <v>5465</v>
      </c>
      <c r="E2259" s="11" t="s">
        <v>568</v>
      </c>
      <c r="F2259" s="11" t="s">
        <v>2077</v>
      </c>
      <c r="G2259" s="4" t="s">
        <v>2080</v>
      </c>
      <c r="H2259" s="4" t="s">
        <v>2073</v>
      </c>
      <c r="I2259" s="22"/>
      <c r="J2259" s="12" t="s">
        <v>10620</v>
      </c>
    </row>
    <row r="2260" spans="1:10" ht="60" customHeight="1">
      <c r="A2260" s="4" t="s">
        <v>1971</v>
      </c>
      <c r="B2260" s="4" t="s">
        <v>2073</v>
      </c>
      <c r="C2260" s="4" t="s">
        <v>2081</v>
      </c>
      <c r="D2260" s="10">
        <v>2510</v>
      </c>
      <c r="E2260" s="9" t="s">
        <v>568</v>
      </c>
      <c r="F2260" s="5" t="s">
        <v>2077</v>
      </c>
      <c r="G2260" s="4" t="s">
        <v>2082</v>
      </c>
      <c r="H2260" s="4" t="s">
        <v>2073</v>
      </c>
      <c r="I2260" s="3"/>
      <c r="J2260" s="4" t="s">
        <v>10620</v>
      </c>
    </row>
    <row r="2261" spans="1:10" ht="60" customHeight="1">
      <c r="A2261" s="4" t="s">
        <v>2083</v>
      </c>
      <c r="B2261" s="4" t="s">
        <v>2084</v>
      </c>
      <c r="C2261" s="4" t="s">
        <v>2085</v>
      </c>
      <c r="D2261" s="10">
        <v>16066</v>
      </c>
      <c r="E2261" s="11" t="s">
        <v>5</v>
      </c>
      <c r="F2261" s="11"/>
      <c r="G2261" s="4" t="s">
        <v>2086</v>
      </c>
      <c r="H2261" s="4" t="s">
        <v>2087</v>
      </c>
      <c r="I2261" s="4"/>
      <c r="J2261" s="12" t="s">
        <v>2088</v>
      </c>
    </row>
    <row r="2262" spans="1:10" ht="60" customHeight="1">
      <c r="A2262" s="4" t="s">
        <v>1902</v>
      </c>
      <c r="B2262" s="4" t="s">
        <v>2089</v>
      </c>
      <c r="C2262" s="4" t="s">
        <v>1099</v>
      </c>
      <c r="D2262" s="23">
        <v>3677</v>
      </c>
      <c r="E2262" s="11" t="s">
        <v>5</v>
      </c>
      <c r="F2262" s="11"/>
      <c r="G2262" s="4" t="s">
        <v>2090</v>
      </c>
      <c r="H2262" s="4" t="s">
        <v>412</v>
      </c>
      <c r="I2262" s="22"/>
      <c r="J2262" s="4" t="s">
        <v>2091</v>
      </c>
    </row>
    <row r="2263" spans="1:10" ht="60" customHeight="1">
      <c r="A2263" s="4" t="s">
        <v>1902</v>
      </c>
      <c r="B2263" s="4" t="s">
        <v>2089</v>
      </c>
      <c r="C2263" s="4" t="s">
        <v>2092</v>
      </c>
      <c r="D2263" s="23">
        <v>5929</v>
      </c>
      <c r="E2263" s="11" t="s">
        <v>5</v>
      </c>
      <c r="F2263" s="11"/>
      <c r="G2263" s="4" t="s">
        <v>2093</v>
      </c>
      <c r="H2263" s="4" t="s">
        <v>412</v>
      </c>
      <c r="I2263" s="3"/>
      <c r="J2263" s="12" t="s">
        <v>2091</v>
      </c>
    </row>
    <row r="2264" spans="1:10" ht="60" customHeight="1">
      <c r="A2264" s="4" t="s">
        <v>2083</v>
      </c>
      <c r="B2264" s="4" t="s">
        <v>2089</v>
      </c>
      <c r="C2264" s="4" t="s">
        <v>2094</v>
      </c>
      <c r="D2264" s="23">
        <v>168</v>
      </c>
      <c r="E2264" s="11" t="s">
        <v>3</v>
      </c>
      <c r="F2264" s="11"/>
      <c r="G2264" s="4" t="s">
        <v>2095</v>
      </c>
      <c r="H2264" s="4" t="s">
        <v>412</v>
      </c>
      <c r="I2264" s="22"/>
      <c r="J2264" s="12" t="s">
        <v>2091</v>
      </c>
    </row>
    <row r="2265" spans="1:10" ht="60" customHeight="1">
      <c r="A2265" s="4" t="s">
        <v>1902</v>
      </c>
      <c r="B2265" s="4" t="s">
        <v>2089</v>
      </c>
      <c r="C2265" s="4" t="s">
        <v>2096</v>
      </c>
      <c r="D2265" s="23">
        <v>3168</v>
      </c>
      <c r="E2265" s="11" t="s">
        <v>4</v>
      </c>
      <c r="F2265" s="5"/>
      <c r="G2265" s="4" t="s">
        <v>2097</v>
      </c>
      <c r="H2265" s="4" t="s">
        <v>2098</v>
      </c>
      <c r="I2265" s="3"/>
      <c r="J2265" s="4" t="s">
        <v>2099</v>
      </c>
    </row>
    <row r="2266" spans="1:10" ht="60" customHeight="1">
      <c r="A2266" s="4" t="s">
        <v>1902</v>
      </c>
      <c r="B2266" s="4" t="s">
        <v>2100</v>
      </c>
      <c r="C2266" s="4" t="s">
        <v>1795</v>
      </c>
      <c r="D2266" s="10">
        <v>630</v>
      </c>
      <c r="E2266" s="11" t="s">
        <v>5</v>
      </c>
      <c r="F2266" s="11"/>
      <c r="G2266" s="4" t="s">
        <v>2101</v>
      </c>
      <c r="H2266" s="4" t="s">
        <v>3158</v>
      </c>
      <c r="I2266" s="3"/>
      <c r="J2266" s="12" t="s">
        <v>2102</v>
      </c>
    </row>
    <row r="2267" spans="1:10" ht="60" customHeight="1">
      <c r="A2267" s="4" t="s">
        <v>1902</v>
      </c>
      <c r="B2267" s="4" t="s">
        <v>2100</v>
      </c>
      <c r="C2267" s="4" t="s">
        <v>2103</v>
      </c>
      <c r="D2267" s="10">
        <v>1300</v>
      </c>
      <c r="E2267" s="11" t="s">
        <v>10</v>
      </c>
      <c r="F2267" s="11" t="s">
        <v>2021</v>
      </c>
      <c r="G2267" s="4" t="s">
        <v>2104</v>
      </c>
      <c r="H2267" s="4" t="s">
        <v>2100</v>
      </c>
      <c r="I2267" s="22"/>
      <c r="J2267" s="12" t="s">
        <v>2102</v>
      </c>
    </row>
    <row r="2268" spans="1:10" ht="60" customHeight="1">
      <c r="A2268" s="4" t="s">
        <v>1902</v>
      </c>
      <c r="B2268" s="4" t="s">
        <v>2100</v>
      </c>
      <c r="C2268" s="4" t="s">
        <v>403</v>
      </c>
      <c r="D2268" s="10">
        <v>1584</v>
      </c>
      <c r="E2268" s="5" t="s">
        <v>5</v>
      </c>
      <c r="F2268" s="5"/>
      <c r="G2268" s="4" t="s">
        <v>2105</v>
      </c>
      <c r="H2268" s="4" t="s">
        <v>3158</v>
      </c>
      <c r="I2268" s="3"/>
      <c r="J2268" s="4" t="s">
        <v>2102</v>
      </c>
    </row>
    <row r="2269" spans="1:10" ht="60" customHeight="1">
      <c r="A2269" s="4" t="s">
        <v>1902</v>
      </c>
      <c r="B2269" s="4" t="s">
        <v>2106</v>
      </c>
      <c r="C2269" s="4" t="s">
        <v>2020</v>
      </c>
      <c r="D2269" s="10">
        <v>176</v>
      </c>
      <c r="E2269" s="11" t="s">
        <v>1314</v>
      </c>
      <c r="F2269" s="11"/>
      <c r="G2269" s="4" t="s">
        <v>2107</v>
      </c>
      <c r="H2269" s="4" t="s">
        <v>2108</v>
      </c>
      <c r="I2269" s="22"/>
      <c r="J2269" s="12" t="s">
        <v>2108</v>
      </c>
    </row>
    <row r="2270" spans="1:10" ht="60" customHeight="1">
      <c r="A2270" s="4" t="s">
        <v>1902</v>
      </c>
      <c r="B2270" s="4" t="s">
        <v>2106</v>
      </c>
      <c r="C2270" s="4" t="s">
        <v>1842</v>
      </c>
      <c r="D2270" s="10">
        <v>4967</v>
      </c>
      <c r="E2270" s="5" t="s">
        <v>5</v>
      </c>
      <c r="F2270" s="5"/>
      <c r="G2270" s="4" t="s">
        <v>2109</v>
      </c>
      <c r="H2270" s="4" t="s">
        <v>2110</v>
      </c>
      <c r="I2270" s="3"/>
      <c r="J2270" s="4" t="s">
        <v>2110</v>
      </c>
    </row>
    <row r="2271" spans="1:10" ht="60" customHeight="1">
      <c r="A2271" s="4" t="s">
        <v>1902</v>
      </c>
      <c r="B2271" s="4" t="s">
        <v>2111</v>
      </c>
      <c r="C2271" s="4" t="s">
        <v>2112</v>
      </c>
      <c r="D2271" s="10">
        <v>300</v>
      </c>
      <c r="E2271" s="11" t="s">
        <v>4</v>
      </c>
      <c r="F2271" s="11"/>
      <c r="G2271" s="4" t="s">
        <v>2113</v>
      </c>
      <c r="H2271" s="4" t="s">
        <v>2114</v>
      </c>
      <c r="I2271" s="3" t="s">
        <v>10360</v>
      </c>
      <c r="J2271" s="12" t="s">
        <v>2115</v>
      </c>
    </row>
    <row r="2272" spans="1:10" ht="60" customHeight="1">
      <c r="A2272" s="4" t="s">
        <v>1902</v>
      </c>
      <c r="B2272" s="4" t="s">
        <v>2116</v>
      </c>
      <c r="C2272" s="4" t="s">
        <v>1099</v>
      </c>
      <c r="D2272" s="10">
        <v>18300</v>
      </c>
      <c r="E2272" s="11" t="s">
        <v>5</v>
      </c>
      <c r="F2272" s="11"/>
      <c r="G2272" s="4" t="s">
        <v>2117</v>
      </c>
      <c r="H2272" s="4" t="s">
        <v>2116</v>
      </c>
      <c r="I2272" s="4"/>
      <c r="J2272" s="12" t="s">
        <v>2118</v>
      </c>
    </row>
    <row r="2273" spans="1:10" ht="60" customHeight="1">
      <c r="A2273" s="4" t="s">
        <v>1902</v>
      </c>
      <c r="B2273" s="4" t="s">
        <v>2116</v>
      </c>
      <c r="C2273" s="4" t="s">
        <v>2119</v>
      </c>
      <c r="D2273" s="10">
        <v>600</v>
      </c>
      <c r="E2273" s="11" t="s">
        <v>5</v>
      </c>
      <c r="F2273" s="11"/>
      <c r="G2273" s="4" t="s">
        <v>2109</v>
      </c>
      <c r="H2273" s="4" t="s">
        <v>2116</v>
      </c>
      <c r="I2273" s="4"/>
      <c r="J2273" s="12" t="s">
        <v>2118</v>
      </c>
    </row>
    <row r="2274" spans="1:10" ht="60" customHeight="1">
      <c r="A2274" s="4" t="s">
        <v>1902</v>
      </c>
      <c r="B2274" s="4" t="s">
        <v>2116</v>
      </c>
      <c r="C2274" s="4" t="s">
        <v>2120</v>
      </c>
      <c r="D2274" s="10" t="s">
        <v>2121</v>
      </c>
      <c r="E2274" s="9" t="s">
        <v>5</v>
      </c>
      <c r="F2274" s="5"/>
      <c r="G2274" s="4" t="s">
        <v>10495</v>
      </c>
      <c r="H2274" s="4" t="s">
        <v>2116</v>
      </c>
      <c r="I2274" s="4"/>
      <c r="J2274" s="12" t="s">
        <v>10619</v>
      </c>
    </row>
    <row r="2275" spans="1:10" ht="60" customHeight="1">
      <c r="A2275" s="4" t="s">
        <v>1902</v>
      </c>
      <c r="B2275" s="4" t="s">
        <v>2122</v>
      </c>
      <c r="C2275" s="4" t="s">
        <v>2123</v>
      </c>
      <c r="D2275" s="10">
        <v>6150</v>
      </c>
      <c r="E2275" s="11" t="s">
        <v>5</v>
      </c>
      <c r="F2275" s="11"/>
      <c r="G2275" s="4" t="s">
        <v>10496</v>
      </c>
      <c r="H2275" s="4" t="s">
        <v>3158</v>
      </c>
      <c r="I2275" s="4"/>
      <c r="J2275" s="12" t="s">
        <v>2124</v>
      </c>
    </row>
    <row r="2276" spans="1:10" ht="60" customHeight="1">
      <c r="A2276" s="4" t="s">
        <v>1902</v>
      </c>
      <c r="B2276" s="4" t="s">
        <v>2122</v>
      </c>
      <c r="C2276" s="4" t="s">
        <v>1842</v>
      </c>
      <c r="D2276" s="10">
        <v>10861</v>
      </c>
      <c r="E2276" s="11" t="s">
        <v>5</v>
      </c>
      <c r="F2276" s="11"/>
      <c r="G2276" s="4" t="s">
        <v>10497</v>
      </c>
      <c r="H2276" s="4" t="s">
        <v>3158</v>
      </c>
      <c r="I2276" s="4"/>
      <c r="J2276" s="12" t="s">
        <v>2125</v>
      </c>
    </row>
    <row r="2277" spans="1:10" ht="60" customHeight="1">
      <c r="A2277" s="4" t="s">
        <v>1902</v>
      </c>
      <c r="B2277" s="4" t="s">
        <v>2122</v>
      </c>
      <c r="C2277" s="4" t="s">
        <v>1105</v>
      </c>
      <c r="D2277" s="10" t="s">
        <v>933</v>
      </c>
      <c r="E2277" s="11"/>
      <c r="F2277" s="11"/>
      <c r="G2277" s="4" t="s">
        <v>10498</v>
      </c>
      <c r="H2277" s="4" t="s">
        <v>2122</v>
      </c>
      <c r="I2277" s="4"/>
      <c r="J2277" s="12" t="s">
        <v>2126</v>
      </c>
    </row>
    <row r="2278" spans="1:10" ht="60" customHeight="1">
      <c r="A2278" s="4" t="s">
        <v>1902</v>
      </c>
      <c r="B2278" s="4" t="s">
        <v>2122</v>
      </c>
      <c r="C2278" s="28" t="s">
        <v>2127</v>
      </c>
      <c r="D2278" s="10">
        <v>279</v>
      </c>
      <c r="E2278" s="11" t="s">
        <v>3</v>
      </c>
      <c r="F2278" s="5"/>
      <c r="G2278" s="4" t="s">
        <v>10499</v>
      </c>
      <c r="H2278" s="4" t="s">
        <v>2122</v>
      </c>
      <c r="I2278" s="4"/>
      <c r="J2278" s="12" t="s">
        <v>2128</v>
      </c>
    </row>
    <row r="2279" spans="1:10" ht="60" customHeight="1">
      <c r="A2279" s="4" t="s">
        <v>1902</v>
      </c>
      <c r="B2279" s="4" t="s">
        <v>2122</v>
      </c>
      <c r="C2279" s="28" t="s">
        <v>1645</v>
      </c>
      <c r="D2279" s="10"/>
      <c r="E2279" s="11"/>
      <c r="F2279" s="5"/>
      <c r="G2279" s="4" t="s">
        <v>2129</v>
      </c>
      <c r="H2279" s="4" t="s">
        <v>2122</v>
      </c>
      <c r="I2279" s="4"/>
      <c r="J2279" s="12" t="s">
        <v>2130</v>
      </c>
    </row>
    <row r="2280" spans="1:10" ht="60" customHeight="1">
      <c r="A2280" s="4" t="s">
        <v>1902</v>
      </c>
      <c r="B2280" s="4" t="s">
        <v>2131</v>
      </c>
      <c r="C2280" s="4" t="s">
        <v>2132</v>
      </c>
      <c r="D2280" s="10">
        <v>260</v>
      </c>
      <c r="E2280" s="11" t="s">
        <v>3</v>
      </c>
      <c r="F2280" s="11"/>
      <c r="G2280" s="4" t="s">
        <v>2133</v>
      </c>
      <c r="H2280" s="4" t="s">
        <v>2131</v>
      </c>
      <c r="I2280" s="4"/>
      <c r="J2280" s="12" t="s">
        <v>10916</v>
      </c>
    </row>
    <row r="2281" spans="1:10" ht="60" customHeight="1">
      <c r="A2281" s="4" t="s">
        <v>1902</v>
      </c>
      <c r="B2281" s="4" t="s">
        <v>2131</v>
      </c>
      <c r="C2281" s="4" t="s">
        <v>2134</v>
      </c>
      <c r="D2281" s="10">
        <v>7092</v>
      </c>
      <c r="E2281" s="11" t="s">
        <v>5</v>
      </c>
      <c r="F2281" s="11"/>
      <c r="G2281" s="4" t="s">
        <v>2135</v>
      </c>
      <c r="H2281" s="4" t="s">
        <v>2131</v>
      </c>
      <c r="I2281" s="4"/>
      <c r="J2281" s="12" t="s">
        <v>10917</v>
      </c>
    </row>
    <row r="2282" spans="1:10" ht="60" customHeight="1">
      <c r="A2282" s="4" t="s">
        <v>1902</v>
      </c>
      <c r="B2282" s="4" t="s">
        <v>2136</v>
      </c>
      <c r="C2282" s="4" t="s">
        <v>2137</v>
      </c>
      <c r="D2282" s="10">
        <v>31969</v>
      </c>
      <c r="E2282" s="11" t="s">
        <v>10</v>
      </c>
      <c r="F2282" s="11" t="s">
        <v>2138</v>
      </c>
      <c r="G2282" s="4" t="s">
        <v>2139</v>
      </c>
      <c r="H2282" s="4" t="s">
        <v>2140</v>
      </c>
      <c r="I2282" s="4"/>
      <c r="J2282" s="12" t="s">
        <v>10918</v>
      </c>
    </row>
    <row r="2283" spans="1:10" ht="60" customHeight="1">
      <c r="A2283" s="4" t="s">
        <v>1902</v>
      </c>
      <c r="B2283" s="4" t="s">
        <v>2136</v>
      </c>
      <c r="C2283" s="4" t="s">
        <v>2141</v>
      </c>
      <c r="D2283" s="10">
        <v>100</v>
      </c>
      <c r="E2283" s="11" t="s">
        <v>10</v>
      </c>
      <c r="F2283" s="11" t="s">
        <v>0</v>
      </c>
      <c r="G2283" s="4" t="s">
        <v>2142</v>
      </c>
      <c r="H2283" s="4" t="s">
        <v>2140</v>
      </c>
      <c r="I2283" s="4"/>
      <c r="J2283" s="12" t="s">
        <v>10919</v>
      </c>
    </row>
    <row r="2284" spans="1:10" ht="60" customHeight="1">
      <c r="A2284" s="4" t="s">
        <v>1902</v>
      </c>
      <c r="B2284" s="4" t="s">
        <v>2136</v>
      </c>
      <c r="C2284" s="4" t="s">
        <v>2143</v>
      </c>
      <c r="D2284" s="10">
        <v>1000</v>
      </c>
      <c r="E2284" s="11" t="s">
        <v>10</v>
      </c>
      <c r="F2284" s="5" t="s">
        <v>0</v>
      </c>
      <c r="G2284" s="4" t="s">
        <v>2144</v>
      </c>
      <c r="H2284" s="4" t="s">
        <v>2140</v>
      </c>
      <c r="I2284" s="4"/>
      <c r="J2284" s="12" t="s">
        <v>10919</v>
      </c>
    </row>
    <row r="2285" spans="1:10" ht="60" customHeight="1">
      <c r="A2285" s="4" t="s">
        <v>1902</v>
      </c>
      <c r="B2285" s="4" t="s">
        <v>2145</v>
      </c>
      <c r="C2285" s="4" t="s">
        <v>2146</v>
      </c>
      <c r="D2285" s="10">
        <v>1056</v>
      </c>
      <c r="E2285" s="11" t="s">
        <v>5</v>
      </c>
      <c r="F2285" s="11"/>
      <c r="G2285" s="4" t="s">
        <v>2147</v>
      </c>
      <c r="H2285" s="4" t="s">
        <v>2148</v>
      </c>
      <c r="I2285" s="4"/>
      <c r="J2285" s="12" t="s">
        <v>2149</v>
      </c>
    </row>
    <row r="2286" spans="1:10" ht="60" customHeight="1">
      <c r="A2286" s="4" t="s">
        <v>1902</v>
      </c>
      <c r="B2286" s="4" t="s">
        <v>2145</v>
      </c>
      <c r="C2286" s="4" t="s">
        <v>2150</v>
      </c>
      <c r="D2286" s="10">
        <v>18248</v>
      </c>
      <c r="E2286" s="5" t="s">
        <v>3</v>
      </c>
      <c r="F2286" s="5"/>
      <c r="G2286" s="4" t="s">
        <v>2151</v>
      </c>
      <c r="H2286" s="4" t="s">
        <v>2152</v>
      </c>
      <c r="I2286" s="3" t="s">
        <v>2153</v>
      </c>
      <c r="J2286" s="4" t="s">
        <v>2149</v>
      </c>
    </row>
    <row r="2287" spans="1:10" ht="60" customHeight="1">
      <c r="A2287" s="4" t="s">
        <v>1902</v>
      </c>
      <c r="B2287" s="4" t="s">
        <v>2145</v>
      </c>
      <c r="C2287" s="4" t="s">
        <v>2042</v>
      </c>
      <c r="D2287" s="10">
        <v>533</v>
      </c>
      <c r="E2287" s="11" t="s">
        <v>3</v>
      </c>
      <c r="F2287" s="11"/>
      <c r="G2287" s="4" t="s">
        <v>2154</v>
      </c>
      <c r="H2287" s="4" t="s">
        <v>2155</v>
      </c>
      <c r="I2287" s="4"/>
      <c r="J2287" s="12" t="s">
        <v>2149</v>
      </c>
    </row>
    <row r="2288" spans="1:10" ht="60" customHeight="1">
      <c r="A2288" s="4" t="s">
        <v>1902</v>
      </c>
      <c r="B2288" s="4" t="s">
        <v>2145</v>
      </c>
      <c r="C2288" s="4" t="s">
        <v>2156</v>
      </c>
      <c r="D2288" s="10">
        <v>1500</v>
      </c>
      <c r="E2288" s="5" t="s">
        <v>5</v>
      </c>
      <c r="F2288" s="5"/>
      <c r="G2288" s="4" t="s">
        <v>2157</v>
      </c>
      <c r="H2288" s="4" t="s">
        <v>2158</v>
      </c>
      <c r="I2288" s="3" t="s">
        <v>2159</v>
      </c>
      <c r="J2288" s="4" t="s">
        <v>2160</v>
      </c>
    </row>
    <row r="2289" spans="1:10" ht="60" customHeight="1">
      <c r="A2289" s="4" t="s">
        <v>1902</v>
      </c>
      <c r="B2289" s="4" t="s">
        <v>2145</v>
      </c>
      <c r="C2289" s="4" t="s">
        <v>2161</v>
      </c>
      <c r="D2289" s="10">
        <v>20863</v>
      </c>
      <c r="E2289" s="11" t="s">
        <v>2162</v>
      </c>
      <c r="F2289" s="5"/>
      <c r="G2289" s="4" t="s">
        <v>2163</v>
      </c>
      <c r="H2289" s="4" t="s">
        <v>2164</v>
      </c>
      <c r="I2289" s="4"/>
      <c r="J2289" s="12" t="s">
        <v>2149</v>
      </c>
    </row>
    <row r="2290" spans="1:10" ht="60" customHeight="1">
      <c r="A2290" s="4" t="s">
        <v>1902</v>
      </c>
      <c r="B2290" s="14" t="s">
        <v>2165</v>
      </c>
      <c r="C2290" s="4" t="s">
        <v>2166</v>
      </c>
      <c r="D2290" s="10">
        <v>790</v>
      </c>
      <c r="E2290" s="11" t="s">
        <v>4</v>
      </c>
      <c r="F2290" s="11"/>
      <c r="G2290" s="4" t="s">
        <v>2167</v>
      </c>
      <c r="H2290" s="14" t="s">
        <v>2165</v>
      </c>
      <c r="I2290" s="4"/>
      <c r="J2290" s="12" t="s">
        <v>2168</v>
      </c>
    </row>
    <row r="2291" spans="1:10" ht="60" customHeight="1">
      <c r="A2291" s="4" t="s">
        <v>1902</v>
      </c>
      <c r="B2291" s="14" t="s">
        <v>2165</v>
      </c>
      <c r="C2291" s="4" t="s">
        <v>2169</v>
      </c>
      <c r="D2291" s="10">
        <v>100</v>
      </c>
      <c r="E2291" s="11" t="s">
        <v>3</v>
      </c>
      <c r="F2291" s="11"/>
      <c r="G2291" s="4" t="s">
        <v>2170</v>
      </c>
      <c r="H2291" s="4" t="s">
        <v>2171</v>
      </c>
      <c r="I2291" s="4"/>
      <c r="J2291" s="4" t="s">
        <v>2172</v>
      </c>
    </row>
    <row r="2292" spans="1:10" ht="60" customHeight="1">
      <c r="A2292" s="4" t="s">
        <v>1902</v>
      </c>
      <c r="B2292" s="14" t="s">
        <v>2165</v>
      </c>
      <c r="C2292" s="4" t="s">
        <v>2173</v>
      </c>
      <c r="D2292" s="10">
        <v>30000</v>
      </c>
      <c r="E2292" s="11" t="s">
        <v>5</v>
      </c>
      <c r="F2292" s="5"/>
      <c r="G2292" s="4" t="s">
        <v>2174</v>
      </c>
      <c r="H2292" s="4" t="s">
        <v>2175</v>
      </c>
      <c r="I2292" s="4"/>
      <c r="J2292" s="4" t="s">
        <v>2176</v>
      </c>
    </row>
    <row r="2293" spans="1:10" ht="60" customHeight="1">
      <c r="A2293" s="4" t="s">
        <v>1902</v>
      </c>
      <c r="B2293" s="4" t="s">
        <v>2177</v>
      </c>
      <c r="C2293" s="4" t="s">
        <v>2178</v>
      </c>
      <c r="D2293" s="10">
        <v>500</v>
      </c>
      <c r="E2293" s="11" t="s">
        <v>4</v>
      </c>
      <c r="F2293" s="11"/>
      <c r="G2293" s="4" t="s">
        <v>2179</v>
      </c>
      <c r="H2293" s="4" t="s">
        <v>2177</v>
      </c>
      <c r="I2293" s="4"/>
      <c r="J2293" s="12" t="s">
        <v>2180</v>
      </c>
    </row>
    <row r="2294" spans="1:10" ht="60" customHeight="1">
      <c r="A2294" s="4" t="s">
        <v>1902</v>
      </c>
      <c r="B2294" s="4" t="s">
        <v>2181</v>
      </c>
      <c r="C2294" s="4" t="s">
        <v>2182</v>
      </c>
      <c r="D2294" s="10">
        <v>13695</v>
      </c>
      <c r="E2294" s="5" t="s">
        <v>5</v>
      </c>
      <c r="F2294" s="5"/>
      <c r="G2294" s="4" t="s">
        <v>2183</v>
      </c>
      <c r="H2294" s="4" t="s">
        <v>3158</v>
      </c>
      <c r="I2294" s="3"/>
      <c r="J2294" s="4" t="s">
        <v>2184</v>
      </c>
    </row>
    <row r="2295" spans="1:10" ht="60" customHeight="1">
      <c r="A2295" s="4" t="s">
        <v>1902</v>
      </c>
      <c r="B2295" s="4" t="s">
        <v>2177</v>
      </c>
      <c r="C2295" s="4" t="s">
        <v>2185</v>
      </c>
      <c r="D2295" s="10">
        <v>360</v>
      </c>
      <c r="E2295" s="11" t="s">
        <v>4</v>
      </c>
      <c r="F2295" s="5"/>
      <c r="G2295" s="4" t="s">
        <v>2186</v>
      </c>
      <c r="H2295" s="4" t="s">
        <v>2177</v>
      </c>
      <c r="I2295" s="4"/>
      <c r="J2295" s="4" t="s">
        <v>2184</v>
      </c>
    </row>
    <row r="2296" spans="1:10" ht="60" customHeight="1">
      <c r="A2296" s="4" t="s">
        <v>1902</v>
      </c>
      <c r="B2296" s="4" t="s">
        <v>2181</v>
      </c>
      <c r="C2296" s="4" t="s">
        <v>2187</v>
      </c>
      <c r="D2296" s="10">
        <v>200</v>
      </c>
      <c r="E2296" s="11" t="s">
        <v>5</v>
      </c>
      <c r="F2296" s="11"/>
      <c r="G2296" s="4" t="s">
        <v>2188</v>
      </c>
      <c r="H2296" s="4" t="s">
        <v>3158</v>
      </c>
      <c r="I2296" s="4"/>
      <c r="J2296" s="12" t="s">
        <v>2189</v>
      </c>
    </row>
    <row r="2297" spans="1:10" ht="60" customHeight="1">
      <c r="A2297" s="4" t="s">
        <v>1902</v>
      </c>
      <c r="B2297" s="4" t="s">
        <v>2181</v>
      </c>
      <c r="C2297" s="4" t="s">
        <v>403</v>
      </c>
      <c r="D2297" s="10">
        <v>2504</v>
      </c>
      <c r="E2297" s="11" t="s">
        <v>5</v>
      </c>
      <c r="F2297" s="11"/>
      <c r="G2297" s="4" t="s">
        <v>2190</v>
      </c>
      <c r="H2297" s="4" t="s">
        <v>3158</v>
      </c>
      <c r="I2297" s="4"/>
      <c r="J2297" s="12" t="s">
        <v>2189</v>
      </c>
    </row>
    <row r="2298" spans="1:10" ht="60" customHeight="1">
      <c r="A2298" s="4" t="s">
        <v>1902</v>
      </c>
      <c r="B2298" s="4" t="s">
        <v>2181</v>
      </c>
      <c r="C2298" s="4" t="s">
        <v>2191</v>
      </c>
      <c r="D2298" s="10">
        <v>2112</v>
      </c>
      <c r="E2298" s="11" t="s">
        <v>5</v>
      </c>
      <c r="F2298" s="11"/>
      <c r="G2298" s="4" t="s">
        <v>2192</v>
      </c>
      <c r="H2298" s="4" t="s">
        <v>3158</v>
      </c>
      <c r="I2298" s="4"/>
      <c r="J2298" s="12" t="s">
        <v>2189</v>
      </c>
    </row>
    <row r="2299" spans="1:10" ht="60" customHeight="1">
      <c r="A2299" s="4" t="s">
        <v>1902</v>
      </c>
      <c r="B2299" s="4" t="s">
        <v>2181</v>
      </c>
      <c r="C2299" s="4" t="s">
        <v>2193</v>
      </c>
      <c r="D2299" s="10">
        <v>400</v>
      </c>
      <c r="E2299" s="11" t="s">
        <v>4</v>
      </c>
      <c r="F2299" s="11"/>
      <c r="G2299" s="4" t="s">
        <v>2194</v>
      </c>
      <c r="H2299" s="4" t="s">
        <v>2177</v>
      </c>
      <c r="I2299" s="4"/>
      <c r="J2299" s="12" t="s">
        <v>2189</v>
      </c>
    </row>
    <row r="2300" spans="1:10" ht="60" customHeight="1">
      <c r="A2300" s="4" t="s">
        <v>1902</v>
      </c>
      <c r="B2300" s="4" t="s">
        <v>2195</v>
      </c>
      <c r="C2300" s="4" t="s">
        <v>1105</v>
      </c>
      <c r="D2300" s="10">
        <v>216</v>
      </c>
      <c r="E2300" s="11" t="s">
        <v>4</v>
      </c>
      <c r="F2300" s="11"/>
      <c r="G2300" s="4" t="s">
        <v>2196</v>
      </c>
      <c r="H2300" s="4" t="s">
        <v>2195</v>
      </c>
      <c r="I2300" s="4"/>
      <c r="J2300" s="12" t="s">
        <v>2197</v>
      </c>
    </row>
    <row r="2301" spans="1:10" ht="60" customHeight="1">
      <c r="A2301" s="4" t="s">
        <v>1902</v>
      </c>
      <c r="B2301" s="4" t="s">
        <v>2195</v>
      </c>
      <c r="C2301" s="4" t="s">
        <v>2198</v>
      </c>
      <c r="D2301" s="10">
        <v>4926</v>
      </c>
      <c r="E2301" s="11" t="s">
        <v>5</v>
      </c>
      <c r="F2301" s="11"/>
      <c r="G2301" s="4" t="s">
        <v>2199</v>
      </c>
      <c r="H2301" s="4" t="s">
        <v>2200</v>
      </c>
      <c r="I2301" s="4"/>
      <c r="J2301" s="12" t="s">
        <v>2201</v>
      </c>
    </row>
    <row r="2302" spans="1:10" ht="60" customHeight="1">
      <c r="A2302" s="4" t="s">
        <v>1902</v>
      </c>
      <c r="B2302" s="4" t="s">
        <v>2195</v>
      </c>
      <c r="C2302" s="4" t="s">
        <v>2202</v>
      </c>
      <c r="D2302" s="10">
        <v>22281</v>
      </c>
      <c r="E2302" s="11" t="s">
        <v>5</v>
      </c>
      <c r="F2302" s="11"/>
      <c r="G2302" s="4" t="s">
        <v>2203</v>
      </c>
      <c r="H2302" s="4" t="s">
        <v>1551</v>
      </c>
      <c r="I2302" s="4"/>
      <c r="J2302" s="12" t="s">
        <v>2204</v>
      </c>
    </row>
    <row r="2303" spans="1:10" ht="60" customHeight="1">
      <c r="A2303" s="4" t="s">
        <v>1902</v>
      </c>
      <c r="B2303" s="4" t="s">
        <v>2195</v>
      </c>
      <c r="C2303" s="4" t="s">
        <v>2205</v>
      </c>
      <c r="D2303" s="10">
        <v>600</v>
      </c>
      <c r="E2303" s="11" t="s">
        <v>3</v>
      </c>
      <c r="F2303" s="5"/>
      <c r="G2303" s="4" t="s">
        <v>2206</v>
      </c>
      <c r="H2303" s="4" t="s">
        <v>2207</v>
      </c>
      <c r="I2303" s="4"/>
      <c r="J2303" s="4" t="s">
        <v>2204</v>
      </c>
    </row>
    <row r="2304" spans="1:10" ht="60" customHeight="1">
      <c r="A2304" s="4" t="s">
        <v>2208</v>
      </c>
      <c r="B2304" s="4" t="s">
        <v>2208</v>
      </c>
      <c r="C2304" s="4" t="s">
        <v>2209</v>
      </c>
      <c r="D2304" s="129">
        <v>4000</v>
      </c>
      <c r="E2304" s="11" t="s">
        <v>3</v>
      </c>
      <c r="F2304" s="11"/>
      <c r="G2304" s="4" t="s">
        <v>2210</v>
      </c>
      <c r="H2304" s="4" t="s">
        <v>2208</v>
      </c>
      <c r="I2304" s="3" t="s">
        <v>2211</v>
      </c>
      <c r="J2304" s="12" t="s">
        <v>2212</v>
      </c>
    </row>
    <row r="2305" spans="1:10" ht="60" customHeight="1">
      <c r="A2305" s="4" t="s">
        <v>2208</v>
      </c>
      <c r="B2305" s="4" t="s">
        <v>2208</v>
      </c>
      <c r="C2305" s="4" t="s">
        <v>2213</v>
      </c>
      <c r="D2305" s="36">
        <v>113</v>
      </c>
      <c r="E2305" s="11" t="s">
        <v>2214</v>
      </c>
      <c r="F2305" s="11"/>
      <c r="G2305" s="4" t="s">
        <v>2215</v>
      </c>
      <c r="H2305" s="4" t="s">
        <v>2208</v>
      </c>
      <c r="I2305" s="3" t="s">
        <v>2216</v>
      </c>
      <c r="J2305" s="12" t="s">
        <v>2217</v>
      </c>
    </row>
    <row r="2306" spans="1:10" ht="60" customHeight="1">
      <c r="A2306" s="4" t="s">
        <v>2208</v>
      </c>
      <c r="B2306" s="4" t="s">
        <v>2208</v>
      </c>
      <c r="C2306" s="4" t="s">
        <v>2218</v>
      </c>
      <c r="D2306" s="10" t="s">
        <v>2219</v>
      </c>
      <c r="E2306" s="11" t="s">
        <v>10</v>
      </c>
      <c r="F2306" s="11" t="s">
        <v>584</v>
      </c>
      <c r="G2306" s="4" t="s">
        <v>2220</v>
      </c>
      <c r="H2306" s="4" t="s">
        <v>2221</v>
      </c>
      <c r="I2306" s="4"/>
      <c r="J2306" s="12" t="s">
        <v>2222</v>
      </c>
    </row>
    <row r="2307" spans="1:10" ht="60" customHeight="1">
      <c r="A2307" s="4" t="s">
        <v>2208</v>
      </c>
      <c r="B2307" s="4" t="s">
        <v>2208</v>
      </c>
      <c r="C2307" s="4" t="s">
        <v>2223</v>
      </c>
      <c r="D2307" s="15">
        <v>9924</v>
      </c>
      <c r="E2307" s="11" t="s">
        <v>10</v>
      </c>
      <c r="F2307" s="11" t="s">
        <v>666</v>
      </c>
      <c r="G2307" s="4" t="s">
        <v>2224</v>
      </c>
      <c r="H2307" s="4" t="s">
        <v>2208</v>
      </c>
      <c r="I2307" s="4"/>
      <c r="J2307" s="12" t="s">
        <v>2225</v>
      </c>
    </row>
    <row r="2308" spans="1:10" ht="60" customHeight="1">
      <c r="A2308" s="4" t="s">
        <v>2208</v>
      </c>
      <c r="B2308" s="4" t="s">
        <v>2208</v>
      </c>
      <c r="C2308" s="4" t="s">
        <v>2226</v>
      </c>
      <c r="D2308" s="10">
        <v>17219</v>
      </c>
      <c r="E2308" s="11" t="s">
        <v>3</v>
      </c>
      <c r="F2308" s="11"/>
      <c r="G2308" s="4" t="s">
        <v>2227</v>
      </c>
      <c r="H2308" s="4" t="s">
        <v>2208</v>
      </c>
      <c r="I2308" s="4"/>
      <c r="J2308" s="12" t="s">
        <v>2228</v>
      </c>
    </row>
    <row r="2309" spans="1:10" ht="60" customHeight="1">
      <c r="A2309" s="4" t="s">
        <v>2208</v>
      </c>
      <c r="B2309" s="4" t="s">
        <v>2208</v>
      </c>
      <c r="C2309" s="4" t="s">
        <v>2229</v>
      </c>
      <c r="D2309" s="10" t="s">
        <v>2230</v>
      </c>
      <c r="E2309" s="11" t="s">
        <v>3</v>
      </c>
      <c r="F2309" s="11"/>
      <c r="G2309" s="4" t="s">
        <v>2231</v>
      </c>
      <c r="H2309" s="4" t="s">
        <v>156</v>
      </c>
      <c r="I2309" s="4"/>
      <c r="J2309" s="12" t="s">
        <v>2232</v>
      </c>
    </row>
    <row r="2310" spans="1:10" ht="60" customHeight="1">
      <c r="A2310" s="4" t="s">
        <v>2208</v>
      </c>
      <c r="B2310" s="4" t="s">
        <v>2208</v>
      </c>
      <c r="C2310" s="4" t="s">
        <v>2233</v>
      </c>
      <c r="D2310" s="10" t="s">
        <v>2234</v>
      </c>
      <c r="E2310" s="11" t="s">
        <v>5</v>
      </c>
      <c r="F2310" s="11"/>
      <c r="G2310" s="4" t="s">
        <v>2235</v>
      </c>
      <c r="H2310" s="4" t="s">
        <v>2236</v>
      </c>
      <c r="I2310" s="4"/>
      <c r="J2310" s="12" t="s">
        <v>2237</v>
      </c>
    </row>
    <row r="2311" spans="1:10" ht="60" customHeight="1">
      <c r="A2311" s="4" t="s">
        <v>2208</v>
      </c>
      <c r="B2311" s="4" t="s">
        <v>2208</v>
      </c>
      <c r="C2311" s="4" t="s">
        <v>2238</v>
      </c>
      <c r="D2311" s="10">
        <v>15000</v>
      </c>
      <c r="E2311" s="11" t="s">
        <v>3</v>
      </c>
      <c r="F2311" s="11"/>
      <c r="G2311" s="4" t="s">
        <v>2239</v>
      </c>
      <c r="H2311" s="4" t="s">
        <v>2240</v>
      </c>
      <c r="I2311" s="3" t="s">
        <v>10361</v>
      </c>
      <c r="J2311" s="12" t="s">
        <v>2241</v>
      </c>
    </row>
    <row r="2312" spans="1:10" ht="60" customHeight="1">
      <c r="A2312" s="4" t="s">
        <v>2208</v>
      </c>
      <c r="B2312" s="4" t="s">
        <v>2208</v>
      </c>
      <c r="C2312" s="4" t="s">
        <v>2242</v>
      </c>
      <c r="D2312" s="10">
        <v>10704</v>
      </c>
      <c r="E2312" s="11" t="s">
        <v>3</v>
      </c>
      <c r="F2312" s="11"/>
      <c r="G2312" s="4" t="s">
        <v>2243</v>
      </c>
      <c r="H2312" s="4" t="s">
        <v>2244</v>
      </c>
      <c r="I2312" s="3" t="s">
        <v>9863</v>
      </c>
      <c r="J2312" s="12" t="s">
        <v>2245</v>
      </c>
    </row>
    <row r="2313" spans="1:10" ht="60" customHeight="1">
      <c r="A2313" s="4" t="s">
        <v>2240</v>
      </c>
      <c r="B2313" s="4" t="s">
        <v>2246</v>
      </c>
      <c r="C2313" s="4" t="s">
        <v>2247</v>
      </c>
      <c r="D2313" s="10">
        <v>210315</v>
      </c>
      <c r="E2313" s="11" t="s">
        <v>10</v>
      </c>
      <c r="F2313" s="9" t="s">
        <v>2248</v>
      </c>
      <c r="G2313" s="4" t="s">
        <v>2249</v>
      </c>
      <c r="H2313" s="4" t="s">
        <v>2250</v>
      </c>
      <c r="I2313" s="3" t="s">
        <v>2251</v>
      </c>
      <c r="J2313" s="4" t="s">
        <v>2252</v>
      </c>
    </row>
    <row r="2314" spans="1:10" ht="60" customHeight="1">
      <c r="A2314" s="4" t="s">
        <v>2240</v>
      </c>
      <c r="B2314" s="4" t="s">
        <v>2246</v>
      </c>
      <c r="C2314" s="4" t="s">
        <v>2253</v>
      </c>
      <c r="D2314" s="10">
        <v>2712</v>
      </c>
      <c r="E2314" s="11" t="s">
        <v>10</v>
      </c>
      <c r="F2314" s="9" t="s">
        <v>2254</v>
      </c>
      <c r="G2314" s="4" t="s">
        <v>2255</v>
      </c>
      <c r="H2314" s="4" t="s">
        <v>120</v>
      </c>
      <c r="I2314" s="3" t="s">
        <v>2251</v>
      </c>
      <c r="J2314" s="4" t="s">
        <v>2252</v>
      </c>
    </row>
    <row r="2315" spans="1:10" ht="60" customHeight="1">
      <c r="A2315" s="4" t="s">
        <v>2240</v>
      </c>
      <c r="B2315" s="4" t="s">
        <v>2246</v>
      </c>
      <c r="C2315" s="4" t="s">
        <v>2256</v>
      </c>
      <c r="D2315" s="10">
        <v>14358</v>
      </c>
      <c r="E2315" s="11" t="s">
        <v>9</v>
      </c>
      <c r="F2315" s="11"/>
      <c r="G2315" s="4" t="s">
        <v>2257</v>
      </c>
      <c r="H2315" s="4" t="s">
        <v>2258</v>
      </c>
      <c r="I2315" s="3" t="s">
        <v>2259</v>
      </c>
      <c r="J2315" s="12" t="s">
        <v>2260</v>
      </c>
    </row>
    <row r="2316" spans="1:10" ht="60" customHeight="1">
      <c r="A2316" s="4" t="s">
        <v>2240</v>
      </c>
      <c r="B2316" s="4" t="s">
        <v>2246</v>
      </c>
      <c r="C2316" s="4" t="s">
        <v>2261</v>
      </c>
      <c r="D2316" s="10">
        <v>3054</v>
      </c>
      <c r="E2316" s="11" t="s">
        <v>5</v>
      </c>
      <c r="F2316" s="11"/>
      <c r="G2316" s="4" t="s">
        <v>2262</v>
      </c>
      <c r="H2316" s="4" t="s">
        <v>2263</v>
      </c>
      <c r="I2316" s="4"/>
      <c r="J2316" s="12" t="s">
        <v>2264</v>
      </c>
    </row>
    <row r="2317" spans="1:10" ht="60" customHeight="1">
      <c r="A2317" s="4" t="s">
        <v>2208</v>
      </c>
      <c r="B2317" s="4" t="s">
        <v>2246</v>
      </c>
      <c r="C2317" s="4" t="s">
        <v>2265</v>
      </c>
      <c r="D2317" s="10">
        <v>22500</v>
      </c>
      <c r="E2317" s="11" t="s">
        <v>3</v>
      </c>
      <c r="F2317" s="4" t="s">
        <v>2266</v>
      </c>
      <c r="G2317" s="4" t="s">
        <v>2267</v>
      </c>
      <c r="H2317" s="4" t="s">
        <v>2268</v>
      </c>
      <c r="I2317" s="3" t="s">
        <v>2269</v>
      </c>
      <c r="J2317" s="12" t="s">
        <v>2270</v>
      </c>
    </row>
    <row r="2318" spans="1:10" ht="60" customHeight="1">
      <c r="A2318" s="4" t="s">
        <v>2208</v>
      </c>
      <c r="B2318" s="14" t="s">
        <v>2271</v>
      </c>
      <c r="C2318" s="4" t="s">
        <v>2272</v>
      </c>
      <c r="D2318" s="10">
        <v>381</v>
      </c>
      <c r="E2318" s="11" t="s">
        <v>9</v>
      </c>
      <c r="F2318" s="11"/>
      <c r="G2318" s="4" t="s">
        <v>2273</v>
      </c>
      <c r="H2318" s="4" t="s">
        <v>254</v>
      </c>
      <c r="I2318" s="3" t="s">
        <v>2274</v>
      </c>
      <c r="J2318" s="12" t="s">
        <v>2275</v>
      </c>
    </row>
    <row r="2319" spans="1:10" ht="60" customHeight="1">
      <c r="A2319" s="4" t="s">
        <v>2208</v>
      </c>
      <c r="B2319" s="4" t="s">
        <v>2276</v>
      </c>
      <c r="C2319" s="4" t="s">
        <v>2277</v>
      </c>
      <c r="D2319" s="10">
        <v>4000</v>
      </c>
      <c r="E2319" s="11" t="s">
        <v>10</v>
      </c>
      <c r="F2319" s="11" t="s">
        <v>766</v>
      </c>
      <c r="G2319" s="4" t="s">
        <v>2278</v>
      </c>
      <c r="H2319" s="4" t="s">
        <v>559</v>
      </c>
      <c r="I2319" s="4"/>
      <c r="J2319" s="12" t="s">
        <v>2279</v>
      </c>
    </row>
    <row r="2320" spans="1:10" ht="60" customHeight="1">
      <c r="A2320" s="4" t="s">
        <v>2208</v>
      </c>
      <c r="B2320" s="4" t="s">
        <v>2276</v>
      </c>
      <c r="C2320" s="4" t="s">
        <v>2280</v>
      </c>
      <c r="D2320" s="10">
        <v>28183</v>
      </c>
      <c r="E2320" s="11" t="s">
        <v>5</v>
      </c>
      <c r="F2320" s="11"/>
      <c r="G2320" s="4" t="s">
        <v>2281</v>
      </c>
      <c r="H2320" s="4" t="s">
        <v>2282</v>
      </c>
      <c r="I2320" s="3" t="s">
        <v>2283</v>
      </c>
      <c r="J2320" s="12" t="s">
        <v>2284</v>
      </c>
    </row>
    <row r="2321" spans="1:10" ht="60" customHeight="1">
      <c r="A2321" s="4" t="s">
        <v>2208</v>
      </c>
      <c r="B2321" s="4" t="s">
        <v>2276</v>
      </c>
      <c r="C2321" s="4" t="s">
        <v>2285</v>
      </c>
      <c r="D2321" s="10">
        <v>294</v>
      </c>
      <c r="E2321" s="11" t="s">
        <v>5</v>
      </c>
      <c r="F2321" s="11"/>
      <c r="G2321" s="4" t="s">
        <v>2286</v>
      </c>
      <c r="H2321" s="4" t="s">
        <v>2287</v>
      </c>
      <c r="I2321" s="3" t="s">
        <v>2283</v>
      </c>
      <c r="J2321" s="12" t="s">
        <v>2284</v>
      </c>
    </row>
    <row r="2322" spans="1:10" ht="60" customHeight="1">
      <c r="A2322" s="4" t="s">
        <v>2208</v>
      </c>
      <c r="B2322" s="4" t="s">
        <v>2276</v>
      </c>
      <c r="C2322" s="4" t="s">
        <v>2288</v>
      </c>
      <c r="D2322" s="10">
        <v>38245</v>
      </c>
      <c r="E2322" s="11" t="s">
        <v>5</v>
      </c>
      <c r="F2322" s="5"/>
      <c r="G2322" s="4" t="s">
        <v>2289</v>
      </c>
      <c r="H2322" s="4" t="s">
        <v>2290</v>
      </c>
      <c r="I2322" s="4"/>
      <c r="J2322" s="12" t="s">
        <v>2291</v>
      </c>
    </row>
    <row r="2323" spans="1:10" ht="60" customHeight="1">
      <c r="A2323" s="4" t="s">
        <v>2208</v>
      </c>
      <c r="B2323" s="4" t="s">
        <v>2292</v>
      </c>
      <c r="C2323" s="4" t="s">
        <v>2293</v>
      </c>
      <c r="D2323" s="10">
        <v>240</v>
      </c>
      <c r="E2323" s="11" t="s">
        <v>3</v>
      </c>
      <c r="F2323" s="11"/>
      <c r="G2323" s="4" t="s">
        <v>2294</v>
      </c>
      <c r="H2323" s="4" t="s">
        <v>2295</v>
      </c>
      <c r="I2323" s="4"/>
      <c r="J2323" s="12" t="s">
        <v>2296</v>
      </c>
    </row>
    <row r="2324" spans="1:10" ht="60" customHeight="1">
      <c r="A2324" s="4" t="s">
        <v>2208</v>
      </c>
      <c r="B2324" s="4" t="s">
        <v>2292</v>
      </c>
      <c r="C2324" s="4" t="s">
        <v>2297</v>
      </c>
      <c r="D2324" s="10">
        <v>10257</v>
      </c>
      <c r="E2324" s="11" t="s">
        <v>4</v>
      </c>
      <c r="F2324" s="11"/>
      <c r="G2324" s="4" t="s">
        <v>2298</v>
      </c>
      <c r="H2324" s="4" t="s">
        <v>319</v>
      </c>
      <c r="I2324" s="4"/>
      <c r="J2324" s="12" t="s">
        <v>2299</v>
      </c>
    </row>
    <row r="2325" spans="1:10" ht="60" customHeight="1">
      <c r="A2325" s="4" t="s">
        <v>2208</v>
      </c>
      <c r="B2325" s="4" t="s">
        <v>2300</v>
      </c>
      <c r="C2325" s="4" t="s">
        <v>2301</v>
      </c>
      <c r="D2325" s="10">
        <v>6540</v>
      </c>
      <c r="E2325" s="11" t="s">
        <v>3</v>
      </c>
      <c r="F2325" s="11"/>
      <c r="G2325" s="4" t="s">
        <v>2302</v>
      </c>
      <c r="H2325" s="4" t="s">
        <v>2300</v>
      </c>
      <c r="I2325" s="3" t="s">
        <v>2303</v>
      </c>
      <c r="J2325" s="12" t="s">
        <v>2304</v>
      </c>
    </row>
    <row r="2326" spans="1:10" ht="60" customHeight="1">
      <c r="A2326" s="4" t="s">
        <v>2208</v>
      </c>
      <c r="B2326" s="4" t="s">
        <v>2300</v>
      </c>
      <c r="C2326" s="4" t="s">
        <v>1842</v>
      </c>
      <c r="D2326" s="10">
        <v>4310</v>
      </c>
      <c r="E2326" s="11" t="s">
        <v>3</v>
      </c>
      <c r="F2326" s="11"/>
      <c r="G2326" s="4" t="s">
        <v>2305</v>
      </c>
      <c r="H2326" s="4" t="s">
        <v>2306</v>
      </c>
      <c r="I2326" s="3" t="s">
        <v>2307</v>
      </c>
      <c r="J2326" s="12" t="s">
        <v>2308</v>
      </c>
    </row>
    <row r="2327" spans="1:10" ht="60" customHeight="1">
      <c r="A2327" s="4" t="s">
        <v>2208</v>
      </c>
      <c r="B2327" s="4" t="s">
        <v>2309</v>
      </c>
      <c r="C2327" s="4" t="s">
        <v>1028</v>
      </c>
      <c r="D2327" s="10">
        <v>2000</v>
      </c>
      <c r="E2327" s="11" t="s">
        <v>5</v>
      </c>
      <c r="F2327" s="11"/>
      <c r="G2327" s="4" t="s">
        <v>2310</v>
      </c>
      <c r="H2327" s="4" t="s">
        <v>2311</v>
      </c>
      <c r="I2327" s="4"/>
      <c r="J2327" s="12" t="s">
        <v>2312</v>
      </c>
    </row>
    <row r="2328" spans="1:10" ht="60" customHeight="1">
      <c r="A2328" s="4" t="s">
        <v>2208</v>
      </c>
      <c r="B2328" s="4" t="s">
        <v>2309</v>
      </c>
      <c r="C2328" s="4" t="s">
        <v>1790</v>
      </c>
      <c r="D2328" s="10">
        <v>317</v>
      </c>
      <c r="E2328" s="11" t="s">
        <v>5</v>
      </c>
      <c r="F2328" s="11"/>
      <c r="G2328" s="4" t="s">
        <v>2313</v>
      </c>
      <c r="H2328" s="4" t="s">
        <v>2314</v>
      </c>
      <c r="I2328" s="4"/>
      <c r="J2328" s="12" t="s">
        <v>2312</v>
      </c>
    </row>
    <row r="2329" spans="1:10" ht="60" customHeight="1">
      <c r="A2329" s="4" t="s">
        <v>2315</v>
      </c>
      <c r="B2329" s="4" t="s">
        <v>2316</v>
      </c>
      <c r="C2329" s="4" t="s">
        <v>2317</v>
      </c>
      <c r="D2329" s="10">
        <v>22805</v>
      </c>
      <c r="E2329" s="11" t="s">
        <v>568</v>
      </c>
      <c r="F2329" s="11" t="s">
        <v>2318</v>
      </c>
      <c r="G2329" s="4" t="s">
        <v>2319</v>
      </c>
      <c r="H2329" s="4" t="s">
        <v>2320</v>
      </c>
      <c r="I2329" s="3" t="s">
        <v>9864</v>
      </c>
      <c r="J2329" s="12" t="s">
        <v>10920</v>
      </c>
    </row>
    <row r="2330" spans="1:10" ht="60" customHeight="1">
      <c r="A2330" s="4" t="s">
        <v>2315</v>
      </c>
      <c r="B2330" s="4" t="s">
        <v>2316</v>
      </c>
      <c r="C2330" s="4" t="s">
        <v>2321</v>
      </c>
      <c r="D2330" s="15">
        <v>1548</v>
      </c>
      <c r="E2330" s="9" t="s">
        <v>568</v>
      </c>
      <c r="F2330" s="5" t="s">
        <v>2322</v>
      </c>
      <c r="G2330" s="4" t="s">
        <v>2323</v>
      </c>
      <c r="H2330" s="4" t="s">
        <v>2324</v>
      </c>
      <c r="I2330" s="3" t="s">
        <v>2325</v>
      </c>
      <c r="J2330" s="24" t="s">
        <v>2326</v>
      </c>
    </row>
    <row r="2331" spans="1:10" ht="60" customHeight="1">
      <c r="A2331" s="4" t="s">
        <v>2208</v>
      </c>
      <c r="B2331" s="4" t="s">
        <v>2327</v>
      </c>
      <c r="C2331" s="4" t="s">
        <v>2328</v>
      </c>
      <c r="D2331" s="10">
        <v>62527</v>
      </c>
      <c r="E2331" s="11" t="s">
        <v>3</v>
      </c>
      <c r="F2331" s="11" t="s">
        <v>2329</v>
      </c>
      <c r="G2331" s="4" t="s">
        <v>2330</v>
      </c>
      <c r="H2331" s="4" t="s">
        <v>586</v>
      </c>
      <c r="I2331" s="3" t="s">
        <v>2331</v>
      </c>
      <c r="J2331" s="12" t="s">
        <v>2332</v>
      </c>
    </row>
    <row r="2332" spans="1:10" ht="60" customHeight="1">
      <c r="A2332" s="4" t="s">
        <v>2208</v>
      </c>
      <c r="B2332" s="4" t="s">
        <v>2333</v>
      </c>
      <c r="C2332" s="4" t="s">
        <v>2334</v>
      </c>
      <c r="D2332" s="10" t="s">
        <v>2335</v>
      </c>
      <c r="E2332" s="11" t="s">
        <v>10</v>
      </c>
      <c r="F2332" s="11" t="s">
        <v>766</v>
      </c>
      <c r="G2332" s="4" t="s">
        <v>2336</v>
      </c>
      <c r="H2332" s="4" t="s">
        <v>2333</v>
      </c>
      <c r="I2332" s="3" t="s">
        <v>2337</v>
      </c>
      <c r="J2332" s="12" t="s">
        <v>2338</v>
      </c>
    </row>
    <row r="2333" spans="1:10" ht="60" customHeight="1">
      <c r="A2333" s="4" t="s">
        <v>2208</v>
      </c>
      <c r="B2333" s="4" t="s">
        <v>2333</v>
      </c>
      <c r="C2333" s="4" t="s">
        <v>2339</v>
      </c>
      <c r="D2333" s="10" t="s">
        <v>2340</v>
      </c>
      <c r="E2333" s="11" t="s">
        <v>10</v>
      </c>
      <c r="F2333" s="11" t="s">
        <v>666</v>
      </c>
      <c r="G2333" s="4" t="s">
        <v>2341</v>
      </c>
      <c r="H2333" s="4" t="s">
        <v>2342</v>
      </c>
      <c r="I2333" s="3" t="s">
        <v>2343</v>
      </c>
      <c r="J2333" s="12" t="s">
        <v>2344</v>
      </c>
    </row>
    <row r="2334" spans="1:10" ht="60" customHeight="1">
      <c r="A2334" s="4" t="s">
        <v>2208</v>
      </c>
      <c r="B2334" s="4" t="s">
        <v>2333</v>
      </c>
      <c r="C2334" s="4" t="s">
        <v>2345</v>
      </c>
      <c r="D2334" s="10" t="s">
        <v>2346</v>
      </c>
      <c r="E2334" s="11" t="s">
        <v>10</v>
      </c>
      <c r="F2334" s="11" t="s">
        <v>2347</v>
      </c>
      <c r="G2334" s="4" t="s">
        <v>2348</v>
      </c>
      <c r="H2334" s="4" t="s">
        <v>2333</v>
      </c>
      <c r="I2334" s="3" t="s">
        <v>2349</v>
      </c>
      <c r="J2334" s="12" t="s">
        <v>2350</v>
      </c>
    </row>
    <row r="2335" spans="1:10" ht="60" customHeight="1">
      <c r="A2335" s="4" t="s">
        <v>2208</v>
      </c>
      <c r="B2335" s="4" t="s">
        <v>2333</v>
      </c>
      <c r="C2335" s="4" t="s">
        <v>2351</v>
      </c>
      <c r="D2335" s="10" t="s">
        <v>2352</v>
      </c>
      <c r="E2335" s="11" t="s">
        <v>5</v>
      </c>
      <c r="F2335" s="11"/>
      <c r="G2335" s="140" t="s">
        <v>2353</v>
      </c>
      <c r="H2335" s="4" t="s">
        <v>2333</v>
      </c>
      <c r="I2335" s="3" t="s">
        <v>2354</v>
      </c>
      <c r="J2335" s="12" t="s">
        <v>2355</v>
      </c>
    </row>
    <row r="2336" spans="1:10" ht="60" customHeight="1">
      <c r="A2336" s="4" t="s">
        <v>2208</v>
      </c>
      <c r="B2336" s="4" t="s">
        <v>2356</v>
      </c>
      <c r="C2336" s="4" t="s">
        <v>2357</v>
      </c>
      <c r="D2336" s="10">
        <v>236241</v>
      </c>
      <c r="E2336" s="11" t="s">
        <v>5</v>
      </c>
      <c r="F2336" s="11"/>
      <c r="G2336" s="4" t="s">
        <v>2358</v>
      </c>
      <c r="H2336" s="4" t="s">
        <v>2359</v>
      </c>
      <c r="I2336" s="3" t="s">
        <v>2360</v>
      </c>
      <c r="J2336" s="12" t="s">
        <v>2361</v>
      </c>
    </row>
    <row r="2337" spans="1:11" ht="60" customHeight="1">
      <c r="A2337" s="4" t="s">
        <v>2208</v>
      </c>
      <c r="B2337" s="4" t="s">
        <v>2356</v>
      </c>
      <c r="C2337" s="4" t="s">
        <v>2362</v>
      </c>
      <c r="D2337" s="10">
        <v>5700</v>
      </c>
      <c r="E2337" s="11" t="s">
        <v>10</v>
      </c>
      <c r="F2337" s="11" t="s">
        <v>2363</v>
      </c>
      <c r="G2337" s="4" t="s">
        <v>2364</v>
      </c>
      <c r="H2337" s="4" t="s">
        <v>2365</v>
      </c>
      <c r="I2337" s="3" t="s">
        <v>2366</v>
      </c>
      <c r="J2337" s="12" t="s">
        <v>10921</v>
      </c>
    </row>
    <row r="2338" spans="1:11" ht="60" customHeight="1">
      <c r="A2338" s="4" t="s">
        <v>2208</v>
      </c>
      <c r="B2338" s="4" t="s">
        <v>2367</v>
      </c>
      <c r="C2338" s="4" t="s">
        <v>1842</v>
      </c>
      <c r="D2338" s="15">
        <v>20992</v>
      </c>
      <c r="E2338" s="11" t="s">
        <v>5</v>
      </c>
      <c r="F2338" s="11"/>
      <c r="G2338" s="4" t="s">
        <v>2368</v>
      </c>
      <c r="H2338" s="4" t="s">
        <v>2369</v>
      </c>
      <c r="I2338" s="3" t="s">
        <v>2370</v>
      </c>
      <c r="J2338" s="12" t="s">
        <v>2371</v>
      </c>
    </row>
    <row r="2339" spans="1:11" ht="60" customHeight="1">
      <c r="A2339" s="4" t="s">
        <v>2315</v>
      </c>
      <c r="B2339" s="4" t="s">
        <v>2372</v>
      </c>
      <c r="C2339" s="4" t="s">
        <v>2373</v>
      </c>
      <c r="D2339" s="15">
        <v>20611</v>
      </c>
      <c r="E2339" s="11" t="s">
        <v>568</v>
      </c>
      <c r="F2339" s="11" t="s">
        <v>2374</v>
      </c>
      <c r="G2339" s="4" t="s">
        <v>2375</v>
      </c>
      <c r="H2339" s="4" t="s">
        <v>2376</v>
      </c>
      <c r="I2339" s="3" t="s">
        <v>2377</v>
      </c>
      <c r="J2339" s="12" t="s">
        <v>2378</v>
      </c>
    </row>
    <row r="2340" spans="1:11" ht="60" customHeight="1">
      <c r="A2340" s="4" t="s">
        <v>2315</v>
      </c>
      <c r="B2340" s="4" t="s">
        <v>2372</v>
      </c>
      <c r="C2340" s="4" t="s">
        <v>2379</v>
      </c>
      <c r="D2340" s="15">
        <v>53424</v>
      </c>
      <c r="E2340" s="11" t="s">
        <v>568</v>
      </c>
      <c r="F2340" s="11" t="s">
        <v>2374</v>
      </c>
      <c r="G2340" s="4" t="s">
        <v>2380</v>
      </c>
      <c r="H2340" s="4" t="s">
        <v>2376</v>
      </c>
      <c r="I2340" s="3" t="s">
        <v>2377</v>
      </c>
      <c r="J2340" s="12" t="s">
        <v>2378</v>
      </c>
    </row>
    <row r="2341" spans="1:11" ht="60" customHeight="1">
      <c r="A2341" s="4" t="s">
        <v>2315</v>
      </c>
      <c r="B2341" s="4" t="s">
        <v>2372</v>
      </c>
      <c r="C2341" s="4" t="s">
        <v>2381</v>
      </c>
      <c r="D2341" s="15">
        <v>13052</v>
      </c>
      <c r="E2341" s="11" t="s">
        <v>568</v>
      </c>
      <c r="F2341" s="11" t="s">
        <v>2374</v>
      </c>
      <c r="G2341" s="4" t="s">
        <v>2380</v>
      </c>
      <c r="H2341" s="4" t="s">
        <v>2376</v>
      </c>
      <c r="I2341" s="3" t="s">
        <v>2377</v>
      </c>
      <c r="J2341" s="12" t="s">
        <v>2378</v>
      </c>
    </row>
    <row r="2342" spans="1:11" ht="60" customHeight="1">
      <c r="A2342" s="4" t="s">
        <v>2315</v>
      </c>
      <c r="B2342" s="4" t="s">
        <v>2382</v>
      </c>
      <c r="C2342" s="4" t="s">
        <v>2383</v>
      </c>
      <c r="D2342" s="15">
        <v>6880</v>
      </c>
      <c r="E2342" s="11" t="s">
        <v>568</v>
      </c>
      <c r="F2342" s="5" t="s">
        <v>2374</v>
      </c>
      <c r="G2342" s="4" t="s">
        <v>2384</v>
      </c>
      <c r="H2342" s="4" t="s">
        <v>2376</v>
      </c>
      <c r="I2342" s="3" t="s">
        <v>2377</v>
      </c>
      <c r="J2342" s="12" t="s">
        <v>2378</v>
      </c>
      <c r="K2342" s="130"/>
    </row>
    <row r="2343" spans="1:11" ht="60" customHeight="1">
      <c r="A2343" s="4" t="s">
        <v>2240</v>
      </c>
      <c r="B2343" s="4" t="s">
        <v>2385</v>
      </c>
      <c r="C2343" s="4" t="s">
        <v>2386</v>
      </c>
      <c r="D2343" s="10">
        <v>1824</v>
      </c>
      <c r="E2343" s="11" t="s">
        <v>5</v>
      </c>
      <c r="F2343" s="11"/>
      <c r="G2343" s="4" t="s">
        <v>2387</v>
      </c>
      <c r="H2343" s="4" t="s">
        <v>2388</v>
      </c>
      <c r="I2343" s="4"/>
      <c r="J2343" s="12" t="s">
        <v>2389</v>
      </c>
    </row>
    <row r="2344" spans="1:11" ht="60" customHeight="1">
      <c r="A2344" s="4" t="s">
        <v>2240</v>
      </c>
      <c r="B2344" s="4" t="s">
        <v>2385</v>
      </c>
      <c r="C2344" s="4" t="s">
        <v>2390</v>
      </c>
      <c r="D2344" s="10">
        <v>7172</v>
      </c>
      <c r="E2344" s="11" t="s">
        <v>5</v>
      </c>
      <c r="F2344" s="11"/>
      <c r="G2344" s="4" t="s">
        <v>2391</v>
      </c>
      <c r="H2344" s="4" t="s">
        <v>2392</v>
      </c>
      <c r="I2344" s="4"/>
      <c r="J2344" s="12" t="s">
        <v>2389</v>
      </c>
    </row>
    <row r="2345" spans="1:11" ht="60" customHeight="1">
      <c r="A2345" s="4" t="s">
        <v>2208</v>
      </c>
      <c r="B2345" s="4" t="s">
        <v>2393</v>
      </c>
      <c r="C2345" s="4" t="s">
        <v>2394</v>
      </c>
      <c r="D2345" s="10">
        <v>2479</v>
      </c>
      <c r="E2345" s="11" t="s">
        <v>3</v>
      </c>
      <c r="F2345" s="11"/>
      <c r="G2345" s="4" t="s">
        <v>2395</v>
      </c>
      <c r="H2345" s="4" t="s">
        <v>2396</v>
      </c>
      <c r="I2345" s="4"/>
      <c r="J2345" s="12" t="s">
        <v>2397</v>
      </c>
    </row>
    <row r="2346" spans="1:11" ht="60" customHeight="1">
      <c r="A2346" s="4" t="s">
        <v>2208</v>
      </c>
      <c r="B2346" s="4" t="s">
        <v>2393</v>
      </c>
      <c r="C2346" s="4" t="s">
        <v>2398</v>
      </c>
      <c r="D2346" s="10">
        <v>8889</v>
      </c>
      <c r="E2346" s="5" t="s">
        <v>274</v>
      </c>
      <c r="F2346" s="5"/>
      <c r="G2346" s="4" t="s">
        <v>2399</v>
      </c>
      <c r="H2346" s="4" t="s">
        <v>2400</v>
      </c>
      <c r="I2346" s="3" t="s">
        <v>2401</v>
      </c>
      <c r="J2346" s="4" t="s">
        <v>2402</v>
      </c>
    </row>
    <row r="2347" spans="1:11" ht="60" customHeight="1">
      <c r="A2347" s="4" t="s">
        <v>2208</v>
      </c>
      <c r="B2347" s="4" t="s">
        <v>2393</v>
      </c>
      <c r="C2347" s="4" t="s">
        <v>2403</v>
      </c>
      <c r="D2347" s="10">
        <v>169445</v>
      </c>
      <c r="E2347" s="11" t="s">
        <v>4</v>
      </c>
      <c r="F2347" s="11"/>
      <c r="G2347" s="4" t="s">
        <v>2404</v>
      </c>
      <c r="H2347" s="4" t="s">
        <v>2405</v>
      </c>
      <c r="I2347" s="3" t="s">
        <v>2406</v>
      </c>
      <c r="J2347" s="12" t="s">
        <v>2407</v>
      </c>
    </row>
    <row r="2348" spans="1:11" ht="60" customHeight="1">
      <c r="A2348" s="4" t="s">
        <v>2208</v>
      </c>
      <c r="B2348" s="4" t="s">
        <v>2408</v>
      </c>
      <c r="C2348" s="4" t="s">
        <v>2409</v>
      </c>
      <c r="D2348" s="10">
        <v>19450</v>
      </c>
      <c r="E2348" s="11" t="s">
        <v>5</v>
      </c>
      <c r="F2348" s="11"/>
      <c r="G2348" s="4" t="s">
        <v>2410</v>
      </c>
      <c r="H2348" s="4" t="s">
        <v>2411</v>
      </c>
      <c r="I2348" s="3" t="s">
        <v>10362</v>
      </c>
      <c r="J2348" s="12" t="s">
        <v>2412</v>
      </c>
    </row>
    <row r="2349" spans="1:11" ht="60" customHeight="1">
      <c r="A2349" s="4" t="s">
        <v>2208</v>
      </c>
      <c r="B2349" s="4" t="s">
        <v>2408</v>
      </c>
      <c r="C2349" s="4" t="s">
        <v>2413</v>
      </c>
      <c r="D2349" s="10">
        <v>26327</v>
      </c>
      <c r="E2349" s="11" t="s">
        <v>10</v>
      </c>
      <c r="F2349" s="11" t="s">
        <v>666</v>
      </c>
      <c r="G2349" s="4" t="s">
        <v>2414</v>
      </c>
      <c r="H2349" s="4" t="s">
        <v>2408</v>
      </c>
      <c r="I2349" s="3" t="s">
        <v>10363</v>
      </c>
      <c r="J2349" s="12" t="s">
        <v>2415</v>
      </c>
    </row>
    <row r="2350" spans="1:11" ht="60" customHeight="1">
      <c r="A2350" s="4" t="s">
        <v>2208</v>
      </c>
      <c r="B2350" s="4" t="s">
        <v>2408</v>
      </c>
      <c r="C2350" s="4" t="s">
        <v>661</v>
      </c>
      <c r="D2350" s="10">
        <v>9744</v>
      </c>
      <c r="E2350" s="11" t="s">
        <v>5</v>
      </c>
      <c r="F2350" s="5"/>
      <c r="G2350" s="4" t="s">
        <v>2416</v>
      </c>
      <c r="H2350" s="4" t="s">
        <v>2411</v>
      </c>
      <c r="I2350" s="4"/>
      <c r="J2350" s="4" t="s">
        <v>2417</v>
      </c>
    </row>
    <row r="2351" spans="1:11" ht="60" customHeight="1">
      <c r="A2351" s="4" t="s">
        <v>2208</v>
      </c>
      <c r="B2351" s="4" t="s">
        <v>2418</v>
      </c>
      <c r="C2351" s="4" t="s">
        <v>2419</v>
      </c>
      <c r="D2351" s="10">
        <v>35000</v>
      </c>
      <c r="E2351" s="11" t="s">
        <v>0</v>
      </c>
      <c r="F2351" s="11"/>
      <c r="G2351" s="4" t="s">
        <v>2420</v>
      </c>
      <c r="H2351" s="4" t="s">
        <v>2421</v>
      </c>
      <c r="I2351" s="4"/>
      <c r="J2351" s="12" t="s">
        <v>2422</v>
      </c>
    </row>
    <row r="2352" spans="1:11" ht="60" customHeight="1">
      <c r="A2352" s="4" t="s">
        <v>2208</v>
      </c>
      <c r="B2352" s="4" t="s">
        <v>2423</v>
      </c>
      <c r="C2352" s="4" t="s">
        <v>2424</v>
      </c>
      <c r="D2352" s="10">
        <v>58218</v>
      </c>
      <c r="E2352" s="11" t="s">
        <v>2425</v>
      </c>
      <c r="F2352" s="11" t="s">
        <v>666</v>
      </c>
      <c r="G2352" s="4" t="s">
        <v>2426</v>
      </c>
      <c r="H2352" s="4" t="s">
        <v>2427</v>
      </c>
      <c r="I2352" s="4"/>
      <c r="J2352" s="12" t="s">
        <v>2428</v>
      </c>
    </row>
    <row r="2353" spans="1:10" ht="60" customHeight="1">
      <c r="A2353" s="4" t="s">
        <v>2208</v>
      </c>
      <c r="B2353" s="4" t="s">
        <v>2423</v>
      </c>
      <c r="C2353" s="4" t="s">
        <v>2429</v>
      </c>
      <c r="D2353" s="10">
        <v>1000</v>
      </c>
      <c r="E2353" s="11" t="s">
        <v>2425</v>
      </c>
      <c r="F2353" s="11" t="s">
        <v>0</v>
      </c>
      <c r="G2353" s="4" t="s">
        <v>2430</v>
      </c>
      <c r="H2353" s="4" t="s">
        <v>2431</v>
      </c>
      <c r="I2353" s="4"/>
      <c r="J2353" s="12" t="s">
        <v>2432</v>
      </c>
    </row>
    <row r="2354" spans="1:10" ht="60" customHeight="1">
      <c r="A2354" s="22" t="s">
        <v>2208</v>
      </c>
      <c r="B2354" s="25" t="s">
        <v>2433</v>
      </c>
      <c r="C2354" s="22" t="s">
        <v>2434</v>
      </c>
      <c r="D2354" s="18">
        <v>26130</v>
      </c>
      <c r="E2354" s="13" t="s">
        <v>766</v>
      </c>
      <c r="F2354" s="27"/>
      <c r="G2354" s="22" t="s">
        <v>2435</v>
      </c>
      <c r="H2354" s="26" t="s">
        <v>2436</v>
      </c>
      <c r="I2354" s="22"/>
      <c r="J2354" s="26" t="s">
        <v>2437</v>
      </c>
    </row>
    <row r="2355" spans="1:10" ht="60" customHeight="1">
      <c r="A2355" s="22" t="s">
        <v>2208</v>
      </c>
      <c r="B2355" s="25" t="s">
        <v>2433</v>
      </c>
      <c r="C2355" s="22" t="s">
        <v>2438</v>
      </c>
      <c r="D2355" s="18">
        <v>5681</v>
      </c>
      <c r="E2355" s="13" t="s">
        <v>0</v>
      </c>
      <c r="F2355" s="27"/>
      <c r="G2355" s="22" t="s">
        <v>2439</v>
      </c>
      <c r="H2355" s="26" t="s">
        <v>2436</v>
      </c>
      <c r="I2355" s="22"/>
      <c r="J2355" s="26" t="s">
        <v>2440</v>
      </c>
    </row>
    <row r="2356" spans="1:10" ht="60" customHeight="1">
      <c r="A2356" s="22" t="s">
        <v>2208</v>
      </c>
      <c r="B2356" s="25" t="s">
        <v>2433</v>
      </c>
      <c r="C2356" s="22" t="s">
        <v>2441</v>
      </c>
      <c r="D2356" s="18">
        <v>2000</v>
      </c>
      <c r="E2356" s="13" t="s">
        <v>376</v>
      </c>
      <c r="F2356" s="27"/>
      <c r="G2356" s="22" t="s">
        <v>2442</v>
      </c>
      <c r="H2356" s="26" t="s">
        <v>2443</v>
      </c>
      <c r="I2356" s="22"/>
      <c r="J2356" s="26" t="s">
        <v>2444</v>
      </c>
    </row>
    <row r="2357" spans="1:10" ht="60" customHeight="1">
      <c r="A2357" s="4" t="s">
        <v>2208</v>
      </c>
      <c r="B2357" s="4" t="s">
        <v>2445</v>
      </c>
      <c r="C2357" s="4" t="s">
        <v>2446</v>
      </c>
      <c r="D2357" s="15">
        <v>3831</v>
      </c>
      <c r="E2357" s="11" t="s">
        <v>376</v>
      </c>
      <c r="F2357" s="11"/>
      <c r="G2357" s="4" t="s">
        <v>2447</v>
      </c>
      <c r="H2357" s="4" t="s">
        <v>2448</v>
      </c>
      <c r="I2357" s="3" t="s">
        <v>2449</v>
      </c>
      <c r="J2357" s="12" t="s">
        <v>2450</v>
      </c>
    </row>
    <row r="2358" spans="1:10" ht="60" customHeight="1">
      <c r="A2358" s="4" t="s">
        <v>2208</v>
      </c>
      <c r="B2358" s="4" t="s">
        <v>2445</v>
      </c>
      <c r="C2358" s="4" t="s">
        <v>2451</v>
      </c>
      <c r="D2358" s="15">
        <v>11150</v>
      </c>
      <c r="E2358" s="11" t="s">
        <v>1309</v>
      </c>
      <c r="F2358" s="11"/>
      <c r="G2358" s="4" t="s">
        <v>2452</v>
      </c>
      <c r="H2358" s="4" t="s">
        <v>2453</v>
      </c>
      <c r="I2358" s="3" t="s">
        <v>2454</v>
      </c>
      <c r="J2358" s="12" t="s">
        <v>2455</v>
      </c>
    </row>
    <row r="2359" spans="1:10" ht="60" customHeight="1">
      <c r="A2359" s="4" t="s">
        <v>2208</v>
      </c>
      <c r="B2359" s="4" t="s">
        <v>2445</v>
      </c>
      <c r="C2359" s="4" t="s">
        <v>2456</v>
      </c>
      <c r="D2359" s="15">
        <v>66198</v>
      </c>
      <c r="E2359" s="11" t="s">
        <v>10</v>
      </c>
      <c r="F2359" s="5" t="s">
        <v>766</v>
      </c>
      <c r="G2359" s="4" t="s">
        <v>2457</v>
      </c>
      <c r="H2359" s="4" t="s">
        <v>2458</v>
      </c>
      <c r="I2359" s="3" t="s">
        <v>2459</v>
      </c>
      <c r="J2359" s="4" t="s">
        <v>2460</v>
      </c>
    </row>
    <row r="2360" spans="1:10" ht="60" customHeight="1">
      <c r="A2360" s="4" t="s">
        <v>2208</v>
      </c>
      <c r="B2360" s="4" t="s">
        <v>2461</v>
      </c>
      <c r="C2360" s="4" t="s">
        <v>2462</v>
      </c>
      <c r="D2360" s="10">
        <v>2184</v>
      </c>
      <c r="E2360" s="11" t="s">
        <v>10</v>
      </c>
      <c r="F2360" s="11" t="s">
        <v>0</v>
      </c>
      <c r="G2360" s="4" t="s">
        <v>10079</v>
      </c>
      <c r="H2360" s="4" t="s">
        <v>2463</v>
      </c>
      <c r="I2360" s="4"/>
      <c r="J2360" s="12" t="s">
        <v>2464</v>
      </c>
    </row>
    <row r="2361" spans="1:10" ht="60" customHeight="1">
      <c r="A2361" s="4" t="s">
        <v>2208</v>
      </c>
      <c r="B2361" s="4" t="s">
        <v>2465</v>
      </c>
      <c r="C2361" s="4" t="s">
        <v>2466</v>
      </c>
      <c r="D2361" s="15">
        <v>1000</v>
      </c>
      <c r="E2361" s="11" t="s">
        <v>4</v>
      </c>
      <c r="F2361" s="11"/>
      <c r="G2361" s="4" t="s">
        <v>2467</v>
      </c>
      <c r="H2361" s="4" t="s">
        <v>2468</v>
      </c>
      <c r="I2361" s="4"/>
      <c r="J2361" s="12" t="s">
        <v>2469</v>
      </c>
    </row>
    <row r="2362" spans="1:10" ht="60" customHeight="1">
      <c r="A2362" s="4" t="s">
        <v>2208</v>
      </c>
      <c r="B2362" s="4" t="s">
        <v>2465</v>
      </c>
      <c r="C2362" s="4" t="s">
        <v>2470</v>
      </c>
      <c r="D2362" s="10">
        <v>13824</v>
      </c>
      <c r="E2362" s="11" t="s">
        <v>3</v>
      </c>
      <c r="F2362" s="11"/>
      <c r="G2362" s="4" t="s">
        <v>2471</v>
      </c>
      <c r="H2362" s="4" t="s">
        <v>2465</v>
      </c>
      <c r="I2362" s="3" t="s">
        <v>10364</v>
      </c>
      <c r="J2362" s="12" t="s">
        <v>2472</v>
      </c>
    </row>
    <row r="2363" spans="1:10" ht="60" customHeight="1">
      <c r="A2363" s="4" t="s">
        <v>2208</v>
      </c>
      <c r="B2363" s="4" t="s">
        <v>2473</v>
      </c>
      <c r="C2363" s="4" t="s">
        <v>2474</v>
      </c>
      <c r="D2363" s="10">
        <v>0</v>
      </c>
      <c r="E2363" s="11" t="s">
        <v>9</v>
      </c>
      <c r="F2363" s="11"/>
      <c r="G2363" s="4" t="s">
        <v>2475</v>
      </c>
      <c r="H2363" s="4" t="s">
        <v>2473</v>
      </c>
      <c r="I2363" s="4"/>
      <c r="J2363" s="12" t="s">
        <v>2476</v>
      </c>
    </row>
    <row r="2364" spans="1:10" ht="60" customHeight="1">
      <c r="A2364" s="4" t="s">
        <v>2208</v>
      </c>
      <c r="B2364" s="4" t="s">
        <v>2473</v>
      </c>
      <c r="C2364" s="4" t="s">
        <v>2477</v>
      </c>
      <c r="D2364" s="10">
        <v>0</v>
      </c>
      <c r="E2364" s="11" t="s">
        <v>9</v>
      </c>
      <c r="F2364" s="11"/>
      <c r="G2364" s="4" t="s">
        <v>2478</v>
      </c>
      <c r="H2364" s="4" t="s">
        <v>2479</v>
      </c>
      <c r="I2364" s="4"/>
      <c r="J2364" s="12" t="s">
        <v>2476</v>
      </c>
    </row>
    <row r="2365" spans="1:10" ht="60" customHeight="1">
      <c r="A2365" s="4" t="s">
        <v>2208</v>
      </c>
      <c r="B2365" s="4" t="s">
        <v>2480</v>
      </c>
      <c r="C2365" s="4" t="s">
        <v>2481</v>
      </c>
      <c r="D2365" s="10">
        <v>1200</v>
      </c>
      <c r="E2365" s="11" t="s">
        <v>5</v>
      </c>
      <c r="F2365" s="11"/>
      <c r="G2365" s="4" t="s">
        <v>2482</v>
      </c>
      <c r="H2365" s="4" t="s">
        <v>2483</v>
      </c>
      <c r="I2365" s="4"/>
      <c r="J2365" s="12" t="s">
        <v>2484</v>
      </c>
    </row>
    <row r="2366" spans="1:10" ht="60" customHeight="1">
      <c r="A2366" s="4" t="s">
        <v>2208</v>
      </c>
      <c r="B2366" s="4" t="s">
        <v>2480</v>
      </c>
      <c r="C2366" s="4" t="s">
        <v>1028</v>
      </c>
      <c r="D2366" s="10">
        <v>0</v>
      </c>
      <c r="E2366" s="11" t="s">
        <v>10</v>
      </c>
      <c r="F2366" s="11" t="s">
        <v>2485</v>
      </c>
      <c r="G2366" s="4" t="s">
        <v>2486</v>
      </c>
      <c r="H2366" s="4" t="s">
        <v>2487</v>
      </c>
      <c r="I2366" s="4"/>
      <c r="J2366" s="12" t="s">
        <v>2484</v>
      </c>
    </row>
    <row r="2367" spans="1:10" ht="60" customHeight="1">
      <c r="A2367" s="14" t="s">
        <v>2208</v>
      </c>
      <c r="B2367" s="14" t="s">
        <v>2488</v>
      </c>
      <c r="C2367" s="4" t="s">
        <v>2489</v>
      </c>
      <c r="D2367" s="10">
        <v>2402</v>
      </c>
      <c r="E2367" s="11" t="s">
        <v>10</v>
      </c>
      <c r="F2367" s="11" t="s">
        <v>2021</v>
      </c>
      <c r="G2367" s="4" t="s">
        <v>2490</v>
      </c>
      <c r="H2367" s="4" t="s">
        <v>2491</v>
      </c>
      <c r="I2367" s="4"/>
      <c r="J2367" s="12" t="s">
        <v>2492</v>
      </c>
    </row>
    <row r="2368" spans="1:10" ht="60" customHeight="1">
      <c r="A2368" s="14" t="s">
        <v>2208</v>
      </c>
      <c r="B2368" s="14" t="s">
        <v>2488</v>
      </c>
      <c r="C2368" s="4" t="s">
        <v>2493</v>
      </c>
      <c r="D2368" s="10">
        <v>19346</v>
      </c>
      <c r="E2368" s="11" t="s">
        <v>10</v>
      </c>
      <c r="F2368" s="11" t="s">
        <v>2494</v>
      </c>
      <c r="G2368" s="4" t="s">
        <v>2495</v>
      </c>
      <c r="H2368" s="4" t="s">
        <v>2491</v>
      </c>
      <c r="I2368" s="4"/>
      <c r="J2368" s="12" t="s">
        <v>2496</v>
      </c>
    </row>
    <row r="2369" spans="1:10" ht="60" customHeight="1">
      <c r="A2369" s="4" t="s">
        <v>2208</v>
      </c>
      <c r="B2369" s="4" t="s">
        <v>2497</v>
      </c>
      <c r="C2369" s="4" t="s">
        <v>2498</v>
      </c>
      <c r="D2369" s="10">
        <v>4000</v>
      </c>
      <c r="E2369" s="11" t="s">
        <v>3</v>
      </c>
      <c r="F2369" s="11" t="s">
        <v>2499</v>
      </c>
      <c r="G2369" s="4" t="s">
        <v>2500</v>
      </c>
      <c r="H2369" s="4" t="s">
        <v>2501</v>
      </c>
      <c r="I2369" s="4"/>
      <c r="J2369" s="12" t="s">
        <v>2502</v>
      </c>
    </row>
    <row r="2370" spans="1:10" ht="60" customHeight="1">
      <c r="A2370" s="4" t="s">
        <v>2208</v>
      </c>
      <c r="B2370" s="4" t="s">
        <v>2497</v>
      </c>
      <c r="C2370" s="4" t="s">
        <v>2503</v>
      </c>
      <c r="D2370" s="18">
        <v>560</v>
      </c>
      <c r="E2370" s="11" t="s">
        <v>10</v>
      </c>
      <c r="F2370" s="11" t="s">
        <v>766</v>
      </c>
      <c r="G2370" s="4" t="s">
        <v>2504</v>
      </c>
      <c r="H2370" s="4" t="s">
        <v>120</v>
      </c>
      <c r="I2370" s="4"/>
      <c r="J2370" s="12" t="s">
        <v>2505</v>
      </c>
    </row>
    <row r="2371" spans="1:10" ht="60" customHeight="1">
      <c r="A2371" s="4" t="s">
        <v>2208</v>
      </c>
      <c r="B2371" s="4" t="s">
        <v>2497</v>
      </c>
      <c r="C2371" s="4" t="s">
        <v>2506</v>
      </c>
      <c r="D2371" s="18">
        <v>4832</v>
      </c>
      <c r="E2371" s="11" t="s">
        <v>10</v>
      </c>
      <c r="F2371" s="11" t="s">
        <v>766</v>
      </c>
      <c r="G2371" s="4" t="s">
        <v>2507</v>
      </c>
      <c r="H2371" s="4" t="s">
        <v>120</v>
      </c>
      <c r="I2371" s="4"/>
      <c r="J2371" s="12" t="s">
        <v>2505</v>
      </c>
    </row>
    <row r="2372" spans="1:10" ht="60" customHeight="1">
      <c r="A2372" s="4" t="s">
        <v>2208</v>
      </c>
      <c r="B2372" s="4" t="s">
        <v>2497</v>
      </c>
      <c r="C2372" s="4" t="s">
        <v>2508</v>
      </c>
      <c r="D2372" s="18">
        <v>5140</v>
      </c>
      <c r="E2372" s="11" t="s">
        <v>10</v>
      </c>
      <c r="F2372" s="11" t="s">
        <v>2509</v>
      </c>
      <c r="G2372" s="4" t="s">
        <v>2510</v>
      </c>
      <c r="H2372" s="28" t="s">
        <v>36</v>
      </c>
      <c r="I2372" s="4"/>
      <c r="J2372" s="12" t="s">
        <v>2511</v>
      </c>
    </row>
    <row r="2373" spans="1:10" ht="60" customHeight="1">
      <c r="A2373" s="4" t="s">
        <v>2208</v>
      </c>
      <c r="B2373" s="4" t="s">
        <v>2497</v>
      </c>
      <c r="C2373" s="4" t="s">
        <v>1158</v>
      </c>
      <c r="D2373" s="18">
        <v>23979</v>
      </c>
      <c r="E2373" s="11" t="s">
        <v>10</v>
      </c>
      <c r="F2373" s="11" t="s">
        <v>2509</v>
      </c>
      <c r="G2373" s="4" t="s">
        <v>2512</v>
      </c>
      <c r="H2373" s="28" t="s">
        <v>36</v>
      </c>
      <c r="I2373" s="4"/>
      <c r="J2373" s="12" t="s">
        <v>2513</v>
      </c>
    </row>
    <row r="2374" spans="1:10" ht="60" customHeight="1">
      <c r="A2374" s="4" t="s">
        <v>2208</v>
      </c>
      <c r="B2374" s="4" t="s">
        <v>2497</v>
      </c>
      <c r="C2374" s="4" t="s">
        <v>2514</v>
      </c>
      <c r="D2374" s="18">
        <v>1200</v>
      </c>
      <c r="E2374" s="11" t="s">
        <v>10</v>
      </c>
      <c r="F2374" s="11" t="s">
        <v>0</v>
      </c>
      <c r="G2374" s="4" t="s">
        <v>2515</v>
      </c>
      <c r="H2374" s="4" t="s">
        <v>120</v>
      </c>
      <c r="I2374" s="4"/>
      <c r="J2374" s="12" t="s">
        <v>2511</v>
      </c>
    </row>
    <row r="2375" spans="1:10" ht="60" customHeight="1">
      <c r="A2375" s="4" t="s">
        <v>2315</v>
      </c>
      <c r="B2375" s="4" t="s">
        <v>2516</v>
      </c>
      <c r="C2375" s="4" t="s">
        <v>2517</v>
      </c>
      <c r="D2375" s="10">
        <v>14159</v>
      </c>
      <c r="E2375" s="11" t="s">
        <v>296</v>
      </c>
      <c r="F2375" s="11"/>
      <c r="G2375" s="4" t="s">
        <v>2518</v>
      </c>
      <c r="H2375" s="4" t="s">
        <v>2519</v>
      </c>
      <c r="I2375" s="4"/>
      <c r="J2375" s="12" t="s">
        <v>2520</v>
      </c>
    </row>
    <row r="2376" spans="1:10" ht="60" customHeight="1">
      <c r="A2376" s="4" t="s">
        <v>2315</v>
      </c>
      <c r="B2376" s="4" t="s">
        <v>2516</v>
      </c>
      <c r="C2376" s="4" t="s">
        <v>2521</v>
      </c>
      <c r="D2376" s="10">
        <v>825</v>
      </c>
      <c r="E2376" s="11" t="s">
        <v>296</v>
      </c>
      <c r="F2376" s="11"/>
      <c r="G2376" s="4" t="s">
        <v>2522</v>
      </c>
      <c r="H2376" s="4" t="s">
        <v>2523</v>
      </c>
      <c r="I2376" s="4"/>
      <c r="J2376" s="12" t="s">
        <v>2520</v>
      </c>
    </row>
    <row r="2377" spans="1:10" ht="60" customHeight="1">
      <c r="A2377" s="4" t="s">
        <v>2208</v>
      </c>
      <c r="B2377" s="4" t="s">
        <v>2524</v>
      </c>
      <c r="C2377" s="4" t="s">
        <v>2525</v>
      </c>
      <c r="D2377" s="10">
        <v>20658</v>
      </c>
      <c r="E2377" s="11" t="s">
        <v>4</v>
      </c>
      <c r="F2377" s="11"/>
      <c r="G2377" s="4" t="s">
        <v>2526</v>
      </c>
      <c r="H2377" s="4" t="s">
        <v>2527</v>
      </c>
      <c r="I2377" s="4"/>
      <c r="J2377" s="12" t="s">
        <v>10618</v>
      </c>
    </row>
    <row r="2378" spans="1:10" ht="60" customHeight="1">
      <c r="A2378" s="4" t="s">
        <v>2208</v>
      </c>
      <c r="B2378" s="4" t="s">
        <v>2528</v>
      </c>
      <c r="C2378" s="4" t="s">
        <v>2529</v>
      </c>
      <c r="D2378" s="10">
        <v>4700</v>
      </c>
      <c r="E2378" s="11" t="s">
        <v>4</v>
      </c>
      <c r="F2378" s="11"/>
      <c r="G2378" s="4" t="s">
        <v>2530</v>
      </c>
      <c r="H2378" s="4" t="s">
        <v>2531</v>
      </c>
      <c r="I2378" s="4"/>
      <c r="J2378" s="12" t="s">
        <v>2532</v>
      </c>
    </row>
    <row r="2379" spans="1:10" ht="60" customHeight="1">
      <c r="A2379" s="4" t="s">
        <v>2208</v>
      </c>
      <c r="B2379" s="4" t="s">
        <v>2533</v>
      </c>
      <c r="C2379" s="4" t="s">
        <v>2534</v>
      </c>
      <c r="D2379" s="10">
        <v>3887</v>
      </c>
      <c r="E2379" s="11" t="s">
        <v>10</v>
      </c>
      <c r="F2379" s="11" t="s">
        <v>2535</v>
      </c>
      <c r="G2379" s="4" t="s">
        <v>2536</v>
      </c>
      <c r="H2379" s="4" t="s">
        <v>2533</v>
      </c>
      <c r="I2379" s="3" t="s">
        <v>10365</v>
      </c>
      <c r="J2379" s="12" t="s">
        <v>2537</v>
      </c>
    </row>
    <row r="2380" spans="1:10" ht="60" customHeight="1">
      <c r="A2380" s="4" t="s">
        <v>2315</v>
      </c>
      <c r="B2380" s="4" t="s">
        <v>2538</v>
      </c>
      <c r="C2380" s="4" t="s">
        <v>2539</v>
      </c>
      <c r="D2380" s="10">
        <v>352</v>
      </c>
      <c r="E2380" s="11" t="s">
        <v>252</v>
      </c>
      <c r="F2380" s="11"/>
      <c r="G2380" s="4" t="s">
        <v>2540</v>
      </c>
      <c r="H2380" s="4" t="s">
        <v>2541</v>
      </c>
      <c r="I2380" s="4"/>
      <c r="J2380" s="12" t="s">
        <v>2542</v>
      </c>
    </row>
    <row r="2381" spans="1:10" ht="60" customHeight="1">
      <c r="A2381" s="4" t="s">
        <v>2315</v>
      </c>
      <c r="B2381" s="4" t="s">
        <v>2543</v>
      </c>
      <c r="C2381" s="4" t="s">
        <v>2544</v>
      </c>
      <c r="D2381" s="10">
        <v>9112</v>
      </c>
      <c r="E2381" s="11" t="s">
        <v>568</v>
      </c>
      <c r="F2381" s="11" t="s">
        <v>2545</v>
      </c>
      <c r="G2381" s="4" t="s">
        <v>2546</v>
      </c>
      <c r="H2381" s="4" t="s">
        <v>2547</v>
      </c>
      <c r="I2381" s="4"/>
      <c r="J2381" s="12" t="s">
        <v>2548</v>
      </c>
    </row>
    <row r="2382" spans="1:10" ht="60" customHeight="1">
      <c r="A2382" s="4" t="s">
        <v>2315</v>
      </c>
      <c r="B2382" s="4" t="s">
        <v>2538</v>
      </c>
      <c r="C2382" s="4" t="s">
        <v>2549</v>
      </c>
      <c r="D2382" s="10">
        <v>360</v>
      </c>
      <c r="E2382" s="11" t="s">
        <v>296</v>
      </c>
      <c r="F2382" s="11"/>
      <c r="G2382" s="4" t="s">
        <v>2550</v>
      </c>
      <c r="H2382" s="4" t="s">
        <v>2551</v>
      </c>
      <c r="I2382" s="4"/>
      <c r="J2382" s="12" t="s">
        <v>2552</v>
      </c>
    </row>
    <row r="2383" spans="1:10" ht="60" customHeight="1">
      <c r="A2383" s="4" t="s">
        <v>2315</v>
      </c>
      <c r="B2383" s="4" t="s">
        <v>2538</v>
      </c>
      <c r="C2383" s="4" t="s">
        <v>2553</v>
      </c>
      <c r="D2383" s="10">
        <v>20000</v>
      </c>
      <c r="E2383" s="11" t="s">
        <v>568</v>
      </c>
      <c r="F2383" s="11" t="s">
        <v>2318</v>
      </c>
      <c r="G2383" s="4" t="s">
        <v>2554</v>
      </c>
      <c r="H2383" s="4" t="s">
        <v>2555</v>
      </c>
      <c r="I2383" s="4"/>
      <c r="J2383" s="12" t="s">
        <v>2552</v>
      </c>
    </row>
    <row r="2384" spans="1:10" ht="60" customHeight="1">
      <c r="A2384" s="4" t="s">
        <v>2208</v>
      </c>
      <c r="B2384" s="4" t="s">
        <v>2556</v>
      </c>
      <c r="C2384" s="4" t="s">
        <v>2557</v>
      </c>
      <c r="D2384" s="10">
        <v>2820</v>
      </c>
      <c r="E2384" s="11" t="s">
        <v>2425</v>
      </c>
      <c r="F2384" s="11" t="s">
        <v>766</v>
      </c>
      <c r="G2384" s="4" t="s">
        <v>2558</v>
      </c>
      <c r="H2384" s="4" t="s">
        <v>2556</v>
      </c>
      <c r="I2384" s="3" t="s">
        <v>9865</v>
      </c>
      <c r="J2384" s="12" t="s">
        <v>2559</v>
      </c>
    </row>
    <row r="2385" spans="1:10" ht="60" customHeight="1">
      <c r="A2385" s="4" t="s">
        <v>2208</v>
      </c>
      <c r="B2385" s="4" t="s">
        <v>2556</v>
      </c>
      <c r="C2385" s="4" t="s">
        <v>2560</v>
      </c>
      <c r="D2385" s="10">
        <v>13000</v>
      </c>
      <c r="E2385" s="11" t="s">
        <v>5</v>
      </c>
      <c r="F2385" s="11"/>
      <c r="G2385" s="4" t="s">
        <v>2561</v>
      </c>
      <c r="H2385" s="4" t="s">
        <v>2556</v>
      </c>
      <c r="I2385" s="3" t="s">
        <v>9865</v>
      </c>
      <c r="J2385" s="12" t="s">
        <v>2559</v>
      </c>
    </row>
    <row r="2386" spans="1:10" ht="60" customHeight="1">
      <c r="A2386" s="4" t="s">
        <v>2208</v>
      </c>
      <c r="B2386" s="4" t="s">
        <v>2562</v>
      </c>
      <c r="C2386" s="4" t="s">
        <v>2563</v>
      </c>
      <c r="D2386" s="15">
        <v>4800</v>
      </c>
      <c r="E2386" s="11" t="s">
        <v>1309</v>
      </c>
      <c r="F2386" s="11"/>
      <c r="G2386" s="4" t="s">
        <v>2564</v>
      </c>
      <c r="H2386" s="4" t="s">
        <v>2565</v>
      </c>
      <c r="I2386" s="3" t="s">
        <v>2566</v>
      </c>
      <c r="J2386" s="12" t="s">
        <v>2567</v>
      </c>
    </row>
    <row r="2387" spans="1:10" ht="60" customHeight="1">
      <c r="A2387" s="4" t="s">
        <v>2208</v>
      </c>
      <c r="B2387" s="4" t="s">
        <v>2562</v>
      </c>
      <c r="C2387" s="4" t="s">
        <v>2568</v>
      </c>
      <c r="D2387" s="15" t="s">
        <v>2569</v>
      </c>
      <c r="E2387" s="11" t="s">
        <v>2570</v>
      </c>
      <c r="F2387" s="11"/>
      <c r="G2387" s="4" t="s">
        <v>2571</v>
      </c>
      <c r="H2387" s="4" t="s">
        <v>2565</v>
      </c>
      <c r="I2387" s="3" t="s">
        <v>2572</v>
      </c>
      <c r="J2387" s="12" t="s">
        <v>2567</v>
      </c>
    </row>
    <row r="2388" spans="1:10" ht="60" customHeight="1">
      <c r="A2388" s="4" t="s">
        <v>2208</v>
      </c>
      <c r="B2388" s="4" t="s">
        <v>2573</v>
      </c>
      <c r="C2388" s="4" t="s">
        <v>2574</v>
      </c>
      <c r="D2388" s="10">
        <v>4200</v>
      </c>
      <c r="E2388" s="11" t="s">
        <v>3</v>
      </c>
      <c r="F2388" s="11"/>
      <c r="G2388" s="4" t="s">
        <v>2575</v>
      </c>
      <c r="H2388" s="4" t="s">
        <v>2573</v>
      </c>
      <c r="I2388" s="4"/>
      <c r="J2388" s="12" t="s">
        <v>2576</v>
      </c>
    </row>
    <row r="2389" spans="1:10" ht="60" customHeight="1">
      <c r="A2389" s="4" t="s">
        <v>2315</v>
      </c>
      <c r="B2389" s="4" t="s">
        <v>2577</v>
      </c>
      <c r="C2389" s="4" t="s">
        <v>2578</v>
      </c>
      <c r="D2389" s="10">
        <v>360</v>
      </c>
      <c r="E2389" s="11" t="s">
        <v>296</v>
      </c>
      <c r="F2389" s="11"/>
      <c r="G2389" s="4" t="s">
        <v>2579</v>
      </c>
      <c r="H2389" s="4" t="s">
        <v>2577</v>
      </c>
      <c r="I2389" s="4"/>
      <c r="J2389" s="12" t="s">
        <v>2580</v>
      </c>
    </row>
    <row r="2390" spans="1:10" ht="60" customHeight="1">
      <c r="A2390" s="4" t="s">
        <v>2581</v>
      </c>
      <c r="B2390" s="4" t="s">
        <v>2582</v>
      </c>
      <c r="C2390" s="4" t="s">
        <v>2583</v>
      </c>
      <c r="D2390" s="10">
        <v>23618</v>
      </c>
      <c r="E2390" s="11" t="s">
        <v>5</v>
      </c>
      <c r="F2390" s="11"/>
      <c r="G2390" s="4" t="s">
        <v>2584</v>
      </c>
      <c r="H2390" s="4" t="s">
        <v>2585</v>
      </c>
      <c r="I2390" s="4"/>
      <c r="J2390" s="12" t="s">
        <v>2586</v>
      </c>
    </row>
    <row r="2391" spans="1:10" ht="60" customHeight="1">
      <c r="A2391" s="4" t="s">
        <v>2208</v>
      </c>
      <c r="B2391" s="4" t="s">
        <v>2587</v>
      </c>
      <c r="C2391" s="4" t="s">
        <v>2588</v>
      </c>
      <c r="D2391" s="10">
        <v>4500</v>
      </c>
      <c r="E2391" s="11" t="s">
        <v>4</v>
      </c>
      <c r="F2391" s="11"/>
      <c r="G2391" s="4" t="s">
        <v>2589</v>
      </c>
      <c r="H2391" s="4" t="s">
        <v>2590</v>
      </c>
      <c r="I2391" s="4"/>
      <c r="J2391" s="4" t="s">
        <v>2591</v>
      </c>
    </row>
    <row r="2392" spans="1:10" ht="60" customHeight="1">
      <c r="A2392" s="4" t="s">
        <v>2208</v>
      </c>
      <c r="B2392" s="4" t="s">
        <v>2592</v>
      </c>
      <c r="C2392" s="4" t="s">
        <v>2588</v>
      </c>
      <c r="D2392" s="10">
        <v>4500</v>
      </c>
      <c r="E2392" s="11" t="s">
        <v>4</v>
      </c>
      <c r="F2392" s="11"/>
      <c r="G2392" s="4" t="s">
        <v>2593</v>
      </c>
      <c r="H2392" s="4" t="s">
        <v>2594</v>
      </c>
      <c r="I2392" s="4"/>
      <c r="J2392" s="12" t="s">
        <v>2595</v>
      </c>
    </row>
    <row r="2393" spans="1:10" ht="60" customHeight="1">
      <c r="A2393" s="4" t="s">
        <v>9866</v>
      </c>
      <c r="B2393" s="4" t="s">
        <v>9867</v>
      </c>
      <c r="C2393" s="4" t="s">
        <v>9868</v>
      </c>
      <c r="D2393" s="10">
        <v>0</v>
      </c>
      <c r="E2393" s="11" t="s">
        <v>3009</v>
      </c>
      <c r="F2393" s="11"/>
      <c r="G2393" s="4" t="s">
        <v>9869</v>
      </c>
      <c r="H2393" s="4" t="s">
        <v>9870</v>
      </c>
      <c r="I2393" s="4"/>
      <c r="J2393" s="12" t="s">
        <v>9871</v>
      </c>
    </row>
    <row r="2394" spans="1:10" ht="60" customHeight="1">
      <c r="A2394" s="4" t="s">
        <v>9866</v>
      </c>
      <c r="B2394" s="4" t="s">
        <v>9867</v>
      </c>
      <c r="C2394" s="4" t="s">
        <v>9872</v>
      </c>
      <c r="D2394" s="10">
        <v>0</v>
      </c>
      <c r="E2394" s="11" t="s">
        <v>3854</v>
      </c>
      <c r="F2394" s="11"/>
      <c r="G2394" s="4" t="s">
        <v>9873</v>
      </c>
      <c r="H2394" s="4" t="s">
        <v>9874</v>
      </c>
      <c r="I2394" s="4"/>
      <c r="J2394" s="12" t="s">
        <v>9871</v>
      </c>
    </row>
    <row r="2395" spans="1:10" ht="60" customHeight="1">
      <c r="A2395" s="4" t="s">
        <v>9866</v>
      </c>
      <c r="B2395" s="4" t="s">
        <v>9867</v>
      </c>
      <c r="C2395" s="4" t="s">
        <v>9875</v>
      </c>
      <c r="D2395" s="10">
        <v>0</v>
      </c>
      <c r="E2395" s="11" t="s">
        <v>3009</v>
      </c>
      <c r="F2395" s="11"/>
      <c r="G2395" s="4" t="s">
        <v>9876</v>
      </c>
      <c r="H2395" s="4" t="s">
        <v>11013</v>
      </c>
      <c r="I2395" s="4"/>
      <c r="J2395" s="12" t="s">
        <v>9871</v>
      </c>
    </row>
    <row r="2396" spans="1:10" ht="60" customHeight="1">
      <c r="A2396" s="4" t="s">
        <v>9866</v>
      </c>
      <c r="B2396" s="4" t="s">
        <v>9867</v>
      </c>
      <c r="C2396" s="4" t="s">
        <v>9877</v>
      </c>
      <c r="D2396" s="10">
        <v>0</v>
      </c>
      <c r="E2396" s="11" t="s">
        <v>3009</v>
      </c>
      <c r="F2396" s="11"/>
      <c r="G2396" s="4" t="s">
        <v>9878</v>
      </c>
      <c r="H2396" s="4" t="s">
        <v>11013</v>
      </c>
      <c r="I2396" s="4"/>
      <c r="J2396" s="12" t="s">
        <v>9871</v>
      </c>
    </row>
    <row r="2397" spans="1:10" ht="60" customHeight="1">
      <c r="A2397" s="4" t="s">
        <v>9866</v>
      </c>
      <c r="B2397" s="4" t="s">
        <v>9867</v>
      </c>
      <c r="C2397" s="4" t="s">
        <v>9879</v>
      </c>
      <c r="D2397" s="10">
        <v>0</v>
      </c>
      <c r="E2397" s="11" t="s">
        <v>3854</v>
      </c>
      <c r="F2397" s="11"/>
      <c r="G2397" s="4" t="s">
        <v>9878</v>
      </c>
      <c r="H2397" s="4" t="s">
        <v>11013</v>
      </c>
      <c r="I2397" s="4"/>
      <c r="J2397" s="12" t="s">
        <v>9871</v>
      </c>
    </row>
    <row r="2398" spans="1:10" ht="60" customHeight="1">
      <c r="A2398" s="4" t="s">
        <v>9866</v>
      </c>
      <c r="B2398" s="4" t="s">
        <v>9867</v>
      </c>
      <c r="C2398" s="4" t="s">
        <v>9880</v>
      </c>
      <c r="D2398" s="10">
        <v>0</v>
      </c>
      <c r="E2398" s="11" t="s">
        <v>3854</v>
      </c>
      <c r="F2398" s="11"/>
      <c r="G2398" s="4" t="s">
        <v>9878</v>
      </c>
      <c r="H2398" s="4" t="s">
        <v>11013</v>
      </c>
      <c r="I2398" s="4"/>
      <c r="J2398" s="12" t="s">
        <v>9871</v>
      </c>
    </row>
    <row r="2399" spans="1:10" ht="60" customHeight="1">
      <c r="A2399" s="4" t="s">
        <v>9866</v>
      </c>
      <c r="B2399" s="4" t="s">
        <v>9867</v>
      </c>
      <c r="C2399" s="4" t="s">
        <v>9881</v>
      </c>
      <c r="D2399" s="10">
        <v>0</v>
      </c>
      <c r="E2399" s="11" t="s">
        <v>3854</v>
      </c>
      <c r="F2399" s="11"/>
      <c r="G2399" s="4" t="s">
        <v>9878</v>
      </c>
      <c r="H2399" s="4" t="s">
        <v>11013</v>
      </c>
      <c r="I2399" s="4"/>
      <c r="J2399" s="12" t="s">
        <v>9871</v>
      </c>
    </row>
    <row r="2400" spans="1:10" ht="60" customHeight="1">
      <c r="A2400" s="4" t="s">
        <v>9866</v>
      </c>
      <c r="B2400" s="4" t="s">
        <v>9867</v>
      </c>
      <c r="C2400" s="4" t="s">
        <v>9882</v>
      </c>
      <c r="D2400" s="10">
        <v>0</v>
      </c>
      <c r="E2400" s="11" t="s">
        <v>3854</v>
      </c>
      <c r="F2400" s="11"/>
      <c r="G2400" s="4" t="s">
        <v>9878</v>
      </c>
      <c r="H2400" s="4" t="s">
        <v>11013</v>
      </c>
      <c r="I2400" s="4"/>
      <c r="J2400" s="12" t="s">
        <v>9871</v>
      </c>
    </row>
    <row r="2401" spans="1:10" ht="60" customHeight="1">
      <c r="A2401" s="4" t="s">
        <v>9866</v>
      </c>
      <c r="B2401" s="4" t="s">
        <v>9867</v>
      </c>
      <c r="C2401" s="4" t="s">
        <v>9883</v>
      </c>
      <c r="D2401" s="10">
        <v>0</v>
      </c>
      <c r="E2401" s="11" t="s">
        <v>3854</v>
      </c>
      <c r="F2401" s="11"/>
      <c r="G2401" s="4" t="s">
        <v>9878</v>
      </c>
      <c r="H2401" s="4" t="s">
        <v>11013</v>
      </c>
      <c r="I2401" s="4"/>
      <c r="J2401" s="12" t="s">
        <v>9871</v>
      </c>
    </row>
    <row r="2402" spans="1:10" ht="60" customHeight="1">
      <c r="A2402" s="4" t="s">
        <v>9866</v>
      </c>
      <c r="B2402" s="4" t="s">
        <v>9867</v>
      </c>
      <c r="C2402" s="4" t="s">
        <v>9884</v>
      </c>
      <c r="D2402" s="10">
        <v>0</v>
      </c>
      <c r="E2402" s="11" t="s">
        <v>3854</v>
      </c>
      <c r="F2402" s="11"/>
      <c r="G2402" s="4" t="s">
        <v>9878</v>
      </c>
      <c r="H2402" s="4" t="s">
        <v>11013</v>
      </c>
      <c r="I2402" s="4"/>
      <c r="J2402" s="12" t="s">
        <v>9871</v>
      </c>
    </row>
    <row r="2403" spans="1:10" ht="60" customHeight="1">
      <c r="A2403" s="4" t="s">
        <v>9866</v>
      </c>
      <c r="B2403" s="4" t="s">
        <v>9867</v>
      </c>
      <c r="C2403" s="4" t="s">
        <v>9885</v>
      </c>
      <c r="D2403" s="10">
        <v>0</v>
      </c>
      <c r="E2403" s="11" t="s">
        <v>3854</v>
      </c>
      <c r="F2403" s="11"/>
      <c r="G2403" s="4" t="s">
        <v>9886</v>
      </c>
      <c r="H2403" s="4" t="s">
        <v>9887</v>
      </c>
      <c r="I2403" s="4"/>
      <c r="J2403" s="12" t="s">
        <v>9871</v>
      </c>
    </row>
    <row r="2404" spans="1:10" ht="60" customHeight="1">
      <c r="A2404" s="4" t="s">
        <v>9866</v>
      </c>
      <c r="B2404" s="4" t="s">
        <v>9867</v>
      </c>
      <c r="C2404" s="4" t="s">
        <v>9888</v>
      </c>
      <c r="D2404" s="10">
        <v>70613</v>
      </c>
      <c r="E2404" s="11" t="s">
        <v>274</v>
      </c>
      <c r="F2404" s="11"/>
      <c r="G2404" s="4" t="s">
        <v>9889</v>
      </c>
      <c r="H2404" s="4" t="s">
        <v>9890</v>
      </c>
      <c r="I2404" s="3" t="s">
        <v>9891</v>
      </c>
      <c r="J2404" s="12" t="s">
        <v>9892</v>
      </c>
    </row>
    <row r="2405" spans="1:10" ht="60" customHeight="1">
      <c r="A2405" s="4" t="s">
        <v>9866</v>
      </c>
      <c r="B2405" s="4" t="s">
        <v>9867</v>
      </c>
      <c r="C2405" s="4" t="s">
        <v>9893</v>
      </c>
      <c r="D2405" s="10">
        <v>26101</v>
      </c>
      <c r="E2405" s="5" t="s">
        <v>274</v>
      </c>
      <c r="F2405" s="5"/>
      <c r="G2405" s="4" t="s">
        <v>9894</v>
      </c>
      <c r="H2405" s="4" t="s">
        <v>1626</v>
      </c>
      <c r="I2405" s="3" t="s">
        <v>9895</v>
      </c>
      <c r="J2405" s="12" t="s">
        <v>9892</v>
      </c>
    </row>
    <row r="2406" spans="1:10" ht="60" customHeight="1">
      <c r="A2406" s="4" t="s">
        <v>9866</v>
      </c>
      <c r="B2406" s="4" t="s">
        <v>9867</v>
      </c>
      <c r="C2406" s="4" t="s">
        <v>9896</v>
      </c>
      <c r="D2406" s="10">
        <v>7120</v>
      </c>
      <c r="E2406" s="11" t="s">
        <v>274</v>
      </c>
      <c r="F2406" s="11"/>
      <c r="G2406" s="4" t="s">
        <v>9897</v>
      </c>
      <c r="H2406" s="4" t="s">
        <v>9898</v>
      </c>
      <c r="I2406" s="3" t="s">
        <v>9899</v>
      </c>
      <c r="J2406" s="12" t="s">
        <v>9871</v>
      </c>
    </row>
    <row r="2407" spans="1:10" ht="60" customHeight="1">
      <c r="A2407" s="4" t="s">
        <v>9866</v>
      </c>
      <c r="B2407" s="4" t="s">
        <v>9867</v>
      </c>
      <c r="C2407" s="4" t="s">
        <v>9900</v>
      </c>
      <c r="D2407" s="10">
        <v>4675</v>
      </c>
      <c r="E2407" s="5" t="s">
        <v>274</v>
      </c>
      <c r="F2407" s="5"/>
      <c r="G2407" s="4" t="s">
        <v>9901</v>
      </c>
      <c r="H2407" s="4" t="s">
        <v>9867</v>
      </c>
      <c r="I2407" s="3" t="s">
        <v>9891</v>
      </c>
      <c r="J2407" s="12" t="s">
        <v>9892</v>
      </c>
    </row>
    <row r="2408" spans="1:10" ht="60" customHeight="1">
      <c r="A2408" s="4" t="s">
        <v>9902</v>
      </c>
      <c r="B2408" s="4" t="s">
        <v>9903</v>
      </c>
      <c r="C2408" s="4" t="s">
        <v>9904</v>
      </c>
      <c r="D2408" s="10">
        <v>0</v>
      </c>
      <c r="E2408" s="11" t="s">
        <v>10</v>
      </c>
      <c r="F2408" s="11" t="s">
        <v>9905</v>
      </c>
      <c r="G2408" s="4" t="s">
        <v>9906</v>
      </c>
      <c r="H2408" s="4" t="s">
        <v>9907</v>
      </c>
      <c r="I2408" s="4"/>
      <c r="J2408" s="12" t="s">
        <v>10922</v>
      </c>
    </row>
    <row r="2409" spans="1:10" ht="60" customHeight="1">
      <c r="A2409" s="4" t="s">
        <v>9866</v>
      </c>
      <c r="B2409" s="4" t="s">
        <v>9908</v>
      </c>
      <c r="C2409" s="4" t="s">
        <v>9909</v>
      </c>
      <c r="D2409" s="10">
        <v>2166</v>
      </c>
      <c r="E2409" s="11" t="s">
        <v>5</v>
      </c>
      <c r="F2409" s="11"/>
      <c r="G2409" s="4" t="s">
        <v>9910</v>
      </c>
      <c r="H2409" s="4" t="s">
        <v>9911</v>
      </c>
      <c r="I2409" s="4"/>
      <c r="J2409" s="12" t="s">
        <v>10608</v>
      </c>
    </row>
    <row r="2410" spans="1:10" ht="60" customHeight="1">
      <c r="A2410" s="4" t="s">
        <v>9866</v>
      </c>
      <c r="B2410" s="4" t="s">
        <v>9912</v>
      </c>
      <c r="C2410" s="4" t="s">
        <v>9913</v>
      </c>
      <c r="D2410" s="10">
        <v>0</v>
      </c>
      <c r="E2410" s="11" t="s">
        <v>9</v>
      </c>
      <c r="F2410" s="11"/>
      <c r="G2410" s="4" t="s">
        <v>9914</v>
      </c>
      <c r="H2410" s="4" t="s">
        <v>9915</v>
      </c>
      <c r="I2410" s="4"/>
      <c r="J2410" s="12" t="s">
        <v>10609</v>
      </c>
    </row>
    <row r="2411" spans="1:10" ht="60" customHeight="1">
      <c r="A2411" s="4" t="s">
        <v>9866</v>
      </c>
      <c r="B2411" s="4" t="s">
        <v>9912</v>
      </c>
      <c r="C2411" s="4" t="s">
        <v>9916</v>
      </c>
      <c r="D2411" s="10">
        <v>0</v>
      </c>
      <c r="E2411" s="11" t="s">
        <v>9</v>
      </c>
      <c r="F2411" s="11"/>
      <c r="G2411" s="4" t="s">
        <v>9917</v>
      </c>
      <c r="H2411" s="4" t="s">
        <v>9915</v>
      </c>
      <c r="I2411" s="4"/>
      <c r="J2411" s="12" t="s">
        <v>10609</v>
      </c>
    </row>
    <row r="2412" spans="1:10" ht="60" customHeight="1">
      <c r="A2412" s="4" t="s">
        <v>9866</v>
      </c>
      <c r="B2412" s="4" t="s">
        <v>9918</v>
      </c>
      <c r="C2412" s="4" t="s">
        <v>9919</v>
      </c>
      <c r="D2412" s="10">
        <v>6762</v>
      </c>
      <c r="E2412" s="11" t="s">
        <v>10</v>
      </c>
      <c r="F2412" s="11" t="s">
        <v>2535</v>
      </c>
      <c r="G2412" s="4" t="s">
        <v>9920</v>
      </c>
      <c r="H2412" s="4" t="s">
        <v>9921</v>
      </c>
      <c r="I2412" s="4"/>
      <c r="J2412" s="12" t="s">
        <v>10610</v>
      </c>
    </row>
    <row r="2413" spans="1:10" ht="60" customHeight="1">
      <c r="A2413" s="4" t="s">
        <v>9922</v>
      </c>
      <c r="B2413" s="4" t="s">
        <v>9923</v>
      </c>
      <c r="C2413" s="4" t="s">
        <v>9924</v>
      </c>
      <c r="D2413" s="10">
        <v>1200</v>
      </c>
      <c r="E2413" s="11" t="s">
        <v>296</v>
      </c>
      <c r="F2413" s="11"/>
      <c r="G2413" s="4" t="s">
        <v>9925</v>
      </c>
      <c r="H2413" s="4" t="s">
        <v>9926</v>
      </c>
      <c r="I2413" s="4"/>
      <c r="J2413" s="12" t="s">
        <v>9927</v>
      </c>
    </row>
    <row r="2414" spans="1:10" ht="60" customHeight="1">
      <c r="A2414" s="4" t="s">
        <v>9902</v>
      </c>
      <c r="B2414" s="4" t="s">
        <v>9918</v>
      </c>
      <c r="C2414" s="4" t="s">
        <v>9928</v>
      </c>
      <c r="D2414" s="10">
        <v>25512</v>
      </c>
      <c r="E2414" s="11" t="s">
        <v>5</v>
      </c>
      <c r="F2414" s="11"/>
      <c r="G2414" s="4" t="s">
        <v>9929</v>
      </c>
      <c r="H2414" s="4" t="s">
        <v>9930</v>
      </c>
      <c r="I2414" s="4"/>
      <c r="J2414" s="12" t="s">
        <v>9931</v>
      </c>
    </row>
    <row r="2415" spans="1:10" ht="60" customHeight="1">
      <c r="A2415" s="4" t="s">
        <v>9902</v>
      </c>
      <c r="B2415" s="4" t="s">
        <v>9918</v>
      </c>
      <c r="C2415" s="4" t="s">
        <v>9932</v>
      </c>
      <c r="D2415" s="10">
        <v>182</v>
      </c>
      <c r="E2415" s="11" t="s">
        <v>5</v>
      </c>
      <c r="F2415" s="11"/>
      <c r="G2415" s="4" t="s">
        <v>9933</v>
      </c>
      <c r="H2415" s="4" t="s">
        <v>9934</v>
      </c>
      <c r="I2415" s="4"/>
      <c r="J2415" s="12" t="s">
        <v>9931</v>
      </c>
    </row>
    <row r="2416" spans="1:10" ht="60" customHeight="1">
      <c r="A2416" s="4" t="s">
        <v>9922</v>
      </c>
      <c r="B2416" s="4" t="s">
        <v>9923</v>
      </c>
      <c r="C2416" s="4" t="s">
        <v>9935</v>
      </c>
      <c r="D2416" s="10">
        <v>0</v>
      </c>
      <c r="E2416" s="11" t="s">
        <v>4800</v>
      </c>
      <c r="F2416" s="11"/>
      <c r="G2416" s="4" t="s">
        <v>9936</v>
      </c>
      <c r="H2416" s="4" t="s">
        <v>78</v>
      </c>
      <c r="I2416" s="4"/>
      <c r="J2416" s="12" t="s">
        <v>10611</v>
      </c>
    </row>
    <row r="2417" spans="1:10" ht="60" customHeight="1">
      <c r="A2417" s="4" t="s">
        <v>9866</v>
      </c>
      <c r="B2417" s="4" t="s">
        <v>9918</v>
      </c>
      <c r="C2417" s="4" t="s">
        <v>9937</v>
      </c>
      <c r="D2417" s="10">
        <v>23000</v>
      </c>
      <c r="E2417" s="11" t="s">
        <v>5</v>
      </c>
      <c r="F2417" s="11"/>
      <c r="G2417" s="4" t="s">
        <v>9938</v>
      </c>
      <c r="H2417" s="4" t="s">
        <v>36</v>
      </c>
      <c r="I2417" s="4"/>
      <c r="J2417" s="12" t="s">
        <v>10612</v>
      </c>
    </row>
    <row r="2418" spans="1:10" ht="60" customHeight="1">
      <c r="A2418" s="4" t="s">
        <v>9939</v>
      </c>
      <c r="B2418" s="4" t="s">
        <v>9940</v>
      </c>
      <c r="C2418" s="4" t="s">
        <v>9941</v>
      </c>
      <c r="D2418" s="10">
        <v>8577</v>
      </c>
      <c r="E2418" s="11" t="s">
        <v>623</v>
      </c>
      <c r="F2418" s="11" t="s">
        <v>9942</v>
      </c>
      <c r="G2418" s="4" t="s">
        <v>9943</v>
      </c>
      <c r="H2418" s="4" t="s">
        <v>9944</v>
      </c>
      <c r="I2418" s="4"/>
      <c r="J2418" s="12" t="s">
        <v>10613</v>
      </c>
    </row>
    <row r="2419" spans="1:10" ht="60" customHeight="1">
      <c r="A2419" s="4" t="s">
        <v>9866</v>
      </c>
      <c r="B2419" s="4" t="s">
        <v>9945</v>
      </c>
      <c r="C2419" s="4" t="s">
        <v>9946</v>
      </c>
      <c r="D2419" s="10">
        <v>3675</v>
      </c>
      <c r="E2419" s="11" t="s">
        <v>5</v>
      </c>
      <c r="F2419" s="11"/>
      <c r="G2419" s="4" t="s">
        <v>9947</v>
      </c>
      <c r="H2419" s="4" t="s">
        <v>9948</v>
      </c>
      <c r="I2419" s="3" t="s">
        <v>9949</v>
      </c>
      <c r="J2419" s="12" t="s">
        <v>10614</v>
      </c>
    </row>
    <row r="2420" spans="1:10" ht="60" customHeight="1">
      <c r="A2420" s="4" t="s">
        <v>9866</v>
      </c>
      <c r="B2420" s="4" t="s">
        <v>9945</v>
      </c>
      <c r="C2420" s="4" t="s">
        <v>9950</v>
      </c>
      <c r="D2420" s="23">
        <v>814</v>
      </c>
      <c r="E2420" s="11" t="s">
        <v>5</v>
      </c>
      <c r="F2420" s="11"/>
      <c r="G2420" s="4" t="s">
        <v>9951</v>
      </c>
      <c r="H2420" s="4" t="s">
        <v>9952</v>
      </c>
      <c r="I2420" s="3" t="s">
        <v>9953</v>
      </c>
      <c r="J2420" s="12" t="s">
        <v>10614</v>
      </c>
    </row>
    <row r="2421" spans="1:10" ht="60" customHeight="1">
      <c r="A2421" s="4" t="s">
        <v>9866</v>
      </c>
      <c r="B2421" s="4" t="s">
        <v>9954</v>
      </c>
      <c r="C2421" s="4" t="s">
        <v>9955</v>
      </c>
      <c r="D2421" s="10">
        <v>586</v>
      </c>
      <c r="E2421" s="11" t="s">
        <v>5</v>
      </c>
      <c r="F2421" s="11"/>
      <c r="G2421" s="4" t="s">
        <v>9956</v>
      </c>
      <c r="H2421" s="4" t="s">
        <v>9957</v>
      </c>
      <c r="I2421" s="3" t="s">
        <v>9958</v>
      </c>
      <c r="J2421" s="12" t="s">
        <v>10615</v>
      </c>
    </row>
    <row r="2422" spans="1:10" ht="60" customHeight="1">
      <c r="A2422" s="4" t="s">
        <v>9866</v>
      </c>
      <c r="B2422" s="4" t="s">
        <v>9954</v>
      </c>
      <c r="C2422" s="4" t="s">
        <v>9959</v>
      </c>
      <c r="D2422" s="10">
        <v>29220</v>
      </c>
      <c r="E2422" s="11" t="s">
        <v>5</v>
      </c>
      <c r="F2422" s="11"/>
      <c r="G2422" s="4" t="s">
        <v>9960</v>
      </c>
      <c r="H2422" s="4" t="s">
        <v>9961</v>
      </c>
      <c r="I2422" s="3" t="s">
        <v>9962</v>
      </c>
      <c r="J2422" s="12" t="s">
        <v>10615</v>
      </c>
    </row>
    <row r="2423" spans="1:10" ht="60" customHeight="1">
      <c r="A2423" s="4" t="s">
        <v>9866</v>
      </c>
      <c r="B2423" s="4" t="s">
        <v>9963</v>
      </c>
      <c r="C2423" s="4" t="s">
        <v>1347</v>
      </c>
      <c r="D2423" s="10">
        <v>663</v>
      </c>
      <c r="E2423" s="11" t="s">
        <v>9</v>
      </c>
      <c r="F2423" s="11"/>
      <c r="G2423" s="4" t="s">
        <v>9964</v>
      </c>
      <c r="H2423" s="4" t="s">
        <v>9965</v>
      </c>
      <c r="I2423" s="4"/>
      <c r="J2423" s="12" t="s">
        <v>10616</v>
      </c>
    </row>
    <row r="2424" spans="1:10" ht="60" customHeight="1">
      <c r="A2424" s="4" t="s">
        <v>9866</v>
      </c>
      <c r="B2424" s="4" t="s">
        <v>9963</v>
      </c>
      <c r="C2424" s="4" t="s">
        <v>9966</v>
      </c>
      <c r="D2424" s="10">
        <v>2630</v>
      </c>
      <c r="E2424" s="11" t="s">
        <v>4</v>
      </c>
      <c r="F2424" s="11"/>
      <c r="G2424" s="4" t="s">
        <v>9967</v>
      </c>
      <c r="H2424" s="4" t="s">
        <v>9968</v>
      </c>
      <c r="I2424" s="4"/>
      <c r="J2424" s="12" t="s">
        <v>10617</v>
      </c>
    </row>
    <row r="2425" spans="1:10" ht="60" customHeight="1">
      <c r="A2425" s="4" t="s">
        <v>9866</v>
      </c>
      <c r="B2425" s="4" t="s">
        <v>9963</v>
      </c>
      <c r="C2425" s="4" t="s">
        <v>7161</v>
      </c>
      <c r="D2425" s="10">
        <v>12020</v>
      </c>
      <c r="E2425" s="9" t="s">
        <v>10</v>
      </c>
      <c r="F2425" s="5" t="s">
        <v>9969</v>
      </c>
      <c r="G2425" s="4" t="s">
        <v>9970</v>
      </c>
      <c r="H2425" s="4" t="s">
        <v>9971</v>
      </c>
      <c r="I2425" s="4"/>
      <c r="J2425" s="12" t="s">
        <v>10617</v>
      </c>
    </row>
    <row r="2426" spans="1:10" ht="60" customHeight="1">
      <c r="A2426" s="4" t="s">
        <v>9866</v>
      </c>
      <c r="B2426" s="4" t="s">
        <v>9972</v>
      </c>
      <c r="C2426" s="4" t="s">
        <v>9973</v>
      </c>
      <c r="D2426" s="10">
        <v>11242</v>
      </c>
      <c r="E2426" s="11" t="s">
        <v>5</v>
      </c>
      <c r="F2426" s="11"/>
      <c r="G2426" s="4" t="s">
        <v>9974</v>
      </c>
      <c r="H2426" s="4" t="s">
        <v>9975</v>
      </c>
      <c r="I2426" s="3" t="s">
        <v>9976</v>
      </c>
      <c r="J2426" s="12" t="s">
        <v>10607</v>
      </c>
    </row>
    <row r="2427" spans="1:10" ht="60" customHeight="1">
      <c r="A2427" s="4" t="s">
        <v>9866</v>
      </c>
      <c r="B2427" s="4" t="s">
        <v>9972</v>
      </c>
      <c r="C2427" s="4" t="s">
        <v>9977</v>
      </c>
      <c r="D2427" s="10">
        <v>2250</v>
      </c>
      <c r="E2427" s="11" t="s">
        <v>3</v>
      </c>
      <c r="F2427" s="11"/>
      <c r="G2427" s="4" t="s">
        <v>9978</v>
      </c>
      <c r="H2427" s="4" t="s">
        <v>9979</v>
      </c>
      <c r="I2427" s="3" t="s">
        <v>9980</v>
      </c>
      <c r="J2427" s="12" t="s">
        <v>10606</v>
      </c>
    </row>
    <row r="2428" spans="1:10" ht="60" customHeight="1">
      <c r="A2428" s="4" t="s">
        <v>9866</v>
      </c>
      <c r="B2428" s="4" t="s">
        <v>9981</v>
      </c>
      <c r="C2428" s="4" t="s">
        <v>9982</v>
      </c>
      <c r="D2428" s="10">
        <v>0</v>
      </c>
      <c r="E2428" s="11" t="s">
        <v>3</v>
      </c>
      <c r="F2428" s="11"/>
      <c r="G2428" s="4" t="s">
        <v>9983</v>
      </c>
      <c r="H2428" s="4" t="s">
        <v>9984</v>
      </c>
      <c r="I2428" s="4"/>
      <c r="J2428" s="12" t="s">
        <v>10605</v>
      </c>
    </row>
    <row r="2429" spans="1:10" ht="60" customHeight="1">
      <c r="A2429" s="4" t="s">
        <v>9866</v>
      </c>
      <c r="B2429" s="4" t="s">
        <v>9985</v>
      </c>
      <c r="C2429" s="4" t="s">
        <v>9986</v>
      </c>
      <c r="D2429" s="10">
        <v>30359</v>
      </c>
      <c r="E2429" s="11" t="s">
        <v>5</v>
      </c>
      <c r="F2429" s="11"/>
      <c r="G2429" s="4" t="s">
        <v>9987</v>
      </c>
      <c r="H2429" s="4" t="s">
        <v>9985</v>
      </c>
      <c r="I2429" s="4"/>
      <c r="J2429" s="12" t="s">
        <v>10604</v>
      </c>
    </row>
    <row r="2430" spans="1:10" ht="60" customHeight="1">
      <c r="A2430" s="4" t="s">
        <v>9866</v>
      </c>
      <c r="B2430" s="4" t="s">
        <v>9985</v>
      </c>
      <c r="C2430" s="4" t="s">
        <v>9988</v>
      </c>
      <c r="D2430" s="10">
        <v>0</v>
      </c>
      <c r="E2430" s="11" t="s">
        <v>9</v>
      </c>
      <c r="F2430" s="11"/>
      <c r="G2430" s="4" t="s">
        <v>9989</v>
      </c>
      <c r="H2430" s="4" t="s">
        <v>9990</v>
      </c>
      <c r="I2430" s="4"/>
      <c r="J2430" s="58" t="s">
        <v>10603</v>
      </c>
    </row>
    <row r="2431" spans="1:10" ht="60" customHeight="1">
      <c r="A2431" s="4" t="s">
        <v>9866</v>
      </c>
      <c r="B2431" s="4" t="s">
        <v>9985</v>
      </c>
      <c r="C2431" s="4" t="s">
        <v>9991</v>
      </c>
      <c r="D2431" s="10">
        <v>3092</v>
      </c>
      <c r="E2431" s="11" t="s">
        <v>10</v>
      </c>
      <c r="F2431" s="11" t="s">
        <v>9992</v>
      </c>
      <c r="G2431" s="4" t="s">
        <v>9993</v>
      </c>
      <c r="H2431" s="4" t="s">
        <v>9985</v>
      </c>
      <c r="I2431" s="4"/>
      <c r="J2431" s="12" t="s">
        <v>10923</v>
      </c>
    </row>
    <row r="2432" spans="1:10" ht="60" customHeight="1">
      <c r="A2432" s="4" t="s">
        <v>9866</v>
      </c>
      <c r="B2432" s="4" t="s">
        <v>9994</v>
      </c>
      <c r="C2432" s="4" t="s">
        <v>9995</v>
      </c>
      <c r="D2432" s="10">
        <v>4392</v>
      </c>
      <c r="E2432" s="11" t="s">
        <v>5</v>
      </c>
      <c r="F2432" s="11" t="s">
        <v>9996</v>
      </c>
      <c r="G2432" s="4" t="s">
        <v>9997</v>
      </c>
      <c r="H2432" s="4" t="s">
        <v>9994</v>
      </c>
      <c r="I2432" s="4"/>
      <c r="J2432" s="12" t="s">
        <v>10924</v>
      </c>
    </row>
    <row r="2433" spans="1:10" ht="60" customHeight="1">
      <c r="A2433" s="4" t="s">
        <v>9866</v>
      </c>
      <c r="B2433" s="4" t="s">
        <v>9998</v>
      </c>
      <c r="C2433" s="4" t="s">
        <v>9999</v>
      </c>
      <c r="D2433" s="10">
        <v>1650</v>
      </c>
      <c r="E2433" s="11" t="s">
        <v>4</v>
      </c>
      <c r="F2433" s="11"/>
      <c r="G2433" s="4" t="s">
        <v>10000</v>
      </c>
      <c r="H2433" s="4" t="s">
        <v>9998</v>
      </c>
      <c r="I2433" s="4"/>
      <c r="J2433" s="12" t="s">
        <v>10925</v>
      </c>
    </row>
    <row r="2434" spans="1:10" ht="60" customHeight="1">
      <c r="A2434" s="4" t="s">
        <v>9866</v>
      </c>
      <c r="B2434" s="4" t="s">
        <v>10001</v>
      </c>
      <c r="C2434" s="4" t="s">
        <v>10002</v>
      </c>
      <c r="D2434" s="10">
        <v>81</v>
      </c>
      <c r="E2434" s="11" t="s">
        <v>10</v>
      </c>
      <c r="F2434" s="109" t="s">
        <v>10003</v>
      </c>
      <c r="G2434" s="4" t="s">
        <v>10004</v>
      </c>
      <c r="H2434" s="4" t="s">
        <v>10005</v>
      </c>
      <c r="I2434" s="4"/>
      <c r="J2434" s="12" t="s">
        <v>10602</v>
      </c>
    </row>
    <row r="2435" spans="1:10" ht="60" customHeight="1">
      <c r="A2435" s="4" t="s">
        <v>9866</v>
      </c>
      <c r="B2435" s="4" t="s">
        <v>10001</v>
      </c>
      <c r="C2435" s="4" t="s">
        <v>1355</v>
      </c>
      <c r="D2435" s="10">
        <v>6202</v>
      </c>
      <c r="E2435" s="11" t="s">
        <v>5</v>
      </c>
      <c r="F2435" s="11"/>
      <c r="G2435" s="4" t="s">
        <v>10006</v>
      </c>
      <c r="H2435" s="4" t="s">
        <v>10007</v>
      </c>
      <c r="I2435" s="3" t="s">
        <v>10008</v>
      </c>
      <c r="J2435" s="12" t="s">
        <v>10601</v>
      </c>
    </row>
    <row r="2436" spans="1:10" ht="60" customHeight="1">
      <c r="A2436" s="4" t="s">
        <v>9866</v>
      </c>
      <c r="B2436" s="4" t="s">
        <v>10001</v>
      </c>
      <c r="C2436" s="4" t="s">
        <v>10009</v>
      </c>
      <c r="D2436" s="10">
        <v>2655</v>
      </c>
      <c r="E2436" s="11" t="s">
        <v>5</v>
      </c>
      <c r="F2436" s="5"/>
      <c r="G2436" s="4" t="s">
        <v>10010</v>
      </c>
      <c r="H2436" s="4" t="s">
        <v>10007</v>
      </c>
      <c r="I2436" s="3" t="s">
        <v>10008</v>
      </c>
      <c r="J2436" s="12" t="s">
        <v>10601</v>
      </c>
    </row>
    <row r="2437" spans="1:10" ht="60" customHeight="1">
      <c r="A2437" s="4" t="s">
        <v>9866</v>
      </c>
      <c r="B2437" s="4" t="s">
        <v>10001</v>
      </c>
      <c r="C2437" s="4" t="s">
        <v>10011</v>
      </c>
      <c r="D2437" s="10">
        <v>991985</v>
      </c>
      <c r="E2437" s="11" t="s">
        <v>10</v>
      </c>
      <c r="F2437" s="131" t="s">
        <v>8905</v>
      </c>
      <c r="G2437" s="4" t="s">
        <v>10012</v>
      </c>
      <c r="H2437" s="4" t="s">
        <v>10007</v>
      </c>
      <c r="I2437" s="3" t="s">
        <v>10008</v>
      </c>
      <c r="J2437" s="12" t="s">
        <v>10600</v>
      </c>
    </row>
    <row r="2438" spans="1:10" ht="60" customHeight="1">
      <c r="A2438" s="4" t="s">
        <v>9866</v>
      </c>
      <c r="B2438" s="4" t="s">
        <v>10001</v>
      </c>
      <c r="C2438" s="4" t="s">
        <v>6380</v>
      </c>
      <c r="D2438" s="10">
        <v>5409</v>
      </c>
      <c r="E2438" s="11" t="s">
        <v>5</v>
      </c>
      <c r="F2438" s="5"/>
      <c r="G2438" s="4" t="s">
        <v>10013</v>
      </c>
      <c r="H2438" s="4" t="s">
        <v>10007</v>
      </c>
      <c r="I2438" s="3" t="s">
        <v>10008</v>
      </c>
      <c r="J2438" s="12" t="s">
        <v>10600</v>
      </c>
    </row>
    <row r="2439" spans="1:10" ht="60" customHeight="1">
      <c r="A2439" s="4" t="s">
        <v>9866</v>
      </c>
      <c r="B2439" s="4" t="s">
        <v>10014</v>
      </c>
      <c r="C2439" s="4" t="s">
        <v>10015</v>
      </c>
      <c r="D2439" s="10">
        <v>3300</v>
      </c>
      <c r="E2439" s="11" t="s">
        <v>3</v>
      </c>
      <c r="F2439" s="11"/>
      <c r="G2439" s="4" t="s">
        <v>10016</v>
      </c>
      <c r="H2439" s="4" t="s">
        <v>10017</v>
      </c>
      <c r="I2439" s="4"/>
      <c r="J2439" s="12" t="s">
        <v>10599</v>
      </c>
    </row>
    <row r="2440" spans="1:10" ht="60" customHeight="1">
      <c r="A2440" s="4" t="s">
        <v>9866</v>
      </c>
      <c r="B2440" s="4" t="s">
        <v>10014</v>
      </c>
      <c r="C2440" s="4" t="s">
        <v>10018</v>
      </c>
      <c r="D2440" s="10">
        <v>21694</v>
      </c>
      <c r="E2440" s="11" t="s">
        <v>5</v>
      </c>
      <c r="F2440" s="11"/>
      <c r="G2440" s="31" t="s">
        <v>10019</v>
      </c>
      <c r="H2440" s="4" t="s">
        <v>2155</v>
      </c>
      <c r="I2440" s="3" t="s">
        <v>10020</v>
      </c>
      <c r="J2440" s="12" t="s">
        <v>10598</v>
      </c>
    </row>
    <row r="2441" spans="1:10" ht="60" customHeight="1">
      <c r="A2441" s="4" t="s">
        <v>9866</v>
      </c>
      <c r="B2441" s="4" t="s">
        <v>10021</v>
      </c>
      <c r="C2441" s="4" t="s">
        <v>10022</v>
      </c>
      <c r="D2441" s="10">
        <v>0</v>
      </c>
      <c r="E2441" s="11" t="s">
        <v>10</v>
      </c>
      <c r="F2441" s="11" t="s">
        <v>10023</v>
      </c>
      <c r="G2441" s="4" t="s">
        <v>10024</v>
      </c>
      <c r="H2441" s="4" t="s">
        <v>10025</v>
      </c>
      <c r="I2441" s="4"/>
      <c r="J2441" s="12" t="s">
        <v>10597</v>
      </c>
    </row>
    <row r="2442" spans="1:10" ht="60" customHeight="1">
      <c r="A2442" s="4" t="s">
        <v>9922</v>
      </c>
      <c r="B2442" s="4" t="s">
        <v>10026</v>
      </c>
      <c r="C2442" s="4" t="s">
        <v>7454</v>
      </c>
      <c r="D2442" s="10">
        <v>1026</v>
      </c>
      <c r="E2442" s="11" t="s">
        <v>4800</v>
      </c>
      <c r="F2442" s="11"/>
      <c r="G2442" s="22" t="s">
        <v>10027</v>
      </c>
      <c r="H2442" s="4" t="s">
        <v>10028</v>
      </c>
      <c r="I2442" s="4"/>
      <c r="J2442" s="12" t="s">
        <v>10029</v>
      </c>
    </row>
    <row r="2443" spans="1:10" ht="60" customHeight="1">
      <c r="A2443" s="4" t="s">
        <v>9922</v>
      </c>
      <c r="B2443" s="4" t="s">
        <v>10026</v>
      </c>
      <c r="C2443" s="4" t="s">
        <v>10030</v>
      </c>
      <c r="D2443" s="10" t="s">
        <v>10031</v>
      </c>
      <c r="E2443" s="11" t="s">
        <v>252</v>
      </c>
      <c r="F2443" s="11"/>
      <c r="G2443" s="4" t="s">
        <v>10032</v>
      </c>
      <c r="H2443" s="4" t="s">
        <v>10033</v>
      </c>
      <c r="I2443" s="3" t="s">
        <v>10034</v>
      </c>
      <c r="J2443" s="12" t="s">
        <v>10035</v>
      </c>
    </row>
    <row r="2444" spans="1:10" ht="60" customHeight="1">
      <c r="A2444" s="4" t="s">
        <v>9922</v>
      </c>
      <c r="B2444" s="4" t="s">
        <v>10026</v>
      </c>
      <c r="C2444" s="22" t="s">
        <v>10036</v>
      </c>
      <c r="D2444" s="10">
        <v>2688</v>
      </c>
      <c r="E2444" s="11" t="s">
        <v>296</v>
      </c>
      <c r="F2444" s="11"/>
      <c r="G2444" s="22" t="s">
        <v>10037</v>
      </c>
      <c r="H2444" s="4" t="s">
        <v>10026</v>
      </c>
      <c r="I2444" s="4"/>
      <c r="J2444" s="12" t="s">
        <v>10029</v>
      </c>
    </row>
    <row r="2445" spans="1:10" ht="60" customHeight="1">
      <c r="A2445" s="4" t="s">
        <v>9922</v>
      </c>
      <c r="B2445" s="4" t="s">
        <v>10026</v>
      </c>
      <c r="C2445" s="4" t="s">
        <v>10038</v>
      </c>
      <c r="D2445" s="10">
        <v>0</v>
      </c>
      <c r="E2445" s="11" t="s">
        <v>568</v>
      </c>
      <c r="F2445" s="9" t="s">
        <v>10039</v>
      </c>
      <c r="G2445" s="4" t="s">
        <v>10040</v>
      </c>
      <c r="H2445" s="4" t="s">
        <v>10041</v>
      </c>
      <c r="I2445" s="4"/>
      <c r="J2445" s="12" t="s">
        <v>10029</v>
      </c>
    </row>
    <row r="2446" spans="1:10" ht="60" customHeight="1">
      <c r="A2446" s="4" t="s">
        <v>9866</v>
      </c>
      <c r="B2446" s="4" t="s">
        <v>10042</v>
      </c>
      <c r="C2446" s="4" t="s">
        <v>4791</v>
      </c>
      <c r="D2446" s="10">
        <v>108</v>
      </c>
      <c r="E2446" s="11" t="s">
        <v>10</v>
      </c>
      <c r="F2446" s="11" t="s">
        <v>10043</v>
      </c>
      <c r="G2446" s="4" t="s">
        <v>10044</v>
      </c>
      <c r="H2446" s="4" t="s">
        <v>6400</v>
      </c>
      <c r="I2446" s="4"/>
      <c r="J2446" s="12" t="s">
        <v>10594</v>
      </c>
    </row>
    <row r="2447" spans="1:10" ht="60" customHeight="1">
      <c r="A2447" s="4" t="s">
        <v>9866</v>
      </c>
      <c r="B2447" s="4" t="s">
        <v>10042</v>
      </c>
      <c r="C2447" s="4" t="s">
        <v>10045</v>
      </c>
      <c r="D2447" s="10">
        <v>28182</v>
      </c>
      <c r="E2447" s="11" t="s">
        <v>10</v>
      </c>
      <c r="F2447" s="11" t="s">
        <v>10046</v>
      </c>
      <c r="G2447" s="4" t="s">
        <v>10047</v>
      </c>
      <c r="H2447" s="4" t="s">
        <v>10042</v>
      </c>
      <c r="I2447" s="3" t="s">
        <v>10048</v>
      </c>
      <c r="J2447" s="12" t="s">
        <v>10595</v>
      </c>
    </row>
    <row r="2448" spans="1:10" ht="60" customHeight="1">
      <c r="A2448" s="4" t="s">
        <v>9866</v>
      </c>
      <c r="B2448" s="4" t="s">
        <v>10049</v>
      </c>
      <c r="C2448" s="4" t="s">
        <v>10050</v>
      </c>
      <c r="D2448" s="10">
        <v>2229</v>
      </c>
      <c r="E2448" s="11" t="s">
        <v>6</v>
      </c>
      <c r="F2448" s="11" t="s">
        <v>10051</v>
      </c>
      <c r="G2448" s="4" t="s">
        <v>10500</v>
      </c>
      <c r="H2448" s="4" t="s">
        <v>10049</v>
      </c>
      <c r="I2448" s="4"/>
      <c r="J2448" s="12" t="s">
        <v>11006</v>
      </c>
    </row>
    <row r="2449" spans="1:10" ht="60" customHeight="1">
      <c r="A2449" s="4" t="s">
        <v>9866</v>
      </c>
      <c r="B2449" s="4" t="s">
        <v>10052</v>
      </c>
      <c r="C2449" s="4" t="s">
        <v>10053</v>
      </c>
      <c r="D2449" s="10">
        <v>4750</v>
      </c>
      <c r="E2449" s="11" t="s">
        <v>5</v>
      </c>
      <c r="F2449" s="11"/>
      <c r="G2449" s="4" t="s">
        <v>10054</v>
      </c>
      <c r="H2449" s="4" t="s">
        <v>10055</v>
      </c>
      <c r="I2449" s="4"/>
      <c r="J2449" s="58" t="s">
        <v>10926</v>
      </c>
    </row>
    <row r="2450" spans="1:10" ht="60" customHeight="1">
      <c r="A2450" s="4" t="s">
        <v>9866</v>
      </c>
      <c r="B2450" s="4" t="s">
        <v>10052</v>
      </c>
      <c r="C2450" s="4" t="s">
        <v>1122</v>
      </c>
      <c r="D2450" s="10">
        <v>8783</v>
      </c>
      <c r="E2450" s="11" t="s">
        <v>5</v>
      </c>
      <c r="F2450" s="11"/>
      <c r="G2450" s="4" t="s">
        <v>10056</v>
      </c>
      <c r="H2450" s="4" t="s">
        <v>3158</v>
      </c>
      <c r="I2450" s="4"/>
      <c r="J2450" s="58" t="s">
        <v>10596</v>
      </c>
    </row>
    <row r="2451" spans="1:10" ht="60" customHeight="1">
      <c r="A2451" s="4" t="s">
        <v>9866</v>
      </c>
      <c r="B2451" s="4" t="s">
        <v>10052</v>
      </c>
      <c r="C2451" s="4" t="s">
        <v>10057</v>
      </c>
      <c r="D2451" s="10">
        <v>20</v>
      </c>
      <c r="E2451" s="5" t="s">
        <v>5</v>
      </c>
      <c r="F2451" s="5"/>
      <c r="G2451" s="4" t="s">
        <v>10058</v>
      </c>
      <c r="H2451" s="4" t="s">
        <v>3158</v>
      </c>
      <c r="I2451" s="4"/>
      <c r="J2451" s="4" t="s">
        <v>10596</v>
      </c>
    </row>
  </sheetData>
  <autoFilter ref="A3:K2451" xr:uid="{5F555F46-613F-4C06-8558-D93AA4FF9FB2}"/>
  <mergeCells count="1">
    <mergeCell ref="A1:J1"/>
  </mergeCells>
  <phoneticPr fontId="11"/>
  <dataValidations count="3">
    <dataValidation type="list" allowBlank="1" showInputMessage="1" showErrorMessage="1" sqref="E514:E518 E1955 E1926:E1933 E1753:E1754 E1653 E1515:E1516 E1081:E1083 E2118 E2122 E2257:E2260 E979 E1012:E1014 E997 E786:E788 E843 E1066:E1067 E2216:E2218 E581:E582 E605:E610 E968:E969" xr:uid="{F72FD1FC-362D-4629-A768-011D31F9D5DF}">
      <formula1>#REF!</formula1>
    </dataValidation>
    <dataValidation allowBlank="1" showInputMessage="1" sqref="E890" xr:uid="{93EF6819-F269-4315-B9D3-C0D782D31B55}"/>
    <dataValidation type="list" allowBlank="1" showInputMessage="1" showErrorMessage="1" sqref="E449:E490" xr:uid="{A9BBD504-9CB9-4CB7-A113-9D427D4DF2EB}">
      <formula1>#N/A</formula1>
    </dataValidation>
  </dataValidations>
  <hyperlinks>
    <hyperlink ref="I11" r:id="rId1" xr:uid="{09F22640-7FF0-4F63-A112-B8BA9BF1CF67}"/>
    <hyperlink ref="I13" r:id="rId2" xr:uid="{9216E2A2-F615-4B8F-9568-FC24CFF4F6D2}"/>
    <hyperlink ref="I14" r:id="rId3" xr:uid="{2342383C-7BD8-4498-9DF7-5D96E8C0F877}"/>
    <hyperlink ref="I15" r:id="rId4" xr:uid="{FEA7D3C6-1CF5-4DD6-88E7-EC087CDB94AD}"/>
    <hyperlink ref="I19" r:id="rId5" xr:uid="{8335742E-F451-48E6-9015-4041120856D8}"/>
    <hyperlink ref="I20" r:id="rId6" xr:uid="{6309B917-7DE6-4D9F-9A37-19F6A0CCE124}"/>
    <hyperlink ref="I21" r:id="rId7" xr:uid="{5CCF7CC0-90EC-489E-91D6-F124A0E923A1}"/>
    <hyperlink ref="I23" r:id="rId8" xr:uid="{63108690-FB90-472F-8722-E5C98F947449}"/>
    <hyperlink ref="I24" r:id="rId9" xr:uid="{4263E919-EF84-4F0E-B346-6609233A8006}"/>
    <hyperlink ref="I28" r:id="rId10" xr:uid="{D834B2A5-956F-42DF-93B9-4DF08529F4E1}"/>
    <hyperlink ref="I29" r:id="rId11" xr:uid="{C7318A5C-86F7-4305-965F-C8F637D3EEFB}"/>
    <hyperlink ref="I37" r:id="rId12" xr:uid="{26D74548-4550-4578-99C7-9975E69F7ED2}"/>
    <hyperlink ref="I50" r:id="rId13" display="http://www.town.pippu.hokkaido.jp/cms/section/fukushi/elhgch0000003ck7.html" xr:uid="{DD1734A6-88A6-42D1-ADD4-6B6D527EEB9E}"/>
    <hyperlink ref="I51" r:id="rId14" xr:uid="{E1A8CF99-093F-4387-BF8C-D2EE85E6A71E}"/>
    <hyperlink ref="I52" r:id="rId15" xr:uid="{7301EBD5-78BC-443B-BD39-840433CF76E6}"/>
    <hyperlink ref="I54" r:id="rId16" xr:uid="{C932DB09-41CE-4D36-AB2A-6C736634F85F}"/>
    <hyperlink ref="I55" r:id="rId17" xr:uid="{BBB22CA1-9CC7-4313-AA70-8312A1E07791}"/>
    <hyperlink ref="I46" r:id="rId18" xr:uid="{6461B246-DE32-40E1-A70C-7AFC5EA84312}"/>
    <hyperlink ref="I45" r:id="rId19" xr:uid="{012184D4-B78D-4007-8F2D-A26D0C072E91}"/>
    <hyperlink ref="I44" r:id="rId20" xr:uid="{09C13B4A-DA1B-46BF-895E-BC49F0936142}"/>
    <hyperlink ref="I38" r:id="rId21" xr:uid="{16DCA882-7AEE-4B4D-AEC5-367D31CCC1B7}"/>
    <hyperlink ref="I59" r:id="rId22" xr:uid="{A92DDF97-AAB4-4D55-9DA2-6ACFB4DBB406}"/>
    <hyperlink ref="I60" r:id="rId23" xr:uid="{C2F83B70-EC9D-4056-A867-80D9DE458ED7}"/>
    <hyperlink ref="I61" r:id="rId24" xr:uid="{985E3EBC-D596-4F09-A9DE-54BB26719183}"/>
    <hyperlink ref="I68" r:id="rId25" xr:uid="{4A0FC186-16F9-4BF6-8B04-867DEA447A01}"/>
    <hyperlink ref="I69" r:id="rId26" xr:uid="{F3248984-E2F0-447F-ADCD-055003530FA0}"/>
    <hyperlink ref="I70" r:id="rId27" xr:uid="{61377790-3C4C-417C-9AF1-C6A7EADA631E}"/>
    <hyperlink ref="I64" r:id="rId28" xr:uid="{5B4F3920-18FB-4C8E-B5F6-314271A14F73}"/>
    <hyperlink ref="I63" r:id="rId29" xr:uid="{D77379AF-A001-4A7A-A562-A7FDB74FBA6B}"/>
    <hyperlink ref="I72" r:id="rId30" xr:uid="{707D217E-2A18-4DC7-BB32-3927A04891CD}"/>
    <hyperlink ref="I58" r:id="rId31" xr:uid="{55AB22C5-AF60-4BD8-A30D-51FB02F4ADC8}"/>
    <hyperlink ref="I74" r:id="rId32" xr:uid="{8EC397D5-EFF1-41BE-B126-8F43C5B0DBD3}"/>
    <hyperlink ref="I75" r:id="rId33" xr:uid="{3CB7EF1E-0D83-47D6-85B9-B4335236E54A}"/>
    <hyperlink ref="I76" r:id="rId34" xr:uid="{E179671B-94A7-47D8-B02F-F4855A705912}"/>
    <hyperlink ref="I77" r:id="rId35" xr:uid="{CFDAA8B1-CCF5-4806-A321-A3D9065160AC}"/>
    <hyperlink ref="I78" r:id="rId36" xr:uid="{E75E6A87-9469-47A2-9A1B-3E3F40324EFA}"/>
    <hyperlink ref="I83" r:id="rId37" xr:uid="{6A73DE49-D983-4E5A-9FB8-CA6816AF3C8D}"/>
    <hyperlink ref="I89" r:id="rId38" xr:uid="{8FDE5316-3AC0-4F44-8AC7-A17C80F719C1}"/>
    <hyperlink ref="I88" r:id="rId39" xr:uid="{34E4D98F-EB30-402A-B98E-426AA06ACA41}"/>
    <hyperlink ref="I91" r:id="rId40" xr:uid="{2680FFCB-3773-4A45-86BE-2E5657838798}"/>
    <hyperlink ref="I92" r:id="rId41" xr:uid="{1D67C9A1-C207-4A0D-81C9-DFD82B2A08A8}"/>
    <hyperlink ref="I90" r:id="rId42" xr:uid="{3A4790D8-2B35-42D1-974A-AA65B4320565}"/>
    <hyperlink ref="I4" r:id="rId43" xr:uid="{57C0B1AB-9DCB-40B8-892C-AF12E9FF36F1}"/>
    <hyperlink ref="I114" r:id="rId44" xr:uid="{A93D1518-5C64-42AE-ADD2-B2D12C749C38}"/>
    <hyperlink ref="I115" r:id="rId45" xr:uid="{06F19FDE-8EA2-4BEB-AEAE-06CE1F7E7AF8}"/>
    <hyperlink ref="I117" r:id="rId46" xr:uid="{56853CEE-586D-47BD-9852-F251A6A0873C}"/>
    <hyperlink ref="I120" r:id="rId47" xr:uid="{2348EBD0-C8E2-4312-89AE-C074001899B3}"/>
    <hyperlink ref="I121" r:id="rId48" xr:uid="{F3468BDF-8EC0-41CC-B519-D807966E7E71}"/>
    <hyperlink ref="I123" r:id="rId49" xr:uid="{E315E30B-688F-4016-85BE-D9AC649872EC}"/>
    <hyperlink ref="I97" r:id="rId50" xr:uid="{D8DC9D6C-6B61-4E6A-B025-C9E59E131782}"/>
    <hyperlink ref="I98" r:id="rId51" xr:uid="{2E5F697D-EFF9-4740-B9B3-AE29BF2E8422}"/>
    <hyperlink ref="I99" r:id="rId52" xr:uid="{401ED1D7-B217-4EB3-B06C-636A8B07DF37}"/>
    <hyperlink ref="I101" r:id="rId53" xr:uid="{64E38523-BD13-483D-A69B-E0607FE2BFEA}"/>
    <hyperlink ref="I102" r:id="rId54" xr:uid="{BE9F0F6F-580E-4EA4-8781-17E0A701C2AC}"/>
    <hyperlink ref="I103" r:id="rId55" xr:uid="{CF0E888D-C7FB-4CDB-96E3-E9ED5A29FED9}"/>
    <hyperlink ref="I104" r:id="rId56" xr:uid="{44586A08-1EAA-4488-9ED6-5AA4D4FE8889}"/>
    <hyperlink ref="I105" r:id="rId57" xr:uid="{B64624AF-F00A-4663-B053-75C6CEDA4968}"/>
    <hyperlink ref="I107" r:id="rId58" xr:uid="{1D80FC52-C459-4849-AE6D-F3EB5A02378E}"/>
    <hyperlink ref="I108" r:id="rId59" xr:uid="{404C8EAA-4CA6-473B-BC3B-E463A2366AA1}"/>
    <hyperlink ref="I126" r:id="rId60" xr:uid="{CB273603-C972-44C2-AAA7-79D4E6CF505F}"/>
    <hyperlink ref="I131" r:id="rId61" xr:uid="{8B4A27DB-EBC5-477C-9215-EA6883623558}"/>
    <hyperlink ref="I133" r:id="rId62" xr:uid="{2F53EAE0-5D1B-4AB8-B5BB-0D1C00CBE00E}"/>
    <hyperlink ref="I127" r:id="rId63" xr:uid="{F1CC4B44-CBCA-41F3-AF2A-A95D13A2C1D5}"/>
    <hyperlink ref="I134" r:id="rId64" xr:uid="{2A4F4414-13CD-4360-8450-8C6E533BFC71}"/>
    <hyperlink ref="I158" r:id="rId65" xr:uid="{D2855106-71D2-486B-BE60-52B23C6C31E3}"/>
    <hyperlink ref="I162" r:id="rId66" xr:uid="{7CA2C8B6-0CBE-4445-9D96-85E8EA96F97E}"/>
    <hyperlink ref="I183" r:id="rId67" xr:uid="{B5F9123C-B92B-4964-B0B7-88FF85649EAA}"/>
    <hyperlink ref="I154" r:id="rId68" xr:uid="{6852618C-A799-441F-B6FA-1CCF7AD26D71}"/>
    <hyperlink ref="I155" r:id="rId69" xr:uid="{A3B52E6C-8AD2-4DE9-B627-707003D7CD76}"/>
    <hyperlink ref="I150" r:id="rId70" xr:uid="{3AB23733-B098-46FF-8EED-679D17275571}"/>
    <hyperlink ref="I146" r:id="rId71" xr:uid="{42ECC7C2-5B88-465F-9884-C8638B91C4C1}"/>
    <hyperlink ref="I147" r:id="rId72" xr:uid="{EFB937D2-599B-4716-AC97-FBAEBB929013}"/>
    <hyperlink ref="I148" r:id="rId73" xr:uid="{957D9052-4217-43FA-9F82-B92AAF5DB433}"/>
    <hyperlink ref="I152" r:id="rId74" xr:uid="{72DDCA32-1874-46A2-B593-53552250930C}"/>
    <hyperlink ref="I200" r:id="rId75" xr:uid="{3A0BCA01-210E-4C52-9F0E-9BABFB26D7C8}"/>
    <hyperlink ref="I270" r:id="rId76" xr:uid="{6BE19CA0-D82F-4DAC-95DD-5A97C00660E2}"/>
    <hyperlink ref="I271" r:id="rId77" xr:uid="{BDE7113B-E44E-4F08-BB76-00811FCEF8EC}"/>
    <hyperlink ref="I272" r:id="rId78" xr:uid="{7BCF4801-8205-4865-97F3-4D9C9304758F}"/>
    <hyperlink ref="I248" r:id="rId79" xr:uid="{F73249A7-569B-415A-885E-2095EC12BF1C}"/>
    <hyperlink ref="I222" r:id="rId80" xr:uid="{EF7C8DD3-8B09-49FE-BF04-2CE849AF2EAE}"/>
    <hyperlink ref="I223" r:id="rId81" xr:uid="{0FB4E500-8889-4BAD-B057-5D0428BC951E}"/>
    <hyperlink ref="I224" r:id="rId82" xr:uid="{735EE303-61C9-4582-8761-6C81347A85D7}"/>
    <hyperlink ref="I225" r:id="rId83" xr:uid="{B75C0889-9CDE-4847-9E2C-A2BA7876E3AD}"/>
    <hyperlink ref="I236" r:id="rId84" xr:uid="{871882C1-7B64-4C07-9B80-6D73460CB1B2}"/>
    <hyperlink ref="I237" r:id="rId85" xr:uid="{B067561E-88A3-4DD8-ABFF-AF6F1B5084D2}"/>
    <hyperlink ref="I234" r:id="rId86" xr:uid="{8FEF7D83-47F6-495D-9846-930539757DB5}"/>
    <hyperlink ref="I235" r:id="rId87" xr:uid="{5DF034A0-41B9-4F61-ABF7-925132C90C23}"/>
    <hyperlink ref="I246" r:id="rId88" xr:uid="{E888610C-BCB9-454D-8B9E-6A914D88B5FF}"/>
    <hyperlink ref="I247" r:id="rId89" xr:uid="{FF9766AC-FA4F-4945-914D-84E35FC5F1B8}"/>
    <hyperlink ref="I215" r:id="rId90" xr:uid="{E09DF78B-98D3-4D44-970C-ECF54997DAD1}"/>
    <hyperlink ref="I217" r:id="rId91" xr:uid="{843D5DF1-F0B2-4D56-9F62-7256C9CD8C3B}"/>
    <hyperlink ref="I256" r:id="rId92" xr:uid="{570571FB-13B3-4F33-A962-4C4054D8EF01}"/>
    <hyperlink ref="I239" r:id="rId93" xr:uid="{32527DFA-F847-4636-8F53-5EF353C273A9}"/>
    <hyperlink ref="I212" r:id="rId94" xr:uid="{5F1C515D-7B89-42C3-BF13-85371AE7FA72}"/>
    <hyperlink ref="I213" r:id="rId95" xr:uid="{CBF6EE54-5F1A-4BE7-A2F0-3D74078D9C29}"/>
    <hyperlink ref="I214" r:id="rId96" xr:uid="{86321AF2-C41D-47F2-BCA6-698B391D2563}"/>
    <hyperlink ref="I257" r:id="rId97" xr:uid="{C079D9AE-F54E-4801-B4D9-E3E337BD82E7}"/>
    <hyperlink ref="I241" r:id="rId98" xr:uid="{AF06D217-D0D2-4C7E-A3A0-2356E00A595F}"/>
    <hyperlink ref="I277" r:id="rId99" xr:uid="{758FC473-FE39-4400-A431-765FA7BC1F32}"/>
    <hyperlink ref="I278" r:id="rId100" xr:uid="{242AA3DB-E43D-436F-946E-F7FA1159A815}"/>
    <hyperlink ref="I305" r:id="rId101" xr:uid="{7F87E7C5-FF44-4632-9708-E83BCF492285}"/>
    <hyperlink ref="I306" r:id="rId102" xr:uid="{1339048A-7946-4D47-8E11-9991A0EF070D}"/>
    <hyperlink ref="I307" r:id="rId103" xr:uid="{A7354BBA-DD20-47B4-BBEF-B2889FEA395E}"/>
    <hyperlink ref="I297" r:id="rId104" display="https://www.city.tsuruoka.lg.jp/seibi/tiikikoukyoukoutu/tiiki-koureisha01.html" xr:uid="{D19FE81A-B8B6-46A7-BFDC-6DEB3AF71F98}"/>
    <hyperlink ref="I298" r:id="rId105" xr:uid="{50C0807E-0ACB-4834-B11D-7DD63C976316}"/>
    <hyperlink ref="I351" r:id="rId106" xr:uid="{F4D88308-16BB-4657-A5FB-816E4248BD5A}"/>
    <hyperlink ref="I353" r:id="rId107" xr:uid="{09A75254-13D5-480E-8719-780A9383347C}"/>
    <hyperlink ref="I354" r:id="rId108" xr:uid="{648EF3E7-0089-42D7-A16D-C18DF07FB970}"/>
    <hyperlink ref="I325" r:id="rId109" xr:uid="{CDA2603A-20C0-406C-94FB-6A903CF93FE2}"/>
    <hyperlink ref="I326" r:id="rId110" xr:uid="{3A9875A6-96AD-4D36-B21B-10EB8695CDC4}"/>
    <hyperlink ref="I320" r:id="rId111" xr:uid="{8A6F750C-8B37-4E6B-ABA7-EC38C018D111}"/>
    <hyperlink ref="I321" r:id="rId112" xr:uid="{69A8A257-730F-4EAD-B995-4482EEDA5A56}"/>
    <hyperlink ref="I322" r:id="rId113" xr:uid="{F4232D5C-3D99-400C-A7A3-2AB797B547EF}"/>
    <hyperlink ref="I348" r:id="rId114" xr:uid="{F51D18D4-4E04-4438-B3E9-B9604820C85B}"/>
    <hyperlink ref="I347" r:id="rId115" xr:uid="{BEE8DBD3-7C94-4754-A8C8-23D4180C6F0A}"/>
    <hyperlink ref="I358" r:id="rId116" xr:uid="{7156EBD6-D86C-4781-8D4C-0B5314F3C6C2}"/>
    <hyperlink ref="I359" r:id="rId117" xr:uid="{CA29AEAF-E805-4141-A084-B3831B67235B}"/>
    <hyperlink ref="I357" r:id="rId118" xr:uid="{D10A6FD5-C03D-4B26-AFBB-0E3D6A22249F}"/>
    <hyperlink ref="I335" r:id="rId119" xr:uid="{C349D520-3D0B-4D81-8A98-3718A44AC4CC}"/>
    <hyperlink ref="I352" r:id="rId120" xr:uid="{466319AE-B8EB-44EF-9BC8-FFAFBABD9A51}"/>
    <hyperlink ref="I449" r:id="rId121" xr:uid="{FB8A3B6F-E56B-4C7A-91D2-2416144644FF}"/>
    <hyperlink ref="I455" r:id="rId122" xr:uid="{D59CFEE5-60A0-4142-8677-8D98661989EF}"/>
    <hyperlink ref="I453" r:id="rId123" xr:uid="{3A128DAF-95C6-4AEC-A4B0-CF4D338D6761}"/>
    <hyperlink ref="I452" r:id="rId124" xr:uid="{3731A4AC-E00A-416A-B04E-27C72505E3A5}"/>
    <hyperlink ref="I457" r:id="rId125" xr:uid="{F125EB53-7E2A-430F-B6F0-C5F16EA09064}"/>
    <hyperlink ref="I458" r:id="rId126" xr:uid="{2471AB3B-F9BE-41F7-9BF8-52C7D41C81E8}"/>
    <hyperlink ref="I469" r:id="rId127" xr:uid="{14E70F71-19D7-46FC-BD02-F402129F29E2}"/>
    <hyperlink ref="I470" r:id="rId128" xr:uid="{A28C3A26-682D-4FFD-A722-7421BB96C6A2}"/>
    <hyperlink ref="I471" r:id="rId129" xr:uid="{76D17D0D-83F1-42D2-947C-CF7519140E24}"/>
    <hyperlink ref="I474" r:id="rId130" xr:uid="{4A2DF2A6-1354-4AD3-ABBA-65479832F1A9}"/>
    <hyperlink ref="I475" r:id="rId131" xr:uid="{4CDE21DD-8A0F-4323-8E0D-773E67EA4F4F}"/>
    <hyperlink ref="I476" r:id="rId132" xr:uid="{DBFA4368-4742-494B-BE5E-BDD0527AA7B5}"/>
    <hyperlink ref="I479" r:id="rId133" xr:uid="{9B9BA1B9-C389-47CF-B436-2707CE5DBD9D}"/>
    <hyperlink ref="I482" r:id="rId134" xr:uid="{292C5855-851D-4741-90A8-7FCA07F715C4}"/>
    <hyperlink ref="I483" r:id="rId135" xr:uid="{5DB33D6D-2C43-4BF0-BE77-E9EA91B63E5C}"/>
    <hyperlink ref="I486" r:id="rId136" xr:uid="{F32C38D0-F9B2-4C79-A59B-BC49AD7A689D}"/>
    <hyperlink ref="I487" r:id="rId137" xr:uid="{693F2A1B-E6D4-4288-9169-9C77EC42F4FD}"/>
    <hyperlink ref="I707" r:id="rId138" xr:uid="{1D3620B6-D7FD-49C2-9BE6-D9D5944121D6}"/>
    <hyperlink ref="I708" r:id="rId139" xr:uid="{6C2BEF05-2E9F-46F2-91D2-766C0BB84880}"/>
    <hyperlink ref="I709" r:id="rId140" xr:uid="{E0BECE3F-47CB-411B-BF31-51DB777A0FFE}"/>
    <hyperlink ref="I693" r:id="rId141" xr:uid="{D97A74E9-80CB-4156-B7A8-07C78E2BC84B}"/>
    <hyperlink ref="I694" r:id="rId142" xr:uid="{74A48303-4E6B-4657-8710-0D159D5571B7}"/>
    <hyperlink ref="I692" r:id="rId143" xr:uid="{C88AEFA7-BAF0-4BAD-B3EB-4B1BB2232B4B}"/>
    <hyperlink ref="I695" r:id="rId144" xr:uid="{8C5A6E59-6CE5-43BC-A797-1BC09BA4E664}"/>
    <hyperlink ref="I710" r:id="rId145" xr:uid="{71D46F48-CCB8-4150-A152-95ED4FCC0A2E}"/>
    <hyperlink ref="I711" r:id="rId146" xr:uid="{CEE81330-1A71-4EF0-919C-2C3C25828972}"/>
    <hyperlink ref="I712" r:id="rId147" xr:uid="{9A4A89B0-31AB-462B-B7DE-7846C7D4EFCA}"/>
    <hyperlink ref="I716" r:id="rId148" xr:uid="{881B800C-7B47-41C7-9F39-B577E7FB4130}"/>
    <hyperlink ref="I631" r:id="rId149" xr:uid="{6DEAE8E5-423E-427C-83AC-F81CCC1A49AE}"/>
    <hyperlink ref="I731" r:id="rId150" xr:uid="{4D398A92-23BC-407B-970E-841B2F5C5283}"/>
    <hyperlink ref="I732" r:id="rId151" xr:uid="{39F84E90-3D9B-402F-B2CA-8EAA2B6E2797}"/>
    <hyperlink ref="I733" r:id="rId152" xr:uid="{2D8C43B1-8A56-46ED-9A35-7CAD383505CF}"/>
    <hyperlink ref="I726" r:id="rId153" xr:uid="{FD3EC49D-CC3A-43DB-AE3D-945B0EF8FF83}"/>
    <hyperlink ref="I728" r:id="rId154" xr:uid="{A9BB0C76-6370-4D7D-B3CE-8B5BAB8DE88A}"/>
    <hyperlink ref="I729" r:id="rId155" xr:uid="{3B68CC6B-0802-4099-A080-287B4AC27094}"/>
    <hyperlink ref="I593" r:id="rId156" xr:uid="{ADEB6718-97C8-4A70-9472-C8420352DD44}"/>
    <hyperlink ref="I594" r:id="rId157" xr:uid="{1DC81E53-E56F-4646-92C4-C5DB7472A1D7}"/>
    <hyperlink ref="I595" r:id="rId158" xr:uid="{8CB50B6C-55E1-4C70-9660-8A5C88A083CB}"/>
    <hyperlink ref="I596" r:id="rId159" xr:uid="{DEA41429-6246-4427-8F9C-7F7B7A55B7B3}"/>
    <hyperlink ref="I576" r:id="rId160" xr:uid="{E8F2E067-AEF4-4549-85AB-5032944ECC54}"/>
    <hyperlink ref="J562" r:id="rId161" xr:uid="{285656D9-8F3E-4D55-8D50-8E2169D48554}"/>
    <hyperlink ref="I562" r:id="rId162" xr:uid="{9FE5C937-1AAA-4C27-B4E1-41F0491AAAFB}"/>
    <hyperlink ref="I561" r:id="rId163" xr:uid="{A7CED9F3-E0D4-460A-9FF1-015822E4EAEF}"/>
    <hyperlink ref="I566" r:id="rId164" xr:uid="{0E7F36BF-995E-45A5-8A15-05502042156A}"/>
    <hyperlink ref="I567" r:id="rId165" xr:uid="{85CB84E3-A81D-425F-ADE5-4E4AA9D887DC}"/>
    <hyperlink ref="I568" r:id="rId166" xr:uid="{C9C36174-0211-4395-A14E-0B2B438A6B23}"/>
    <hyperlink ref="I571" r:id="rId167" xr:uid="{DED01A55-49B8-487A-B993-4282F90328D5}"/>
    <hyperlink ref="I559" r:id="rId168" xr:uid="{B471780B-540D-487C-AE95-CC14EBC5CFC2}"/>
    <hyperlink ref="I580" r:id="rId169" xr:uid="{4097FFC3-BC71-4497-A8B3-46D1371B1202}"/>
    <hyperlink ref="I585" r:id="rId170" xr:uid="{BAE31955-4CB1-4D3C-B508-4164D6A331AD}"/>
    <hyperlink ref="I584" r:id="rId171" xr:uid="{55C46EE7-D812-4785-8F0C-762B1C4E7CC7}"/>
    <hyperlink ref="I586" r:id="rId172" xr:uid="{BD0759EF-A789-4D4B-AF16-EF46F8548B73}"/>
    <hyperlink ref="I587" r:id="rId173" xr:uid="{1E444F74-1EBE-4556-9C65-4F7E6151CE7F}"/>
    <hyperlink ref="I591" r:id="rId174" xr:uid="{C07BC7AE-76FD-432E-A15D-E93D399B344D}"/>
    <hyperlink ref="I592" r:id="rId175" xr:uid="{A20283BA-D61C-4294-B364-424D6AA9BE1B}"/>
    <hyperlink ref="I598" r:id="rId176" xr:uid="{A05CA4F7-CD8E-40FC-9E01-3BC2BC557DFA}"/>
    <hyperlink ref="I607" r:id="rId177" xr:uid="{D0FC4939-BF4B-47F4-8CD2-DCD7D41AAF7D}"/>
    <hyperlink ref="I606" r:id="rId178" xr:uid="{8E21D871-078C-49C4-8DD6-12F2CD1308ED}"/>
    <hyperlink ref="I613" r:id="rId179" xr:uid="{C8F4D54B-BB09-41A3-916C-E6C59F7B672B}"/>
    <hyperlink ref="I614" r:id="rId180" xr:uid="{EFB2C554-5B28-41C1-8A04-E2AD35DBAAD7}"/>
    <hyperlink ref="I615" r:id="rId181" xr:uid="{26F490A9-B8A1-4CFF-ACAD-5E52BAE0408C}"/>
    <hyperlink ref="I616" r:id="rId182" xr:uid="{A0B3E836-A355-437A-9E05-34F4F58C3CC2}"/>
    <hyperlink ref="I627" r:id="rId183" xr:uid="{516CF724-EEF4-4D9C-87C2-B60275303554}"/>
    <hyperlink ref="I634" r:id="rId184" xr:uid="{BDC9DC9F-C585-488E-84A0-C1226412A847}"/>
    <hyperlink ref="I635" r:id="rId185" location="link2" xr:uid="{B043C73F-2EAD-44D9-BA0A-36664F8ACF1E}"/>
    <hyperlink ref="I636" r:id="rId186" xr:uid="{F93274F4-042B-4941-BC5A-A3B8E9F5DD90}"/>
    <hyperlink ref="I638" r:id="rId187" xr:uid="{0D6DD26E-E8DD-42EA-9169-B86A947FFF3F}"/>
    <hyperlink ref="I637" r:id="rId188" xr:uid="{87172DD5-F418-42B0-B04A-22077847C8B4}"/>
    <hyperlink ref="I632" r:id="rId189" xr:uid="{A168FD06-2BE3-4E02-B40C-EF7692FD4F11}"/>
    <hyperlink ref="I633" r:id="rId190" xr:uid="{0B001370-8AFF-4709-AAEC-717F04A6FE50}"/>
    <hyperlink ref="I639" r:id="rId191" xr:uid="{FFC882F4-7202-4E04-A504-8AA474C99CB0}"/>
    <hyperlink ref="I642" r:id="rId192" xr:uid="{52034CFA-7887-4BED-8185-3601E41CDF72}"/>
    <hyperlink ref="I644" r:id="rId193" xr:uid="{448AE524-03C4-4AC5-A80F-A3626C70F5D2}"/>
    <hyperlink ref="I645" r:id="rId194" xr:uid="{7D3CCDC1-4D52-4046-B535-CA8AB15D58D6}"/>
    <hyperlink ref="I646" r:id="rId195" xr:uid="{58F5F82C-BCB3-488B-BB67-F26112DEF02D}"/>
    <hyperlink ref="I648" r:id="rId196" xr:uid="{93FE8CFF-908B-4DB4-8909-AC05DC0F6CAD}"/>
    <hyperlink ref="I647" r:id="rId197" xr:uid="{C0B3A001-8103-4BA8-BC27-B53B694C014B}"/>
    <hyperlink ref="I649" r:id="rId198" xr:uid="{48E62BB9-E801-4C99-BA0B-299A68C07873}"/>
    <hyperlink ref="I650" r:id="rId199" xr:uid="{5C1ABA37-AD67-4A3A-913A-5422567C2769}"/>
    <hyperlink ref="I651" r:id="rId200" xr:uid="{30962783-3B1E-4FAF-9A92-1FB3BCFC9C5B}"/>
    <hyperlink ref="I652" r:id="rId201" xr:uid="{D891611B-C553-4430-8055-32916D54C8A8}"/>
    <hyperlink ref="I654" r:id="rId202" xr:uid="{0D7015C1-19F4-4F7F-BDE7-59FAA5A7A775}"/>
    <hyperlink ref="I655" r:id="rId203" xr:uid="{63ABA700-CF7C-4EDB-B17D-28AEC4983771}"/>
    <hyperlink ref="I656" r:id="rId204" xr:uid="{A99CBC57-98F2-4F52-AD23-1A513B1A13F2}"/>
    <hyperlink ref="I657" r:id="rId205" xr:uid="{1F8628F4-1F93-4988-B556-E602533BBB58}"/>
    <hyperlink ref="I663" r:id="rId206" xr:uid="{7D9EC8F7-97F2-47C3-8596-5B4A7A1801E2}"/>
    <hyperlink ref="I676" r:id="rId207" xr:uid="{F9E77954-4784-48DF-82BE-3D2927731776}"/>
    <hyperlink ref="I677" r:id="rId208" xr:uid="{260DFF0B-B821-423F-A9B7-AB90AB955D4E}"/>
    <hyperlink ref="I682" r:id="rId209" xr:uid="{B9734327-54FB-4DCA-9D79-133A62CAECF3}"/>
    <hyperlink ref="I683" r:id="rId210" xr:uid="{F8246DFE-1303-4DFB-BC09-C60803858FA6}"/>
    <hyperlink ref="I688" r:id="rId211" xr:uid="{E6C898B6-D603-414C-AE8D-45C8CEB7BF5D}"/>
    <hyperlink ref="I696" r:id="rId212" xr:uid="{83CEE819-C2DC-439F-955D-4E4275543A2B}"/>
    <hyperlink ref="I698" r:id="rId213" xr:uid="{EDA80838-CAD4-4A4B-88C6-18A314D27C9F}"/>
    <hyperlink ref="I704" r:id="rId214" xr:uid="{D969FE48-E359-49EB-954B-93BEB25A72E8}"/>
    <hyperlink ref="I706" r:id="rId215" xr:uid="{7B51788C-ED90-4A61-814F-CD59EAC25683}"/>
    <hyperlink ref="I714" r:id="rId216" xr:uid="{7AD1D8F0-94CA-418F-9210-A36EF2074129}"/>
    <hyperlink ref="I719" r:id="rId217" xr:uid="{D8BCB915-B2AA-48A4-A21C-8A5B12DB17EB}"/>
    <hyperlink ref="I720" r:id="rId218" xr:uid="{772FEC9E-AF4C-4B02-9E73-2CC2618BC8EC}"/>
    <hyperlink ref="I739" r:id="rId219" xr:uid="{9DC294C3-11D3-4EF2-ABEC-C76862D22D1E}"/>
    <hyperlink ref="I744" r:id="rId220" xr:uid="{BBE959FA-F4FB-41A4-A982-AE037180A520}"/>
    <hyperlink ref="I745" r:id="rId221" xr:uid="{51505658-B244-4F73-AAAB-7DD28472C1B9}"/>
    <hyperlink ref="I746" r:id="rId222" xr:uid="{D404AD58-36C3-4657-A5D6-70BC6878AF49}"/>
    <hyperlink ref="I747" r:id="rId223" xr:uid="{2E62CB90-F066-4688-8704-D46923DCA284}"/>
    <hyperlink ref="I748" r:id="rId224" xr:uid="{AA4A0D93-D570-48B7-BBC4-30E57B73189A}"/>
    <hyperlink ref="I750" r:id="rId225" xr:uid="{5669B87F-C22C-4831-90D2-00384D80E4D0}"/>
    <hyperlink ref="I751" r:id="rId226" xr:uid="{94EE2FC6-0F31-4052-A28B-4E7B0A8E72D4}"/>
    <hyperlink ref="I752" r:id="rId227" xr:uid="{66FAF612-2535-4576-9FA1-DBBF96890D3C}"/>
    <hyperlink ref="I558" r:id="rId228" xr:uid="{5F15E4A7-AF3B-4124-B295-714074D361BD}"/>
    <hyperlink ref="I599" r:id="rId229" xr:uid="{763ED5DA-A1EC-407E-8BBB-F17B15BB8A4F}"/>
    <hyperlink ref="I617" r:id="rId230" xr:uid="{A0BFCA00-A89C-4F51-B031-22A0957F6781}"/>
    <hyperlink ref="I618" r:id="rId231" xr:uid="{D7F374F2-581B-4929-A34B-9BAFE19F9028}"/>
    <hyperlink ref="I619" r:id="rId232" xr:uid="{08EDFE98-9826-4CA8-BDF9-DC08AA08EC15}"/>
    <hyperlink ref="I620" r:id="rId233" xr:uid="{431F6F67-76E2-4C46-9088-07D15FCB30BB}"/>
    <hyperlink ref="I621" r:id="rId234" xr:uid="{5706C55A-4A2A-4D13-90DD-C6ACC3CDBF69}"/>
    <hyperlink ref="I622" r:id="rId235" xr:uid="{A98B6879-B4C4-4500-AD53-0930E4370796}"/>
    <hyperlink ref="I625" r:id="rId236" xr:uid="{AA725FCA-6BE4-4A4B-80B7-D3AE56725651}"/>
    <hyperlink ref="I626" r:id="rId237" xr:uid="{6986D9D1-B628-427C-BCDF-E553BB6F54DC}"/>
    <hyperlink ref="I671" r:id="rId238" xr:uid="{9FFF7D4A-8869-4677-A3C5-78DAE5304ED5}"/>
    <hyperlink ref="I672" r:id="rId239" xr:uid="{B87F4341-5658-4453-A332-4B73879DBF79}"/>
    <hyperlink ref="I673" r:id="rId240" xr:uid="{B2A40710-4533-434F-93CA-D2E139295EA3}"/>
    <hyperlink ref="I674" r:id="rId241" xr:uid="{62487823-F41B-4EE4-A3A1-C9DBBCF6A212}"/>
    <hyperlink ref="I684" r:id="rId242" xr:uid="{2964C322-E5A0-4672-A3F9-CC8E767CEDD9}"/>
    <hyperlink ref="I685" r:id="rId243" xr:uid="{D4412A93-2851-466A-A288-1C20FDF2828C}"/>
    <hyperlink ref="I718" r:id="rId244" xr:uid="{96C37BA6-BFB2-45D0-B78D-C1ED12CF23D1}"/>
    <hyperlink ref="I721" r:id="rId245" xr:uid="{AC7511A6-9BE9-43F9-96B0-7ACD9B0354FA}"/>
    <hyperlink ref="I722" r:id="rId246" xr:uid="{91B72948-FA88-4B92-9D41-FB1658B7C380}"/>
    <hyperlink ref="I740" r:id="rId247" location="20" xr:uid="{1539ECCC-0EB4-4DCC-BA78-7CFBB8E3C88F}"/>
    <hyperlink ref="I741" r:id="rId248" location="20" xr:uid="{4C3D86B1-74AF-4A5A-9461-79A38E9EB7D0}"/>
    <hyperlink ref="I742" r:id="rId249" xr:uid="{C8688538-B246-44A8-B794-AB1B144D55A0}"/>
    <hyperlink ref="I670" r:id="rId250" xr:uid="{B9119FB9-C74D-403E-83E4-EFD90126F1FA}"/>
    <hyperlink ref="I725" r:id="rId251" xr:uid="{10D4121F-EFEE-41BC-ABF2-F62A3C8CB4F1}"/>
    <hyperlink ref="I724" r:id="rId252" xr:uid="{41DC48D4-4115-4176-A40B-0C08AB4DA9CB}"/>
    <hyperlink ref="I723" r:id="rId253" xr:uid="{3B0B8682-7E18-41B8-B411-58DA9CC45660}"/>
    <hyperlink ref="I687" r:id="rId254" xr:uid="{839D16B9-3B17-496D-89A3-798B37C24B2F}"/>
    <hyperlink ref="I611" r:id="rId255" xr:uid="{65DC4D58-B6E3-409E-8135-1B409A8DC523}"/>
    <hyperlink ref="I572" r:id="rId256" xr:uid="{85A3B696-7E1A-4FF0-B2B5-DD93819B5E69}"/>
    <hyperlink ref="I769" r:id="rId257" xr:uid="{87A33D2D-0C46-49C2-8ECC-89AE8858B619}"/>
    <hyperlink ref="I773" r:id="rId258" xr:uid="{19BB570C-8C9E-466A-A856-49BF6412EF15}"/>
    <hyperlink ref="I771" r:id="rId259" xr:uid="{22BA42F3-D2CF-4099-B4FD-7879333CA861}"/>
    <hyperlink ref="I776" r:id="rId260" xr:uid="{595EB083-C0EA-4A12-9040-26A6F8F0E86E}"/>
    <hyperlink ref="I775" r:id="rId261" xr:uid="{A535B480-3ECE-4337-A395-447C89FF6BF7}"/>
    <hyperlink ref="I777" r:id="rId262" xr:uid="{5E1AD9BA-C405-40FF-B8EA-DB090E225DF5}"/>
    <hyperlink ref="I778" r:id="rId263" xr:uid="{4135D6E9-FF7F-470F-BC86-D81857D1A667}"/>
    <hyperlink ref="I779" r:id="rId264" xr:uid="{7758D5E7-F3E2-4317-AC9D-BFCDC47DA0B9}"/>
    <hyperlink ref="I780" r:id="rId265" xr:uid="{6B0685D6-6AAB-4C4A-8A38-DEBC45CB52FD}"/>
    <hyperlink ref="I782" r:id="rId266" xr:uid="{5766CEAD-D9C2-4696-8119-4AAEB7C6D1C5}"/>
    <hyperlink ref="I783" r:id="rId267" xr:uid="{EFFC9816-18AF-435A-856C-69E76400F610}"/>
    <hyperlink ref="I794" r:id="rId268" xr:uid="{3DA02868-663F-4E57-83F2-C875E08D62F5}"/>
    <hyperlink ref="I793" r:id="rId269" xr:uid="{AFC21792-EDE7-4165-988B-6C50C3AEA26E}"/>
    <hyperlink ref="I808" r:id="rId270" xr:uid="{E503EF17-5F6D-42F0-9754-7A3BA0DCC0CB}"/>
    <hyperlink ref="I809" r:id="rId271" xr:uid="{6F6044B6-D14A-4BEB-A2A4-21F080957318}"/>
    <hyperlink ref="I810" r:id="rId272" xr:uid="{97B043E1-935F-4699-84D0-3413F8304159}"/>
    <hyperlink ref="I812" r:id="rId273" xr:uid="{17F03C86-6110-4098-9EB3-AD559FBF610E}"/>
    <hyperlink ref="I811" r:id="rId274" xr:uid="{01639E76-ECB3-4267-8338-F3B9BD4F0940}"/>
    <hyperlink ref="I814" r:id="rId275" xr:uid="{59A91B0A-5324-441B-AABB-45EC1E537D8E}"/>
    <hyperlink ref="I815" r:id="rId276" xr:uid="{F31754D4-8091-425C-B36E-140E7EC9EA33}"/>
    <hyperlink ref="I816" r:id="rId277" xr:uid="{4C4FE3EE-7636-4A3E-A834-6D24BAED168D}"/>
    <hyperlink ref="I817" r:id="rId278" xr:uid="{1F23B5F0-D22F-4F16-BE18-1A3D81F7F183}"/>
    <hyperlink ref="I825" r:id="rId279" xr:uid="{F3DEBE65-D801-4459-8DE3-1F73D5E8909F}"/>
    <hyperlink ref="I826" r:id="rId280" xr:uid="{C9C7396F-7CC4-4736-9B9A-4DF53C6D51E8}"/>
    <hyperlink ref="I827" r:id="rId281" xr:uid="{05EE6EF0-3C43-4C22-BFF3-332392B21B25}"/>
    <hyperlink ref="I828" r:id="rId282" xr:uid="{91506335-53FD-4D3C-B3CF-0D04DDCA60EF}"/>
    <hyperlink ref="I829" r:id="rId283" xr:uid="{5858A068-CC02-4C27-9086-1CA9ED61BE0C}"/>
    <hyperlink ref="I832" r:id="rId284" xr:uid="{AAE8DF21-39D5-41F0-B8A9-F0EF4750F8B1}"/>
    <hyperlink ref="I834" r:id="rId285" xr:uid="{CF39F2F6-D107-4F21-9CDA-E68AEDAFDEBD}"/>
    <hyperlink ref="I847" r:id="rId286" xr:uid="{61F1BE88-52CF-4D5B-BE6D-2BD9055A0CAC}"/>
    <hyperlink ref="I848" r:id="rId287" xr:uid="{5C745BE7-9B24-4C24-B69A-B5EF6EFB8242}"/>
    <hyperlink ref="I851" r:id="rId288" xr:uid="{5C6764FA-2797-4D0B-90F9-39952879266A}"/>
    <hyperlink ref="I861" r:id="rId289" xr:uid="{C31984AB-9AED-41B8-A43B-C0DA72472D86}"/>
    <hyperlink ref="I873" r:id="rId290" xr:uid="{9E169C49-667A-46F9-AF7D-6751B89841A2}"/>
    <hyperlink ref="I875" r:id="rId291" xr:uid="{86873B4E-08BE-4B34-BAD3-BEC244627B61}"/>
    <hyperlink ref="I877" r:id="rId292" xr:uid="{557F07FD-4300-4BF8-B655-F2873CED62F7}"/>
    <hyperlink ref="I878" r:id="rId293" xr:uid="{50E8BC7D-3A7F-4036-B2A1-FF89C9A59AD9}"/>
    <hyperlink ref="I880" r:id="rId294" xr:uid="{9D3FF317-7CC9-4201-94EC-01CD4084C95F}"/>
    <hyperlink ref="I886" r:id="rId295" xr:uid="{80FF8C6D-6540-4201-817A-EA48017AC91D}"/>
    <hyperlink ref="I887" r:id="rId296" xr:uid="{FA4B20F9-BBB5-435C-B2C6-72A59182DC10}"/>
    <hyperlink ref="I756" r:id="rId297" xr:uid="{240ECEAB-AF5C-4888-91E1-6DB397375784}"/>
    <hyperlink ref="I893" r:id="rId298" xr:uid="{EAE3ADB3-F46E-4449-883B-65E8CCA354D3}"/>
    <hyperlink ref="I896" r:id="rId299" display="https://www.city.chofu.tokyo.jp/www/contents/1605658557933/index.html" xr:uid="{8DCF3570-6EAA-4E3B-A755-9F41181B81C1}"/>
    <hyperlink ref="I897" r:id="rId300" xr:uid="{E2723790-6A5C-4E70-BC2E-6BED943DE2B3}"/>
    <hyperlink ref="I898" r:id="rId301" xr:uid="{149F1356-789C-4040-866E-ED27298A794D}"/>
    <hyperlink ref="I902" r:id="rId302" xr:uid="{CFA0659A-E212-435B-98B1-958E574DA2E3}"/>
    <hyperlink ref="I904" r:id="rId303" xr:uid="{BA0E5FE0-6C8E-4D52-B97E-0C6FA1CF6F4C}"/>
    <hyperlink ref="I909" r:id="rId304" xr:uid="{263542C1-D00B-4161-9675-5CA5026A7FB0}"/>
    <hyperlink ref="I911" r:id="rId305" xr:uid="{AF6D4C0C-A087-4A5A-9F14-1929FAA9E3FE}"/>
    <hyperlink ref="I913" r:id="rId306" xr:uid="{46D7F79A-6835-4CDC-AE9D-587BAD31EC56}"/>
    <hyperlink ref="I914" r:id="rId307" xr:uid="{A816D8BF-09E3-4753-8966-4C318F764FDA}"/>
    <hyperlink ref="I912" r:id="rId308" xr:uid="{D89CC350-B1F3-4A41-8504-DE8239DD6659}"/>
    <hyperlink ref="I915" r:id="rId309" xr:uid="{A643A042-A517-464B-82D5-4329300A037C}"/>
    <hyperlink ref="I918" r:id="rId310" xr:uid="{F7827D26-603B-4039-BFAE-6ED12313F34E}"/>
    <hyperlink ref="I933" r:id="rId311" xr:uid="{AAAE4E5B-B3F8-4243-B4CF-3D8770223B89}"/>
    <hyperlink ref="I934" r:id="rId312" xr:uid="{C2FD8B00-4F7F-4B09-9917-97856F75A037}"/>
    <hyperlink ref="I935" r:id="rId313" xr:uid="{4F498B03-1413-42C5-BC52-5846B4EFD320}"/>
    <hyperlink ref="I947" r:id="rId314" xr:uid="{09EDE5D4-8C8D-4FDB-AD6F-80AB4CE2993F}"/>
    <hyperlink ref="I948" r:id="rId315" xr:uid="{532E46DC-0D26-4777-9488-FF2AAC1FD1D2}"/>
    <hyperlink ref="I949" r:id="rId316" xr:uid="{74B624E9-4176-4946-B243-7EF284E5692D}"/>
    <hyperlink ref="I950" r:id="rId317" xr:uid="{4D8CBA86-C81F-4C76-8C46-038593D1A0D8}"/>
    <hyperlink ref="I951" r:id="rId318" xr:uid="{595ED1BF-A0D2-47C3-9B2A-F736E12AD785}"/>
    <hyperlink ref="I968" r:id="rId319" xr:uid="{0A8262D2-FDC6-4408-95DF-78D1197FC97D}"/>
    <hyperlink ref="I969" r:id="rId320" xr:uid="{C13FF3C5-FB69-4C5D-ADFF-92FDC37EFC0E}"/>
    <hyperlink ref="I970" r:id="rId321" xr:uid="{D2E5D23A-7DE3-419F-B649-E767A2E7B525}"/>
    <hyperlink ref="I978" r:id="rId322" xr:uid="{4D0A3615-356E-4CD0-A6A2-3B9C0501540D}"/>
    <hyperlink ref="I979" r:id="rId323" xr:uid="{B3D0B5D4-549F-4C7F-96A4-61CF22BA7D37}"/>
    <hyperlink ref="I982" r:id="rId324" xr:uid="{3FD8E37A-4F22-4798-ACE7-0B90C923BA72}"/>
    <hyperlink ref="I983" r:id="rId325" xr:uid="{BCC55A7B-6CA1-4C31-8406-F455FBDA8FBE}"/>
    <hyperlink ref="I992" r:id="rId326" xr:uid="{62451916-2FB5-4CEB-BEA2-816BBD11C708}"/>
    <hyperlink ref="I1009" r:id="rId327" xr:uid="{F5725CFC-FB29-4E23-9035-A63425F69423}"/>
    <hyperlink ref="I1012" r:id="rId328" xr:uid="{6A81E67A-DBD5-40F4-923B-72585618472A}"/>
    <hyperlink ref="I1013" r:id="rId329" xr:uid="{88F7D59B-1240-4DC9-AD19-2BFF657BEBDC}"/>
    <hyperlink ref="I1014" r:id="rId330" xr:uid="{05B993BE-30D4-4AE8-8D8D-C5252CD24BB8}"/>
    <hyperlink ref="I1011" r:id="rId331" xr:uid="{A04CB260-7C75-40F4-9ADC-0D909AE06112}"/>
    <hyperlink ref="I1022" r:id="rId332" xr:uid="{B67517C4-0C5C-40E6-8C5C-D5352C0FC090}"/>
    <hyperlink ref="I1023" r:id="rId333" xr:uid="{99682CD1-0350-413F-BE59-A5CE2F542431}"/>
    <hyperlink ref="I1027" r:id="rId334" xr:uid="{8D982A35-F062-48D5-B1D1-5AA01D402CE1}"/>
    <hyperlink ref="I1028" r:id="rId335" xr:uid="{0C36A983-CCA2-487C-8765-C63130C55A12}"/>
    <hyperlink ref="I1029" r:id="rId336" xr:uid="{3265EDD9-DBFF-4CDC-8E15-CB3F1C2C1E35}"/>
    <hyperlink ref="I1030" r:id="rId337" xr:uid="{50AAF3E7-FAAE-4F83-8BA4-FD78B94B1194}"/>
    <hyperlink ref="I1031" r:id="rId338" xr:uid="{B72C88F2-965F-4FE1-AD3B-2910F8B7CE2C}"/>
    <hyperlink ref="I1032" r:id="rId339" xr:uid="{19F56941-477D-452A-B098-E6BEE1ECC5AF}"/>
    <hyperlink ref="I1033" r:id="rId340" xr:uid="{B3D59E55-50E1-4A2E-8AAA-6A24FE764A1C}"/>
    <hyperlink ref="I1036" xr:uid="{9162F028-1764-4666-9F21-F1892EF47532}"/>
    <hyperlink ref="I1044" xr:uid="{22C1312F-096F-4CBA-88A9-D51489FB5697}"/>
    <hyperlink ref="I1045" xr:uid="{2632EBB3-1CB6-4E5D-BFC0-4D7F152C291C}"/>
    <hyperlink ref="I1051" xr:uid="{E851EF92-D2F9-45F2-905F-397C0E975FCD}"/>
    <hyperlink ref="I1052" xr:uid="{3A4969A2-DB6B-47BD-B98B-5883E727657F}"/>
    <hyperlink ref="I1049" xr:uid="{929D9B95-3FD7-45A7-9DC4-F5F078FFABA6}"/>
    <hyperlink ref="I1050" xr:uid="{5EE96660-E080-4CD7-8D6D-EC3125504B41}"/>
    <hyperlink ref="I1046" xr:uid="{3657BEC9-4E42-415A-B257-9557613B9ED9}"/>
    <hyperlink ref="I1048" xr:uid="{D7F74944-A8DF-4512-8010-250A59F1CD17}"/>
    <hyperlink ref="I1053" xr:uid="{88900E98-2CF8-480A-9C21-9EADF45A850E}"/>
    <hyperlink ref="I1056" xr:uid="{92492BA5-49BE-43EB-A18A-A07412D7B051}"/>
    <hyperlink ref="I1057" xr:uid="{91036A70-E82C-4AF2-9608-51DF9A5CAB53}"/>
    <hyperlink ref="I1060" xr:uid="{271EEB83-D15A-472D-9D4D-614C5DCA11F8}"/>
    <hyperlink ref="I1062" xr:uid="{CA953438-DFA1-449E-8C30-F776235EDF87}"/>
    <hyperlink ref="I1063" xr:uid="{DFF8F7A6-C2B6-416B-AA44-251C2C701A58}"/>
    <hyperlink ref="I1064" xr:uid="{0016F40D-368B-42D2-9BD3-5738BC51D561}"/>
    <hyperlink ref="I1065" display="https://www.city.fuefuki.yamanashi.jp/fukushi-somu/kenko/shogaifukushi/nichijosien/shakaisanka.html" xr:uid="{2A225665-4525-415F-ADB3-54DC9095164C}"/>
    <hyperlink ref="I1066" display="%23" xr:uid="{873A7CA5-D2A0-484B-85DD-77C2BC8EBD3C}"/>
    <hyperlink ref="I1067" display="%23" xr:uid="{BDF3AD20-02F4-429D-88AA-B12A3A08706E}"/>
    <hyperlink ref="I1076" xr:uid="{19172344-47A0-47F7-B39D-77F29833C59D}"/>
    <hyperlink ref="I1081" xr:uid="{3C5699B3-EDD0-4EFA-8D0A-E15463CFAE65}"/>
    <hyperlink ref="I1082" xr:uid="{102364B9-2B42-483D-89F3-6E69D2392689}"/>
    <hyperlink ref="I1083" xr:uid="{594C0E60-7E33-4E80-B7A2-C807D7368662}"/>
    <hyperlink ref="I1096" xr:uid="{3F69CF83-5E4D-4530-B800-A31A6BA29B00}"/>
    <hyperlink ref="I1098" xr:uid="{48357C1B-DDD6-4CB3-913C-F8559BB4B1A7}"/>
    <hyperlink ref="I1099" xr:uid="{E52F5F43-CDA5-47B4-B2A4-9D26D2D41F20}"/>
    <hyperlink ref="I1035" xr:uid="{8BF9D36B-E9C3-4FB0-98D8-4AED7858105E}"/>
    <hyperlink ref="I1037" xr:uid="{D910DC18-14D0-4807-9D47-9BC1A70F162D}"/>
    <hyperlink ref="I1071" xr:uid="{885E5F1E-277D-4F92-8707-0784CEA182FD}"/>
    <hyperlink ref="I1104" r:id="rId341" xr:uid="{D3FD888E-CF48-45C1-B510-AE9A3DA922ED}"/>
    <hyperlink ref="I1105" r:id="rId342" xr:uid="{CFF3C4BD-BAA1-4A3B-8233-0F05CFFFCF83}"/>
    <hyperlink ref="I1111" r:id="rId343" xr:uid="{E729256E-2DB2-48FD-9FE4-C7DAD8E8FF3E}"/>
    <hyperlink ref="I1112" r:id="rId344" xr:uid="{D187D7DF-4F2F-45F2-A160-D98FB1A921A2}"/>
    <hyperlink ref="I1114" r:id="rId345" xr:uid="{D6A50BEC-658B-49BF-8952-9F8B3878EEE0}"/>
    <hyperlink ref="I1124" r:id="rId346" xr:uid="{0961175D-9F35-450F-AE21-31F0FC011377}"/>
    <hyperlink ref="I1123" r:id="rId347" xr:uid="{DA6EA5F7-003F-494D-81E0-95B3DBAFCFCB}"/>
    <hyperlink ref="I1125" r:id="rId348" xr:uid="{99301CDC-C602-4A59-B61F-E141A52E73ED}"/>
    <hyperlink ref="I1140" r:id="rId349" xr:uid="{9639F6E1-429D-4B6C-8848-C02463169792}"/>
    <hyperlink ref="I1145" r:id="rId350" xr:uid="{2B884524-5100-43CF-ADEC-3639A4C108DD}"/>
    <hyperlink ref="I1148" r:id="rId351" xr:uid="{8385276F-0CF3-43B5-8092-4AD8AD29EDA8}"/>
    <hyperlink ref="I1149" r:id="rId352" xr:uid="{B0D973B0-1A9E-400F-A80B-C1653C7C9625}"/>
    <hyperlink ref="I1150" r:id="rId353" xr:uid="{0DFBD84E-3464-4323-A407-9C5A543EED27}"/>
    <hyperlink ref="I1152" r:id="rId354" xr:uid="{2FF61CD3-0FA7-4AC8-B7DE-92480498001C}"/>
    <hyperlink ref="I1154" r:id="rId355" xr:uid="{4DF10560-F9A4-4B30-9079-B53939FF4704}"/>
    <hyperlink ref="I1256" r:id="rId356" xr:uid="{C5893492-5C59-4E10-B5A4-945A8B610215}"/>
    <hyperlink ref="I1254" r:id="rId357" xr:uid="{E45BD923-7D53-49D8-98C6-34CBEE813433}"/>
    <hyperlink ref="I1255" r:id="rId358" xr:uid="{94FCB369-2093-4874-9DBC-3DAF6CCB069C}"/>
    <hyperlink ref="I1257" r:id="rId359" xr:uid="{8D5C9908-5ECD-4384-AA9B-F25AC0F6960E}"/>
    <hyperlink ref="I1258" r:id="rId360" xr:uid="{865AF607-E63F-4C06-BA7D-058F280AD5D4}"/>
    <hyperlink ref="I1268" r:id="rId361" xr:uid="{9371A559-9784-486F-8474-EC473C55E5B2}"/>
    <hyperlink ref="I1269" r:id="rId362" xr:uid="{2800FD14-F4B3-4C33-87F4-EB4DB28C910A}"/>
    <hyperlink ref="I1270" r:id="rId363" xr:uid="{C62FB61E-14A4-4CA8-8CDC-22C59D54801A}"/>
    <hyperlink ref="I1271" r:id="rId364" xr:uid="{B79B015A-E708-41D5-9F6D-D810612784FE}"/>
    <hyperlink ref="I1272" r:id="rId365" xr:uid="{62177972-1284-48B2-AED9-AA57EFD02786}"/>
    <hyperlink ref="I1280" r:id="rId366" xr:uid="{3E649A26-3033-4936-9636-44F222EB4535}"/>
    <hyperlink ref="I1281" r:id="rId367" xr:uid="{0ECCD3DC-5CCD-41FE-9B9B-86646260BBBE}"/>
    <hyperlink ref="I1293" r:id="rId368" xr:uid="{1247ED71-F0DD-4547-8674-9838BD6C78FD}"/>
    <hyperlink ref="I1291" r:id="rId369" xr:uid="{91D1AF0F-67A0-4CBF-AA57-438C80A6B46D}"/>
    <hyperlink ref="I1308" r:id="rId370" xr:uid="{C6FFFEDC-1EF3-468A-8BD8-892227221A0F}"/>
    <hyperlink ref="I1316" r:id="rId371" xr:uid="{67CB8DC7-7535-4CEE-A74A-7A43F2831FC8}"/>
    <hyperlink ref="I1317" r:id="rId372" xr:uid="{01982BFB-A1BF-4BD1-BFB5-B8CF305EC317}"/>
    <hyperlink ref="I1318" r:id="rId373" xr:uid="{BEA194DF-842E-49A6-955B-011B7C48F760}"/>
    <hyperlink ref="I1319" r:id="rId374" xr:uid="{3209EF17-D687-4D38-8602-51B86027BA4A}"/>
    <hyperlink ref="I1320" r:id="rId375" xr:uid="{AEF29174-5E1A-45E2-80E1-97B6112E5C5B}"/>
    <hyperlink ref="I1321" r:id="rId376" xr:uid="{B8E9C4F5-9823-4ED7-9B25-FFE69589FFE2}"/>
    <hyperlink ref="I1323" r:id="rId377" xr:uid="{AA8D18D4-50DF-409E-B2A2-EB3587305FE6}"/>
    <hyperlink ref="I1344" r:id="rId378" xr:uid="{75F5F844-027D-4550-B6FA-00863A539C1F}"/>
    <hyperlink ref="I1345" r:id="rId379" xr:uid="{AA818B68-C3DE-4996-9026-13CD50FABA77}"/>
    <hyperlink ref="I1348" r:id="rId380" xr:uid="{1DC372EA-F6AB-4520-B6C7-64F971C16533}"/>
    <hyperlink ref="I1350" r:id="rId381" xr:uid="{1D97119D-E437-42A8-A33C-8C14CECD01FC}"/>
    <hyperlink ref="I1349" r:id="rId382" xr:uid="{75A87112-AD3F-466C-8387-114C6DE891D2}"/>
    <hyperlink ref="I1365" r:id="rId383" xr:uid="{9DB2DF24-C9E7-4A3F-B561-62DD7640E3F6}"/>
    <hyperlink ref="I1364" r:id="rId384" xr:uid="{FD3205E9-7CEE-4B34-BCE5-2A7B3541B447}"/>
    <hyperlink ref="I1366" r:id="rId385" xr:uid="{614EB962-1446-45FC-A016-B9D38243560F}"/>
    <hyperlink ref="I1330" r:id="rId386" xr:uid="{3E954A04-669C-479C-B2D7-99CE3DAE9393}"/>
    <hyperlink ref="I1331" r:id="rId387" xr:uid="{8034E762-45F1-4DAA-8C9B-30B2491292E8}"/>
    <hyperlink ref="I1253" display="https://www.pref.aichi.jp/soshiki/shogyo/machi01genki.html" xr:uid="{311141EF-F735-47DF-BDF7-AE023655CFCF}"/>
    <hyperlink ref="I1384" r:id="rId388" xr:uid="{4E405EEE-4260-47E6-B1E8-FA51ACA63D68}"/>
    <hyperlink ref="I1383" r:id="rId389" xr:uid="{CFF2D029-EF8E-455D-9275-A98100D38A9C}"/>
    <hyperlink ref="I1390" r:id="rId390" xr:uid="{6C6686AC-6277-43F5-9781-1136BAC42B4F}"/>
    <hyperlink ref="I1399" r:id="rId391" xr:uid="{50547D09-F837-42D0-8CB4-460A4E52095B}"/>
    <hyperlink ref="I1396" r:id="rId392" xr:uid="{3279D241-A370-4A23-9D2B-5562D4A14513}"/>
    <hyperlink ref="I1397" r:id="rId393" xr:uid="{49A15E5E-C21B-4DBF-9546-CE12E75723F4}"/>
    <hyperlink ref="I1412" r:id="rId394" xr:uid="{28B614FB-9DE8-4D1E-9318-75283C4BAE06}"/>
    <hyperlink ref="I1418" r:id="rId395" xr:uid="{236159BD-9476-4F09-ABD3-DE9CE8F96622}"/>
    <hyperlink ref="I1419" r:id="rId396" xr:uid="{724FF94C-16C9-4850-A373-E64934702F66}"/>
    <hyperlink ref="I1420" r:id="rId397" xr:uid="{A2FB2076-79EC-411C-B230-B279906B45BE}"/>
    <hyperlink ref="I1421" r:id="rId398" xr:uid="{CC2A0DF0-C4BB-41BD-BE84-899B31C9A9AE}"/>
    <hyperlink ref="I1423" r:id="rId399" xr:uid="{E9D6317D-6F5B-4570-960C-77D41F46A4F2}"/>
    <hyperlink ref="I1403" r:id="rId400" xr:uid="{7C6B91BA-C801-4CEE-8421-56244AC5844D}"/>
    <hyperlink ref="I1413" r:id="rId401" xr:uid="{CBB4A206-D6D8-426D-84A9-1D36428C35BB}"/>
    <hyperlink ref="I1434" r:id="rId402" xr:uid="{34396967-1EAD-463A-98D8-0EB539E29028}"/>
    <hyperlink ref="I1435" r:id="rId403" xr:uid="{0D2F12CA-776A-4205-823A-AB562E0CB04B}"/>
    <hyperlink ref="I1436" r:id="rId404" xr:uid="{AB2B1AF6-AC20-48F5-8E87-87CC4217CBE5}"/>
    <hyperlink ref="I1437" r:id="rId405" xr:uid="{13215FBE-2456-4DD9-9EEC-AB80E38951F7}"/>
    <hyperlink ref="I1438" r:id="rId406" xr:uid="{D828E53A-928F-444F-96AF-C148262610AE}"/>
    <hyperlink ref="I1441" r:id="rId407" xr:uid="{FA2F4CAA-71F0-42A0-A347-7F51FE5BEF7A}"/>
    <hyperlink ref="I1442" r:id="rId408" xr:uid="{9075A619-1387-4239-8964-4052F0BBA111}"/>
    <hyperlink ref="I1447" r:id="rId409" xr:uid="{7BDABB3B-E5DF-40EB-9660-5E7F8C5ED437}"/>
    <hyperlink ref="I1448" r:id="rId410" xr:uid="{413C0776-CA07-4D9B-B09B-746FA0081462}"/>
    <hyperlink ref="I1446" r:id="rId411" xr:uid="{F4F465D0-B6C0-42C1-B3EF-378313AD7715}"/>
    <hyperlink ref="I1462" r:id="rId412" xr:uid="{F79CDDD1-FF19-4E50-B8CA-633AFD777A39}"/>
    <hyperlink ref="I1484" r:id="rId413" xr:uid="{4B0620D1-A3FD-4AEB-9749-A97391C95590}"/>
    <hyperlink ref="I1485" r:id="rId414" xr:uid="{D378018D-6A92-4A85-96D9-955F82678D37}"/>
    <hyperlink ref="I1489" r:id="rId415" xr:uid="{4729E349-26BC-4632-AC2F-67CA22224E83}"/>
    <hyperlink ref="I1493" r:id="rId416" xr:uid="{42616673-BD29-43CC-AEA0-F7C08AC7D7A2}"/>
    <hyperlink ref="I1494" r:id="rId417" xr:uid="{547C4C26-208B-44F6-BD64-8222DA3FF578}"/>
    <hyperlink ref="I1286" r:id="rId418" xr:uid="{EC856D80-2870-4B9D-8FCC-F4AC32448EB8}"/>
    <hyperlink ref="I1284" r:id="rId419" xr:uid="{A0646DAD-C46A-4D34-92B2-57F4672F0611}"/>
    <hyperlink ref="I1283" r:id="rId420" xr:uid="{6712ACEE-DC93-417A-8E29-7C8EBB1B68FE}"/>
    <hyperlink ref="I1285" r:id="rId421" xr:uid="{01857654-91AD-4220-A850-D5400BCEB569}"/>
    <hyperlink ref="I1374" r:id="rId422" xr:uid="{36928FE7-384B-4509-A3D3-F014A8A8E9D4}"/>
    <hyperlink ref="I1276" r:id="rId423" xr:uid="{6102EFAC-51EF-41FE-99CD-36915F3E44A7}"/>
    <hyperlink ref="I1277" r:id="rId424" xr:uid="{5DFD94B5-84A2-4D4A-9E00-8FC72753BB68}"/>
    <hyperlink ref="F1278" r:id="rId425" xr:uid="{95640737-AAE3-42A8-94ED-81F1F6FB7F6E}"/>
    <hyperlink ref="I1278" r:id="rId426" xr:uid="{036891DC-6686-4BAB-8C7B-EAB8EAB1F7B0}"/>
    <hyperlink ref="I1259" r:id="rId427" xr:uid="{9DEF5070-F20E-4617-B238-1800C3DC51F6}"/>
    <hyperlink ref="I1260" r:id="rId428" xr:uid="{CC3B6A0D-B46F-449E-9381-ED1270248CCE}"/>
    <hyperlink ref="I1263" r:id="rId429" xr:uid="{A213AF72-2AD9-4E64-8D20-2F2503E8C9D3}"/>
    <hyperlink ref="I1262" r:id="rId430" xr:uid="{5FC5B575-C0A3-4E57-85B6-4FD37EDBC5AC}"/>
    <hyperlink ref="I1324" r:id="rId431" xr:uid="{AA39EB69-00D2-4501-9D77-B4A3C2923F57}"/>
    <hyperlink ref="I1325" r:id="rId432" xr:uid="{F4D9D32F-F137-4F46-9E9F-9FA8441897EC}"/>
    <hyperlink ref="I1326" r:id="rId433" xr:uid="{496310A4-0720-466F-8B1C-DC9DAB152CF6}"/>
    <hyperlink ref="I1327" r:id="rId434" xr:uid="{3F595A57-E8F5-4631-8B8F-7C0F317B4A2B}"/>
    <hyperlink ref="I1328" r:id="rId435" xr:uid="{D19907A6-E859-4BC2-A29C-94345133C88F}"/>
    <hyperlink ref="I1358" r:id="rId436" xr:uid="{E922860D-07B5-4726-8F5E-6AF61A4C8557}"/>
    <hyperlink ref="I1372" r:id="rId437" xr:uid="{37E5715B-31E2-404D-BE09-3B173B9E9CE2}"/>
    <hyperlink ref="I1373" r:id="rId438" xr:uid="{AEDD8A3A-240F-49AB-84AA-2DE7FDDF5217}"/>
    <hyperlink ref="I1404" r:id="rId439" xr:uid="{66C390CD-29B3-49CB-9B21-30C9D169C74A}"/>
    <hyperlink ref="I1405" r:id="rId440" xr:uid="{1092E10B-94FA-487C-90F8-902BE175F266}"/>
    <hyperlink ref="I1429" r:id="rId441" xr:uid="{11D7C60D-5F1F-4985-A39F-CAD799FFCFA5}"/>
    <hyperlink ref="I1501" r:id="rId442" xr:uid="{B6F363EB-5344-420E-958D-8482B6D5EDD4}"/>
    <hyperlink ref="I1329" r:id="rId443" xr:uid="{69A970D5-B07E-4E1A-B5F6-A4E671DBBAA1}"/>
    <hyperlink ref="I1385" r:id="rId444" xr:uid="{0CB2682F-4FF7-43B6-9D8E-0F351F622982}"/>
    <hyperlink ref="I1371" r:id="rId445" xr:uid="{CB60A3AA-42F0-49C8-8F7F-0B773311065A}"/>
    <hyperlink ref="I1428" r:id="rId446" xr:uid="{5D8F0EAC-C03F-4183-B02A-7B585A8261AB}"/>
    <hyperlink ref="I1669" r:id="rId447" xr:uid="{DE0DAFAA-ECB8-4F96-B5DA-5F3EA6D4E5E9}"/>
    <hyperlink ref="I1670" r:id="rId448" xr:uid="{19EF7A22-4F90-40AC-B1C9-258894AA4F88}"/>
    <hyperlink ref="I1573" r:id="rId449" xr:uid="{878A7B00-8436-4842-B6F1-F8419665B320}"/>
    <hyperlink ref="I1572" r:id="rId450" xr:uid="{1A751D19-645A-457C-BEB9-C480246B7708}"/>
    <hyperlink ref="I1662" r:id="rId451" xr:uid="{44D264D9-8FFE-4896-BAF9-A3A359614869}"/>
    <hyperlink ref="I1604" r:id="rId452" xr:uid="{80CE08B4-C49D-4A4C-AD5E-DF9EF881F7B3}"/>
    <hyperlink ref="I1658" r:id="rId453" xr:uid="{FEE335B4-BFE7-4723-8554-58B456C34169}"/>
    <hyperlink ref="I1535" r:id="rId454" xr:uid="{2B82E0E9-DF48-4BCA-A3F7-ACFF5A9F490A}"/>
    <hyperlink ref="I1536" r:id="rId455" xr:uid="{28EAE46D-3F49-48B3-B6C7-E944DC9A5FAF}"/>
    <hyperlink ref="I1547" r:id="rId456" xr:uid="{622EA17B-4F2A-476B-9F92-1BE785E7D35B}"/>
    <hyperlink ref="I1546" r:id="rId457" xr:uid="{8EDFA409-9579-47C0-939A-4CEF1E451471}"/>
    <hyperlink ref="I1548" r:id="rId458" xr:uid="{BA177E41-2F7C-4EFB-90DA-C3CD756052D7}"/>
    <hyperlink ref="I1537" r:id="rId459" xr:uid="{59DE21C1-7306-4A7E-AF70-C51DEB03563B}"/>
    <hyperlink ref="I1538" r:id="rId460" xr:uid="{10690DDB-A5D3-4CDB-A155-0F2536F035D3}"/>
    <hyperlink ref="I1539" r:id="rId461" xr:uid="{9CA57EE3-8DA9-4AD7-90F9-B0427EFBCCB8}"/>
    <hyperlink ref="I1564" r:id="rId462" xr:uid="{4E4CF634-9C4A-421A-AD26-0A2F9A5B5BD2}"/>
    <hyperlink ref="I1659" r:id="rId463" xr:uid="{E4DC0C60-F400-4AD6-ADCD-4BDC635ED4BB}"/>
    <hyperlink ref="I1660" r:id="rId464" xr:uid="{D26F28BB-BE03-4252-82C1-0E34D225EECF}"/>
    <hyperlink ref="I1661" r:id="rId465" xr:uid="{83C21D69-3D09-4FFE-8886-8A2B466D9448}"/>
    <hyperlink ref="I1577" r:id="rId466" xr:uid="{7DED805C-6593-4A77-A5E6-0D7632370A0F}"/>
    <hyperlink ref="I1656" r:id="rId467" xr:uid="{AB2790A4-D79C-4BA1-A827-48E9CBA5F391}"/>
    <hyperlink ref="I1629" r:id="rId468" xr:uid="{80B597D2-CB18-4398-9022-BAF866DEFE4A}"/>
    <hyperlink ref="I1631" r:id="rId469" xr:uid="{228AD039-D8C0-4BB4-880F-9E90C03C02B3}"/>
    <hyperlink ref="I1529" r:id="rId470" xr:uid="{3F530E82-BBFF-43CA-8C5A-635F6AEF6FE6}"/>
    <hyperlink ref="I1531" r:id="rId471" xr:uid="{1EABC5C8-FF78-4515-9B5E-5773245BB9A3}"/>
    <hyperlink ref="I1532" r:id="rId472" xr:uid="{3555C1F6-1E62-4CC1-84B9-8020FEDE6296}"/>
    <hyperlink ref="I1530" r:id="rId473" xr:uid="{191E2B6B-A20F-4CCA-9D50-481BD27F1411}"/>
    <hyperlink ref="I1558" r:id="rId474" xr:uid="{16B5595F-6E00-4B37-B968-9CC8A4500118}"/>
    <hyperlink ref="I1590" r:id="rId475" xr:uid="{8B7D8A71-E78E-4004-915D-49A9A0A36BAA}"/>
    <hyperlink ref="I1589" r:id="rId476" xr:uid="{1D693232-6E07-4FDF-98D4-9BC0C1B03014}"/>
    <hyperlink ref="I1641" r:id="rId477" xr:uid="{4A81864F-C56D-48EE-9007-E2702BA5647B}"/>
    <hyperlink ref="I1543" r:id="rId478" xr:uid="{9AF9B613-EDFD-4FD1-90E8-01168BFBE845}"/>
    <hyperlink ref="I1609" r:id="rId479" xr:uid="{9D548E13-028E-408C-9BAE-CFCACCB424DE}"/>
    <hyperlink ref="I1643" r:id="rId480" xr:uid="{F985446F-4020-4FB5-B5DA-AF9E3964F98C}"/>
    <hyperlink ref="I1642" r:id="rId481" xr:uid="{DBC1C67A-25B7-47F3-80AA-789C2BBFD1B5}"/>
    <hyperlink ref="I1636" r:id="rId482" xr:uid="{52512A4F-CB63-47B2-A70E-1B53D8B6B145}"/>
    <hyperlink ref="I1612" r:id="rId483" xr:uid="{71C7E256-B647-4587-BDB8-79EB7920E2D7}"/>
    <hyperlink ref="I1613" r:id="rId484" xr:uid="{CB959894-C686-4852-93C9-6708590F4BD2}"/>
    <hyperlink ref="I1614" r:id="rId485" xr:uid="{5D194BE6-EA27-4FD1-9042-78938D778A54}"/>
    <hyperlink ref="I1627" r:id="rId486" xr:uid="{4B1E40FB-5DFA-4EC0-87E2-3B97ED33B43C}"/>
    <hyperlink ref="I1607" r:id="rId487" xr:uid="{19DA29AE-5F77-4F83-B384-66AF1D75A2BA}"/>
    <hyperlink ref="I1608" r:id="rId488" xr:uid="{2A0CC598-3F5D-4371-885E-8690D2EC287E}"/>
    <hyperlink ref="I1555" r:id="rId489" xr:uid="{A293C3CA-F01F-4205-AF82-0C0CB48F3101}"/>
    <hyperlink ref="I1593" r:id="rId490" xr:uid="{F0AA6FBC-9B72-4BAA-ADE3-D00A0C784337}"/>
    <hyperlink ref="I1619" r:id="rId491" xr:uid="{62279D17-2B86-4758-86A8-5E9FBF94D1F5}"/>
    <hyperlink ref="I1622" r:id="rId492" xr:uid="{29E1F046-2B2C-4CE4-81D9-6539A70A42F4}"/>
    <hyperlink ref="I1621" r:id="rId493" xr:uid="{10F825A6-8212-4E7D-9239-1009A9E66129}"/>
    <hyperlink ref="I1620" r:id="rId494" xr:uid="{5990FCF2-89FC-4A19-BEAA-FFA7DB9CA300}"/>
    <hyperlink ref="I1584" r:id="rId495" xr:uid="{BBE10527-837A-47EB-AD08-AFD05A8BC2F6}"/>
    <hyperlink ref="I1637" r:id="rId496" xr:uid="{4328B7A0-8DFE-4566-B7CD-277A1CE04D88}"/>
    <hyperlink ref="I1638" r:id="rId497" xr:uid="{0251C25E-1ED8-4D27-944C-8A50D0B2336D}"/>
    <hyperlink ref="I1570" r:id="rId498" xr:uid="{59AAFEEF-9652-4D81-ABD3-9CB3E874C5A4}"/>
    <hyperlink ref="I1581" r:id="rId499" xr:uid="{275B06BA-527D-41C2-8195-22920642753B}"/>
    <hyperlink ref="I1582" r:id="rId500" xr:uid="{CE7E8DD0-8CA9-41E3-ABFF-89540F970A3E}"/>
    <hyperlink ref="I1583" r:id="rId501" xr:uid="{117FFBB2-20C6-40DE-8806-4AEF3890701E}"/>
    <hyperlink ref="I1598" r:id="rId502" xr:uid="{FE63B895-FE4A-4C8C-9950-7C53EF00A0FC}"/>
    <hyperlink ref="I1599" r:id="rId503" xr:uid="{2DE5311F-AE5B-4FD0-A627-A45E45C79C15}"/>
    <hyperlink ref="I1600" r:id="rId504" xr:uid="{525F686B-75F2-4E07-B475-7A853AA16757}"/>
    <hyperlink ref="I1601" r:id="rId505" xr:uid="{8ACE2B86-5A47-4872-B71C-92EEDE28DBCC}"/>
    <hyperlink ref="I1626" r:id="rId506" xr:uid="{EE7ABA65-15A3-4DFB-98A0-62A3073DC7BF}"/>
    <hyperlink ref="I1679" r:id="rId507" xr:uid="{2592F552-62BC-432F-885A-9A421FE196DC}"/>
    <hyperlink ref="I1663" r:id="rId508" xr:uid="{474459FF-C520-4AD3-8BD4-869060DDF40D}"/>
    <hyperlink ref="I1533" r:id="rId509" xr:uid="{DADA14C9-AB8C-431F-9C7D-DFAF6EFAFBD7}"/>
    <hyperlink ref="I1534" r:id="rId510" xr:uid="{2E1B7A2B-A06C-4986-9027-ADC85980A286}"/>
    <hyperlink ref="I1615" r:id="rId511" xr:uid="{8E8D707D-A262-417C-A5D7-A758C041980C}"/>
    <hyperlink ref="I1616" r:id="rId512" xr:uid="{8113AF36-63FE-4116-AAE9-FD5E40216E72}"/>
    <hyperlink ref="I1559" r:id="rId513" xr:uid="{66FE8E48-84D4-4248-8245-9F2BB169D969}"/>
    <hyperlink ref="I1516" r:id="rId514" xr:uid="{35B50901-9EFE-4E61-9D05-D752E47CC326}"/>
    <hyperlink ref="I1550" r:id="rId515" xr:uid="{340D5AEF-234A-4DF7-821D-148ECDC7CE5E}"/>
    <hyperlink ref="I1551" r:id="rId516" xr:uid="{073441A3-EFDB-4CCF-9E9E-93160E95EC8A}"/>
    <hyperlink ref="I1549" r:id="rId517" xr:uid="{887D66EF-0DA8-4E64-B2C3-99C0419D2B62}"/>
    <hyperlink ref="I1552" r:id="rId518" xr:uid="{8FC15F3E-34BA-4D31-A164-B3AB425FEA85}"/>
    <hyperlink ref="I1553" r:id="rId519" xr:uid="{9F01A9B4-961E-4CAA-8DDC-3DF39ADED775}"/>
    <hyperlink ref="I1528" r:id="rId520" xr:uid="{05414AA1-B665-42F5-9F0C-385E69B670A3}"/>
    <hyperlink ref="I1595" r:id="rId521" xr:uid="{CE5328D2-E92B-4F21-9822-D70BD544C843}"/>
    <hyperlink ref="I1665" r:id="rId522" xr:uid="{4E173CA1-848E-421A-87E8-B13F299D45AA}"/>
    <hyperlink ref="I1666" r:id="rId523" xr:uid="{9B645B32-6EEB-40B0-93DC-E1AFEC735C88}"/>
    <hyperlink ref="I1650" r:id="rId524" xr:uid="{C6764FE5-19B0-4F28-AE2B-F0789021C90D}"/>
    <hyperlink ref="I1521" r:id="rId525" xr:uid="{086B3E5F-379E-4AEC-95F3-AAA0B0D67537}"/>
    <hyperlink ref="I1522" r:id="rId526" xr:uid="{CED0B35D-C8C5-40DD-A89F-D57EE8F8B632}"/>
    <hyperlink ref="I1523" r:id="rId527" xr:uid="{C845579B-1C68-486D-9D6B-5C19CB9D9C52}"/>
    <hyperlink ref="I1524" r:id="rId528" xr:uid="{0DAFBEB1-7F15-473A-AE63-3DE84271E530}"/>
    <hyperlink ref="I1517" r:id="rId529" xr:uid="{D51C61B9-09F6-4CD0-945B-36A548078482}"/>
    <hyperlink ref="I1518" r:id="rId530" xr:uid="{A6F9DB25-AF1B-453E-80BD-5FE43A2BE75E}"/>
    <hyperlink ref="I1519" r:id="rId531" xr:uid="{39BB471E-D85A-445C-B1AD-5F766D2617D3}"/>
    <hyperlink ref="I1520" r:id="rId532" xr:uid="{F7A32E8C-EA49-4D56-B2F4-D747511BB59A}"/>
    <hyperlink ref="I1623" r:id="rId533" xr:uid="{B1274C40-7F5D-4EA4-9FA3-ACBC24506180}"/>
    <hyperlink ref="I1624" r:id="rId534" xr:uid="{E3AC53A9-AB1D-4B4F-BDF9-3371E76BED52}"/>
    <hyperlink ref="I1671" r:id="rId535" xr:uid="{C6DAAAB0-EE91-4898-AF8A-9C87CF21B99B}"/>
    <hyperlink ref="I1578" r:id="rId536" xr:uid="{0C417E64-7F21-4717-8B4F-2B311A223EC0}"/>
    <hyperlink ref="I1603" r:id="rId537" xr:uid="{37CFA770-77DC-41EA-9CFD-8E78C6F166EF}"/>
    <hyperlink ref="I1684" r:id="rId538" xr:uid="{771DBD04-CB32-406E-907E-38685A0F4756}"/>
    <hyperlink ref="I1727" r:id="rId539" xr:uid="{E4D5E3EC-86AF-49B6-BA9E-9A383C4E37FF}"/>
    <hyperlink ref="I1720" r:id="rId540" xr:uid="{08BEAFE2-3485-4142-A66D-900162A012C9}"/>
    <hyperlink ref="I1721" r:id="rId541" xr:uid="{7B8A8251-1205-4750-BE34-AF1493D335CC}"/>
    <hyperlink ref="I1723" r:id="rId542" xr:uid="{FB12E726-4D4D-458F-9F1D-D94F91762357}"/>
    <hyperlink ref="I1717" r:id="rId543" xr:uid="{3BEA1D6D-BB36-44B7-80C7-4E36E5A4970A}"/>
    <hyperlink ref="I1752" r:id="rId544" xr:uid="{0AE579E8-BD8A-4FD8-A7F2-D14670317BDD}"/>
    <hyperlink ref="I1753" r:id="rId545" xr:uid="{D364E211-3525-41CF-9840-4562FA055140}"/>
    <hyperlink ref="I1754" r:id="rId546" xr:uid="{826B9123-D355-481C-953A-D48C9A7FC86B}"/>
    <hyperlink ref="I1761" r:id="rId547" xr:uid="{CC50B149-74FC-4594-AB68-9F4CD4A9984D}"/>
    <hyperlink ref="I1766" r:id="rId548" xr:uid="{41A38484-CF8F-48A3-A50A-19E8C6FADB3E}"/>
    <hyperlink ref="I1767" r:id="rId549" xr:uid="{7828902B-FD8F-4140-A74D-9524652DE703}"/>
    <hyperlink ref="I1770" r:id="rId550" xr:uid="{E97084E7-655A-46AB-9D3F-7954BAFD113C}"/>
    <hyperlink ref="I1774" r:id="rId551" xr:uid="{A2C633E9-619E-41C0-89BC-655708E849E1}"/>
    <hyperlink ref="I1778" r:id="rId552" xr:uid="{22598690-C0EC-4DC4-BCD6-F130904459A8}"/>
    <hyperlink ref="I1785" r:id="rId553" xr:uid="{BACE31A5-95BF-4CC4-B029-D4968221D211}"/>
    <hyperlink ref="I1786" r:id="rId554" xr:uid="{1D621B93-C324-4A48-AE0E-DA1EF94D959B}"/>
    <hyperlink ref="I1787" r:id="rId555" xr:uid="{A20F2650-CE91-42B2-9D39-9C4C8E022A70}"/>
    <hyperlink ref="I1791" r:id="rId556" xr:uid="{77ACE747-B2EE-42C0-96A6-F808DE865BD1}"/>
    <hyperlink ref="I1797" r:id="rId557" xr:uid="{3ACA306A-C789-4D8C-A892-5408597B2A14}"/>
    <hyperlink ref="I1782" r:id="rId558" xr:uid="{7F5AF2C0-B53E-40C6-B19D-B0969799B5D7}"/>
    <hyperlink ref="I1799" r:id="rId559" xr:uid="{601A14FB-9FAC-40A9-B970-F170C2E900FB}"/>
    <hyperlink ref="I1775" r:id="rId560" xr:uid="{A7F6D927-3AE4-4C94-87AF-D8B43901B766}"/>
    <hyperlink ref="I1776" r:id="rId561" xr:uid="{BD303BB0-956A-49B2-8B35-0986BE0944B7}"/>
    <hyperlink ref="I1793" r:id="rId562" xr:uid="{5DA11DCF-FB9F-4B05-B0BB-FE0076664EF0}"/>
    <hyperlink ref="I1751" r:id="rId563" xr:uid="{3DFA65DE-6A2D-4C7B-9B66-DAF735A01FF5}"/>
    <hyperlink ref="I1750" r:id="rId564" xr:uid="{7A93F1DE-2D30-47BA-97DA-1C2B1C707725}"/>
    <hyperlink ref="I1749" r:id="rId565" xr:uid="{A3580775-A11A-4C55-B9A7-98E3F2C31976}"/>
    <hyperlink ref="I1803" r:id="rId566" xr:uid="{D33F1862-5376-47F1-B890-748A3B88F610}"/>
    <hyperlink ref="I1804" r:id="rId567" xr:uid="{82ACCFF4-581E-4C0F-A2F6-6B846E3DC45B}"/>
    <hyperlink ref="I1830" r:id="rId568" xr:uid="{BBEDE968-5F6B-4FD1-BC18-CBC78E266DB8}"/>
    <hyperlink ref="I1831" r:id="rId569" xr:uid="{3906A383-DAF6-4271-9B77-0A81EFBF15E0}"/>
    <hyperlink ref="I1832" r:id="rId570" xr:uid="{0FC6BC88-BC4A-44F5-A4B7-FA2F8FA90E10}"/>
    <hyperlink ref="I1835" r:id="rId571" xr:uid="{4B92AA85-C8E0-448D-9795-B08274F1DD53}"/>
    <hyperlink ref="I1838" r:id="rId572" xr:uid="{E090B9A0-57E9-4C76-A500-5C5A024B3234}"/>
    <hyperlink ref="I1839" r:id="rId573" xr:uid="{9562AF51-9EDA-43C5-BBD9-1FE54F210981}"/>
    <hyperlink ref="I1840" r:id="rId574" xr:uid="{0058F49A-EDD1-4836-8FF1-0A058C88A5AC}"/>
    <hyperlink ref="I1836" r:id="rId575" xr:uid="{C8C93893-D113-4BFF-8488-79A4A3599515}"/>
    <hyperlink ref="I1826" r:id="rId576" xr:uid="{1B0C43DB-3EB1-4B93-A472-0A9EC4009DB2}"/>
    <hyperlink ref="I1828" r:id="rId577" xr:uid="{EFF6D240-7A13-4350-AA01-A0268D24D375}"/>
    <hyperlink ref="I1821" r:id="rId578" xr:uid="{70564FDD-5C18-410B-9BE5-A70FEC754BE8}"/>
    <hyperlink ref="I1820" r:id="rId579" xr:uid="{0781CB6E-90AA-4847-B728-96D69B011845}"/>
    <hyperlink ref="I1819" r:id="rId580" display="https://www.city.miyoshi.hiroshima.jp/soshiki/9/9722.html" xr:uid="{CE7C5FE4-CF57-4990-9739-5C339098B563}"/>
    <hyperlink ref="I1815" r:id="rId581" xr:uid="{3692EAB7-E7E2-4A5D-8080-ACD886D7EDB5}"/>
    <hyperlink ref="I1808" r:id="rId582" xr:uid="{5005FC37-C374-45F2-97C0-0CE5793B204E}"/>
    <hyperlink ref="I1812" r:id="rId583" xr:uid="{C0DCA334-B5E0-474D-9D8E-82C9DDBD54E9}"/>
    <hyperlink ref="I1813" r:id="rId584" xr:uid="{E90CEA85-75A8-4A8A-9EAA-AFAA9322532B}"/>
    <hyperlink ref="I1814" r:id="rId585" xr:uid="{45230499-EEF2-43D0-9194-31CB033D1A37}"/>
    <hyperlink ref="I1801" r:id="rId586" xr:uid="{C6B164B3-1256-455F-97D6-0D6F028D3565}"/>
    <hyperlink ref="I1802" r:id="rId587" xr:uid="{D609CF82-BF38-460B-959A-AB91B1449B13}"/>
    <hyperlink ref="I1851" r:id="rId588" xr:uid="{7B19432F-D41D-4640-AE98-F0C0EE20D61B}"/>
    <hyperlink ref="I1852" r:id="rId589" xr:uid="{1AF46341-4441-4A6A-832E-43A4EEB879FC}"/>
    <hyperlink ref="I1854" r:id="rId590" xr:uid="{5DB3D44B-9F64-4917-ACDF-FA923AB5F78D}"/>
    <hyperlink ref="I1853" r:id="rId591" xr:uid="{5F068F00-2107-4439-9C99-1880066DFCB9}"/>
    <hyperlink ref="I1856" r:id="rId592" xr:uid="{EF177813-AFFB-4BE0-A9B1-3BD3430CEEA0}"/>
    <hyperlink ref="I1874" r:id="rId593" xr:uid="{A0FB1EE0-A300-4EE8-B2CA-3460B660E7BC}"/>
    <hyperlink ref="I1875" r:id="rId594" xr:uid="{275F5B66-500A-4932-A06D-FD30512428D8}"/>
    <hyperlink ref="I1876" r:id="rId595" xr:uid="{AECDB6EC-448B-460F-A927-378E0E152DD1}"/>
    <hyperlink ref="I1878" r:id="rId596" xr:uid="{B17E4A83-D073-426E-A755-2679523247C3}"/>
    <hyperlink ref="I1880" r:id="rId597" xr:uid="{971F4F04-5A31-49F1-920B-3DCF4E203A49}"/>
    <hyperlink ref="I1881" r:id="rId598" xr:uid="{3D253480-105B-487C-9FDF-9C3860E75183}"/>
    <hyperlink ref="I1882" r:id="rId599" xr:uid="{A8BE1B19-7136-47B5-A629-8C404D45A5E5}"/>
    <hyperlink ref="I1883" r:id="rId600" xr:uid="{2B29CFF8-78CA-469E-AF1D-19F13FEC34A1}"/>
    <hyperlink ref="I1843" r:id="rId601" xr:uid="{18FD02A6-7EC0-4CFD-B005-6FB33B413C0D}"/>
    <hyperlink ref="I1844" r:id="rId602" xr:uid="{3037AECB-C4B6-4DE2-9FB7-83F03F3B2D5B}"/>
    <hyperlink ref="I1871" r:id="rId603" xr:uid="{911602E8-FFC0-4793-8B51-E2A6F6C80D44}"/>
    <hyperlink ref="I1685" r:id="rId604" xr:uid="{0C557D35-B4DE-41FE-AA32-0F7EAAF06097}"/>
    <hyperlink ref="I1686" r:id="rId605" xr:uid="{0A31ABDB-86FD-4379-881B-A1725192244A}"/>
    <hyperlink ref="I1687" r:id="rId606" xr:uid="{7C862B4F-AEE7-4283-934D-FF42E32713B9}"/>
    <hyperlink ref="I1688" r:id="rId607" xr:uid="{055E3186-D58F-4BEC-ACD4-4FA3944F26AB}"/>
    <hyperlink ref="I1689" r:id="rId608" xr:uid="{3D5F6C23-A1A1-4E23-9ACB-AD9CDE1FEE61}"/>
    <hyperlink ref="I1691" r:id="rId609" xr:uid="{2BC26D42-9162-4777-A644-2F7F3AA7CD0F}"/>
    <hyperlink ref="I1692" r:id="rId610" xr:uid="{87B2187A-3A48-4E75-AD98-FA101C8DBF46}"/>
    <hyperlink ref="I1695" r:id="rId611" xr:uid="{B3183986-C9D4-4986-8351-FB242DE384A4}"/>
    <hyperlink ref="I1696" r:id="rId612" xr:uid="{2E085D43-B47F-4CA6-A836-42B62B7028F3}"/>
    <hyperlink ref="I1709" r:id="rId613" xr:uid="{9DF23FDE-58C7-44F3-8098-711F027E9E98}"/>
    <hyperlink ref="I1711" r:id="rId614" xr:uid="{7BDAC3A8-BB96-421A-8DB7-E16067E1D1F7}"/>
    <hyperlink ref="I1712" r:id="rId615" xr:uid="{6201C901-A221-465E-9212-0CD6E6509106}"/>
    <hyperlink ref="I1713" r:id="rId616" xr:uid="{683CD6C7-D68F-4905-A9C6-A3A65F44E140}"/>
    <hyperlink ref="I1718" r:id="rId617" xr:uid="{98677CC8-C78F-4894-B0D7-CC56054222BF}"/>
    <hyperlink ref="I1724" r:id="rId618" xr:uid="{FFE6601B-F07C-4C22-8F08-96A911A4DA8A}"/>
    <hyperlink ref="I1725" r:id="rId619" xr:uid="{1123F3D8-2E8A-4CFB-A1C5-41E6A1EDDF6F}"/>
    <hyperlink ref="I1726" r:id="rId620" xr:uid="{6FEF9145-CD99-43A2-866B-B92226024E0A}"/>
    <hyperlink ref="I1729" r:id="rId621" xr:uid="{C93BE8FC-760C-4854-844E-ACAEB588AD09}"/>
    <hyperlink ref="I1730" r:id="rId622" xr:uid="{51A7F5B9-0C99-4D10-BCC7-22C522083209}"/>
    <hyperlink ref="I1741" r:id="rId623" xr:uid="{31BC9706-68F5-4934-85F6-382DACA3F20F}"/>
    <hyperlink ref="I1755" r:id="rId624" xr:uid="{4E628D43-DA39-4287-8002-AD6899A5854A}"/>
    <hyperlink ref="I1756" r:id="rId625" xr:uid="{61E0F09E-F806-4684-B29F-D7C0FCA779AA}"/>
    <hyperlink ref="I1758" r:id="rId626" xr:uid="{C0BE120A-E9CF-411C-B8AB-4A8F082FE5D1}"/>
    <hyperlink ref="I1759" r:id="rId627" xr:uid="{644BF352-E8BF-431E-970C-20DFF94FCA19}"/>
    <hyperlink ref="I1760" r:id="rId628" location="regional4" xr:uid="{3AE6E3C6-C497-4681-AB8F-C31C92889658}"/>
    <hyperlink ref="I1771" r:id="rId629" xr:uid="{0510A3F4-93BB-44F2-948A-CC8C8E2AA82E}"/>
    <hyperlink ref="I1846" r:id="rId630" xr:uid="{27AB1B78-E8EC-4E6B-A8FA-5E0D4B8EF753}"/>
    <hyperlink ref="I1847" r:id="rId631" xr:uid="{DA570B92-FAFD-41E1-A18C-0741C0D8B7C9}"/>
    <hyperlink ref="I1848" r:id="rId632" xr:uid="{2C61894D-727D-4470-ADA7-84E107909655}"/>
    <hyperlink ref="I1849" r:id="rId633" xr:uid="{FB78EB23-24F1-4B67-B400-EA1A6854E268}"/>
    <hyperlink ref="I1850" r:id="rId634" xr:uid="{FFD2873D-99B8-4007-ACCF-A7E917400295}"/>
    <hyperlink ref="I1869" r:id="rId635" xr:uid="{D705053D-F919-4E9C-80A1-30A7CF45C68D}"/>
    <hyperlink ref="I1934" r:id="rId636" xr:uid="{A9C0C40B-017C-4C08-A561-F9ADBE8BE9AF}"/>
    <hyperlink ref="I1937" r:id="rId637" xr:uid="{27FAD40F-B84D-4B00-84F9-490AA3C995A4}"/>
    <hyperlink ref="I1938" r:id="rId638" xr:uid="{14B5D340-E276-46E7-8FDD-FD79E2564B3A}"/>
    <hyperlink ref="I1939" r:id="rId639" xr:uid="{6C7A7AF3-09E3-4288-BB24-B3E2CCF7A0CB}"/>
    <hyperlink ref="I1941" r:id="rId640" xr:uid="{DA04E41B-4E43-47DD-B2C3-222E91C11B52}"/>
    <hyperlink ref="I1942" r:id="rId641" xr:uid="{3853F491-9787-4CCD-91EC-40C546BDBF53}"/>
    <hyperlink ref="I1892" r:id="rId642" xr:uid="{B97424E6-7AE6-4EDC-8E3F-0B4971E8DB49}"/>
    <hyperlink ref="I1891" r:id="rId643" xr:uid="{3C428942-EEE6-477B-A1AE-5082E7874849}"/>
    <hyperlink ref="I1968" r:id="rId644" xr:uid="{1E696DC3-FBCA-4683-9C20-DA8BC0813F23}"/>
    <hyperlink ref="I1915" r:id="rId645" xr:uid="{C4662D78-69FC-489B-BA04-CC1321818221}"/>
    <hyperlink ref="I1961" r:id="rId646" xr:uid="{6DCDFCAF-B55C-44ED-AB9A-D7B014591BBA}"/>
    <hyperlink ref="I1962" r:id="rId647" xr:uid="{285B57D3-193E-47C0-97A2-6D59C9231EBF}"/>
    <hyperlink ref="I1902" r:id="rId648" xr:uid="{420726DF-B1FC-4D4A-A9CA-CD07573343EC}"/>
    <hyperlink ref="I1976" r:id="rId649" xr:uid="{37692454-12E6-4122-A2D6-B19B4AB50DC3}"/>
    <hyperlink ref="I1977" r:id="rId650" xr:uid="{D5A0482A-1A8E-4F7D-BD4D-AA8DEAA48BF1}"/>
    <hyperlink ref="I1978" r:id="rId651" xr:uid="{9AE8CE3A-0F63-4243-8FDE-DB416ABB6421}"/>
    <hyperlink ref="I1887" r:id="rId652" xr:uid="{16130957-F8FB-4E73-BA69-28192AF9286D}"/>
    <hyperlink ref="I1904" r:id="rId653" xr:uid="{F39034D9-D0F2-44C5-BB6C-39CEFACFA575}"/>
    <hyperlink ref="I1913" r:id="rId654" xr:uid="{3F393AD2-AF3E-4F52-8059-72C61360CB91}"/>
    <hyperlink ref="I1935" r:id="rId655" xr:uid="{68FBD274-F62D-4D11-AF8C-9A71B96A1469}"/>
    <hyperlink ref="I1936" r:id="rId656" xr:uid="{EDD5C170-0C8D-45F1-8C33-F9C7744C8BD2}"/>
    <hyperlink ref="I1894" r:id="rId657" xr:uid="{89D0F712-1757-4810-9D13-A4A6AC60875F}"/>
    <hyperlink ref="I1895" r:id="rId658" xr:uid="{490D426D-8A5C-410F-8C69-379023562AC3}"/>
    <hyperlink ref="I1973" r:id="rId659" xr:uid="{D2EADFE8-DE37-4A7F-ACBB-265E3EFD78C3}"/>
    <hyperlink ref="I1906" r:id="rId660" xr:uid="{F29E2383-854C-4A83-9009-F35EA16FD06E}"/>
    <hyperlink ref="I1907" r:id="rId661" xr:uid="{DD6A1840-AAFF-48CF-BD64-7B047014C303}"/>
    <hyperlink ref="I1908" r:id="rId662" xr:uid="{78AC6AC6-5BD9-45A3-94B1-702EC7EDD4CE}"/>
    <hyperlink ref="I1955" r:id="rId663" xr:uid="{3F191946-F291-4013-AFAD-CA9FA7A41FE7}"/>
    <hyperlink ref="I1956" r:id="rId664" xr:uid="{BA58F3C4-4ED1-4981-B9DC-6124CE3F9FC8}"/>
    <hyperlink ref="I1905" r:id="rId665" xr:uid="{4966ECF5-25D6-41E1-AD83-331426CC1646}"/>
    <hyperlink ref="I1966" r:id="rId666" xr:uid="{C745B90E-B63F-41BB-B054-CC5B6B7D6494}"/>
    <hyperlink ref="I1967" r:id="rId667" xr:uid="{DB804185-E1F3-4A70-9523-C585864A8167}"/>
    <hyperlink ref="I1926" r:id="rId668" xr:uid="{6DCD69E5-50FA-402D-973D-36D9C67C97E9}"/>
    <hyperlink ref="I1927" r:id="rId669" xr:uid="{55FBEE91-2F87-4001-96A3-54C61CB40495}"/>
    <hyperlink ref="I1928" r:id="rId670" xr:uid="{A44BF6F2-C2FB-495E-AB46-441E558ED61A}"/>
    <hyperlink ref="I1929" r:id="rId671" xr:uid="{2AC43B8B-D552-4AF5-8108-B5D9E914EF4E}"/>
    <hyperlink ref="I1945" r:id="rId672" xr:uid="{916026A2-FD87-481E-8BDA-4FBE12EFD812}"/>
    <hyperlink ref="I1944" r:id="rId673" xr:uid="{258172C2-9D5C-4F01-ABC0-3BE930C213E2}"/>
    <hyperlink ref="I1953" r:id="rId674" xr:uid="{2C895904-C8DD-4821-883D-3B1A5B44F93F}"/>
    <hyperlink ref="I1933" r:id="rId675" xr:uid="{C6549EB9-8F35-46F0-A137-52AD86F9589B}"/>
    <hyperlink ref="I1931" r:id="rId676" xr:uid="{69075834-1735-4362-AC91-8BA08A833B86}"/>
    <hyperlink ref="I1930" r:id="rId677" xr:uid="{8362DA74-5012-4302-922E-2EBBB64C5C81}"/>
    <hyperlink ref="I1932" r:id="rId678" xr:uid="{903E62C4-7891-4177-BF71-B1DB3127F5F0}"/>
    <hyperlink ref="I1900" r:id="rId679" xr:uid="{BC6FE32C-6948-4B40-8949-D23A1348D60F}"/>
    <hyperlink ref="I1959" r:id="rId680" xr:uid="{CDBD8B10-357F-4C35-9030-2BB9BC5BD87C}"/>
    <hyperlink ref="I1918" r:id="rId681" xr:uid="{816ECBAA-F8BA-4A92-842F-DDFD3FEC533E}"/>
    <hyperlink ref="I1919" r:id="rId682" xr:uid="{03E05A9E-9245-4F07-A98C-C4B193DB33BA}"/>
    <hyperlink ref="I1920" r:id="rId683" xr:uid="{EF012A90-DF31-4A9D-9F71-468E40722A3F}"/>
    <hyperlink ref="I1949" r:id="rId684" xr:uid="{230FECC8-140B-424A-BE1A-994547C42670}"/>
    <hyperlink ref="I1951" r:id="rId685" xr:uid="{1CDCF0AF-4426-4F72-A933-71123EB111D2}"/>
    <hyperlink ref="I1924" r:id="rId686" xr:uid="{9D7F8345-46EE-4623-ABE2-5685099C2FDA}"/>
    <hyperlink ref="I1922" r:id="rId687" xr:uid="{C08011EF-0073-4A7E-917E-98BFECF10DEC}"/>
    <hyperlink ref="I1923" r:id="rId688" xr:uid="{688D565B-6FB2-4C95-92C4-E02B9B255026}"/>
    <hyperlink ref="I2076" r:id="rId689" xr:uid="{08F46872-0D14-43B2-8FDB-96236F851B4B}"/>
    <hyperlink ref="I2077" r:id="rId690" display="http://care-net.biz/41/takushishakyo/_x000a_多久市社会福祉協議会" xr:uid="{CDD01A3F-4167-4DB6-A751-0DFEB18BEBE3}"/>
    <hyperlink ref="I2078" r:id="rId691" xr:uid="{CE5F9862-7CA5-44A7-B5F6-C7F9996B5D4B}"/>
    <hyperlink ref="I2087" r:id="rId692" xr:uid="{73681CA5-BB8E-49D2-9144-BA11ACE64FCF}"/>
    <hyperlink ref="I2096" r:id="rId693" xr:uid="{94ED171A-D0CA-4EAF-A1E7-6B1E0C2E369D}"/>
    <hyperlink ref="I2102" r:id="rId694" xr:uid="{F5549AEA-91C0-459F-AF45-55CB5D297ECE}"/>
    <hyperlink ref="I2099" r:id="rId695" xr:uid="{7B146962-8EB3-488B-897B-F51B474C81FE}"/>
    <hyperlink ref="I2101" r:id="rId696" xr:uid="{D141A1A8-892E-4940-BECC-301C0C0301DD}"/>
    <hyperlink ref="I2105" r:id="rId697" xr:uid="{4A495CAA-B0DD-48F8-AB63-7A5BBD6EBCF6}"/>
    <hyperlink ref="I2069" r:id="rId698" xr:uid="{9C3083AD-8A8A-4F0E-A91E-071877B18019}"/>
    <hyperlink ref="I2075" r:id="rId699" xr:uid="{21BDD36C-C04C-4265-948F-D92FC4D27688}"/>
    <hyperlink ref="I2074" r:id="rId700" xr:uid="{AF9D7C9D-15B0-4B90-9256-EB4E228E357F}"/>
    <hyperlink ref="I2084" r:id="rId701" xr:uid="{C8332DA1-18BC-435E-A29A-A4C2A6383F08}"/>
    <hyperlink ref="I2086" r:id="rId702" xr:uid="{3DD1803E-1A16-4D6A-A836-D9003DD90B19}"/>
    <hyperlink ref="I2088" r:id="rId703" xr:uid="{533E9F7D-0B86-4682-88D8-671A8E29B311}"/>
    <hyperlink ref="I2089" r:id="rId704" xr:uid="{4580108F-69FC-4ABB-8ABA-839F7EFCFA61}"/>
    <hyperlink ref="I2093" r:id="rId705" xr:uid="{E6CF6F02-A303-414F-8BBD-F2A7E4C4F92E}"/>
    <hyperlink ref="I2110" r:id="rId706" xr:uid="{F7B9B5E8-81C1-4837-9D2D-A610C9DE21FA}"/>
    <hyperlink ref="I2113" r:id="rId707" xr:uid="{003E30BE-3C68-499C-9833-964ECBFF5BAF}"/>
    <hyperlink ref="I2114" r:id="rId708" xr:uid="{90CBE614-B73F-4814-BDE8-2618758C8E78}"/>
    <hyperlink ref="I2116" r:id="rId709" xr:uid="{D7E6E970-88A5-4000-9F2F-3376CD7FF820}"/>
    <hyperlink ref="I2119" r:id="rId710" xr:uid="{660B5343-7147-4BB4-840E-FCE4C76B3D7C}"/>
    <hyperlink ref="I2127" r:id="rId711" xr:uid="{21116A57-FB5C-46BC-8F9C-78E8CB2A7610}"/>
    <hyperlink ref="I2128" r:id="rId712" xr:uid="{D4F7C8CE-ED43-4692-8322-148D04297F62}"/>
    <hyperlink ref="I2129" r:id="rId713" xr:uid="{51C1FAE5-4AE2-47D5-93DD-34E86DCBDC08}"/>
    <hyperlink ref="I2131" r:id="rId714" xr:uid="{0C246A53-9F6A-4DF1-94BD-7BB53F2CE77B}"/>
    <hyperlink ref="I2133" r:id="rId715" xr:uid="{73195AAE-E980-45A0-8FFA-D2A96DD45B51}"/>
    <hyperlink ref="I2121" r:id="rId716" xr:uid="{B7D9A225-5DBD-454B-B4C0-9ED83075392F}"/>
    <hyperlink ref="I2122" r:id="rId717" xr:uid="{13B8D095-0AB2-41B4-BBA8-D5CD8AB4DE5C}"/>
    <hyperlink ref="I2186" r:id="rId718" xr:uid="{E0554695-76B5-4AE8-B596-D6A0F8FD22B4}"/>
    <hyperlink ref="I2195" r:id="rId719" xr:uid="{D5686044-7C67-4659-BDF4-23EB774F13E4}"/>
    <hyperlink ref="I2197" r:id="rId720" xr:uid="{7F4FF761-2B9A-4208-9C6E-49FDF854C437}"/>
    <hyperlink ref="I2193" r:id="rId721" xr:uid="{25B2A440-D840-47A1-B82F-BCB82E11611D}"/>
    <hyperlink ref="I2191" r:id="rId722" xr:uid="{8AF49314-7B1B-4332-BA5D-05E6AFC599F5}"/>
    <hyperlink ref="I2192" r:id="rId723" xr:uid="{413404CD-35EB-42A4-8570-FD9DE8AB047E}"/>
    <hyperlink ref="I2207" r:id="rId724" xr:uid="{A8FA9DA6-4004-438F-9BEA-0B99E6B07FBD}"/>
    <hyperlink ref="I2335" r:id="rId725" xr:uid="{8F3AB1C0-0AB6-4FA2-9D4E-C981902744B9}"/>
    <hyperlink ref="I2333" r:id="rId726" xr:uid="{C4C498B1-78F6-4491-8B41-21465638066B}"/>
    <hyperlink ref="I2334" r:id="rId727" xr:uid="{69932B8A-1890-4EE1-85EF-B63CDBBD4826}"/>
    <hyperlink ref="I2337" r:id="rId728" xr:uid="{5769C42E-0671-4B3E-9C2D-406A0DD73349}"/>
    <hyperlink ref="I2336" r:id="rId729" xr:uid="{5DDDD73A-7D90-4929-82E3-A3B49EECA346}"/>
    <hyperlink ref="I2338" r:id="rId730" xr:uid="{30D1BCD1-2663-4E77-A001-36513C79A036}"/>
    <hyperlink ref="I2339" r:id="rId731" xr:uid="{9024E7D1-91C5-4F16-BE3C-4BC705116FDA}"/>
    <hyperlink ref="I2340" r:id="rId732" xr:uid="{FFFD11D0-D80C-4404-9E5B-66DC5A9A8073}"/>
    <hyperlink ref="I2341" r:id="rId733" xr:uid="{22AAFFBB-2205-499F-B1E6-77CF83D37B55}"/>
    <hyperlink ref="I2342" r:id="rId734" xr:uid="{E0169955-3F40-41E5-956B-DCEE4306C91A}"/>
    <hyperlink ref="I2347" r:id="rId735" xr:uid="{8C7EF916-CC5C-4E3C-9D8F-96CEA6700F68}"/>
    <hyperlink ref="I2357" r:id="rId736" xr:uid="{D0CAD06D-FB59-415B-9203-6F63777E59E1}"/>
    <hyperlink ref="I2359" r:id="rId737" xr:uid="{AE3C84D2-6A29-4491-BA3E-5794896F1574}"/>
    <hyperlink ref="I2358" r:id="rId738" xr:uid="{8E7BA832-8338-455D-B9AB-57B96670C172}"/>
    <hyperlink ref="I2384" r:id="rId739" xr:uid="{31873F1A-B1B8-4E9B-9EAB-42778006D53C}"/>
    <hyperlink ref="I2385" r:id="rId740" xr:uid="{1CB1B124-358A-4C80-92AA-9AD17F1AFA74}"/>
    <hyperlink ref="I2386" r:id="rId741" xr:uid="{22C5921F-AFB3-46B3-A8F1-078BD797DA2A}"/>
    <hyperlink ref="I2387" r:id="rId742" xr:uid="{5FCE4BBC-CC56-4BE7-B16C-6BF070C1213F}"/>
    <hyperlink ref="I2136" r:id="rId743" xr:uid="{02137305-413B-4E84-AA18-F2DE5F09496A}"/>
    <hyperlink ref="I2145" r:id="rId744" display="https://www.city.kikuchi.lg.jp/article/view/1008/649.html" xr:uid="{06F5C46A-A872-4506-9C18-B0FB083E1960}"/>
    <hyperlink ref="I2146" r:id="rId745" xr:uid="{D4DF93E5-BB11-49DB-87F6-E2D3D94DFD9F}"/>
    <hyperlink ref="I2147" r:id="rId746" xr:uid="{08AC2D59-8DD7-4AEE-BCFF-2865A5910106}"/>
    <hyperlink ref="I2149" r:id="rId747" xr:uid="{51793C1A-1450-4196-90CE-E743570EC3EE}"/>
    <hyperlink ref="I2151" r:id="rId748" xr:uid="{90A0C4F7-76CE-47B5-A019-D5C34104F719}"/>
    <hyperlink ref="I2152" r:id="rId749" xr:uid="{1EEA9B56-63AB-48CC-8FCB-8146D912105A}"/>
    <hyperlink ref="I2154" r:id="rId750" xr:uid="{A7258384-A97F-4847-B00B-983B7AF3258E}"/>
    <hyperlink ref="I2156" r:id="rId751" xr:uid="{8CA6E318-BA6A-478C-8E27-E6E37BAEFED9}"/>
    <hyperlink ref="I2157" r:id="rId752" xr:uid="{D8B0DFAC-6D99-4BD4-B006-944226E41A1D}"/>
    <hyperlink ref="I2161" r:id="rId753" xr:uid="{7A51D43C-9923-42A7-B2E9-E9B5CC08A9B0}"/>
    <hyperlink ref="I2164" r:id="rId754" xr:uid="{FFD06852-A440-4312-8FE6-F485378B0EFC}"/>
    <hyperlink ref="I2163" r:id="rId755" xr:uid="{FD2E1865-F16A-4625-B4D4-605986F80FE3}"/>
    <hyperlink ref="I2165" r:id="rId756" xr:uid="{CE8238A8-9C11-44AE-B363-8B77216BC204}"/>
    <hyperlink ref="I2170" r:id="rId757" xr:uid="{AD53CE84-433C-4F36-A6DC-F709539210BD}"/>
    <hyperlink ref="I2171" r:id="rId758" xr:uid="{7853BB7E-8961-4AF6-9975-398B58AC4C38}"/>
    <hyperlink ref="I2172" r:id="rId759" xr:uid="{2995F722-A9E3-4B4D-90ED-F8D355ADF280}"/>
    <hyperlink ref="I2173" r:id="rId760" xr:uid="{62B42EDC-8942-42CE-B5B1-FDCE41009938}"/>
    <hyperlink ref="I2183" r:id="rId761" xr:uid="{65AAD170-954D-44CB-958C-1367AD1A8FF9}"/>
    <hyperlink ref="I2179" r:id="rId762" xr:uid="{0F9A2122-A827-4CE4-8854-1BF42D617DCD}"/>
    <hyperlink ref="I2137" r:id="rId763" xr:uid="{554AD292-9497-4DDF-844D-194796BE939C}"/>
    <hyperlink ref="I2158" r:id="rId764" xr:uid="{A2A1B87E-E37E-41B0-A732-5A2CB6CB4ABC}"/>
    <hyperlink ref="I2160" r:id="rId765" xr:uid="{D342B47E-33B4-43F3-9FE3-6A6B0071812E}"/>
    <hyperlink ref="I2159" r:id="rId766" xr:uid="{70BF8862-202D-4776-AB10-7FBE7DE07928}"/>
    <hyperlink ref="I2135" r:id="rId767" xr:uid="{1DFD2A14-63FA-419E-A8C6-1CBB76982F6E}"/>
    <hyperlink ref="I1989" r:id="rId768" xr:uid="{8878EB49-1D07-42CD-AFCB-23CB54FDC3A6}"/>
    <hyperlink ref="I1990" r:id="rId769" xr:uid="{1792714D-BBE7-48FA-A13D-2E0D77324015}"/>
    <hyperlink ref="I1991" r:id="rId770" xr:uid="{C7F9A176-EF15-4245-A46A-EB1E0CA1F5D3}"/>
    <hyperlink ref="I1995" r:id="rId771" location="syakaikadai" xr:uid="{E0622B9F-97EF-494B-96DB-8E8091390C32}"/>
    <hyperlink ref="I1993" r:id="rId772" xr:uid="{0F2D1761-4A97-466B-AB43-4F0B1C9D1191}"/>
    <hyperlink ref="I1994" r:id="rId773" xr:uid="{E1AE4D1D-60C0-4A3D-BDFD-F17870F68DFA}"/>
    <hyperlink ref="I1992" r:id="rId774" xr:uid="{CA13F8D6-0FA2-49EA-9692-F5E3EC0403AC}"/>
    <hyperlink ref="I1999" r:id="rId775" xr:uid="{AF556F0F-D3E0-4B81-A187-E2D686E19D63}"/>
    <hyperlink ref="I2000" r:id="rId776" xr:uid="{9F21EA34-EE50-48E9-AB17-AE75FEEFA5B3}"/>
    <hyperlink ref="I2003" r:id="rId777" xr:uid="{81EA7829-7D7F-46F8-96E2-D4FD28AF033E}"/>
    <hyperlink ref="I2004" r:id="rId778" xr:uid="{8756EB27-8779-48EB-90F0-05B328FCE074}"/>
    <hyperlink ref="I2001" r:id="rId779" xr:uid="{E2FDC46C-2D4D-4974-9ADA-A4F77686AF2F}"/>
    <hyperlink ref="I2005" r:id="rId780" xr:uid="{1B0611DA-4157-420B-8E95-078578AEEB5C}"/>
    <hyperlink ref="I2008" r:id="rId781" xr:uid="{1C776A0C-70D6-4302-8E26-658611CA9573}"/>
    <hyperlink ref="I2009" r:id="rId782" xr:uid="{F40ADCC9-B6CB-4B56-94A8-0C07353E33CA}"/>
    <hyperlink ref="I2012" r:id="rId783" xr:uid="{DBF2A542-6E59-41F0-AA6B-897F638D0D3B}"/>
    <hyperlink ref="I2021" r:id="rId784" xr:uid="{EB42B43C-6F83-4F96-B9FD-89EB8A096955}"/>
    <hyperlink ref="I2023" r:id="rId785" xr:uid="{692E05A7-C8FE-45C8-BAEE-1A5C1CD9CB76}"/>
    <hyperlink ref="I2031" xr:uid="{EB3B655B-A489-4D1E-BD43-87BB9C07E084}"/>
    <hyperlink ref="I2034" xr:uid="{B3E06936-4FCB-4C10-82FC-890726394072}"/>
    <hyperlink ref="I2036" r:id="rId786" xr:uid="{629F6A6E-22CB-482C-88CB-88AE4470EF37}"/>
    <hyperlink ref="I2037" r:id="rId787" xr:uid="{A1FC999C-3733-41FA-AF12-CE20BFC5667E}"/>
    <hyperlink ref="I2039" r:id="rId788" xr:uid="{4732C6F0-C4E8-4A48-B85B-AD8240047B18}"/>
    <hyperlink ref="I2048" r:id="rId789" xr:uid="{FFF5C8B1-4398-402D-A29F-92AC6101AE27}"/>
    <hyperlink ref="I2024" r:id="rId790" xr:uid="{CA6BED34-AB45-4D92-B2D8-8D5504FAEFE7}"/>
    <hyperlink ref="I2025" r:id="rId791" xr:uid="{47D27124-2ADD-4B83-BCD8-C0518401F663}"/>
    <hyperlink ref="I2026" r:id="rId792" xr:uid="{77CBBC4B-5326-4121-A80F-97792CE18D28}"/>
    <hyperlink ref="I1985" r:id="rId793" xr:uid="{DDFFA9E6-A5D6-4942-B8E8-FE4B710DE7B2}"/>
    <hyperlink ref="I1984" r:id="rId794" xr:uid="{BF325974-A19D-46B4-9A76-D13887192852}"/>
    <hyperlink ref="I2215" r:id="rId795" xr:uid="{092B6304-5E64-44BA-8E9A-B220DA1800D8}"/>
    <hyperlink ref="I2227" r:id="rId796" xr:uid="{71A73328-AFD2-4BA5-B5EB-5881127ED7AE}"/>
    <hyperlink ref="I2226" r:id="rId797" xr:uid="{F9FECDE8-2038-4EFE-90ED-4F185B19021E}"/>
    <hyperlink ref="I2244" r:id="rId798" xr:uid="{B6EBAA23-3635-45D5-92B4-A307DED7CC7D}"/>
    <hyperlink ref="I2232" r:id="rId799" xr:uid="{2BB3B81F-09A1-42C7-9567-6CC99FF3E813}"/>
    <hyperlink ref="I2235" r:id="rId800" xr:uid="{87EE6F62-2C21-4906-917D-B969B446D59F}"/>
    <hyperlink ref="I2246" r:id="rId801" display="https://www.city.ebino.lg.jp/kurashi_tetsuduki/chiikikokyokotsu/3840.html_x000a_" xr:uid="{544C3FA1-C8F6-4F2D-80B2-6CDF79948806}"/>
    <hyperlink ref="I2247" r:id="rId802" display="https://www.city.ebino.lg.jp/kurashi_tetsuduki/chiikikokyokotsu/2259.html_x000a_" xr:uid="{83F10834-A7FA-4A75-A681-6E45BB280CB4}"/>
    <hyperlink ref="I2245" r:id="rId803" xr:uid="{CE510330-D88D-4714-908F-039C1C71E47B}"/>
    <hyperlink ref="I2236" r:id="rId804" xr:uid="{9C903AD1-14F4-4A15-8208-256495FCF344}"/>
    <hyperlink ref="I2254" r:id="rId805" xr:uid="{8FE3616D-72E9-45EA-862F-C6A39EBEC5FD}"/>
    <hyperlink ref="I2256" r:id="rId806" xr:uid="{E16B4981-8AB9-469E-829C-31A96879E3B8}"/>
    <hyperlink ref="I2286" r:id="rId807" xr:uid="{1D34D678-3ED0-4ABF-8DC4-38ACB1A0CD57}"/>
    <hyperlink ref="I2288" r:id="rId808" xr:uid="{4202B424-60FF-4852-B11F-19E14074B8C1}"/>
    <hyperlink ref="I2216" r:id="rId809" xr:uid="{F5A04B20-FBFF-4BA2-A0F9-558F486BDDCD}"/>
    <hyperlink ref="I2304" r:id="rId810" xr:uid="{0329140B-79D1-429D-8EB4-EC0B60180BB0}"/>
    <hyperlink ref="I2305" r:id="rId811" xr:uid="{5E9F985C-64F7-46BE-8711-7761FB4EF551}"/>
    <hyperlink ref="I2314" r:id="rId812" xr:uid="{9591C0B0-B560-4DEF-B29D-C3A7F2050F03}"/>
    <hyperlink ref="I2313" r:id="rId813" xr:uid="{00714B22-5C6C-4BD0-A2EE-7D167DAEF0DA}"/>
    <hyperlink ref="I2315" r:id="rId814" xr:uid="{77A4C781-DCD5-4F38-9C88-185ADB2BB142}"/>
    <hyperlink ref="I2317" r:id="rId815" xr:uid="{F1D0A06E-FBD6-4CBB-ACC0-B64598C31E60}"/>
    <hyperlink ref="I2318" r:id="rId816" xr:uid="{C95A0250-2B45-4C55-9FB1-60D044E008A1}"/>
    <hyperlink ref="I2325" r:id="rId817" xr:uid="{A4C9FA24-6473-4964-B49A-8B44103BDA3E}"/>
    <hyperlink ref="I2326" r:id="rId818" xr:uid="{0E857154-ED95-4465-B503-E71F06153566}"/>
    <hyperlink ref="I2330" r:id="rId819" xr:uid="{C03EE708-704B-4212-A2CD-E2CB732DF440}"/>
    <hyperlink ref="I2329" r:id="rId820" xr:uid="{2E6B4CCE-1E59-4E51-9F3F-415019DAB9A1}"/>
    <hyperlink ref="I2331" r:id="rId821" xr:uid="{19ECC806-D7E2-4291-B107-C4E4D397EA77}"/>
    <hyperlink ref="I2332" r:id="rId822" xr:uid="{9EB9D83C-CE8D-44E5-9C1C-A43975B25BF6}"/>
    <hyperlink ref="I2320" r:id="rId823" xr:uid="{2693FD82-00BB-4392-99C4-99E3043B50A3}"/>
    <hyperlink ref="I2321" r:id="rId824" xr:uid="{B0B709B9-6B7D-48E9-93EE-32F4C0750584}"/>
    <hyperlink ref="I2312" r:id="rId825" xr:uid="{D4BDF844-85FF-4C64-996F-FEABC821B6A3}"/>
    <hyperlink ref="I2421" r:id="rId826" xr:uid="{44AA7766-1E85-4D93-8D4A-4A403CFA2BBA}"/>
    <hyperlink ref="I2422" r:id="rId827" display="https://www.city.uruma.lg.jp/userfiles/files/uruma8_mihiraki6-7.pdf" xr:uid="{A20AC568-FA11-425D-9D86-76047DE9A2FC}"/>
    <hyperlink ref="I2426" r:id="rId828" xr:uid="{AF6DDF26-1CE1-4019-97E0-112225D02ADC}"/>
    <hyperlink ref="I2435" r:id="rId829" xr:uid="{99AA80D9-0C6B-4902-808E-56AC02982FCD}"/>
    <hyperlink ref="I2436" r:id="rId830" xr:uid="{62A8A51A-D767-45E8-8179-5966E19CC5EA}"/>
    <hyperlink ref="I2440" r:id="rId831" xr:uid="{B6C35C8B-CE28-43AB-ABC1-B707FDEDC0CE}"/>
    <hyperlink ref="I2447" r:id="rId832" xr:uid="{C1D89415-623F-401B-AAAE-B929ADA62113}"/>
    <hyperlink ref="I2443" r:id="rId833" xr:uid="{325E8CFB-278A-4748-B545-C3FEFBCAB430}"/>
    <hyperlink ref="I2405" r:id="rId834" xr:uid="{8B26C7BA-FA9D-489A-876D-8F2F43363DB3}"/>
    <hyperlink ref="I2407" r:id="rId835" xr:uid="{1A9C01B6-1FC3-4228-A69F-ABA67894FFF9}"/>
    <hyperlink ref="I2404" r:id="rId836" xr:uid="{71301BB0-39C6-45D8-84F2-A8E3164CD8D3}"/>
    <hyperlink ref="I2406" r:id="rId837" xr:uid="{8F0A0AF5-F0D0-4C65-B1DA-9ED88F0B968A}"/>
    <hyperlink ref="I2437" r:id="rId838" xr:uid="{477D7E58-3F6B-4FA8-84A3-1A729750FA0B}"/>
    <hyperlink ref="I2438" r:id="rId839" xr:uid="{EAD94B48-6206-44D2-A202-B72E92D97CF3}"/>
    <hyperlink ref="I2427" r:id="rId840" xr:uid="{D9D50172-721A-4722-97EF-4A9B5CC17F07}"/>
    <hyperlink ref="I2419" r:id="rId841" xr:uid="{B8A05ECA-D0F4-4860-A41D-C7F3C9E7D16B}"/>
    <hyperlink ref="I2420" r:id="rId842" xr:uid="{9D2FA84B-33EF-4AC1-8183-0D00740D5FC6}"/>
    <hyperlink ref="I2047" r:id="rId843" xr:uid="{E09EF412-6C96-4956-9233-A98F67985201}"/>
    <hyperlink ref="I2139" r:id="rId844" xr:uid="{5EE54D12-968A-4A14-95CA-81660AD5E6D7}"/>
    <hyperlink ref="I336" r:id="rId845" xr:uid="{4C352E72-D437-4AEA-A04C-E99958055F3A}"/>
    <hyperlink ref="I337" r:id="rId846" xr:uid="{49A216AA-2119-4E12-BB43-102B43EF0A04}"/>
    <hyperlink ref="I137" r:id="rId847" xr:uid="{87B885FB-4287-4E0C-ABAA-A349A6935EC2}"/>
    <hyperlink ref="I168" r:id="rId848" xr:uid="{B89F7B37-807C-4C2B-A117-4EBB3D3F3D2C}"/>
    <hyperlink ref="I169" r:id="rId849" xr:uid="{9454A2F6-59AD-43C2-AE7F-B967D0700BA5}"/>
    <hyperlink ref="I170" r:id="rId850" xr:uid="{9E134DCD-3F96-4D13-B994-56FA6FC92E5F}"/>
    <hyperlink ref="I172" r:id="rId851" xr:uid="{726F3096-D82E-40C4-A763-35DA81348DD7}"/>
    <hyperlink ref="I173" r:id="rId852" xr:uid="{3609FDA4-5FCA-4C17-8A7A-0215A5F23494}"/>
    <hyperlink ref="I177" r:id="rId853" xr:uid="{7B3F86A7-437D-4754-B4B0-D135E0073C7C}"/>
    <hyperlink ref="I178" r:id="rId854" xr:uid="{681D02E6-748E-49D6-9B4B-B52879C98D6E}"/>
    <hyperlink ref="I191" r:id="rId855" xr:uid="{24CA97F1-4AAD-43CC-99B3-AC2FE3066438}"/>
    <hyperlink ref="I199" r:id="rId856" xr:uid="{A15030A2-BD8E-4048-88BA-8A307AFF0199}"/>
    <hyperlink ref="I201" r:id="rId857" xr:uid="{11871496-118F-4DCD-A3C3-5C0E20FCD955}"/>
    <hyperlink ref="I203" r:id="rId858" xr:uid="{CBE2EEB4-9AD4-4832-9807-8AC06DF2CADF}"/>
    <hyperlink ref="I204" r:id="rId859" xr:uid="{602B958E-E085-4F57-B8B6-8B5540866B5A}"/>
    <hyperlink ref="I205" r:id="rId860" xr:uid="{F9E41272-9C37-4BD5-BDF9-6F9A52687675}"/>
    <hyperlink ref="I206" r:id="rId861" xr:uid="{87A28C3D-3C6C-434F-ABF7-EDFA85CABDE2}"/>
    <hyperlink ref="I207" r:id="rId862" xr:uid="{0AEAA372-2E37-4A8F-BF1B-BF226D9C99DF}"/>
    <hyperlink ref="I208" r:id="rId863" xr:uid="{5208ACDA-866A-4D26-84F1-A920F44583FA}"/>
    <hyperlink ref="I210" r:id="rId864" xr:uid="{A9173C6D-B11D-44BD-A050-F264DE971808}"/>
    <hyperlink ref="I211" r:id="rId865" xr:uid="{399FD87D-F0E3-4BC6-B4B8-71532FBBFE0E}"/>
    <hyperlink ref="I218" r:id="rId866" xr:uid="{E8336398-78E9-42AD-9209-11D193FF023D}"/>
    <hyperlink ref="I219" r:id="rId867" xr:uid="{613BA3D4-8152-4778-AAE9-9AF08E0C60A2}"/>
    <hyperlink ref="I220" r:id="rId868" xr:uid="{AA7BE6B4-EC86-4802-8380-B31191B66D80}"/>
    <hyperlink ref="I249" r:id="rId869" xr:uid="{D14059AC-AC16-4C7D-B3F5-8FB35146FDD7}"/>
    <hyperlink ref="I250" r:id="rId870" xr:uid="{9347AB02-091B-4569-891E-438CD74A6884}"/>
    <hyperlink ref="I251" r:id="rId871" xr:uid="{6416017E-5F00-470F-A266-749AC7D9D929}"/>
    <hyperlink ref="I267" r:id="rId872" xr:uid="{D826B45D-28D6-456A-9C76-CBC204A5C081}"/>
    <hyperlink ref="I274" r:id="rId873" xr:uid="{6A3F89F6-CB61-400A-B1A3-0F3FEC6F5C62}"/>
    <hyperlink ref="I275" r:id="rId874" xr:uid="{6873743B-76DB-4DCC-A3B1-966481F69230}"/>
    <hyperlink ref="I276" r:id="rId875" xr:uid="{1D030FF4-AE4D-4E3D-ABA7-4DCD8CA61DCC}"/>
    <hyperlink ref="I287" r:id="rId876" xr:uid="{705C64A8-6D7B-454B-A650-7607E489A0BA}"/>
    <hyperlink ref="I289" r:id="rId877" xr:uid="{7A737C68-BE54-47F4-9803-1FAA442205CD}"/>
    <hyperlink ref="I290" r:id="rId878" xr:uid="{08833EDF-5D08-48E1-97E2-7507D71C34DA}"/>
    <hyperlink ref="I299" r:id="rId879" xr:uid="{F41A89ED-3461-4010-8EBC-899EB5FF259C}"/>
    <hyperlink ref="I300" r:id="rId880" xr:uid="{4EBB23F0-07B1-4556-BB50-60767DC228D4}"/>
    <hyperlink ref="I332" r:id="rId881" xr:uid="{8E95C56C-8017-495A-A920-A2796633EFEA}"/>
    <hyperlink ref="I333" r:id="rId882" xr:uid="{21B8D062-AD7E-4188-BCEB-64442EB6202D}"/>
    <hyperlink ref="I338" r:id="rId883" location="kouritenpo" xr:uid="{BC6AB827-6B81-4CBB-9C2F-94F363FF3325}"/>
    <hyperlink ref="I340" r:id="rId884" xr:uid="{4513F4ED-B341-4321-AF44-8F3FF58ABBF2}"/>
    <hyperlink ref="I342" r:id="rId885" xr:uid="{BC0CED5F-C8BD-4817-89F9-6743A3A29497}"/>
    <hyperlink ref="I343" r:id="rId886" xr:uid="{BFDC2708-898D-4788-BF9F-BA974EB82FB2}"/>
    <hyperlink ref="I346" r:id="rId887" xr:uid="{E1A5FC80-5D06-4CB8-87CB-17D8B8A4531C}"/>
    <hyperlink ref="I364" r:id="rId888" xr:uid="{E83D50FE-1076-4FFA-A1EB-D0F33261E5CE}"/>
    <hyperlink ref="I365" r:id="rId889" xr:uid="{56CF538F-0CDF-4D9D-B16B-6796B08769DB}"/>
    <hyperlink ref="I369" r:id="rId890" xr:uid="{FDFC1A27-1EB4-4129-BD49-DA7A4610657F}"/>
    <hyperlink ref="I370" r:id="rId891" xr:uid="{18E60484-B347-4579-8727-6F8ABCD17024}"/>
    <hyperlink ref="I374" r:id="rId892" xr:uid="{8B0BCDCC-A7F3-4CDB-812A-B9B34B4102F9}"/>
    <hyperlink ref="I375" r:id="rId893" xr:uid="{8941B711-7F2A-4916-9AC3-451466F52838}"/>
    <hyperlink ref="I380" r:id="rId894" xr:uid="{FA65196C-2830-40FC-9E4D-B7150DC9A8A9}"/>
    <hyperlink ref="I381" r:id="rId895" xr:uid="{5DD5B3B7-BCB6-4D8B-B136-02ED86E553EB}"/>
    <hyperlink ref="I382" r:id="rId896" xr:uid="{F51F93BE-F6CE-4EB3-BC40-8A73B67D5AD6}"/>
    <hyperlink ref="I383" r:id="rId897" xr:uid="{E5D17F45-47FD-4170-8859-A448F1FF2C12}"/>
    <hyperlink ref="I389" r:id="rId898" xr:uid="{07A05343-EC59-43F7-9C6C-9B700E35749D}"/>
    <hyperlink ref="I390" r:id="rId899" xr:uid="{DEDA3155-D135-4C9C-BEA0-54BDCEEBC114}"/>
    <hyperlink ref="I391" r:id="rId900" xr:uid="{CCE96916-1C57-4598-A897-68CD18F94031}"/>
    <hyperlink ref="I392" r:id="rId901" xr:uid="{A0D82F91-0C65-485E-A3A4-83F8A86424F2}"/>
    <hyperlink ref="I393" r:id="rId902" xr:uid="{5128CD49-EF84-4FA1-A4A4-BC4A677E1829}"/>
    <hyperlink ref="I394" r:id="rId903" xr:uid="{60947DB1-CE09-4BB3-A69F-0D800FDDF102}"/>
    <hyperlink ref="I395" r:id="rId904" xr:uid="{750E55F7-6BF2-496E-A739-D43C13F353DC}"/>
    <hyperlink ref="I399" r:id="rId905" xr:uid="{CFC06A54-5A3A-448E-9814-F618C8ACA70B}"/>
    <hyperlink ref="I400" r:id="rId906" xr:uid="{7DE2A393-F716-4FAD-AEA9-4EB76090001E}"/>
    <hyperlink ref="I401" r:id="rId907" xr:uid="{72986AF8-83A5-415D-B3EB-53225A2C571E}"/>
    <hyperlink ref="I402" r:id="rId908" xr:uid="{F8ECAC53-E190-456F-B9FC-0AD0E13456D8}"/>
    <hyperlink ref="I404" r:id="rId909" xr:uid="{F1AC1BBC-54D8-4BC6-9D14-D795ECB193ED}"/>
    <hyperlink ref="I409" r:id="rId910" xr:uid="{7FB109CF-72D6-4EF2-8C6C-E1CDD851ECB5}"/>
    <hyperlink ref="I410" r:id="rId911" xr:uid="{266331B7-62E6-4888-9F40-3E426B9D1F91}"/>
    <hyperlink ref="I411" r:id="rId912" xr:uid="{09E1629C-F864-498C-8A4E-27C0DFEAFBFD}"/>
    <hyperlink ref="I413" r:id="rId913" xr:uid="{CFFE98A1-32CD-4CE9-8DB7-8C87BAF482C3}"/>
    <hyperlink ref="I414" r:id="rId914" xr:uid="{4047FD99-FAF2-4865-8C10-6DB330EE3C31}"/>
    <hyperlink ref="I415" r:id="rId915" xr:uid="{5C215AD7-3571-4C9F-8E4A-D77A82673B12}"/>
    <hyperlink ref="I416" r:id="rId916" xr:uid="{09FEF843-35D6-419D-B317-3223F978433F}"/>
    <hyperlink ref="I417" r:id="rId917" xr:uid="{D8336835-DBCB-4D3E-AD1C-6EECBB8B317E}"/>
    <hyperlink ref="I418" r:id="rId918" xr:uid="{2940A9A1-4D2A-402F-8B7D-3A9E08BD7587}"/>
    <hyperlink ref="I419" r:id="rId919" xr:uid="{D84E62A1-7B75-4C45-B35C-C7862F772BAA}"/>
    <hyperlink ref="I420" r:id="rId920" xr:uid="{BB11F07A-46FB-4952-91E1-028608F18E2B}"/>
    <hyperlink ref="I421" r:id="rId921" xr:uid="{E2C13A04-5852-4964-AC03-A921B2B9A96A}"/>
    <hyperlink ref="I424" r:id="rId922" xr:uid="{E1D81A7D-80A9-47EB-93D3-04A1577123C8}"/>
    <hyperlink ref="I425" r:id="rId923" xr:uid="{286F7B61-A9EA-40A0-9D07-DDEE960C4EC2}"/>
    <hyperlink ref="I426" r:id="rId924" xr:uid="{D249F427-0B80-41ED-9B0B-A1CE40D34D0B}"/>
    <hyperlink ref="I427" r:id="rId925" xr:uid="{383F4D2E-04D1-40FC-8B50-765452314719}"/>
    <hyperlink ref="I429" r:id="rId926" xr:uid="{F3C3A6D5-CE9B-46EF-9159-10541C1C096C}"/>
    <hyperlink ref="I430" r:id="rId927" xr:uid="{5CE9C71D-C410-46D8-892D-094AE97965FB}"/>
    <hyperlink ref="I432" r:id="rId928" xr:uid="{2B8D488A-A38C-46C5-BAF7-8227DF9713E0}"/>
    <hyperlink ref="I435" r:id="rId929" xr:uid="{DF54FDE6-F571-43F3-8AB0-A768D1304E6B}"/>
    <hyperlink ref="I436" r:id="rId930" xr:uid="{923AAFFA-11CA-4B2E-A535-38C1E93EDDDC}"/>
    <hyperlink ref="I437" r:id="rId931" xr:uid="{9332913A-8F1F-4EAB-BA74-1B2B2F79CC4C}"/>
    <hyperlink ref="I445" r:id="rId932" xr:uid="{4E3DD39C-7B84-4B4C-A3A0-F41D408B0CC1}"/>
    <hyperlink ref="I446" r:id="rId933" xr:uid="{5FDC605E-E315-4F66-8FE4-AB995F1E08A3}"/>
    <hyperlink ref="I447" r:id="rId934" xr:uid="{CB3AB7F2-9D67-4F04-A388-172BE5252AD8}"/>
    <hyperlink ref="I450" r:id="rId935" xr:uid="{80F8DE54-83A0-4813-A847-AAF9B8020290}"/>
    <hyperlink ref="I451" r:id="rId936" xr:uid="{93F00E50-089F-4F37-B1B2-B6B2B60777F2}"/>
    <hyperlink ref="I468" r:id="rId937" xr:uid="{5F14AA6B-EA14-4E55-8AC4-1779C7426969}"/>
    <hyperlink ref="I480" r:id="rId938" xr:uid="{F3987A58-A383-47A3-A444-D8A1B6188CF3}"/>
    <hyperlink ref="I481" r:id="rId939" xr:uid="{6C70BA43-D040-4419-90A7-C26D514BFC42}"/>
    <hyperlink ref="I484" r:id="rId940" xr:uid="{28A64AB6-4A12-4654-81F2-6830ABF75116}"/>
    <hyperlink ref="I488" r:id="rId941" xr:uid="{6BBD3D84-DC16-4520-B1BB-507B328E3B26}"/>
    <hyperlink ref="I754" r:id="rId942" xr:uid="{4CEBC201-4D56-4140-A7B0-034D870F2C66}"/>
    <hyperlink ref="I755" r:id="rId943" xr:uid="{06DD12CE-9AE4-4DC2-82AE-7488E3ECBC26}"/>
    <hyperlink ref="I757" r:id="rId944" xr:uid="{2839F175-9E6E-4E2D-B92B-746E677E093A}"/>
    <hyperlink ref="I759" r:id="rId945" xr:uid="{74A05F6F-E9C2-423E-B73D-2C03CD4E777F}"/>
    <hyperlink ref="I760" r:id="rId946" xr:uid="{1769E591-0B79-4492-A69C-C88E50A557BE}"/>
    <hyperlink ref="I761" r:id="rId947" xr:uid="{DE5405B7-123A-4AA6-91F5-CE3F41D9F633}"/>
    <hyperlink ref="I763" r:id="rId948" xr:uid="{858E5434-83A9-456D-A364-67B0F85DD494}"/>
    <hyperlink ref="I764" r:id="rId949" xr:uid="{E6E0BB20-CC31-4BF0-86AA-DE3A60EEEEF3}"/>
    <hyperlink ref="I765" r:id="rId950" xr:uid="{D92DC9B9-C1DC-45EB-B91A-0174A9DA8160}"/>
    <hyperlink ref="I767" r:id="rId951" xr:uid="{9EA59679-F442-4B6E-92F3-04D16F124FD0}"/>
    <hyperlink ref="I768" r:id="rId952" xr:uid="{09CE7D7A-3EB1-4C1D-A7F8-FDD9C80608C7}"/>
    <hyperlink ref="I785" r:id="rId953" xr:uid="{E022E775-9858-470A-8855-99621F6F9BFA}"/>
    <hyperlink ref="I790" r:id="rId954" xr:uid="{895395A8-BF1A-4FFE-82C5-872E9E340CC8}"/>
    <hyperlink ref="I791" r:id="rId955" xr:uid="{943BCE7E-63F8-4B90-8EB2-5E973D0DA636}"/>
    <hyperlink ref="I792" r:id="rId956" xr:uid="{78F7BEDF-31CF-463C-B743-662F91E08EAB}"/>
    <hyperlink ref="I796" r:id="rId957" xr:uid="{A7C7FD0B-0CEC-4BFD-8CE0-F50982552AEE}"/>
    <hyperlink ref="I797" r:id="rId958" xr:uid="{6D66338D-71B1-4ED1-9F8D-D426FC288F24}"/>
    <hyperlink ref="I798" r:id="rId959" xr:uid="{B6A10E5E-AA90-472E-9C85-FBA9F73D93EB}"/>
    <hyperlink ref="I799" r:id="rId960" xr:uid="{255F4882-25EC-496A-9574-7ABDEB1F756E}"/>
    <hyperlink ref="I801" r:id="rId961" xr:uid="{506D2E9F-B0C3-442F-84CD-0463692D22A0}"/>
    <hyperlink ref="I802" r:id="rId962" xr:uid="{3FD33EC7-C353-44F5-A684-D14EFC8C2E03}"/>
    <hyperlink ref="I803" r:id="rId963" xr:uid="{68B95F92-C970-492E-8932-A1C1C203A1D0}"/>
    <hyperlink ref="I804" r:id="rId964" xr:uid="{FD29D476-B435-41B2-80D1-E9C78448EAF3}"/>
    <hyperlink ref="I805" r:id="rId965" xr:uid="{4DFBC2B1-5312-49F2-8541-E73AB7B3C92D}"/>
    <hyperlink ref="I818" r:id="rId966" xr:uid="{08817A5D-CB52-4491-BA79-98F536A53993}"/>
    <hyperlink ref="I819" r:id="rId967" xr:uid="{FA56D12B-DCCB-4319-8F1A-471A991E40D4}"/>
    <hyperlink ref="I820" r:id="rId968" xr:uid="{E35AD09D-BD37-4814-91EA-D68C4F132ABC}"/>
    <hyperlink ref="I839" r:id="rId969" xr:uid="{D7BA9026-2611-452F-A512-84862A2A29B1}"/>
    <hyperlink ref="I840" r:id="rId970" xr:uid="{5B37AB7C-46D1-4DB4-BDB3-07FEE9CC27AA}"/>
    <hyperlink ref="I841" r:id="rId971" xr:uid="{96637914-FA8B-40A5-B72D-235C72E2C613}"/>
    <hyperlink ref="I842" r:id="rId972" xr:uid="{9A67DC7B-BB15-458E-BF8F-135FF8E4D86A}"/>
    <hyperlink ref="I852" r:id="rId973" xr:uid="{27741EC3-A93B-4B7F-97F1-0FF615B90629}"/>
    <hyperlink ref="I854" r:id="rId974" xr:uid="{D75A243D-40C2-4758-8D90-34129131B922}"/>
    <hyperlink ref="I858" r:id="rId975" xr:uid="{8826C818-C8B9-49AF-883E-A5FF452E24FF}"/>
    <hyperlink ref="I866" r:id="rId976" xr:uid="{901B1E07-01BC-4748-BBB8-02C82F4E68C2}"/>
    <hyperlink ref="I867" r:id="rId977" xr:uid="{21B0B1A5-B6F9-4940-AB1E-B0478AF323C2}"/>
    <hyperlink ref="I868" r:id="rId978" xr:uid="{B4F7C6CE-423F-45DA-8A3D-8194BDAD45AD}"/>
    <hyperlink ref="I891" r:id="rId979" xr:uid="{E6FB30CB-F3F1-4DCE-8CAA-DB40C9740763}"/>
    <hyperlink ref="I894" r:id="rId980" xr:uid="{42451034-9F5B-4D97-BC81-F7E14D507055}"/>
    <hyperlink ref="I903" r:id="rId981" xr:uid="{813C3126-DF98-49BF-876F-24124AD63807}"/>
    <hyperlink ref="I907" r:id="rId982" xr:uid="{6FCF0D92-FFEB-4E58-A2C8-364C3FDB8B2B}"/>
    <hyperlink ref="I908" r:id="rId983" xr:uid="{E87128FA-800F-4285-8D34-0AE060724846}"/>
    <hyperlink ref="I916" r:id="rId984" xr:uid="{5CB97A47-6DF6-40B2-BF25-B1F153869634}"/>
    <hyperlink ref="I917" r:id="rId985" xr:uid="{5BDB3C95-E307-44CF-A29D-B709C339D180}"/>
    <hyperlink ref="I919" r:id="rId986" xr:uid="{FD350511-0E18-40EB-B641-E2FD7C0E96B1}"/>
    <hyperlink ref="I920" r:id="rId987" xr:uid="{BE5F1D2E-15FB-465F-8031-58EE8C14D4FA}"/>
    <hyperlink ref="I926" r:id="rId988" xr:uid="{D99DA9C2-1094-4B2A-9ADA-70156CEDD386}"/>
    <hyperlink ref="I927" r:id="rId989" xr:uid="{2B026AFB-8300-4028-847D-DE3EB20BD611}"/>
    <hyperlink ref="I942" r:id="rId990" xr:uid="{50384F0B-324B-4A36-9CA4-08082122E777}"/>
    <hyperlink ref="I945" r:id="rId991" xr:uid="{8BE0B266-3AAB-4BDD-818D-98198DCB0FA4}"/>
    <hyperlink ref="I946" r:id="rId992" xr:uid="{9A0B761A-1818-4758-846E-F03A26851383}"/>
    <hyperlink ref="I960" r:id="rId993" xr:uid="{3E9B4BD0-C012-41A7-926F-5FB89CBB3085}"/>
    <hyperlink ref="I972" r:id="rId994" xr:uid="{729059D5-4870-46D3-8E97-D498A31A333D}"/>
    <hyperlink ref="I973" r:id="rId995" xr:uid="{2B351851-59B6-41F2-9010-D29EADC30888}"/>
    <hyperlink ref="I980" r:id="rId996" xr:uid="{AF5F09BD-4BE0-47FC-83FC-6DE27F5D2BBB}"/>
    <hyperlink ref="I981" r:id="rId997" xr:uid="{8900A8F7-8768-440C-A9E8-A796A24A2BA1}"/>
    <hyperlink ref="I987" r:id="rId998" xr:uid="{DE4E6BF0-8362-44FC-82CE-292DC8EC17AB}"/>
    <hyperlink ref="I986" r:id="rId999" xr:uid="{34DB089B-EDBA-4A33-A86E-0551E80F0C37}"/>
    <hyperlink ref="I984" r:id="rId1000" xr:uid="{98AA01F4-6A42-4E15-B8AB-5F4738E58BD9}"/>
    <hyperlink ref="I989" r:id="rId1001" xr:uid="{5BAE9DBF-F811-4EE1-A3A9-1C3B5FF7A52B}"/>
    <hyperlink ref="I990" r:id="rId1002" xr:uid="{035513FB-94B6-4746-999A-37E1359B16C4}"/>
    <hyperlink ref="I1004" r:id="rId1003" xr:uid="{F4A90DA8-675B-46CB-BB04-EFA83E0F4EC1}"/>
    <hyperlink ref="I1006" r:id="rId1004" xr:uid="{B7FE79B8-823C-4F3A-B9F8-B788A01BCC5F}"/>
    <hyperlink ref="I1007" r:id="rId1005" xr:uid="{29E76E9B-5F1E-4850-8537-679AAD0C088A}"/>
    <hyperlink ref="I1008" r:id="rId1006" xr:uid="{E800AFDE-CAF3-4102-820B-C8FCC32E29EE}"/>
    <hyperlink ref="I1010" r:id="rId1007" xr:uid="{FE1A7401-6800-4153-B792-7E227AB096A8}"/>
    <hyperlink ref="I1016" r:id="rId1008" xr:uid="{1F578A48-0973-4741-BD60-227F9C5D0768}"/>
    <hyperlink ref="I1017" r:id="rId1009" xr:uid="{21072F6D-2329-4D4F-84E7-CD4CCDE4255D}"/>
    <hyperlink ref="I1020" r:id="rId1010" xr:uid="{8D114690-42F9-4452-A4BB-95E301E52174}"/>
    <hyperlink ref="I1021" r:id="rId1011" xr:uid="{A199DE29-DF1E-47F1-A245-2BA7EDEC360F}"/>
    <hyperlink ref="I1102" r:id="rId1012" xr:uid="{ED64B26A-9365-4E77-BA50-BF6E8ED2CDB6}"/>
    <hyperlink ref="I1103" r:id="rId1013" xr:uid="{BD90737B-B881-4FF5-A9FF-E1D4867FA6F6}"/>
    <hyperlink ref="I1108" r:id="rId1014" xr:uid="{F7A652EB-F659-4FB9-93C0-0765CDF0DA6F}"/>
    <hyperlink ref="I1109" r:id="rId1015" xr:uid="{4408B80E-AB9C-44FE-A798-452AE0FCCD56}"/>
    <hyperlink ref="I1110" r:id="rId1016" xr:uid="{3D5F0404-C0DE-4203-9286-F3C652D5E24A}"/>
    <hyperlink ref="I1118" r:id="rId1017" xr:uid="{056453CC-F8D9-4A42-BD45-AA3BACD4E298}"/>
    <hyperlink ref="I1129" r:id="rId1018" xr:uid="{1108006E-F551-40C3-B55B-C5414D1DADBC}"/>
    <hyperlink ref="I1130" r:id="rId1019" xr:uid="{0C14EE2A-3988-45AD-90FE-059897C8F5D2}"/>
    <hyperlink ref="I1131" r:id="rId1020" xr:uid="{E4289F7C-C65E-422D-B6BA-6CA031E23362}"/>
    <hyperlink ref="I1132" r:id="rId1021" xr:uid="{86CC1E92-0309-4660-89A9-3C04F9CF929B}"/>
    <hyperlink ref="I1133" r:id="rId1022" xr:uid="{E80917F8-A026-425C-AA7F-A2F7F47F0BDB}"/>
    <hyperlink ref="I1138" r:id="rId1023" xr:uid="{AA58E7C6-3E46-48C5-A972-C8A0EF0A2AD4}"/>
    <hyperlink ref="I1143" r:id="rId1024" xr:uid="{DF841AD0-5E9B-42FA-8FA4-C41B56013535}"/>
    <hyperlink ref="I1168" r:id="rId1025" xr:uid="{A77164BD-4975-484D-A815-BEC26B6A4136}"/>
    <hyperlink ref="I1169" r:id="rId1026" xr:uid="{D670F766-65EA-4DDA-94DA-32116F33DED5}"/>
    <hyperlink ref="I1173" r:id="rId1027" xr:uid="{3B612132-3CEB-45FE-8465-A16F7533421B}"/>
    <hyperlink ref="I1174" r:id="rId1028" xr:uid="{973B3853-8DD0-444F-AF56-83E10B8679F7}"/>
    <hyperlink ref="I1176" r:id="rId1029" xr:uid="{F993ACC1-6FE4-4608-8856-33FBA9EBB551}"/>
    <hyperlink ref="I1177" r:id="rId1030" xr:uid="{93F81ACD-913B-42B4-8CDA-79339A17533C}"/>
    <hyperlink ref="I1179" r:id="rId1031" xr:uid="{EE331AD0-2AE8-46EC-8E2E-BCBE9507CC46}"/>
    <hyperlink ref="I1180" r:id="rId1032" xr:uid="{9DDEB818-2273-4C41-82AB-9F1762061FC2}"/>
    <hyperlink ref="I1181" r:id="rId1033" xr:uid="{E29B4E36-0434-4D9C-8910-C77AD305B36D}"/>
    <hyperlink ref="I1182" r:id="rId1034" xr:uid="{DDBAFE6F-EABD-4823-8777-1AB6E3C31E81}"/>
    <hyperlink ref="I1183" r:id="rId1035" xr:uid="{362C4BF7-D345-41E1-90B3-5AEDBA69476D}"/>
    <hyperlink ref="I1184" r:id="rId1036" xr:uid="{E7DA6C5C-6242-4794-A6D5-589CCA1C5925}"/>
    <hyperlink ref="I1185" r:id="rId1037" xr:uid="{ECE77A93-0825-4A55-8C0F-151281AC2E40}"/>
    <hyperlink ref="I1186" r:id="rId1038" xr:uid="{B656A449-685F-4453-A213-FCA2BCB9B009}"/>
    <hyperlink ref="I1187" r:id="rId1039" xr:uid="{6C10A767-1D3A-49F7-8A82-65523E00ED01}"/>
    <hyperlink ref="I1188" r:id="rId1040" xr:uid="{21D5E98E-81DE-4BB3-987F-D15E3ED5A7B6}"/>
    <hyperlink ref="I1189" r:id="rId1041" location="02" xr:uid="{84A5D59E-870C-4D95-A308-606A3926123C}"/>
    <hyperlink ref="I1190" r:id="rId1042" location="03" xr:uid="{2318F6FF-48E2-45A6-AC9E-737818E54F17}"/>
    <hyperlink ref="I1191" r:id="rId1043" xr:uid="{241505D4-54DD-4F06-B715-50E3340B4289}"/>
    <hyperlink ref="I1192" r:id="rId1044" xr:uid="{1CA6ACF6-91B0-4143-AD68-B6CAAE8F0680}"/>
    <hyperlink ref="I1193" r:id="rId1045" xr:uid="{6C69B8CC-0FEE-40C1-B535-23119CAFFEED}"/>
    <hyperlink ref="I1195" r:id="rId1046" xr:uid="{D1CF65C3-7AF2-4EB7-AA2B-FD1E0AD7B987}"/>
    <hyperlink ref="I1196" r:id="rId1047" xr:uid="{E06A0D40-B13C-49B3-9696-6AE8C7F62523}"/>
    <hyperlink ref="I1202" r:id="rId1048" xr:uid="{2C31BE6B-50AF-4932-8C0D-8CDF91D60C27}"/>
    <hyperlink ref="I1203" r:id="rId1049" xr:uid="{DA7D18EF-B8AA-4954-8EFB-587CD8B80148}"/>
    <hyperlink ref="I1204" r:id="rId1050" xr:uid="{05595903-EDC5-46EB-9F33-1CC332B94ED7}"/>
    <hyperlink ref="I1205" r:id="rId1051" xr:uid="{7011C884-84AD-4B46-9E0B-BCF63B9EBE47}"/>
    <hyperlink ref="I1206" r:id="rId1052" xr:uid="{E9751A8B-9635-4226-84EC-975EFD78E34B}"/>
    <hyperlink ref="I1208" r:id="rId1053" xr:uid="{2D5FFCFB-FB2A-4368-B34E-8911E3F06E06}"/>
    <hyperlink ref="I1209" r:id="rId1054" xr:uid="{6AE08080-15E7-44C0-A7D0-E2861FB88622}"/>
    <hyperlink ref="I1210" r:id="rId1055" xr:uid="{0D93FEC8-61EA-4483-8761-B1584B988C3B}"/>
    <hyperlink ref="I1211" r:id="rId1056" xr:uid="{233B30AE-1470-41FC-B83C-448E98EDBF3E}"/>
    <hyperlink ref="I1212" r:id="rId1057" xr:uid="{904EFBE6-8825-4B0A-AC0D-6C11DCAA6DE7}"/>
    <hyperlink ref="I1213" r:id="rId1058" xr:uid="{353E7941-060B-452A-9E87-07C4F4AA518B}"/>
    <hyperlink ref="I1214" r:id="rId1059" xr:uid="{86F14AE3-64A9-45D8-B822-69D3F5299869}"/>
    <hyperlink ref="I1216" r:id="rId1060" xr:uid="{1EEFE53E-4200-42F8-A7EE-07DF911264F7}"/>
    <hyperlink ref="I1217" r:id="rId1061" xr:uid="{290C0CAF-D44B-49D2-A34C-E88E6CA456EF}"/>
    <hyperlink ref="I1218" r:id="rId1062" xr:uid="{5E8F7AE6-ABAC-4626-94D9-7B0FA32DD6D9}"/>
    <hyperlink ref="I1219" r:id="rId1063" xr:uid="{32F77299-2E01-43D8-8125-DDFCF32C84D8}"/>
    <hyperlink ref="I1220" r:id="rId1064" xr:uid="{5688B0C5-8EF2-4DFF-9031-2332B2B43B25}"/>
    <hyperlink ref="I1223" r:id="rId1065" xr:uid="{070F659D-8826-4DFC-BED0-ABB7975C32D1}"/>
    <hyperlink ref="I1227" r:id="rId1066" xr:uid="{C2159E06-FD27-45D1-A06D-E8F33D719A70}"/>
    <hyperlink ref="I1229" r:id="rId1067" xr:uid="{CD054B00-3F95-4E22-8868-336A827B7781}"/>
    <hyperlink ref="I1235" r:id="rId1068" xr:uid="{8863ED31-C969-4A72-BF5A-E878E269C261}"/>
    <hyperlink ref="I1236" r:id="rId1069" xr:uid="{6ED853F7-03DC-41E4-83E1-905FFF4D34E0}"/>
    <hyperlink ref="I1237" r:id="rId1070" xr:uid="{5D5ECD3C-800E-4F9D-979E-45545C2C451E}"/>
    <hyperlink ref="I1244" r:id="rId1071" xr:uid="{FBCEB714-8FA4-46DB-BFDB-91E627AEFDAC}"/>
    <hyperlink ref="I1247" r:id="rId1072" xr:uid="{1047870E-6C46-4333-ACDA-CF025815AE89}"/>
    <hyperlink ref="I1248" r:id="rId1073" xr:uid="{FC5EB291-66FF-4B1F-B9AD-D4AA10C1F34B}"/>
    <hyperlink ref="I1273" r:id="rId1074" xr:uid="{FBDAF8D2-1C21-47F2-88D8-EDEE8CFCED6E}"/>
    <hyperlink ref="I1274" r:id="rId1075" xr:uid="{D77BE384-1059-4104-967A-AED38DF2F942}"/>
    <hyperlink ref="I1275" r:id="rId1076" xr:uid="{C705C407-9C47-4F21-9FDD-420316253853}"/>
    <hyperlink ref="I1279" r:id="rId1077" xr:uid="{7932E6AF-CE59-4AB5-809C-86BF605F4920}"/>
    <hyperlink ref="I1282" r:id="rId1078" xr:uid="{D07E47A7-4589-441B-BB52-005D58D83F5B}"/>
    <hyperlink ref="I1294" r:id="rId1079" xr:uid="{835C86C9-3823-47E1-9798-E10782F7DE15}"/>
    <hyperlink ref="I1295" r:id="rId1080" xr:uid="{AA5F17C3-BB3A-4EE0-BEE5-1B10E353323B}"/>
    <hyperlink ref="I1303" r:id="rId1081" xr:uid="{CB03AE3F-AC5A-4C86-8693-31829A07FD10}"/>
    <hyperlink ref="I1304" r:id="rId1082" xr:uid="{4CC10E87-05FB-4C3D-8758-0D1A3B6A0D69}"/>
    <hyperlink ref="I1309" r:id="rId1083" xr:uid="{15C22BAE-F7AD-470C-A8CD-36D2BE5C6FE3}"/>
    <hyperlink ref="I1310" r:id="rId1084" xr:uid="{A2D158E2-7C76-4B28-9318-7D03FE834015}"/>
    <hyperlink ref="I1333" r:id="rId1085" xr:uid="{8B3B2164-DA48-432B-9927-E305EEA373D2}"/>
    <hyperlink ref="I1334" r:id="rId1086" xr:uid="{93CC6114-0227-4769-8A23-3718E86D5B12}"/>
    <hyperlink ref="I1335" r:id="rId1087" xr:uid="{EF049F44-31B3-46DC-95E9-D42E526F0746}"/>
    <hyperlink ref="I1336" r:id="rId1088" xr:uid="{DD4CE3B3-48A1-45C2-AC87-3D8FC9140452}"/>
    <hyperlink ref="I1337" r:id="rId1089" xr:uid="{FCA310BE-3FD1-49DD-A963-50BBE040B9C9}"/>
    <hyperlink ref="I1338" r:id="rId1090" xr:uid="{C654843A-77DA-4014-A7CF-97AE50829861}"/>
    <hyperlink ref="I1339" r:id="rId1091" xr:uid="{8218BFE1-73BC-4688-9053-F49F422080A2}"/>
    <hyperlink ref="I1340" r:id="rId1092" xr:uid="{F94AFC8A-AD3A-40F1-96A0-FC0C1069827A}"/>
    <hyperlink ref="I1341" r:id="rId1093" xr:uid="{54A13B1A-A561-4A02-AFEB-E39E0939E856}"/>
    <hyperlink ref="I1342" r:id="rId1094" xr:uid="{E41E0129-8D50-4595-9680-943658DB3C87}"/>
    <hyperlink ref="I1353" r:id="rId1095" xr:uid="{2C371970-2DB7-44C5-8C56-C9AD7E466C96}"/>
    <hyperlink ref="I1354" r:id="rId1096" xr:uid="{39C49BF6-8AB9-4CB0-949C-7D295EE64012}"/>
    <hyperlink ref="I1355" r:id="rId1097" xr:uid="{2933DCF5-F9F1-4C11-AADC-3ACF4F92AFD7}"/>
    <hyperlink ref="I1356" r:id="rId1098" xr:uid="{FDC90D3B-6246-4F84-BABF-ECA845F808C9}"/>
    <hyperlink ref="I1360" r:id="rId1099" xr:uid="{76832309-F2C6-4FE7-B59D-874D64368B64}"/>
    <hyperlink ref="I1361" r:id="rId1100" xr:uid="{ACC66D39-18CD-472D-8DA5-8823391837B9}"/>
    <hyperlink ref="I1362" r:id="rId1101" xr:uid="{EA75303F-FCDF-41AC-AF9A-E969903C2F48}"/>
    <hyperlink ref="I1370" r:id="rId1102" xr:uid="{EADD8814-6FAA-4C1E-9238-64B31CF9E1AD}"/>
    <hyperlink ref="I1378" r:id="rId1103" xr:uid="{4DFB43D0-FBBB-4575-99B1-BFDE36B8365D}"/>
    <hyperlink ref="I1379" r:id="rId1104" xr:uid="{EDC6A128-DDF3-4E91-90F3-4EEAB25F173D}"/>
    <hyperlink ref="I1382" r:id="rId1105" xr:uid="{5E8F15F5-F465-4C23-BFB9-C22133369FE8}"/>
    <hyperlink ref="I1389" r:id="rId1106" xr:uid="{76D5EC5E-70DF-4CEE-B2E5-2E5DFED83810}"/>
    <hyperlink ref="I1400" r:id="rId1107" xr:uid="{6E581857-768E-467E-B8C3-CF76EA7973FE}"/>
    <hyperlink ref="I1402" r:id="rId1108" xr:uid="{67DC9ABB-9820-4C0D-AE00-3187C8142969}"/>
    <hyperlink ref="I1407" r:id="rId1109" xr:uid="{C1CF5B9D-774E-4A05-B8BC-36FE24943BEA}"/>
    <hyperlink ref="I1415" r:id="rId1110" xr:uid="{D4837B9E-0E02-4FFF-9722-D3893CD896FC}"/>
    <hyperlink ref="I1424" r:id="rId1111" xr:uid="{B84DAA7F-495E-4A9D-B9F4-7D3CBA971576}"/>
    <hyperlink ref="I1430" r:id="rId1112" xr:uid="{0F87BE2D-23DD-40E5-A99E-60B12B37EEDC}"/>
    <hyperlink ref="I1431" r:id="rId1113" xr:uid="{C4A8F7B4-DEE2-4E70-A5D3-F0159BD7FB8D}"/>
    <hyperlink ref="I1432" r:id="rId1114" xr:uid="{D30FC5C6-04BE-4B64-9C40-259703706D66}"/>
    <hyperlink ref="I1433" r:id="rId1115" xr:uid="{E3B85865-4716-44CE-AE51-05E91483837C}"/>
    <hyperlink ref="I1443" r:id="rId1116" xr:uid="{479C3F31-15B9-4A49-8539-748DA9F7FA34}"/>
    <hyperlink ref="I1444" r:id="rId1117" xr:uid="{8AD980C0-D1C7-4364-87EF-D46D068B79EF}"/>
    <hyperlink ref="I1445" r:id="rId1118" xr:uid="{52FA019E-60C2-4BBC-89B2-997A66DC1452}"/>
    <hyperlink ref="I1461" r:id="rId1119" xr:uid="{41AC25C1-24F6-488C-8DB8-2098F3206E2A}"/>
    <hyperlink ref="I1469" r:id="rId1120" xr:uid="{32DD52D9-1F65-4204-BD54-2E57E7358D74}"/>
    <hyperlink ref="I1472" r:id="rId1121" xr:uid="{0387E8DB-DA76-4BC3-B748-61EB6CF9220B}"/>
    <hyperlink ref="I1473" r:id="rId1122" xr:uid="{345554B0-4C64-4C04-9A9B-A538DE355280}"/>
    <hyperlink ref="I1474" r:id="rId1123" xr:uid="{91AC5260-2A04-46F8-9E75-42283F1011BA}"/>
    <hyperlink ref="I1477" r:id="rId1124" xr:uid="{2B0D5D11-2B40-4A18-BB88-C2A1EEE19DAC}"/>
    <hyperlink ref="I1478" r:id="rId1125" xr:uid="{5D7488F7-0134-49A5-ABB0-B61358042341}"/>
    <hyperlink ref="I1479" r:id="rId1126" xr:uid="{2ABE593C-A965-4997-BD8F-92599E3E7B19}"/>
    <hyperlink ref="I1480" r:id="rId1127" xr:uid="{6C189639-138C-4187-89A9-09DAB2C5DC31}"/>
    <hyperlink ref="I1481" r:id="rId1128" xr:uid="{B814DF5D-F77A-4E92-BDDB-5AC509998E9C}"/>
    <hyperlink ref="I1483" r:id="rId1129" xr:uid="{28E09A9C-E48F-43F3-96A3-D38FC43E60E6}"/>
    <hyperlink ref="I1487" r:id="rId1130" xr:uid="{027499D5-7EC0-44CD-B5C2-3B4C1286C001}"/>
    <hyperlink ref="I1488" r:id="rId1131" xr:uid="{7595614B-7094-463C-BF45-3E43B68ADB27}"/>
    <hyperlink ref="I1490" r:id="rId1132" xr:uid="{32C358C7-9792-4D46-B07A-11013E5876BD}"/>
    <hyperlink ref="I1491" r:id="rId1133" xr:uid="{8D21803A-D1F2-4512-AAFF-7A488F10361D}"/>
    <hyperlink ref="I1492" r:id="rId1134" xr:uid="{32CA6495-CCE0-436F-8A40-A395D297A7B4}"/>
    <hyperlink ref="I1496" r:id="rId1135" xr:uid="{131BA44E-7C19-4E63-A94A-C82EAAA7DF56}"/>
    <hyperlink ref="I1498" r:id="rId1136" xr:uid="{593C88B3-CDFE-4ED2-A7B5-B334995399A9}"/>
    <hyperlink ref="I1499" r:id="rId1137" xr:uid="{ED5B6CA1-30D8-43BB-9905-9C7586E4A1FE}"/>
    <hyperlink ref="I1500" r:id="rId1138" xr:uid="{EC913A2A-B426-46FA-BA1E-2895BC8228F7}"/>
    <hyperlink ref="I1508" r:id="rId1139" xr:uid="{7E0780CC-1F46-41A5-9297-44CF666A1915}"/>
    <hyperlink ref="I1509" r:id="rId1140" xr:uid="{27DAF2BF-A985-44D2-843B-217172FCDE2E}"/>
    <hyperlink ref="I1514" r:id="rId1141" xr:uid="{7B6C4B0A-EAC8-46C1-A179-5242707883B1}"/>
    <hyperlink ref="I1544" r:id="rId1142" xr:uid="{BD5C2BE7-2DF3-41B4-8AA5-24A4DED824E5}"/>
    <hyperlink ref="I1574" r:id="rId1143" xr:uid="{A31CCAE7-DEF5-4806-91F7-F5F6253BE4D3}"/>
    <hyperlink ref="I1576" r:id="rId1144" xr:uid="{77BC7CFB-8A8C-4A20-BECB-B7DED8B073B4}"/>
    <hyperlink ref="I1606" r:id="rId1145" xr:uid="{E3B70F7A-78A5-4BFA-82C2-91AB759E3795}"/>
    <hyperlink ref="I1988" r:id="rId1146" xr:uid="{F6F0AB30-FD0F-4100-9099-EEFC08D34669}"/>
    <hyperlink ref="I2013" r:id="rId1147" xr:uid="{C273041D-63D4-4EDD-8521-17326C4C113B}"/>
    <hyperlink ref="I2014" r:id="rId1148" xr:uid="{507F7B3F-3634-4FAB-87EE-8B3089503253}"/>
    <hyperlink ref="I2016" r:id="rId1149" xr:uid="{68F8B65D-E088-4A88-AEC7-5B20330A27DF}"/>
    <hyperlink ref="I2019" r:id="rId1150" xr:uid="{23A3B839-79DF-4485-A0B5-A5269EA48F19}"/>
    <hyperlink ref="I2020" r:id="rId1151" xr:uid="{9025A62F-506A-43FC-A569-E658F76EFF28}"/>
    <hyperlink ref="I2027" r:id="rId1152" xr:uid="{A1445BF6-1480-40C3-BDBB-02450934E456}"/>
    <hyperlink ref="I2043" r:id="rId1153" xr:uid="{C300C12C-0A87-499C-A9C7-52C420C469A5}"/>
    <hyperlink ref="I2051" r:id="rId1154" xr:uid="{D162D814-5EF3-4731-BBBD-91DAFFF85B86}"/>
    <hyperlink ref="I2057" r:id="rId1155" xr:uid="{04A751B5-B4F9-4077-ABE4-FAB2B82D8775}"/>
    <hyperlink ref="I2058" r:id="rId1156" xr:uid="{6A39EDF5-1029-4D3A-ACB2-F5AF097C61A8}"/>
    <hyperlink ref="I2202" r:id="rId1157" xr:uid="{7A7C207D-9B3D-48FB-8599-8E53DA6184D5}"/>
    <hyperlink ref="I2203" r:id="rId1158" xr:uid="{430CCDF7-FB00-4B3C-95B7-5EA29A7EED4A}"/>
    <hyperlink ref="I2210" r:id="rId1159" xr:uid="{B86E6E12-EA8A-415A-BC97-B0F6381CFAFE}"/>
    <hyperlink ref="I2213" r:id="rId1160" xr:uid="{CBC97265-51A7-4E54-8D50-630568C83963}"/>
    <hyperlink ref="I2228" r:id="rId1161" xr:uid="{E9FB13D6-EDA4-48C3-9E26-7D64D862DE3C}"/>
    <hyperlink ref="I2230" r:id="rId1162" xr:uid="{82BF06FC-D148-4F41-BDF4-987B481230C2}"/>
    <hyperlink ref="I2271" r:id="rId1163" xr:uid="{D14A5493-27B1-44C5-9492-6FF76EF71E3B}"/>
    <hyperlink ref="I2311" r:id="rId1164" xr:uid="{45608BD0-9A93-4CDC-8F90-A7D2ECC66AE1}"/>
    <hyperlink ref="I2346" r:id="rId1165" xr:uid="{9D0AEB8D-929D-4577-A347-5679C9CD4EBF}"/>
    <hyperlink ref="I2348" r:id="rId1166" xr:uid="{333E1559-BC22-4B7C-9146-B43414E125B1}"/>
    <hyperlink ref="I2349" r:id="rId1167" xr:uid="{51840C6C-4EC0-47BE-B894-701C2875C072}"/>
    <hyperlink ref="I2362" r:id="rId1168" xr:uid="{C9751178-F058-405E-BD24-E42482DAC9E7}"/>
    <hyperlink ref="I2379" r:id="rId1169" xr:uid="{B591D3DB-A623-451A-B3CC-2CE559696EE1}"/>
    <hyperlink ref="I713" r:id="rId1170" xr:uid="{5377743D-D32D-443A-98E5-61C8A0E9CAA4}"/>
    <hyperlink ref="I928" r:id="rId1171" xr:uid="{8EA540FD-9849-4E39-B242-792ECEC5F6FE}"/>
    <hyperlink ref="I929" r:id="rId1172" xr:uid="{0CDCB88D-692E-4934-B287-5F1D39DE90FD}"/>
    <hyperlink ref="I930" r:id="rId1173" xr:uid="{9606059A-9FA1-4DA4-997C-38BC5FC1CA66}"/>
    <hyperlink ref="I931" r:id="rId1174" xr:uid="{8F839598-716F-4F84-A9D2-61CCF5517E27}"/>
    <hyperlink ref="I932" r:id="rId1175" xr:uid="{1DBB981A-B607-44D1-8219-A4E03FED184F}"/>
    <hyperlink ref="I925" r:id="rId1176" xr:uid="{83345AE8-08E7-428D-A3E6-6CE896F3182D}"/>
    <hyperlink ref="I924" r:id="rId1177" xr:uid="{3971BFC5-F424-4109-A218-77D5EBDF312B}"/>
    <hyperlink ref="I301" r:id="rId1178" xr:uid="{6AF43CD8-B9FD-4C9B-BBBE-C558C13C833C}"/>
    <hyperlink ref="I496" r:id="rId1179" xr:uid="{2E407470-FFDC-425A-9D55-6428F1AEAA00}"/>
    <hyperlink ref="I890" r:id="rId1180" xr:uid="{BC426FED-DEDF-4A92-AF21-43F9C35F2ECB}"/>
    <hyperlink ref="I1058" xr:uid="{96FA3A0E-8D56-47BD-9B18-59055BFC4D64}"/>
    <hyperlink ref="I1249" r:id="rId1181" xr:uid="{711B0C78-31C4-4933-B7FA-09A1F1B5D2E0}"/>
    <hyperlink ref="I1250" r:id="rId1182" xr:uid="{92CC3265-47DD-4388-B1F6-808F9C6BBFB5}"/>
    <hyperlink ref="I1251" r:id="rId1183" xr:uid="{4ADE5879-D66E-4EED-8A94-A59470DBB3F4}"/>
    <hyperlink ref="I1252" r:id="rId1184" xr:uid="{5084A07C-4EB3-4AE8-B98A-F91556ABCB9F}"/>
    <hyperlink ref="I1363" r:id="rId1185" xr:uid="{44BFAD5E-C831-4945-8D6D-1D3930CE96DD}"/>
    <hyperlink ref="I2035" r:id="rId1186" xr:uid="{21769E5A-E8BF-4BBF-8FAA-13D0594AEF11}"/>
    <hyperlink ref="I1602" r:id="rId1187" xr:uid="{659270D7-FD1E-4ED5-B82C-AA7D5EF4F183}"/>
    <hyperlink ref="I922" r:id="rId1188" xr:uid="{55CFBF47-9FF3-4105-8988-948BF5A8F10F}"/>
    <hyperlink ref="I921" r:id="rId1189" xr:uid="{1D53C547-0DF4-4444-8AFD-A6613E5BD58D}"/>
    <hyperlink ref="I143" r:id="rId1190" xr:uid="{885C2EEB-70CE-45B5-B2F0-D678AB814CF9}"/>
    <hyperlink ref="I431" r:id="rId1191" xr:uid="{8A972BA3-1D5D-45F5-898F-AC960E5ADD2C}"/>
    <hyperlink ref="I466" r:id="rId1192" xr:uid="{81FD962B-3BC7-4E05-9EBD-5C909525D490}"/>
    <hyperlink ref="I465" r:id="rId1193" xr:uid="{826D4A43-DB1B-4049-815D-0E136A4D076E}"/>
    <hyperlink ref="I608" r:id="rId1194" xr:uid="{A80A88EE-0712-4E01-B1CF-8FFD45CEF290}"/>
    <hyperlink ref="I609" r:id="rId1195" xr:uid="{DDB2924D-2D98-45B9-A514-F782E165B99D}"/>
    <hyperlink ref="I888" r:id="rId1196" xr:uid="{5BCE7D49-AA6C-487E-8C73-B715415DD527}"/>
    <hyperlink ref="I889" r:id="rId1197" xr:uid="{2F87EC90-38D1-4303-9B5A-B6261B10C2C9}"/>
    <hyperlink ref="I906" r:id="rId1198" xr:uid="{E03D577F-3800-4FAD-AED1-C27F758B0190}"/>
    <hyperlink ref="I944" r:id="rId1199" xr:uid="{62C8CA72-2AED-45F8-97DD-E309F79A7935}"/>
    <hyperlink ref="I1024" r:id="rId1200" xr:uid="{73E445DB-211D-49FD-BB1C-6C5B16D1FC46}"/>
    <hyperlink ref="I1084" r:id="rId1201" xr:uid="{8AB31B46-2E50-4789-88CA-8D6565EAE2A7}"/>
    <hyperlink ref="I1086" r:id="rId1202" xr:uid="{D58280E3-F9F7-4FF8-8E62-5B4627A29890}"/>
    <hyperlink ref="I1087" r:id="rId1203" xr:uid="{DFFC38FA-D3AB-4719-A599-CE360714EB2E}"/>
  </hyperlinks>
  <pageMargins left="0.7" right="0.7" top="0.75" bottom="0.75" header="0.3" footer="0.3"/>
  <pageSetup paperSize="9" orientation="portrait" verticalDpi="0" r:id="rId1204"/>
  <drawing r:id="rId1205"/>
  <legacyDrawing r:id="rId120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B2:C28"/>
  <sheetViews>
    <sheetView workbookViewId="0">
      <selection activeCell="F9" sqref="F9"/>
    </sheetView>
  </sheetViews>
  <sheetFormatPr defaultRowHeight="13.5"/>
  <cols>
    <col min="1" max="1" width="4" customWidth="1"/>
  </cols>
  <sheetData>
    <row r="2" spans="2:3">
      <c r="B2" s="1" t="s">
        <v>2</v>
      </c>
      <c r="C2" s="1" t="s">
        <v>3</v>
      </c>
    </row>
    <row r="3" spans="2:3">
      <c r="B3" s="1"/>
      <c r="C3" s="1" t="s">
        <v>4</v>
      </c>
    </row>
    <row r="4" spans="2:3">
      <c r="B4" s="1"/>
      <c r="C4" s="1" t="s">
        <v>5</v>
      </c>
    </row>
    <row r="5" spans="2:3">
      <c r="B5" s="1"/>
      <c r="C5" s="1" t="s">
        <v>6</v>
      </c>
    </row>
    <row r="6" spans="2:3">
      <c r="B6" s="1"/>
      <c r="C6" s="1" t="s">
        <v>7</v>
      </c>
    </row>
    <row r="7" spans="2:3">
      <c r="B7" s="1"/>
      <c r="C7" s="1" t="s">
        <v>8</v>
      </c>
    </row>
    <row r="8" spans="2:3">
      <c r="B8" s="1"/>
      <c r="C8" s="1" t="s">
        <v>9</v>
      </c>
    </row>
    <row r="9" spans="2:3">
      <c r="B9" s="1"/>
      <c r="C9" s="1" t="s">
        <v>10</v>
      </c>
    </row>
    <row r="28" spans="3:3">
      <c r="C28" t="s">
        <v>11</v>
      </c>
    </row>
  </sheetData>
  <phoneticPr fontId="1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3B8B25341311C4BBE1A8890E3947AD1" ma:contentTypeVersion="2" ma:contentTypeDescription="新しいドキュメントを作成します。" ma:contentTypeScope="" ma:versionID="f5eeac9ae4bff5b618067aeb3ac2e4ba">
  <xsd:schema xmlns:xsd="http://www.w3.org/2001/XMLSchema" xmlns:xs="http://www.w3.org/2001/XMLSchema" xmlns:p="http://schemas.microsoft.com/office/2006/metadata/properties" xmlns:ns2="defeb99c-54c2-479c-8efd-65da4624a0a7" targetNamespace="http://schemas.microsoft.com/office/2006/metadata/properties" ma:root="true" ma:fieldsID="bd92adb05bf4d8aa79ac1da2547308f7" ns2:_="">
    <xsd:import namespace="defeb99c-54c2-479c-8efd-65da4624a0a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feb99c-54c2-479c-8efd-65da4624a0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4D446A-7EC4-4564-B0F2-C45163C8C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feb99c-54c2-479c-8efd-65da4624a0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0F39B8-E500-4498-A2CD-7968A84AC50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91E820F-A8B7-4643-988E-FDF2DEA4C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表紙</vt:lpstr>
      <vt:lpstr>本資料について</vt:lpstr>
      <vt:lpstr>一覧</vt:lpstr>
      <vt:lpstr>プルダウンリスト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2006-09-13T11:12:02Z</dcterms:created>
  <dcterms:modified xsi:type="dcterms:W3CDTF">2023-10-30T06:02:37Z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0x01010083B8B25341311C4BBE1A8890E3947AD1</vt:lpwstr>
  </property>
</Properties>
</file>